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defaultThemeVersion="166925"/>
  <mc:AlternateContent xmlns:mc="http://schemas.openxmlformats.org/markup-compatibility/2006">
    <mc:Choice Requires="x15">
      <x15ac:absPath xmlns:x15ac="http://schemas.microsoft.com/office/spreadsheetml/2010/11/ac" url="C:\Users\jetorres\Desktop\bus_files\"/>
    </mc:Choice>
  </mc:AlternateContent>
  <xr:revisionPtr revIDLastSave="0" documentId="13_ncr:1_{66D7E84D-1200-4E6D-8B51-575BBF5E1C4B}" xr6:coauthVersionLast="47" xr6:coauthVersionMax="47" xr10:uidLastSave="{00000000-0000-0000-0000-000000000000}"/>
  <bookViews>
    <workbookView xWindow="-120" yWindow="-120" windowWidth="29040" windowHeight="16440" xr2:uid="{00000000-000D-0000-FFFF-FFFF00000000}"/>
  </bookViews>
  <sheets>
    <sheet name="25" sheetId="59"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00" i="59" l="1"/>
  <c r="BB100" i="59"/>
  <c r="BF100" i="59"/>
  <c r="BJ100" i="59"/>
  <c r="BN100" i="59"/>
  <c r="BR100" i="59"/>
  <c r="BV100" i="59"/>
  <c r="BZ100" i="59"/>
  <c r="CD100" i="59"/>
  <c r="CH100" i="59"/>
  <c r="CL100" i="59"/>
  <c r="CP100" i="59"/>
  <c r="CT100" i="59"/>
  <c r="CX100" i="59"/>
  <c r="DB100" i="59"/>
  <c r="DF100" i="59"/>
  <c r="DJ100" i="59"/>
  <c r="DN100" i="59"/>
  <c r="DR100" i="59"/>
  <c r="DV100" i="59"/>
  <c r="DZ100" i="59"/>
  <c r="ED100" i="59"/>
  <c r="EH100" i="59"/>
  <c r="EL100" i="59"/>
  <c r="EP100" i="59"/>
  <c r="ET100" i="59"/>
  <c r="EX100" i="59"/>
  <c r="FB100" i="59"/>
  <c r="FF100" i="59"/>
  <c r="FJ100" i="59"/>
  <c r="FN100" i="59"/>
  <c r="FR100" i="59"/>
  <c r="FV100" i="59"/>
  <c r="FZ100" i="59"/>
  <c r="GD100" i="59"/>
  <c r="AX101" i="59"/>
  <c r="BB101" i="59"/>
  <c r="BF101" i="59"/>
  <c r="BJ101" i="59"/>
  <c r="BN101" i="59"/>
  <c r="BR101" i="59"/>
  <c r="BV101" i="59"/>
  <c r="BZ101" i="59"/>
  <c r="CD101" i="59"/>
  <c r="CH101" i="59"/>
  <c r="CL101" i="59"/>
  <c r="CP101" i="59"/>
  <c r="CT101" i="59"/>
  <c r="CX101" i="59"/>
  <c r="DB101" i="59"/>
  <c r="DF101" i="59"/>
  <c r="DJ101" i="59"/>
  <c r="DN101" i="59"/>
  <c r="DR101" i="59"/>
  <c r="DV101" i="59"/>
  <c r="DZ101" i="59"/>
  <c r="ED101" i="59"/>
  <c r="EH101" i="59"/>
  <c r="EL101" i="59"/>
  <c r="EP101" i="59"/>
  <c r="ET101" i="59"/>
  <c r="EX101" i="59"/>
  <c r="FB101" i="59"/>
  <c r="FF101" i="59"/>
  <c r="FJ101" i="59"/>
  <c r="FN101" i="59"/>
  <c r="FR101" i="59"/>
  <c r="FV101" i="59"/>
  <c r="FZ101" i="59"/>
  <c r="GD101" i="59"/>
  <c r="AX102" i="59"/>
  <c r="BB102" i="59"/>
  <c r="BF102" i="59"/>
  <c r="BJ102" i="59"/>
  <c r="BN102" i="59"/>
  <c r="BR102" i="59"/>
  <c r="BV102" i="59"/>
  <c r="BZ102" i="59"/>
  <c r="CD102" i="59"/>
  <c r="CH102" i="59"/>
  <c r="CL102" i="59"/>
  <c r="CP102" i="59"/>
  <c r="CT102" i="59"/>
  <c r="CX102" i="59"/>
  <c r="DB102" i="59"/>
  <c r="DF102" i="59"/>
  <c r="DJ102" i="59"/>
  <c r="DN102" i="59"/>
  <c r="DR102" i="59"/>
  <c r="DV102" i="59"/>
  <c r="DZ102" i="59"/>
  <c r="ED102" i="59"/>
  <c r="EH102" i="59"/>
  <c r="EL102" i="59"/>
  <c r="EP102" i="59"/>
  <c r="ET102" i="59"/>
  <c r="EX102" i="59"/>
  <c r="FB102" i="59"/>
  <c r="FF102" i="59"/>
  <c r="FJ102" i="59"/>
  <c r="FN102" i="59"/>
  <c r="FR102" i="59"/>
  <c r="FV102" i="59"/>
  <c r="FZ102" i="59"/>
  <c r="GD102" i="59"/>
  <c r="AX103" i="59"/>
  <c r="BB103" i="59"/>
  <c r="BF103" i="59"/>
  <c r="BJ103" i="59"/>
  <c r="BN103" i="59"/>
  <c r="BR103" i="59"/>
  <c r="BV103" i="59"/>
  <c r="BZ103" i="59"/>
  <c r="CD103" i="59"/>
  <c r="CH103" i="59"/>
  <c r="CL103" i="59"/>
  <c r="CP103" i="59"/>
  <c r="CT103" i="59"/>
  <c r="CX103" i="59"/>
  <c r="DB103" i="59"/>
  <c r="DF103" i="59"/>
  <c r="DJ103" i="59"/>
  <c r="DN103" i="59"/>
  <c r="DR103" i="59"/>
  <c r="DV103" i="59"/>
  <c r="DZ103" i="59"/>
  <c r="ED103" i="59"/>
  <c r="EH103" i="59"/>
  <c r="EL103" i="59"/>
  <c r="EP103" i="59"/>
  <c r="ET103" i="59"/>
  <c r="EX103" i="59"/>
  <c r="FB103" i="59"/>
  <c r="FF103" i="59"/>
  <c r="FJ103" i="59"/>
  <c r="FN103" i="59"/>
  <c r="FR103" i="59"/>
  <c r="FV103" i="59"/>
  <c r="FZ103" i="59"/>
  <c r="GD103" i="59"/>
  <c r="AX104" i="59"/>
  <c r="BB104" i="59"/>
  <c r="BF104" i="59"/>
  <c r="BJ104" i="59"/>
  <c r="BN104" i="59"/>
  <c r="BR104" i="59"/>
  <c r="BV104" i="59"/>
  <c r="BZ104" i="59"/>
  <c r="CD104" i="59"/>
  <c r="CH104" i="59"/>
  <c r="CL104" i="59"/>
  <c r="CP104" i="59"/>
  <c r="CT104" i="59"/>
  <c r="CX104" i="59"/>
  <c r="DB104" i="59"/>
  <c r="DF104" i="59"/>
  <c r="DJ104" i="59"/>
  <c r="DN104" i="59"/>
  <c r="DR104" i="59"/>
  <c r="DV104" i="59"/>
  <c r="DZ104" i="59"/>
  <c r="ED104" i="59"/>
  <c r="EH104" i="59"/>
  <c r="EL104" i="59"/>
  <c r="EP104" i="59"/>
  <c r="ET104" i="59"/>
  <c r="EX104" i="59"/>
  <c r="FB104" i="59"/>
  <c r="FF104" i="59"/>
  <c r="FJ104" i="59"/>
  <c r="FN104" i="59"/>
  <c r="FR104" i="59"/>
  <c r="FV104" i="59"/>
  <c r="FZ104" i="59"/>
  <c r="GD104" i="59"/>
  <c r="AX105" i="59"/>
  <c r="BB105" i="59"/>
  <c r="BF105" i="59"/>
  <c r="BJ105" i="59"/>
  <c r="BN105" i="59"/>
  <c r="BR105" i="59"/>
  <c r="BV105" i="59"/>
  <c r="BZ105" i="59"/>
  <c r="CD105" i="59"/>
  <c r="CH105" i="59"/>
  <c r="CL105" i="59"/>
  <c r="CP105" i="59"/>
  <c r="CT105" i="59"/>
  <c r="CX105" i="59"/>
  <c r="DB105" i="59"/>
  <c r="DF105" i="59"/>
  <c r="DJ105" i="59"/>
  <c r="DN105" i="59"/>
  <c r="DR105" i="59"/>
  <c r="DV105" i="59"/>
  <c r="DZ105" i="59"/>
  <c r="ED105" i="59"/>
  <c r="EH105" i="59"/>
  <c r="EL105" i="59"/>
  <c r="EP105" i="59"/>
  <c r="ET105" i="59"/>
  <c r="EX105" i="59"/>
  <c r="FB105" i="59"/>
  <c r="FF105" i="59"/>
  <c r="FJ105" i="59"/>
  <c r="FN105" i="59"/>
  <c r="FR105" i="59"/>
  <c r="FV105" i="59"/>
  <c r="FZ105" i="59"/>
  <c r="GD105" i="59"/>
  <c r="AX106" i="59"/>
  <c r="BB106" i="59"/>
  <c r="BF106" i="59"/>
  <c r="BJ106" i="59"/>
  <c r="BN106" i="59"/>
  <c r="BR106" i="59"/>
  <c r="BV106" i="59"/>
  <c r="BZ106" i="59"/>
  <c r="CD106" i="59"/>
  <c r="CH106" i="59"/>
  <c r="CL106" i="59"/>
  <c r="CP106" i="59"/>
  <c r="CT106" i="59"/>
  <c r="CX106" i="59"/>
  <c r="DB106" i="59"/>
  <c r="DF106" i="59"/>
  <c r="DJ106" i="59"/>
  <c r="DN106" i="59"/>
  <c r="DR106" i="59"/>
  <c r="DV106" i="59"/>
  <c r="DZ106" i="59"/>
  <c r="ED106" i="59"/>
  <c r="EH106" i="59"/>
  <c r="EL106" i="59"/>
  <c r="EP106" i="59"/>
  <c r="ET106" i="59"/>
  <c r="EX106" i="59"/>
  <c r="FB106" i="59"/>
  <c r="FF106" i="59"/>
  <c r="FJ106" i="59"/>
  <c r="FN106" i="59"/>
  <c r="FR106" i="59"/>
  <c r="FV106" i="59"/>
  <c r="FZ106" i="59"/>
  <c r="GD106" i="59"/>
  <c r="AX90" i="59"/>
  <c r="BB90" i="59"/>
  <c r="BF90" i="59"/>
  <c r="BJ90" i="59"/>
  <c r="BN90" i="59"/>
  <c r="BR90" i="59"/>
  <c r="BV90" i="59"/>
  <c r="BZ90" i="59"/>
  <c r="CD90" i="59"/>
  <c r="CH90" i="59"/>
  <c r="CL90" i="59"/>
  <c r="CP90" i="59"/>
  <c r="CT90" i="59"/>
  <c r="CX90" i="59"/>
  <c r="DB90" i="59"/>
  <c r="DF90" i="59"/>
  <c r="DJ90" i="59"/>
  <c r="DN90" i="59"/>
  <c r="DR90" i="59"/>
  <c r="DV90" i="59"/>
  <c r="DZ90" i="59"/>
  <c r="ED90" i="59"/>
  <c r="EH90" i="59"/>
  <c r="EL90" i="59"/>
  <c r="EP90" i="59"/>
  <c r="ET90" i="59"/>
  <c r="EX90" i="59"/>
  <c r="FB90" i="59"/>
  <c r="FF90" i="59"/>
  <c r="FJ90" i="59"/>
  <c r="FN90" i="59"/>
  <c r="FR90" i="59"/>
  <c r="FV90" i="59"/>
  <c r="FZ90" i="59"/>
  <c r="GD90" i="59"/>
  <c r="AX91" i="59"/>
  <c r="BB91" i="59"/>
  <c r="BF91" i="59"/>
  <c r="BJ91" i="59"/>
  <c r="BN91" i="59"/>
  <c r="BR91" i="59"/>
  <c r="BV91" i="59"/>
  <c r="BZ91" i="59"/>
  <c r="CD91" i="59"/>
  <c r="CH91" i="59"/>
  <c r="CL91" i="59"/>
  <c r="CP91" i="59"/>
  <c r="CT91" i="59"/>
  <c r="CX91" i="59"/>
  <c r="DB91" i="59"/>
  <c r="DF91" i="59"/>
  <c r="DJ91" i="59"/>
  <c r="DN91" i="59"/>
  <c r="DR91" i="59"/>
  <c r="DV91" i="59"/>
  <c r="DZ91" i="59"/>
  <c r="ED91" i="59"/>
  <c r="EH91" i="59"/>
  <c r="EL91" i="59"/>
  <c r="EP91" i="59"/>
  <c r="ET91" i="59"/>
  <c r="EX91" i="59"/>
  <c r="FB91" i="59"/>
  <c r="FF91" i="59"/>
  <c r="FJ91" i="59"/>
  <c r="FN91" i="59"/>
  <c r="FR91" i="59"/>
  <c r="FV91" i="59"/>
  <c r="FZ91" i="59"/>
  <c r="GD91" i="59"/>
  <c r="AX92" i="59"/>
  <c r="BB92" i="59"/>
  <c r="BF92" i="59"/>
  <c r="BJ92" i="59"/>
  <c r="BN92" i="59"/>
  <c r="BR92" i="59"/>
  <c r="BV92" i="59"/>
  <c r="BZ92" i="59"/>
  <c r="CD92" i="59"/>
  <c r="CH92" i="59"/>
  <c r="CL92" i="59"/>
  <c r="CP92" i="59"/>
  <c r="CT92" i="59"/>
  <c r="CX92" i="59"/>
  <c r="DB92" i="59"/>
  <c r="DF92" i="59"/>
  <c r="DJ92" i="59"/>
  <c r="DN92" i="59"/>
  <c r="DR92" i="59"/>
  <c r="DV92" i="59"/>
  <c r="DZ92" i="59"/>
  <c r="ED92" i="59"/>
  <c r="EH92" i="59"/>
  <c r="EL92" i="59"/>
  <c r="EP92" i="59"/>
  <c r="ET92" i="59"/>
  <c r="EX92" i="59"/>
  <c r="FB92" i="59"/>
  <c r="FF92" i="59"/>
  <c r="FJ92" i="59"/>
  <c r="FN92" i="59"/>
  <c r="FR92" i="59"/>
  <c r="FV92" i="59"/>
  <c r="FZ92" i="59"/>
  <c r="GD92" i="59"/>
  <c r="AX93" i="59"/>
  <c r="BB93" i="59"/>
  <c r="BF93" i="59"/>
  <c r="BJ93" i="59"/>
  <c r="BN93" i="59"/>
  <c r="BR93" i="59"/>
  <c r="BV93" i="59"/>
  <c r="BZ93" i="59"/>
  <c r="CD93" i="59"/>
  <c r="CH93" i="59"/>
  <c r="CL93" i="59"/>
  <c r="CP93" i="59"/>
  <c r="CT93" i="59"/>
  <c r="CX93" i="59"/>
  <c r="DB93" i="59"/>
  <c r="DF93" i="59"/>
  <c r="DJ93" i="59"/>
  <c r="DN93" i="59"/>
  <c r="DR93" i="59"/>
  <c r="DV93" i="59"/>
  <c r="DZ93" i="59"/>
  <c r="ED93" i="59"/>
  <c r="EH93" i="59"/>
  <c r="EL93" i="59"/>
  <c r="EP93" i="59"/>
  <c r="ET93" i="59"/>
  <c r="EX93" i="59"/>
  <c r="FB93" i="59"/>
  <c r="FF93" i="59"/>
  <c r="FJ93" i="59"/>
  <c r="FN93" i="59"/>
  <c r="FR93" i="59"/>
  <c r="FV93" i="59"/>
  <c r="FZ93" i="59"/>
  <c r="GD93" i="59"/>
  <c r="AX94" i="59"/>
  <c r="BB94" i="59"/>
  <c r="BF94" i="59"/>
  <c r="BJ94" i="59"/>
  <c r="BN94" i="59"/>
  <c r="BR94" i="59"/>
  <c r="BV94" i="59"/>
  <c r="BZ94" i="59"/>
  <c r="CD94" i="59"/>
  <c r="CH94" i="59"/>
  <c r="CL94" i="59"/>
  <c r="CP94" i="59"/>
  <c r="CT94" i="59"/>
  <c r="CX94" i="59"/>
  <c r="DB94" i="59"/>
  <c r="DF94" i="59"/>
  <c r="DJ94" i="59"/>
  <c r="DN94" i="59"/>
  <c r="DR94" i="59"/>
  <c r="DV94" i="59"/>
  <c r="DZ94" i="59"/>
  <c r="ED94" i="59"/>
  <c r="EH94" i="59"/>
  <c r="EL94" i="59"/>
  <c r="EP94" i="59"/>
  <c r="ET94" i="59"/>
  <c r="EX94" i="59"/>
  <c r="FB94" i="59"/>
  <c r="FF94" i="59"/>
  <c r="FJ94" i="59"/>
  <c r="FN94" i="59"/>
  <c r="FR94" i="59"/>
  <c r="FV94" i="59"/>
  <c r="FZ94" i="59"/>
  <c r="GD94" i="59"/>
  <c r="AX95" i="59"/>
  <c r="BB95" i="59"/>
  <c r="BF95" i="59"/>
  <c r="BJ95" i="59"/>
  <c r="BN95" i="59"/>
  <c r="BR95" i="59"/>
  <c r="BV95" i="59"/>
  <c r="BZ95" i="59"/>
  <c r="CD95" i="59"/>
  <c r="CH95" i="59"/>
  <c r="CL95" i="59"/>
  <c r="CP95" i="59"/>
  <c r="CT95" i="59"/>
  <c r="CX95" i="59"/>
  <c r="DB95" i="59"/>
  <c r="DF95" i="59"/>
  <c r="DJ95" i="59"/>
  <c r="DN95" i="59"/>
  <c r="DR95" i="59"/>
  <c r="DV95" i="59"/>
  <c r="DZ95" i="59"/>
  <c r="ED95" i="59"/>
  <c r="EH95" i="59"/>
  <c r="EL95" i="59"/>
  <c r="EP95" i="59"/>
  <c r="ET95" i="59"/>
  <c r="EX95" i="59"/>
  <c r="FB95" i="59"/>
  <c r="FF95" i="59"/>
  <c r="FJ95" i="59"/>
  <c r="FN95" i="59"/>
  <c r="FR95" i="59"/>
  <c r="FV95" i="59"/>
  <c r="FZ95" i="59"/>
  <c r="GD95" i="59"/>
  <c r="AX96" i="59"/>
  <c r="BB96" i="59"/>
  <c r="BF96" i="59"/>
  <c r="BJ96" i="59"/>
  <c r="BN96" i="59"/>
  <c r="BR96" i="59"/>
  <c r="BV96" i="59"/>
  <c r="BZ96" i="59"/>
  <c r="CD96" i="59"/>
  <c r="CH96" i="59"/>
  <c r="CL96" i="59"/>
  <c r="CP96" i="59"/>
  <c r="CT96" i="59"/>
  <c r="CX96" i="59"/>
  <c r="DB96" i="59"/>
  <c r="DF96" i="59"/>
  <c r="DJ96" i="59"/>
  <c r="DN96" i="59"/>
  <c r="DR96" i="59"/>
  <c r="DV96" i="59"/>
  <c r="DZ96" i="59"/>
  <c r="ED96" i="59"/>
  <c r="EH96" i="59"/>
  <c r="EL96" i="59"/>
  <c r="EP96" i="59"/>
  <c r="ET96" i="59"/>
  <c r="EX96" i="59"/>
  <c r="FB96" i="59"/>
  <c r="FF96" i="59"/>
  <c r="FJ96" i="59"/>
  <c r="FN96" i="59"/>
  <c r="FR96" i="59"/>
  <c r="FV96" i="59"/>
  <c r="FZ96" i="59"/>
  <c r="GD96" i="59"/>
  <c r="CC21" i="59" l="1"/>
  <c r="AM22" i="59" l="1"/>
  <c r="AT91" i="59" l="1"/>
  <c r="AT92" i="59"/>
  <c r="AT93" i="59"/>
  <c r="AT94" i="59"/>
  <c r="AT95" i="59"/>
  <c r="AT96" i="59"/>
  <c r="AT90" i="59"/>
  <c r="GH21" i="59" l="1"/>
  <c r="D90" i="59" l="1"/>
  <c r="E90" i="59"/>
  <c r="F90" i="59"/>
  <c r="G90" i="59"/>
  <c r="H90" i="59"/>
  <c r="I90" i="59"/>
  <c r="J90" i="59"/>
  <c r="K90" i="59"/>
  <c r="L90" i="59"/>
  <c r="M90" i="59"/>
  <c r="N90" i="59"/>
  <c r="O90" i="59"/>
  <c r="P90" i="59"/>
  <c r="Q90" i="59"/>
  <c r="R90" i="59"/>
  <c r="S90" i="59"/>
  <c r="T90" i="59"/>
  <c r="U90" i="59"/>
  <c r="V90" i="59"/>
  <c r="W90" i="59"/>
  <c r="X90" i="59"/>
  <c r="Y90" i="59"/>
  <c r="Z90" i="59"/>
  <c r="AA90" i="59"/>
  <c r="AB90" i="59"/>
  <c r="AC90" i="59"/>
  <c r="AD90" i="59"/>
  <c r="AE90" i="59"/>
  <c r="AF90" i="59"/>
  <c r="AG90" i="59"/>
  <c r="AH90" i="59"/>
  <c r="AI90" i="59"/>
  <c r="AJ90" i="59"/>
  <c r="AK90" i="59"/>
  <c r="D91" i="59"/>
  <c r="E91" i="59"/>
  <c r="F91" i="59"/>
  <c r="G91" i="59"/>
  <c r="H91" i="59"/>
  <c r="I91" i="59"/>
  <c r="J91" i="59"/>
  <c r="K91" i="59"/>
  <c r="L91" i="59"/>
  <c r="M91" i="59"/>
  <c r="N91" i="59"/>
  <c r="O91" i="59"/>
  <c r="P91" i="59"/>
  <c r="Q91" i="59"/>
  <c r="R91" i="59"/>
  <c r="S91" i="59"/>
  <c r="T91" i="59"/>
  <c r="U91" i="59"/>
  <c r="V91" i="59"/>
  <c r="W91" i="59"/>
  <c r="X91" i="59"/>
  <c r="Y91" i="59"/>
  <c r="Z91" i="59"/>
  <c r="AA91" i="59"/>
  <c r="AB91" i="59"/>
  <c r="AC91" i="59"/>
  <c r="AD91" i="59"/>
  <c r="AE91" i="59"/>
  <c r="AF91" i="59"/>
  <c r="AG91" i="59"/>
  <c r="AH91" i="59"/>
  <c r="AI91" i="59"/>
  <c r="AJ91" i="59"/>
  <c r="AK91" i="59"/>
  <c r="D92" i="59"/>
  <c r="E92" i="59"/>
  <c r="F92" i="59"/>
  <c r="G92" i="59"/>
  <c r="H92" i="59"/>
  <c r="I92" i="59"/>
  <c r="J92" i="59"/>
  <c r="K92" i="59"/>
  <c r="L92" i="59"/>
  <c r="M92" i="59"/>
  <c r="N92" i="59"/>
  <c r="O92" i="59"/>
  <c r="P92" i="59"/>
  <c r="Q92" i="59"/>
  <c r="R92" i="59"/>
  <c r="S92" i="59"/>
  <c r="T92" i="59"/>
  <c r="U92" i="59"/>
  <c r="V92" i="59"/>
  <c r="W92" i="59"/>
  <c r="X92" i="59"/>
  <c r="Y92" i="59"/>
  <c r="Z92" i="59"/>
  <c r="AA92" i="59"/>
  <c r="AB92" i="59"/>
  <c r="AC92" i="59"/>
  <c r="AD92" i="59"/>
  <c r="AE92" i="59"/>
  <c r="AF92" i="59"/>
  <c r="AG92" i="59"/>
  <c r="AH92" i="59"/>
  <c r="AI92" i="59"/>
  <c r="AJ92" i="59"/>
  <c r="AK92" i="59"/>
  <c r="D93" i="59"/>
  <c r="E93" i="59"/>
  <c r="F93" i="59"/>
  <c r="G93" i="59"/>
  <c r="H93" i="59"/>
  <c r="I93" i="59"/>
  <c r="J93" i="59"/>
  <c r="K93" i="59"/>
  <c r="L93" i="59"/>
  <c r="M93" i="59"/>
  <c r="N93" i="59"/>
  <c r="O93" i="59"/>
  <c r="P93" i="59"/>
  <c r="Q93" i="59"/>
  <c r="R93" i="59"/>
  <c r="S93" i="59"/>
  <c r="T93" i="59"/>
  <c r="U93" i="59"/>
  <c r="V93" i="59"/>
  <c r="W93" i="59"/>
  <c r="X93" i="59"/>
  <c r="Y93" i="59"/>
  <c r="Z93" i="59"/>
  <c r="AA93" i="59"/>
  <c r="AB93" i="59"/>
  <c r="AC93" i="59"/>
  <c r="AD93" i="59"/>
  <c r="AE93" i="59"/>
  <c r="AF93" i="59"/>
  <c r="AF97" i="59" s="1"/>
  <c r="AG93" i="59"/>
  <c r="AH93" i="59"/>
  <c r="AI93" i="59"/>
  <c r="AJ93" i="59"/>
  <c r="AK93" i="59"/>
  <c r="D94" i="59"/>
  <c r="E94" i="59"/>
  <c r="F94" i="59"/>
  <c r="G94" i="59"/>
  <c r="H94" i="59"/>
  <c r="I94" i="59"/>
  <c r="J94" i="59"/>
  <c r="K94" i="59"/>
  <c r="L94" i="59"/>
  <c r="M94" i="59"/>
  <c r="N94" i="59"/>
  <c r="O94" i="59"/>
  <c r="P94" i="59"/>
  <c r="Q94" i="59"/>
  <c r="R94" i="59"/>
  <c r="S94" i="59"/>
  <c r="T94" i="59"/>
  <c r="U94" i="59"/>
  <c r="V94" i="59"/>
  <c r="W94" i="59"/>
  <c r="X94" i="59"/>
  <c r="Y94" i="59"/>
  <c r="Z94" i="59"/>
  <c r="AA94" i="59"/>
  <c r="AB94" i="59"/>
  <c r="AC94" i="59"/>
  <c r="AD94" i="59"/>
  <c r="AE94" i="59"/>
  <c r="AF94" i="59"/>
  <c r="AG94" i="59"/>
  <c r="AH94" i="59"/>
  <c r="AI94" i="59"/>
  <c r="AJ94" i="59"/>
  <c r="AK94" i="59"/>
  <c r="D95" i="59"/>
  <c r="E95" i="59"/>
  <c r="F95" i="59"/>
  <c r="G95" i="59"/>
  <c r="H95" i="59"/>
  <c r="I95" i="59"/>
  <c r="J95" i="59"/>
  <c r="K95" i="59"/>
  <c r="L95" i="59"/>
  <c r="M95" i="59"/>
  <c r="N95" i="59"/>
  <c r="O95" i="59"/>
  <c r="P95" i="59"/>
  <c r="Q95" i="59"/>
  <c r="R95" i="59"/>
  <c r="S95" i="59"/>
  <c r="T95" i="59"/>
  <c r="U95" i="59"/>
  <c r="V95" i="59"/>
  <c r="W95" i="59"/>
  <c r="X95" i="59"/>
  <c r="Y95" i="59"/>
  <c r="Z95" i="59"/>
  <c r="AA95" i="59"/>
  <c r="AB95" i="59"/>
  <c r="AC95" i="59"/>
  <c r="AD95" i="59"/>
  <c r="AE95" i="59"/>
  <c r="AF95" i="59"/>
  <c r="AG95" i="59"/>
  <c r="AH95" i="59"/>
  <c r="AI95" i="59"/>
  <c r="AJ95" i="59"/>
  <c r="AK95" i="59"/>
  <c r="D96" i="59"/>
  <c r="E96" i="59"/>
  <c r="F96" i="59"/>
  <c r="G96" i="59"/>
  <c r="H96" i="59"/>
  <c r="I96" i="59"/>
  <c r="J96" i="59"/>
  <c r="K96" i="59"/>
  <c r="L96" i="59"/>
  <c r="M96" i="59"/>
  <c r="N96" i="59"/>
  <c r="O96" i="59"/>
  <c r="P96" i="59"/>
  <c r="Q96" i="59"/>
  <c r="R96" i="59"/>
  <c r="S96" i="59"/>
  <c r="T96" i="59"/>
  <c r="U96" i="59"/>
  <c r="V96" i="59"/>
  <c r="W96" i="59"/>
  <c r="X96" i="59"/>
  <c r="Y96" i="59"/>
  <c r="Z96" i="59"/>
  <c r="AA96" i="59"/>
  <c r="AB96" i="59"/>
  <c r="AC96" i="59"/>
  <c r="AD96" i="59"/>
  <c r="AE96" i="59"/>
  <c r="AF96" i="59"/>
  <c r="AG96" i="59"/>
  <c r="AH96" i="59"/>
  <c r="AI96" i="59"/>
  <c r="AJ96" i="59"/>
  <c r="AK96" i="59"/>
  <c r="C96" i="59"/>
  <c r="C95" i="59"/>
  <c r="C94" i="59"/>
  <c r="C93" i="59"/>
  <c r="C92" i="59"/>
  <c r="C91" i="59"/>
  <c r="C90" i="59"/>
  <c r="AF87" i="59"/>
  <c r="AE87" i="59"/>
  <c r="AD87" i="59"/>
  <c r="AC87" i="59"/>
  <c r="AB87" i="59"/>
  <c r="AA87" i="59"/>
  <c r="Z87" i="59"/>
  <c r="AC97" i="59" l="1"/>
  <c r="Z97" i="59"/>
  <c r="AB97" i="59"/>
  <c r="AD97" i="59"/>
  <c r="AE97" i="59"/>
  <c r="AA97" i="59"/>
  <c r="AF77" i="59"/>
  <c r="AE77" i="59"/>
  <c r="AD77" i="59"/>
  <c r="AC77" i="59"/>
  <c r="AB77" i="59"/>
  <c r="AA77" i="59"/>
  <c r="Z77" i="59"/>
  <c r="AF67" i="59"/>
  <c r="AE67" i="59"/>
  <c r="AD67" i="59"/>
  <c r="AC67" i="59"/>
  <c r="AB67" i="59"/>
  <c r="AA67" i="59"/>
  <c r="Z67" i="59"/>
  <c r="AF57" i="59"/>
  <c r="AE57" i="59"/>
  <c r="AD57" i="59"/>
  <c r="AC57" i="59"/>
  <c r="AB57" i="59"/>
  <c r="AA57" i="59"/>
  <c r="Z57" i="59"/>
  <c r="AF47" i="59"/>
  <c r="AE47" i="59"/>
  <c r="AD47" i="59"/>
  <c r="AC47" i="59"/>
  <c r="AB47" i="59"/>
  <c r="AA47" i="59"/>
  <c r="Z47" i="59"/>
  <c r="AF37" i="59"/>
  <c r="AE37" i="59"/>
  <c r="AD37" i="59"/>
  <c r="AC37" i="59"/>
  <c r="AB37" i="59"/>
  <c r="AA37" i="59"/>
  <c r="Z37" i="59"/>
  <c r="AF27" i="59"/>
  <c r="AE27" i="59"/>
  <c r="AD27" i="59"/>
  <c r="AC27" i="59"/>
  <c r="AB27" i="59"/>
  <c r="AA27" i="59"/>
  <c r="Z27" i="59"/>
  <c r="AF17" i="59"/>
  <c r="AE17" i="59"/>
  <c r="AD17" i="59"/>
  <c r="AC17" i="59"/>
  <c r="AB17" i="59"/>
  <c r="AA17" i="59"/>
  <c r="Z17" i="59"/>
  <c r="DY86" i="59" l="1"/>
  <c r="DY85" i="59"/>
  <c r="DY84" i="59"/>
  <c r="DY83" i="59"/>
  <c r="DY82" i="59"/>
  <c r="DY81" i="59"/>
  <c r="DY80" i="59"/>
  <c r="DY76" i="59"/>
  <c r="DY75" i="59"/>
  <c r="DY74" i="59"/>
  <c r="DY73" i="59"/>
  <c r="DY72" i="59"/>
  <c r="DY71" i="59"/>
  <c r="DY70" i="59"/>
  <c r="DY66" i="59"/>
  <c r="DY65" i="59"/>
  <c r="DY64" i="59"/>
  <c r="DY63" i="59"/>
  <c r="DY62" i="59"/>
  <c r="DY61" i="59"/>
  <c r="DY60" i="59"/>
  <c r="DY56" i="59"/>
  <c r="DY55" i="59"/>
  <c r="DY54" i="59"/>
  <c r="DY53" i="59"/>
  <c r="DY52" i="59"/>
  <c r="DY51" i="59"/>
  <c r="DY50" i="59"/>
  <c r="DY46" i="59"/>
  <c r="DY45" i="59"/>
  <c r="DY44" i="59"/>
  <c r="DY43" i="59"/>
  <c r="DY42" i="59"/>
  <c r="DY41" i="59"/>
  <c r="DY40" i="59"/>
  <c r="DY36" i="59"/>
  <c r="DY35" i="59"/>
  <c r="DY34" i="59"/>
  <c r="DY33" i="59"/>
  <c r="DY32" i="59"/>
  <c r="DY31" i="59"/>
  <c r="DY30" i="59"/>
  <c r="DY26" i="59"/>
  <c r="DY25" i="59"/>
  <c r="DY24" i="59"/>
  <c r="DY23" i="59"/>
  <c r="DY22" i="59"/>
  <c r="DY21" i="59"/>
  <c r="DY91" i="59" s="1"/>
  <c r="DY20" i="59"/>
  <c r="DY16" i="59"/>
  <c r="DY15" i="59"/>
  <c r="DY105" i="59" s="1"/>
  <c r="DY14" i="59"/>
  <c r="DY104" i="59" s="1"/>
  <c r="DY13" i="59"/>
  <c r="DY12" i="59"/>
  <c r="DY11" i="59"/>
  <c r="DY10" i="59"/>
  <c r="DU86" i="59"/>
  <c r="DU85" i="59"/>
  <c r="DU84" i="59"/>
  <c r="DU83" i="59"/>
  <c r="DU82" i="59"/>
  <c r="DU81" i="59"/>
  <c r="DU80" i="59"/>
  <c r="DU76" i="59"/>
  <c r="DU75" i="59"/>
  <c r="DU74" i="59"/>
  <c r="DU73" i="59"/>
  <c r="DU72" i="59"/>
  <c r="DU71" i="59"/>
  <c r="DU70" i="59"/>
  <c r="DU66" i="59"/>
  <c r="DU65" i="59"/>
  <c r="DU64" i="59"/>
  <c r="DU63" i="59"/>
  <c r="DU62" i="59"/>
  <c r="DU61" i="59"/>
  <c r="DU60" i="59"/>
  <c r="DU56" i="59"/>
  <c r="DU55" i="59"/>
  <c r="DU54" i="59"/>
  <c r="DU53" i="59"/>
  <c r="DU52" i="59"/>
  <c r="DU51" i="59"/>
  <c r="DU50" i="59"/>
  <c r="DU46" i="59"/>
  <c r="DU45" i="59"/>
  <c r="DU44" i="59"/>
  <c r="DU43" i="59"/>
  <c r="DU42" i="59"/>
  <c r="DU41" i="59"/>
  <c r="DU40" i="59"/>
  <c r="DU36" i="59"/>
  <c r="DU35" i="59"/>
  <c r="DU34" i="59"/>
  <c r="DU33" i="59"/>
  <c r="DU32" i="59"/>
  <c r="DU31" i="59"/>
  <c r="DU30" i="59"/>
  <c r="DU26" i="59"/>
  <c r="DU25" i="59"/>
  <c r="DU95" i="59" s="1"/>
  <c r="DU24" i="59"/>
  <c r="DU94" i="59" s="1"/>
  <c r="DU23" i="59"/>
  <c r="DU93" i="59" s="1"/>
  <c r="DU22" i="59"/>
  <c r="DU21" i="59"/>
  <c r="DU91" i="59" s="1"/>
  <c r="DU20" i="59"/>
  <c r="DU16" i="59"/>
  <c r="DU15" i="59"/>
  <c r="DU14" i="59"/>
  <c r="DU13" i="59"/>
  <c r="DU12" i="59"/>
  <c r="DU11" i="59"/>
  <c r="DU10" i="59"/>
  <c r="DU100" i="59" s="1"/>
  <c r="DQ86" i="59"/>
  <c r="DQ85" i="59"/>
  <c r="DQ84" i="59"/>
  <c r="DQ83" i="59"/>
  <c r="DQ82" i="59"/>
  <c r="DQ81" i="59"/>
  <c r="DQ80" i="59"/>
  <c r="DQ76" i="59"/>
  <c r="DQ75" i="59"/>
  <c r="DQ74" i="59"/>
  <c r="DQ73" i="59"/>
  <c r="DQ72" i="59"/>
  <c r="DQ71" i="59"/>
  <c r="DQ70" i="59"/>
  <c r="DQ66" i="59"/>
  <c r="DQ65" i="59"/>
  <c r="DQ64" i="59"/>
  <c r="DQ63" i="59"/>
  <c r="DQ62" i="59"/>
  <c r="DQ61" i="59"/>
  <c r="DQ60" i="59"/>
  <c r="DQ56" i="59"/>
  <c r="DQ55" i="59"/>
  <c r="DQ54" i="59"/>
  <c r="DQ53" i="59"/>
  <c r="DQ52" i="59"/>
  <c r="DQ51" i="59"/>
  <c r="DQ50" i="59"/>
  <c r="DQ46" i="59"/>
  <c r="DQ45" i="59"/>
  <c r="DQ44" i="59"/>
  <c r="DQ43" i="59"/>
  <c r="DQ42" i="59"/>
  <c r="DQ41" i="59"/>
  <c r="DQ40" i="59"/>
  <c r="DQ36" i="59"/>
  <c r="DQ35" i="59"/>
  <c r="DQ34" i="59"/>
  <c r="DQ33" i="59"/>
  <c r="DQ32" i="59"/>
  <c r="DQ31" i="59"/>
  <c r="DQ30" i="59"/>
  <c r="DQ26" i="59"/>
  <c r="DQ25" i="59"/>
  <c r="DQ24" i="59"/>
  <c r="DQ23" i="59"/>
  <c r="DQ22" i="59"/>
  <c r="DQ21" i="59"/>
  <c r="DQ91" i="59" s="1"/>
  <c r="DQ20" i="59"/>
  <c r="DQ90" i="59" s="1"/>
  <c r="DQ16" i="59"/>
  <c r="DQ106" i="59" s="1"/>
  <c r="DQ15" i="59"/>
  <c r="DQ14" i="59"/>
  <c r="DQ13" i="59"/>
  <c r="DQ12" i="59"/>
  <c r="DQ11" i="59"/>
  <c r="DQ10" i="59"/>
  <c r="DM86" i="59"/>
  <c r="DM85" i="59"/>
  <c r="DM84" i="59"/>
  <c r="DM83" i="59"/>
  <c r="DM82" i="59"/>
  <c r="DM81" i="59"/>
  <c r="DM80" i="59"/>
  <c r="DM76" i="59"/>
  <c r="DM75" i="59"/>
  <c r="DM74" i="59"/>
  <c r="DM73" i="59"/>
  <c r="DM72" i="59"/>
  <c r="DM71" i="59"/>
  <c r="DM70" i="59"/>
  <c r="DM66" i="59"/>
  <c r="DM65" i="59"/>
  <c r="DM64" i="59"/>
  <c r="DM63" i="59"/>
  <c r="DM62" i="59"/>
  <c r="DM61" i="59"/>
  <c r="DM60" i="59"/>
  <c r="DM56" i="59"/>
  <c r="DM55" i="59"/>
  <c r="DM54" i="59"/>
  <c r="DM53" i="59"/>
  <c r="DM52" i="59"/>
  <c r="DM51" i="59"/>
  <c r="DM50" i="59"/>
  <c r="DM46" i="59"/>
  <c r="DM45" i="59"/>
  <c r="DM44" i="59"/>
  <c r="DM43" i="59"/>
  <c r="DM42" i="59"/>
  <c r="DM41" i="59"/>
  <c r="DM40" i="59"/>
  <c r="DM36" i="59"/>
  <c r="DM35" i="59"/>
  <c r="DM34" i="59"/>
  <c r="DM33" i="59"/>
  <c r="DM32" i="59"/>
  <c r="DM31" i="59"/>
  <c r="DM30" i="59"/>
  <c r="DM26" i="59"/>
  <c r="DM96" i="59" s="1"/>
  <c r="DM25" i="59"/>
  <c r="DM24" i="59"/>
  <c r="DM23" i="59"/>
  <c r="DM22" i="59"/>
  <c r="DM21" i="59"/>
  <c r="DM20" i="59"/>
  <c r="DM90" i="59" s="1"/>
  <c r="DM16" i="59"/>
  <c r="DM15" i="59"/>
  <c r="DM14" i="59"/>
  <c r="DM104" i="59" s="1"/>
  <c r="DM13" i="59"/>
  <c r="DM103" i="59" s="1"/>
  <c r="DM12" i="59"/>
  <c r="DM102" i="59" s="1"/>
  <c r="DM11" i="59"/>
  <c r="DM10" i="59"/>
  <c r="DI86" i="59"/>
  <c r="DI85" i="59"/>
  <c r="DI84" i="59"/>
  <c r="DI83" i="59"/>
  <c r="DI82" i="59"/>
  <c r="DI81" i="59"/>
  <c r="DI80" i="59"/>
  <c r="DI76" i="59"/>
  <c r="DI75" i="59"/>
  <c r="DI74" i="59"/>
  <c r="DI73" i="59"/>
  <c r="DI72" i="59"/>
  <c r="DI71" i="59"/>
  <c r="DI70" i="59"/>
  <c r="DI66" i="59"/>
  <c r="DI65" i="59"/>
  <c r="DI64" i="59"/>
  <c r="DI63" i="59"/>
  <c r="DI62" i="59"/>
  <c r="DI61" i="59"/>
  <c r="DI60" i="59"/>
  <c r="DI56" i="59"/>
  <c r="DI55" i="59"/>
  <c r="DI54" i="59"/>
  <c r="DI53" i="59"/>
  <c r="DI52" i="59"/>
  <c r="DI51" i="59"/>
  <c r="DI50" i="59"/>
  <c r="DI46" i="59"/>
  <c r="DI45" i="59"/>
  <c r="DI44" i="59"/>
  <c r="DI43" i="59"/>
  <c r="DI42" i="59"/>
  <c r="DI41" i="59"/>
  <c r="DI40" i="59"/>
  <c r="DI36" i="59"/>
  <c r="DI35" i="59"/>
  <c r="DI34" i="59"/>
  <c r="DI33" i="59"/>
  <c r="DI32" i="59"/>
  <c r="DI31" i="59"/>
  <c r="DI30" i="59"/>
  <c r="DI26" i="59"/>
  <c r="DI96" i="59" s="1"/>
  <c r="DI25" i="59"/>
  <c r="DI95" i="59" s="1"/>
  <c r="DI24" i="59"/>
  <c r="DI94" i="59" s="1"/>
  <c r="DI23" i="59"/>
  <c r="DI93" i="59" s="1"/>
  <c r="DI22" i="59"/>
  <c r="DI92" i="59" s="1"/>
  <c r="DI21" i="59"/>
  <c r="DI20" i="59"/>
  <c r="DI90" i="59" s="1"/>
  <c r="DI16" i="59"/>
  <c r="DI15" i="59"/>
  <c r="DI14" i="59"/>
  <c r="DI13" i="59"/>
  <c r="DI12" i="59"/>
  <c r="DI102" i="59" s="1"/>
  <c r="DI11" i="59"/>
  <c r="DI10" i="59"/>
  <c r="DE86" i="59"/>
  <c r="DE85" i="59"/>
  <c r="DE84" i="59"/>
  <c r="DE83" i="59"/>
  <c r="DE82" i="59"/>
  <c r="DE81" i="59"/>
  <c r="DE80" i="59"/>
  <c r="DE76" i="59"/>
  <c r="DE75" i="59"/>
  <c r="DE74" i="59"/>
  <c r="DE73" i="59"/>
  <c r="DE72" i="59"/>
  <c r="DE71" i="59"/>
  <c r="DE70" i="59"/>
  <c r="DE66" i="59"/>
  <c r="DE65" i="59"/>
  <c r="DE64" i="59"/>
  <c r="DE63" i="59"/>
  <c r="DE62" i="59"/>
  <c r="DE61" i="59"/>
  <c r="DE60" i="59"/>
  <c r="DE56" i="59"/>
  <c r="DE55" i="59"/>
  <c r="DE54" i="59"/>
  <c r="DE53" i="59"/>
  <c r="DE52" i="59"/>
  <c r="DE51" i="59"/>
  <c r="DE50" i="59"/>
  <c r="DE46" i="59"/>
  <c r="DE45" i="59"/>
  <c r="DE44" i="59"/>
  <c r="DE43" i="59"/>
  <c r="DE42" i="59"/>
  <c r="DE41" i="59"/>
  <c r="DE40" i="59"/>
  <c r="DE36" i="59"/>
  <c r="DE35" i="59"/>
  <c r="DE34" i="59"/>
  <c r="DE33" i="59"/>
  <c r="DE32" i="59"/>
  <c r="DE31" i="59"/>
  <c r="DE30" i="59"/>
  <c r="DE26" i="59"/>
  <c r="DE25" i="59"/>
  <c r="DE24" i="59"/>
  <c r="DE23" i="59"/>
  <c r="DE22" i="59"/>
  <c r="DE92" i="59" s="1"/>
  <c r="DE21" i="59"/>
  <c r="DE91" i="59" s="1"/>
  <c r="DE20" i="59"/>
  <c r="DE90" i="59" s="1"/>
  <c r="DE16" i="59"/>
  <c r="DE106" i="59" s="1"/>
  <c r="DE15" i="59"/>
  <c r="DE105" i="59" s="1"/>
  <c r="DE14" i="59"/>
  <c r="DE13" i="59"/>
  <c r="DE12" i="59"/>
  <c r="DE11" i="59"/>
  <c r="DE10" i="59"/>
  <c r="DA86" i="59"/>
  <c r="DA85" i="59"/>
  <c r="DA84" i="59"/>
  <c r="DA83" i="59"/>
  <c r="DA82" i="59"/>
  <c r="DA81" i="59"/>
  <c r="DA80" i="59"/>
  <c r="DA76" i="59"/>
  <c r="DA75" i="59"/>
  <c r="DA74" i="59"/>
  <c r="DA73" i="59"/>
  <c r="DA72" i="59"/>
  <c r="DA71" i="59"/>
  <c r="DA70" i="59"/>
  <c r="DA66" i="59"/>
  <c r="DA65" i="59"/>
  <c r="DA64" i="59"/>
  <c r="DA63" i="59"/>
  <c r="DA62" i="59"/>
  <c r="DA61" i="59"/>
  <c r="DA60" i="59"/>
  <c r="DA56" i="59"/>
  <c r="DA55" i="59"/>
  <c r="DA54" i="59"/>
  <c r="DA53" i="59"/>
  <c r="DA52" i="59"/>
  <c r="DA51" i="59"/>
  <c r="DA50" i="59"/>
  <c r="DA46" i="59"/>
  <c r="DA45" i="59"/>
  <c r="DA44" i="59"/>
  <c r="DA43" i="59"/>
  <c r="DA42" i="59"/>
  <c r="DA41" i="59"/>
  <c r="DA40" i="59"/>
  <c r="DA36" i="59"/>
  <c r="DA35" i="59"/>
  <c r="DA34" i="59"/>
  <c r="DA33" i="59"/>
  <c r="DA32" i="59"/>
  <c r="DA31" i="59"/>
  <c r="DA30" i="59"/>
  <c r="DA26" i="59"/>
  <c r="DA96" i="59" s="1"/>
  <c r="DA25" i="59"/>
  <c r="DA95" i="59" s="1"/>
  <c r="DA24" i="59"/>
  <c r="DA23" i="59"/>
  <c r="DA22" i="59"/>
  <c r="DA21" i="59"/>
  <c r="DA20" i="59"/>
  <c r="DA16" i="59"/>
  <c r="DA15" i="59"/>
  <c r="DA14" i="59"/>
  <c r="DA13" i="59"/>
  <c r="DA103" i="59" s="1"/>
  <c r="DA12" i="59"/>
  <c r="DA102" i="59" s="1"/>
  <c r="DA11" i="59"/>
  <c r="DA101" i="59" s="1"/>
  <c r="DA10" i="59"/>
  <c r="CW86" i="59"/>
  <c r="CW85" i="59"/>
  <c r="CW84" i="59"/>
  <c r="CW83" i="59"/>
  <c r="CW82" i="59"/>
  <c r="CW81" i="59"/>
  <c r="CW80" i="59"/>
  <c r="CW76" i="59"/>
  <c r="CW75" i="59"/>
  <c r="CW74" i="59"/>
  <c r="CW73" i="59"/>
  <c r="CW72" i="59"/>
  <c r="CW71" i="59"/>
  <c r="CW70" i="59"/>
  <c r="CW66" i="59"/>
  <c r="CW65" i="59"/>
  <c r="CW64" i="59"/>
  <c r="CW63" i="59"/>
  <c r="CW62" i="59"/>
  <c r="CW61" i="59"/>
  <c r="CW60" i="59"/>
  <c r="CW56" i="59"/>
  <c r="CW55" i="59"/>
  <c r="CW54" i="59"/>
  <c r="CW53" i="59"/>
  <c r="CW52" i="59"/>
  <c r="CW51" i="59"/>
  <c r="CW50" i="59"/>
  <c r="CW46" i="59"/>
  <c r="CW45" i="59"/>
  <c r="CW44" i="59"/>
  <c r="CW43" i="59"/>
  <c r="CW42" i="59"/>
  <c r="CW41" i="59"/>
  <c r="CW40" i="59"/>
  <c r="CW36" i="59"/>
  <c r="CW35" i="59"/>
  <c r="CW34" i="59"/>
  <c r="CW33" i="59"/>
  <c r="CW32" i="59"/>
  <c r="CW31" i="59"/>
  <c r="CW30" i="59"/>
  <c r="CW26" i="59"/>
  <c r="CW96" i="59" s="1"/>
  <c r="CW25" i="59"/>
  <c r="CW95" i="59" s="1"/>
  <c r="CW24" i="59"/>
  <c r="CW94" i="59" s="1"/>
  <c r="CW23" i="59"/>
  <c r="CW93" i="59" s="1"/>
  <c r="CW22" i="59"/>
  <c r="CW92" i="59" s="1"/>
  <c r="CW21" i="59"/>
  <c r="CW91" i="59" s="1"/>
  <c r="CW20" i="59"/>
  <c r="CW16" i="59"/>
  <c r="CW15" i="59"/>
  <c r="CW14" i="59"/>
  <c r="CW13" i="59"/>
  <c r="CW12" i="59"/>
  <c r="CW11" i="59"/>
  <c r="CW10" i="59"/>
  <c r="CS86" i="59"/>
  <c r="CS85" i="59"/>
  <c r="CS84" i="59"/>
  <c r="CS83" i="59"/>
  <c r="CS82" i="59"/>
  <c r="CS81" i="59"/>
  <c r="CS80" i="59"/>
  <c r="CS76" i="59"/>
  <c r="CS75" i="59"/>
  <c r="CS74" i="59"/>
  <c r="CS73" i="59"/>
  <c r="CS72" i="59"/>
  <c r="CS71" i="59"/>
  <c r="CS70" i="59"/>
  <c r="CS66" i="59"/>
  <c r="CS65" i="59"/>
  <c r="CS64" i="59"/>
  <c r="CS63" i="59"/>
  <c r="CS62" i="59"/>
  <c r="CS61" i="59"/>
  <c r="CS60" i="59"/>
  <c r="CS56" i="59"/>
  <c r="CS55" i="59"/>
  <c r="CS54" i="59"/>
  <c r="CS53" i="59"/>
  <c r="CS52" i="59"/>
  <c r="CS51" i="59"/>
  <c r="CS50" i="59"/>
  <c r="CS46" i="59"/>
  <c r="CS45" i="59"/>
  <c r="CS44" i="59"/>
  <c r="CS43" i="59"/>
  <c r="CS42" i="59"/>
  <c r="CS41" i="59"/>
  <c r="CS40" i="59"/>
  <c r="CS36" i="59"/>
  <c r="CS35" i="59"/>
  <c r="CS34" i="59"/>
  <c r="CS33" i="59"/>
  <c r="CS32" i="59"/>
  <c r="CS31" i="59"/>
  <c r="CS30" i="59"/>
  <c r="CS26" i="59"/>
  <c r="CS25" i="59"/>
  <c r="CS24" i="59"/>
  <c r="CS23" i="59"/>
  <c r="CS22" i="59"/>
  <c r="CS21" i="59"/>
  <c r="CS91" i="59" s="1"/>
  <c r="CS20" i="59"/>
  <c r="CS16" i="59"/>
  <c r="CS106" i="59" s="1"/>
  <c r="CS15" i="59"/>
  <c r="CS105" i="59" s="1"/>
  <c r="CS14" i="59"/>
  <c r="CS104" i="59" s="1"/>
  <c r="CS13" i="59"/>
  <c r="CS12" i="59"/>
  <c r="CS11" i="59"/>
  <c r="CS10" i="59"/>
  <c r="CO86" i="59"/>
  <c r="CO85" i="59"/>
  <c r="CO84" i="59"/>
  <c r="CO83" i="59"/>
  <c r="CO82" i="59"/>
  <c r="CO81" i="59"/>
  <c r="CO80" i="59"/>
  <c r="CO76" i="59"/>
  <c r="CO75" i="59"/>
  <c r="CO74" i="59"/>
  <c r="CO73" i="59"/>
  <c r="CO72" i="59"/>
  <c r="CO71" i="59"/>
  <c r="CO70" i="59"/>
  <c r="CO66" i="59"/>
  <c r="CO65" i="59"/>
  <c r="CO64" i="59"/>
  <c r="CO63" i="59"/>
  <c r="CO62" i="59"/>
  <c r="CO61" i="59"/>
  <c r="CO60" i="59"/>
  <c r="CO56" i="59"/>
  <c r="CO55" i="59"/>
  <c r="CO54" i="59"/>
  <c r="CO53" i="59"/>
  <c r="CO52" i="59"/>
  <c r="CO51" i="59"/>
  <c r="CO50" i="59"/>
  <c r="CO46" i="59"/>
  <c r="CO45" i="59"/>
  <c r="CO44" i="59"/>
  <c r="CO43" i="59"/>
  <c r="CO42" i="59"/>
  <c r="CO41" i="59"/>
  <c r="CO40" i="59"/>
  <c r="CO36" i="59"/>
  <c r="CO35" i="59"/>
  <c r="CO34" i="59"/>
  <c r="CO33" i="59"/>
  <c r="CO32" i="59"/>
  <c r="CO31" i="59"/>
  <c r="CO30" i="59"/>
  <c r="CO26" i="59"/>
  <c r="CO96" i="59" s="1"/>
  <c r="CO25" i="59"/>
  <c r="CO95" i="59" s="1"/>
  <c r="CO24" i="59"/>
  <c r="CO94" i="59" s="1"/>
  <c r="CO23" i="59"/>
  <c r="CO93" i="59" s="1"/>
  <c r="CO22" i="59"/>
  <c r="CO92" i="59" s="1"/>
  <c r="CO21" i="59"/>
  <c r="CO20" i="59"/>
  <c r="CO16" i="59"/>
  <c r="CO15" i="59"/>
  <c r="CO14" i="59"/>
  <c r="CO13" i="59"/>
  <c r="CO12" i="59"/>
  <c r="CO11" i="59"/>
  <c r="CO10" i="59"/>
  <c r="CO100" i="59" s="1"/>
  <c r="CK86" i="59"/>
  <c r="CK85" i="59"/>
  <c r="CK84" i="59"/>
  <c r="CK83" i="59"/>
  <c r="CK82" i="59"/>
  <c r="CK81" i="59"/>
  <c r="CK80" i="59"/>
  <c r="CK76" i="59"/>
  <c r="CK75" i="59"/>
  <c r="CK74" i="59"/>
  <c r="CK73" i="59"/>
  <c r="CK72" i="59"/>
  <c r="CK71" i="59"/>
  <c r="CK70" i="59"/>
  <c r="CK66" i="59"/>
  <c r="CK65" i="59"/>
  <c r="CK64" i="59"/>
  <c r="CK63" i="59"/>
  <c r="CK62" i="59"/>
  <c r="CK61" i="59"/>
  <c r="CK60" i="59"/>
  <c r="CK56" i="59"/>
  <c r="CK55" i="59"/>
  <c r="CK54" i="59"/>
  <c r="CK53" i="59"/>
  <c r="CK52" i="59"/>
  <c r="CK51" i="59"/>
  <c r="CK50" i="59"/>
  <c r="CK46" i="59"/>
  <c r="CK45" i="59"/>
  <c r="CK44" i="59"/>
  <c r="CK43" i="59"/>
  <c r="CK42" i="59"/>
  <c r="CK41" i="59"/>
  <c r="CK40" i="59"/>
  <c r="CK36" i="59"/>
  <c r="CK35" i="59"/>
  <c r="CK34" i="59"/>
  <c r="CK33" i="59"/>
  <c r="CK32" i="59"/>
  <c r="CK31" i="59"/>
  <c r="CK30" i="59"/>
  <c r="CK26" i="59"/>
  <c r="CK25" i="59"/>
  <c r="CK24" i="59"/>
  <c r="CK23" i="59"/>
  <c r="CK93" i="59" s="1"/>
  <c r="CK22" i="59"/>
  <c r="CK92" i="59" s="1"/>
  <c r="CK21" i="59"/>
  <c r="CK91" i="59" s="1"/>
  <c r="CK20" i="59"/>
  <c r="CK90" i="59" s="1"/>
  <c r="CK16" i="59"/>
  <c r="CK106" i="59" s="1"/>
  <c r="CK15" i="59"/>
  <c r="CK105" i="59" s="1"/>
  <c r="CK14" i="59"/>
  <c r="CK13" i="59"/>
  <c r="CK12" i="59"/>
  <c r="CK11" i="59"/>
  <c r="CK10" i="59"/>
  <c r="CG86" i="59"/>
  <c r="CG85" i="59"/>
  <c r="CG84" i="59"/>
  <c r="CG83" i="59"/>
  <c r="CG82" i="59"/>
  <c r="CG81" i="59"/>
  <c r="CG80" i="59"/>
  <c r="CG76" i="59"/>
  <c r="CG75" i="59"/>
  <c r="CG74" i="59"/>
  <c r="CG73" i="59"/>
  <c r="CG72" i="59"/>
  <c r="CG71" i="59"/>
  <c r="CG70" i="59"/>
  <c r="CG66" i="59"/>
  <c r="CG65" i="59"/>
  <c r="CG64" i="59"/>
  <c r="CG63" i="59"/>
  <c r="CG62" i="59"/>
  <c r="CG61" i="59"/>
  <c r="CG60" i="59"/>
  <c r="CG56" i="59"/>
  <c r="CG55" i="59"/>
  <c r="CG54" i="59"/>
  <c r="CG53" i="59"/>
  <c r="CG52" i="59"/>
  <c r="CG51" i="59"/>
  <c r="CG50" i="59"/>
  <c r="CG46" i="59"/>
  <c r="CG45" i="59"/>
  <c r="CG44" i="59"/>
  <c r="CG43" i="59"/>
  <c r="CG42" i="59"/>
  <c r="CG41" i="59"/>
  <c r="CG40" i="59"/>
  <c r="CG36" i="59"/>
  <c r="CG35" i="59"/>
  <c r="CG34" i="59"/>
  <c r="CG33" i="59"/>
  <c r="CG32" i="59"/>
  <c r="CG31" i="59"/>
  <c r="CG30" i="59"/>
  <c r="CG26" i="59"/>
  <c r="CG96" i="59" s="1"/>
  <c r="CG25" i="59"/>
  <c r="CG95" i="59" s="1"/>
  <c r="CG24" i="59"/>
  <c r="CG94" i="59" s="1"/>
  <c r="CG23" i="59"/>
  <c r="CG22" i="59"/>
  <c r="CG21" i="59"/>
  <c r="CG20" i="59"/>
  <c r="CG16" i="59"/>
  <c r="CG15" i="59"/>
  <c r="CG14" i="59"/>
  <c r="CG13" i="59"/>
  <c r="CG12" i="59"/>
  <c r="CG11" i="59"/>
  <c r="CG101" i="59" s="1"/>
  <c r="CG10" i="59"/>
  <c r="CG100" i="59" s="1"/>
  <c r="CC86" i="59"/>
  <c r="CC85" i="59"/>
  <c r="CC84" i="59"/>
  <c r="CC83" i="59"/>
  <c r="CC82" i="59"/>
  <c r="CC81" i="59"/>
  <c r="CC80" i="59"/>
  <c r="CC76" i="59"/>
  <c r="CC75" i="59"/>
  <c r="CC74" i="59"/>
  <c r="CC73" i="59"/>
  <c r="CC72" i="59"/>
  <c r="CC71" i="59"/>
  <c r="CC70" i="59"/>
  <c r="CC66" i="59"/>
  <c r="CC65" i="59"/>
  <c r="CC64" i="59"/>
  <c r="CC63" i="59"/>
  <c r="CC62" i="59"/>
  <c r="CC61" i="59"/>
  <c r="CC91" i="59" s="1"/>
  <c r="CC60" i="59"/>
  <c r="CE60" i="59" s="1"/>
  <c r="CC56" i="59"/>
  <c r="CC55" i="59"/>
  <c r="CC54" i="59"/>
  <c r="CC53" i="59"/>
  <c r="CC52" i="59"/>
  <c r="CC51" i="59"/>
  <c r="CC50" i="59"/>
  <c r="CC46" i="59"/>
  <c r="CC45" i="59"/>
  <c r="CC44" i="59"/>
  <c r="CC43" i="59"/>
  <c r="CC42" i="59"/>
  <c r="CC41" i="59"/>
  <c r="CC40" i="59"/>
  <c r="CC36" i="59"/>
  <c r="CC35" i="59"/>
  <c r="CC34" i="59"/>
  <c r="CC33" i="59"/>
  <c r="CC32" i="59"/>
  <c r="CC31" i="59"/>
  <c r="CC30" i="59"/>
  <c r="CC26" i="59"/>
  <c r="CC25" i="59"/>
  <c r="CC24" i="59"/>
  <c r="CC23" i="59"/>
  <c r="CC93" i="59" s="1"/>
  <c r="CC22" i="59"/>
  <c r="CC20" i="59"/>
  <c r="CC16" i="59"/>
  <c r="CC106" i="59" s="1"/>
  <c r="CC15" i="59"/>
  <c r="CC14" i="59"/>
  <c r="CC13" i="59"/>
  <c r="CC12" i="59"/>
  <c r="CC11" i="59"/>
  <c r="CC10" i="59"/>
  <c r="AL106" i="59"/>
  <c r="AK106" i="59"/>
  <c r="AJ106" i="59"/>
  <c r="AI106" i="59"/>
  <c r="AH106" i="59"/>
  <c r="AG106" i="59"/>
  <c r="AF106" i="59"/>
  <c r="AE106" i="59"/>
  <c r="AD106" i="59"/>
  <c r="AC106" i="59"/>
  <c r="AB106" i="59"/>
  <c r="AA106" i="59"/>
  <c r="Z106" i="59"/>
  <c r="Y106" i="59"/>
  <c r="X106" i="59"/>
  <c r="W106" i="59"/>
  <c r="V106" i="59"/>
  <c r="U106" i="59"/>
  <c r="T106" i="59"/>
  <c r="S106" i="59"/>
  <c r="R106" i="59"/>
  <c r="Q106" i="59"/>
  <c r="P106" i="59"/>
  <c r="O106" i="59"/>
  <c r="N106" i="59"/>
  <c r="M106" i="59"/>
  <c r="L106" i="59"/>
  <c r="K106" i="59"/>
  <c r="J106" i="59"/>
  <c r="I106" i="59"/>
  <c r="H106" i="59"/>
  <c r="G106" i="59"/>
  <c r="F106" i="59"/>
  <c r="E106" i="59"/>
  <c r="D106" i="59"/>
  <c r="C106" i="59"/>
  <c r="AL105" i="59"/>
  <c r="AK105" i="59"/>
  <c r="AJ105" i="59"/>
  <c r="AI105" i="59"/>
  <c r="AH105" i="59"/>
  <c r="AG105" i="59"/>
  <c r="AF105" i="59"/>
  <c r="AE105" i="59"/>
  <c r="AD105" i="59"/>
  <c r="AC105" i="59"/>
  <c r="AB105" i="59"/>
  <c r="AA105" i="59"/>
  <c r="Z105" i="59"/>
  <c r="Y105" i="59"/>
  <c r="X105" i="59"/>
  <c r="W105" i="59"/>
  <c r="V105" i="59"/>
  <c r="U105" i="59"/>
  <c r="T105" i="59"/>
  <c r="S105" i="59"/>
  <c r="R105" i="59"/>
  <c r="Q105" i="59"/>
  <c r="P105" i="59"/>
  <c r="O105" i="59"/>
  <c r="N105" i="59"/>
  <c r="M105" i="59"/>
  <c r="L105" i="59"/>
  <c r="K105" i="59"/>
  <c r="J105" i="59"/>
  <c r="I105" i="59"/>
  <c r="H105" i="59"/>
  <c r="G105" i="59"/>
  <c r="F105" i="59"/>
  <c r="E105" i="59"/>
  <c r="D105" i="59"/>
  <c r="C105" i="59"/>
  <c r="AL104" i="59"/>
  <c r="AK104" i="59"/>
  <c r="AJ104" i="59"/>
  <c r="AI104" i="59"/>
  <c r="AH104" i="59"/>
  <c r="AG104" i="59"/>
  <c r="AF104" i="59"/>
  <c r="AE104" i="59"/>
  <c r="AD104" i="59"/>
  <c r="AC104" i="59"/>
  <c r="AB104" i="59"/>
  <c r="AA104" i="59"/>
  <c r="Z104" i="59"/>
  <c r="Y104" i="59"/>
  <c r="X104" i="59"/>
  <c r="W104" i="59"/>
  <c r="V104" i="59"/>
  <c r="U104" i="59"/>
  <c r="T104" i="59"/>
  <c r="S104" i="59"/>
  <c r="R104" i="59"/>
  <c r="Q104" i="59"/>
  <c r="P104" i="59"/>
  <c r="O104" i="59"/>
  <c r="N104" i="59"/>
  <c r="M104" i="59"/>
  <c r="L104" i="59"/>
  <c r="K104" i="59"/>
  <c r="J104" i="59"/>
  <c r="I104" i="59"/>
  <c r="H104" i="59"/>
  <c r="G104" i="59"/>
  <c r="F104" i="59"/>
  <c r="E104" i="59"/>
  <c r="D104" i="59"/>
  <c r="C104" i="59"/>
  <c r="AL103" i="59"/>
  <c r="AK103" i="59"/>
  <c r="AJ103" i="59"/>
  <c r="AI103" i="59"/>
  <c r="AH103" i="59"/>
  <c r="AG103" i="59"/>
  <c r="AF103" i="59"/>
  <c r="AE103" i="59"/>
  <c r="AD103" i="59"/>
  <c r="AC103" i="59"/>
  <c r="AB103" i="59"/>
  <c r="AA103" i="59"/>
  <c r="Z103" i="59"/>
  <c r="Y103" i="59"/>
  <c r="X103" i="59"/>
  <c r="W103" i="59"/>
  <c r="V103" i="59"/>
  <c r="U103" i="59"/>
  <c r="T103" i="59"/>
  <c r="S103" i="59"/>
  <c r="R103" i="59"/>
  <c r="Q103" i="59"/>
  <c r="P103" i="59"/>
  <c r="O103" i="59"/>
  <c r="N103" i="59"/>
  <c r="M103" i="59"/>
  <c r="L103" i="59"/>
  <c r="K103" i="59"/>
  <c r="J103" i="59"/>
  <c r="I103" i="59"/>
  <c r="H103" i="59"/>
  <c r="G103" i="59"/>
  <c r="F103" i="59"/>
  <c r="E103" i="59"/>
  <c r="D103" i="59"/>
  <c r="C103" i="59"/>
  <c r="AL102" i="59"/>
  <c r="AK102" i="59"/>
  <c r="AJ102" i="59"/>
  <c r="AI102" i="59"/>
  <c r="AH102" i="59"/>
  <c r="AG102" i="59"/>
  <c r="AF102" i="59"/>
  <c r="AE102" i="59"/>
  <c r="AD102" i="59"/>
  <c r="AC102" i="59"/>
  <c r="AB102" i="59"/>
  <c r="AA102" i="59"/>
  <c r="Z102" i="59"/>
  <c r="Y102" i="59"/>
  <c r="X102" i="59"/>
  <c r="W102" i="59"/>
  <c r="V102" i="59"/>
  <c r="U102" i="59"/>
  <c r="T102" i="59"/>
  <c r="S102" i="59"/>
  <c r="R102" i="59"/>
  <c r="Q102" i="59"/>
  <c r="P102" i="59"/>
  <c r="O102" i="59"/>
  <c r="N102" i="59"/>
  <c r="M102" i="59"/>
  <c r="L102" i="59"/>
  <c r="K102" i="59"/>
  <c r="J102" i="59"/>
  <c r="I102" i="59"/>
  <c r="H102" i="59"/>
  <c r="G102" i="59"/>
  <c r="F102" i="59"/>
  <c r="E102" i="59"/>
  <c r="D102" i="59"/>
  <c r="C102" i="59"/>
  <c r="AL101" i="59"/>
  <c r="AK101" i="59"/>
  <c r="AJ101" i="59"/>
  <c r="AI101" i="59"/>
  <c r="AH101" i="59"/>
  <c r="AG101" i="59"/>
  <c r="AF101" i="59"/>
  <c r="AE101" i="59"/>
  <c r="AD101" i="59"/>
  <c r="AC101" i="59"/>
  <c r="AB101" i="59"/>
  <c r="AA101" i="59"/>
  <c r="Z101" i="59"/>
  <c r="Y101" i="59"/>
  <c r="X101" i="59"/>
  <c r="W101" i="59"/>
  <c r="V101" i="59"/>
  <c r="U101" i="59"/>
  <c r="T101" i="59"/>
  <c r="S101" i="59"/>
  <c r="R101" i="59"/>
  <c r="Q101" i="59"/>
  <c r="P101" i="59"/>
  <c r="O101" i="59"/>
  <c r="N101" i="59"/>
  <c r="M101" i="59"/>
  <c r="L101" i="59"/>
  <c r="K101" i="59"/>
  <c r="J101" i="59"/>
  <c r="I101" i="59"/>
  <c r="H101" i="59"/>
  <c r="G101" i="59"/>
  <c r="F101" i="59"/>
  <c r="E101" i="59"/>
  <c r="D101" i="59"/>
  <c r="C101" i="59"/>
  <c r="AL100" i="59"/>
  <c r="AK100" i="59"/>
  <c r="AK107" i="59" s="1"/>
  <c r="AJ100" i="59"/>
  <c r="AJ107" i="59" s="1"/>
  <c r="AI100" i="59"/>
  <c r="AH100" i="59"/>
  <c r="AG100" i="59"/>
  <c r="AG107" i="59" s="1"/>
  <c r="AF100" i="59"/>
  <c r="AF107" i="59" s="1"/>
  <c r="AE100" i="59"/>
  <c r="AE107" i="59" s="1"/>
  <c r="AD100" i="59"/>
  <c r="AD107" i="59" s="1"/>
  <c r="AC100" i="59"/>
  <c r="AC107" i="59" s="1"/>
  <c r="AB100" i="59"/>
  <c r="AB107" i="59" s="1"/>
  <c r="AA100" i="59"/>
  <c r="AA107" i="59" s="1"/>
  <c r="Z100" i="59"/>
  <c r="Z107" i="59" s="1"/>
  <c r="Y100" i="59"/>
  <c r="Y110" i="59" s="1"/>
  <c r="X100" i="59"/>
  <c r="W100" i="59"/>
  <c r="W110" i="59" s="1"/>
  <c r="V100" i="59"/>
  <c r="V110" i="59" s="1"/>
  <c r="U100" i="59"/>
  <c r="T100" i="59"/>
  <c r="T107" i="59" s="1"/>
  <c r="S100" i="59"/>
  <c r="S110" i="59" s="1"/>
  <c r="R100" i="59"/>
  <c r="R110" i="59" s="1"/>
  <c r="Q100" i="59"/>
  <c r="P100" i="59"/>
  <c r="P107" i="59" s="1"/>
  <c r="O100" i="59"/>
  <c r="N100" i="59"/>
  <c r="N110" i="59" s="1"/>
  <c r="M100" i="59"/>
  <c r="L100" i="59"/>
  <c r="L107" i="59" s="1"/>
  <c r="K100" i="59"/>
  <c r="J100" i="59"/>
  <c r="J110" i="59" s="1"/>
  <c r="I100" i="59"/>
  <c r="H100" i="59"/>
  <c r="H107" i="59" s="1"/>
  <c r="G100" i="59"/>
  <c r="G110" i="59" s="1"/>
  <c r="F100" i="59"/>
  <c r="F110" i="59" s="1"/>
  <c r="E100" i="59"/>
  <c r="D100" i="59"/>
  <c r="D107" i="59" s="1"/>
  <c r="C100" i="59"/>
  <c r="AL96" i="59"/>
  <c r="AL116" i="59" s="1"/>
  <c r="AK116" i="59"/>
  <c r="AJ116" i="59"/>
  <c r="AI116" i="59"/>
  <c r="AH116" i="59"/>
  <c r="AG116" i="59"/>
  <c r="AF116" i="59"/>
  <c r="AE116" i="59"/>
  <c r="AD116" i="59"/>
  <c r="AC116" i="59"/>
  <c r="AB116" i="59"/>
  <c r="AA116" i="59"/>
  <c r="Z116" i="59"/>
  <c r="Y116" i="59"/>
  <c r="X116" i="59"/>
  <c r="W116" i="59"/>
  <c r="V116" i="59"/>
  <c r="U116" i="59"/>
  <c r="T116" i="59"/>
  <c r="S116" i="59"/>
  <c r="R116" i="59"/>
  <c r="Q116" i="59"/>
  <c r="P116" i="59"/>
  <c r="O116" i="59"/>
  <c r="N116" i="59"/>
  <c r="M116" i="59"/>
  <c r="L116" i="59"/>
  <c r="K116" i="59"/>
  <c r="J116" i="59"/>
  <c r="I116" i="59"/>
  <c r="H116" i="59"/>
  <c r="G116" i="59"/>
  <c r="F116" i="59"/>
  <c r="E116" i="59"/>
  <c r="D116" i="59"/>
  <c r="C116" i="59"/>
  <c r="AL95" i="59"/>
  <c r="AL115" i="59" s="1"/>
  <c r="AK115" i="59"/>
  <c r="AJ115" i="59"/>
  <c r="AI115" i="59"/>
  <c r="AH115" i="59"/>
  <c r="AG115" i="59"/>
  <c r="AF115" i="59"/>
  <c r="AE115" i="59"/>
  <c r="AD115" i="59"/>
  <c r="AC115" i="59"/>
  <c r="AB115" i="59"/>
  <c r="AA115" i="59"/>
  <c r="Z115" i="59"/>
  <c r="Y115" i="59"/>
  <c r="X115" i="59"/>
  <c r="W115" i="59"/>
  <c r="V115" i="59"/>
  <c r="U115" i="59"/>
  <c r="T115" i="59"/>
  <c r="S115" i="59"/>
  <c r="R115" i="59"/>
  <c r="Q115" i="59"/>
  <c r="P115" i="59"/>
  <c r="O115" i="59"/>
  <c r="N115" i="59"/>
  <c r="M115" i="59"/>
  <c r="L115" i="59"/>
  <c r="K115" i="59"/>
  <c r="J115" i="59"/>
  <c r="I115" i="59"/>
  <c r="H115" i="59"/>
  <c r="G115" i="59"/>
  <c r="F115" i="59"/>
  <c r="E115" i="59"/>
  <c r="D115" i="59"/>
  <c r="C115" i="59"/>
  <c r="AL94" i="59"/>
  <c r="AL114" i="59" s="1"/>
  <c r="AK114" i="59"/>
  <c r="AJ114" i="59"/>
  <c r="AI114" i="59"/>
  <c r="AH114" i="59"/>
  <c r="AG114" i="59"/>
  <c r="AF114" i="59"/>
  <c r="AE114" i="59"/>
  <c r="AD114" i="59"/>
  <c r="AC114" i="59"/>
  <c r="AB114" i="59"/>
  <c r="AA114" i="59"/>
  <c r="Z114" i="59"/>
  <c r="Y114" i="59"/>
  <c r="X114" i="59"/>
  <c r="W114" i="59"/>
  <c r="V114" i="59"/>
  <c r="U114" i="59"/>
  <c r="T114" i="59"/>
  <c r="S114" i="59"/>
  <c r="R114" i="59"/>
  <c r="Q114" i="59"/>
  <c r="P114" i="59"/>
  <c r="O114" i="59"/>
  <c r="N114" i="59"/>
  <c r="M114" i="59"/>
  <c r="L114" i="59"/>
  <c r="K114" i="59"/>
  <c r="J114" i="59"/>
  <c r="I114" i="59"/>
  <c r="H114" i="59"/>
  <c r="G114" i="59"/>
  <c r="F114" i="59"/>
  <c r="E114" i="59"/>
  <c r="D114" i="59"/>
  <c r="C114" i="59"/>
  <c r="AL93" i="59"/>
  <c r="AL113" i="59" s="1"/>
  <c r="AK113" i="59"/>
  <c r="AJ113" i="59"/>
  <c r="AI113" i="59"/>
  <c r="AH113" i="59"/>
  <c r="AG113" i="59"/>
  <c r="AF113" i="59"/>
  <c r="AE113" i="59"/>
  <c r="AD113" i="59"/>
  <c r="AC113" i="59"/>
  <c r="AB113" i="59"/>
  <c r="AA113" i="59"/>
  <c r="Z113" i="59"/>
  <c r="Y113" i="59"/>
  <c r="X113" i="59"/>
  <c r="W113" i="59"/>
  <c r="V113" i="59"/>
  <c r="U113" i="59"/>
  <c r="T113" i="59"/>
  <c r="S113" i="59"/>
  <c r="R113" i="59"/>
  <c r="Q113" i="59"/>
  <c r="P113" i="59"/>
  <c r="O113" i="59"/>
  <c r="N113" i="59"/>
  <c r="M113" i="59"/>
  <c r="L113" i="59"/>
  <c r="K113" i="59"/>
  <c r="J113" i="59"/>
  <c r="I113" i="59"/>
  <c r="H113" i="59"/>
  <c r="G113" i="59"/>
  <c r="F113" i="59"/>
  <c r="E113" i="59"/>
  <c r="D113" i="59"/>
  <c r="C113" i="59"/>
  <c r="AL92" i="59"/>
  <c r="AL112" i="59" s="1"/>
  <c r="AK112" i="59"/>
  <c r="AJ112" i="59"/>
  <c r="AI112" i="59"/>
  <c r="AH112" i="59"/>
  <c r="AG112" i="59"/>
  <c r="AF112" i="59"/>
  <c r="AE112" i="59"/>
  <c r="AD112" i="59"/>
  <c r="AC112" i="59"/>
  <c r="AB112" i="59"/>
  <c r="AA112" i="59"/>
  <c r="Z112" i="59"/>
  <c r="Y112" i="59"/>
  <c r="X112" i="59"/>
  <c r="W112" i="59"/>
  <c r="V112" i="59"/>
  <c r="U112" i="59"/>
  <c r="T112" i="59"/>
  <c r="S112" i="59"/>
  <c r="R112" i="59"/>
  <c r="Q112" i="59"/>
  <c r="P112" i="59"/>
  <c r="O112" i="59"/>
  <c r="N112" i="59"/>
  <c r="M112" i="59"/>
  <c r="L112" i="59"/>
  <c r="K112" i="59"/>
  <c r="J112" i="59"/>
  <c r="I112" i="59"/>
  <c r="H112" i="59"/>
  <c r="G112" i="59"/>
  <c r="F112" i="59"/>
  <c r="E112" i="59"/>
  <c r="D112" i="59"/>
  <c r="C112" i="59"/>
  <c r="AL91" i="59"/>
  <c r="AL111" i="59" s="1"/>
  <c r="AK111" i="59"/>
  <c r="AJ111" i="59"/>
  <c r="AI111" i="59"/>
  <c r="AH111" i="59"/>
  <c r="AG111" i="59"/>
  <c r="AF111" i="59"/>
  <c r="AE111" i="59"/>
  <c r="AD111" i="59"/>
  <c r="AC111" i="59"/>
  <c r="AB111" i="59"/>
  <c r="AA111" i="59"/>
  <c r="Z111" i="59"/>
  <c r="Y111" i="59"/>
  <c r="X111" i="59"/>
  <c r="W111" i="59"/>
  <c r="V111" i="59"/>
  <c r="U111" i="59"/>
  <c r="T111" i="59"/>
  <c r="S111" i="59"/>
  <c r="R111" i="59"/>
  <c r="Q111" i="59"/>
  <c r="P111" i="59"/>
  <c r="O111" i="59"/>
  <c r="N111" i="59"/>
  <c r="M111" i="59"/>
  <c r="L111" i="59"/>
  <c r="K111" i="59"/>
  <c r="J111" i="59"/>
  <c r="I111" i="59"/>
  <c r="H111" i="59"/>
  <c r="G111" i="59"/>
  <c r="F111" i="59"/>
  <c r="E111" i="59"/>
  <c r="D111" i="59"/>
  <c r="C111" i="59"/>
  <c r="AL90" i="59"/>
  <c r="AL110" i="59" s="1"/>
  <c r="AK110" i="59"/>
  <c r="AJ110" i="59"/>
  <c r="AJ117" i="59" s="1"/>
  <c r="AI97" i="59"/>
  <c r="AH110" i="59"/>
  <c r="AG110" i="59"/>
  <c r="AF110" i="59"/>
  <c r="AF117" i="59" s="1"/>
  <c r="AE110" i="59"/>
  <c r="AE117" i="59" s="1"/>
  <c r="AD110" i="59"/>
  <c r="AC110" i="59"/>
  <c r="AB110" i="59"/>
  <c r="T110" i="59"/>
  <c r="T117" i="59" s="1"/>
  <c r="O97" i="59"/>
  <c r="K97" i="59"/>
  <c r="H110" i="59"/>
  <c r="H117" i="59" s="1"/>
  <c r="GH109" i="59"/>
  <c r="GH108" i="59"/>
  <c r="AT106" i="59"/>
  <c r="AT105" i="59"/>
  <c r="BJ114" i="59"/>
  <c r="AT104" i="59"/>
  <c r="AT114" i="59" s="1"/>
  <c r="FJ113" i="59"/>
  <c r="ET113" i="59"/>
  <c r="ED113" i="59"/>
  <c r="DJ113" i="59"/>
  <c r="DB113" i="59"/>
  <c r="CT113" i="59"/>
  <c r="AT103" i="59"/>
  <c r="FF112" i="59"/>
  <c r="EP112" i="59"/>
  <c r="DZ112" i="59"/>
  <c r="BN112" i="59"/>
  <c r="AX112" i="59"/>
  <c r="AT102" i="59"/>
  <c r="AT112" i="59" s="1"/>
  <c r="EX111" i="59"/>
  <c r="EH111" i="59"/>
  <c r="DF111" i="59"/>
  <c r="DB111" i="59"/>
  <c r="CX111" i="59"/>
  <c r="CH111" i="59"/>
  <c r="BN111" i="59"/>
  <c r="AX111" i="59"/>
  <c r="AT101" i="59"/>
  <c r="FV107" i="59"/>
  <c r="DN107" i="59"/>
  <c r="CX107" i="59"/>
  <c r="CL110" i="59"/>
  <c r="CD110" i="59"/>
  <c r="BV107" i="59"/>
  <c r="BF107" i="59"/>
  <c r="AT100" i="59"/>
  <c r="AT110" i="59" s="1"/>
  <c r="GH99" i="59"/>
  <c r="GH98" i="59"/>
  <c r="AT115" i="59"/>
  <c r="GD114" i="59"/>
  <c r="FZ114" i="59"/>
  <c r="FV114" i="59"/>
  <c r="FN114" i="59"/>
  <c r="FJ114" i="59"/>
  <c r="FF114" i="59"/>
  <c r="EX114" i="59"/>
  <c r="ET114" i="59"/>
  <c r="EP114" i="59"/>
  <c r="EH114" i="59"/>
  <c r="ED114" i="59"/>
  <c r="DZ114" i="59"/>
  <c r="DR114" i="59"/>
  <c r="DN114" i="59"/>
  <c r="DJ114" i="59"/>
  <c r="DB114" i="59"/>
  <c r="CX114" i="59"/>
  <c r="CL114" i="59"/>
  <c r="CH114" i="59"/>
  <c r="CD114" i="59"/>
  <c r="BV114" i="59"/>
  <c r="BR114" i="59"/>
  <c r="BN114" i="59"/>
  <c r="BF114" i="59"/>
  <c r="BB114" i="59"/>
  <c r="AX114" i="59"/>
  <c r="GD113" i="59"/>
  <c r="FZ113" i="59"/>
  <c r="FV113" i="59"/>
  <c r="FN113" i="59"/>
  <c r="FF113" i="59"/>
  <c r="EX113" i="59"/>
  <c r="EP113" i="59"/>
  <c r="EH113" i="59"/>
  <c r="DZ113" i="59"/>
  <c r="DV113" i="59"/>
  <c r="DR113" i="59"/>
  <c r="DN113" i="59"/>
  <c r="DF113" i="59"/>
  <c r="CX113" i="59"/>
  <c r="CL113" i="59"/>
  <c r="BZ113" i="59"/>
  <c r="BV113" i="59"/>
  <c r="BR113" i="59"/>
  <c r="BN113" i="59"/>
  <c r="BJ113" i="59"/>
  <c r="BF113" i="59"/>
  <c r="BB113" i="59"/>
  <c r="AX113" i="59"/>
  <c r="AT113" i="59"/>
  <c r="GD112" i="59"/>
  <c r="FZ112" i="59"/>
  <c r="FV112" i="59"/>
  <c r="FR112" i="59"/>
  <c r="FN112" i="59"/>
  <c r="FJ112" i="59"/>
  <c r="FB112" i="59"/>
  <c r="EX112" i="59"/>
  <c r="ET112" i="59"/>
  <c r="EL112" i="59"/>
  <c r="EH112" i="59"/>
  <c r="ED112" i="59"/>
  <c r="DV112" i="59"/>
  <c r="DN112" i="59"/>
  <c r="DF112" i="59"/>
  <c r="CX112" i="59"/>
  <c r="CT112" i="59"/>
  <c r="CP112" i="59"/>
  <c r="CL112" i="59"/>
  <c r="CH112" i="59"/>
  <c r="BZ112" i="59"/>
  <c r="BV112" i="59"/>
  <c r="BR112" i="59"/>
  <c r="BJ112" i="59"/>
  <c r="BF112" i="59"/>
  <c r="BB112" i="59"/>
  <c r="GD111" i="59"/>
  <c r="FZ111" i="59"/>
  <c r="FV111" i="59"/>
  <c r="FR111" i="59"/>
  <c r="FJ111" i="59"/>
  <c r="FF111" i="59"/>
  <c r="FB111" i="59"/>
  <c r="EL111" i="59"/>
  <c r="ED111" i="59"/>
  <c r="DZ111" i="59"/>
  <c r="DV111" i="59"/>
  <c r="DN111" i="59"/>
  <c r="DJ111" i="59"/>
  <c r="CT111" i="59"/>
  <c r="CP111" i="59"/>
  <c r="CD111" i="59"/>
  <c r="BV111" i="59"/>
  <c r="BR111" i="59"/>
  <c r="BJ111" i="59"/>
  <c r="BF111" i="59"/>
  <c r="BB111" i="59"/>
  <c r="AT111" i="59"/>
  <c r="GD110" i="59"/>
  <c r="FZ110" i="59"/>
  <c r="FV110" i="59"/>
  <c r="FN110" i="59"/>
  <c r="FJ110" i="59"/>
  <c r="FF110" i="59"/>
  <c r="EX110" i="59"/>
  <c r="ET110" i="59"/>
  <c r="EP110" i="59"/>
  <c r="EL110" i="59"/>
  <c r="EH110" i="59"/>
  <c r="ED110" i="59"/>
  <c r="DZ110" i="59"/>
  <c r="DR110" i="59"/>
  <c r="DF110" i="59"/>
  <c r="DB110" i="59"/>
  <c r="CX110" i="59"/>
  <c r="CT110" i="59"/>
  <c r="CP110" i="59"/>
  <c r="CH110" i="59"/>
  <c r="BR110" i="59"/>
  <c r="BN110" i="59"/>
  <c r="BJ110" i="59"/>
  <c r="BB110" i="59"/>
  <c r="AX110" i="59"/>
  <c r="FU86" i="59"/>
  <c r="FU85" i="59"/>
  <c r="FU84" i="59"/>
  <c r="FU83" i="59"/>
  <c r="FU82" i="59"/>
  <c r="FU81" i="59"/>
  <c r="FU80" i="59"/>
  <c r="FU76" i="59"/>
  <c r="FU75" i="59"/>
  <c r="FU74" i="59"/>
  <c r="FU73" i="59"/>
  <c r="FU72" i="59"/>
  <c r="FU71" i="59"/>
  <c r="FU70" i="59"/>
  <c r="FU66" i="59"/>
  <c r="FU65" i="59"/>
  <c r="FU64" i="59"/>
  <c r="FU63" i="59"/>
  <c r="FU62" i="59"/>
  <c r="FU61" i="59"/>
  <c r="FU60" i="59"/>
  <c r="FU56" i="59"/>
  <c r="FU55" i="59"/>
  <c r="FU54" i="59"/>
  <c r="FU53" i="59"/>
  <c r="FU52" i="59"/>
  <c r="FU51" i="59"/>
  <c r="FU50" i="59"/>
  <c r="FU46" i="59"/>
  <c r="FU45" i="59"/>
  <c r="FU44" i="59"/>
  <c r="FU43" i="59"/>
  <c r="FU42" i="59"/>
  <c r="FU41" i="59"/>
  <c r="FU40" i="59"/>
  <c r="FU36" i="59"/>
  <c r="FU35" i="59"/>
  <c r="FU34" i="59"/>
  <c r="FU33" i="59"/>
  <c r="FU32" i="59"/>
  <c r="FU31" i="59"/>
  <c r="FU30" i="59"/>
  <c r="FU26" i="59"/>
  <c r="FU25" i="59"/>
  <c r="FU24" i="59"/>
  <c r="FU23" i="59"/>
  <c r="FU22" i="59"/>
  <c r="FU92" i="59" s="1"/>
  <c r="FU21" i="59"/>
  <c r="FU91" i="59" s="1"/>
  <c r="FU20" i="59"/>
  <c r="FU16" i="59"/>
  <c r="FU106" i="59" s="1"/>
  <c r="FU15" i="59"/>
  <c r="FU105" i="59" s="1"/>
  <c r="FU14" i="59"/>
  <c r="FU13" i="59"/>
  <c r="FU12" i="59"/>
  <c r="FU11" i="59"/>
  <c r="FU10" i="59"/>
  <c r="FQ86" i="59"/>
  <c r="FQ85" i="59"/>
  <c r="FQ84" i="59"/>
  <c r="FQ83" i="59"/>
  <c r="FQ82" i="59"/>
  <c r="FQ81" i="59"/>
  <c r="FQ80" i="59"/>
  <c r="FQ76" i="59"/>
  <c r="FQ75" i="59"/>
  <c r="FQ74" i="59"/>
  <c r="FQ73" i="59"/>
  <c r="FQ72" i="59"/>
  <c r="FQ71" i="59"/>
  <c r="FQ70" i="59"/>
  <c r="FQ66" i="59"/>
  <c r="FQ65" i="59"/>
  <c r="FQ64" i="59"/>
  <c r="FQ63" i="59"/>
  <c r="FQ62" i="59"/>
  <c r="FQ61" i="59"/>
  <c r="FQ60" i="59"/>
  <c r="FQ56" i="59"/>
  <c r="FQ55" i="59"/>
  <c r="FQ54" i="59"/>
  <c r="FQ53" i="59"/>
  <c r="FQ52" i="59"/>
  <c r="FQ51" i="59"/>
  <c r="FQ50" i="59"/>
  <c r="FQ46" i="59"/>
  <c r="FQ45" i="59"/>
  <c r="FQ44" i="59"/>
  <c r="FQ43" i="59"/>
  <c r="FQ42" i="59"/>
  <c r="FQ41" i="59"/>
  <c r="FQ40" i="59"/>
  <c r="FQ36" i="59"/>
  <c r="FQ35" i="59"/>
  <c r="FQ34" i="59"/>
  <c r="FQ33" i="59"/>
  <c r="FQ32" i="59"/>
  <c r="FQ31" i="59"/>
  <c r="FQ30" i="59"/>
  <c r="FQ26" i="59"/>
  <c r="FQ96" i="59" s="1"/>
  <c r="FQ25" i="59"/>
  <c r="FQ24" i="59"/>
  <c r="FQ23" i="59"/>
  <c r="FQ22" i="59"/>
  <c r="FQ21" i="59"/>
  <c r="FQ20" i="59"/>
  <c r="FQ16" i="59"/>
  <c r="FQ15" i="59"/>
  <c r="FQ14" i="59"/>
  <c r="FQ104" i="59" s="1"/>
  <c r="FQ13" i="59"/>
  <c r="FQ12" i="59"/>
  <c r="FQ102" i="59" s="1"/>
  <c r="FQ11" i="59"/>
  <c r="FQ101" i="59" s="1"/>
  <c r="FQ10" i="59"/>
  <c r="FM86" i="59"/>
  <c r="FM85" i="59"/>
  <c r="FM84" i="59"/>
  <c r="FM83" i="59"/>
  <c r="FM82" i="59"/>
  <c r="FM81" i="59"/>
  <c r="FM80" i="59"/>
  <c r="FM76" i="59"/>
  <c r="FM75" i="59"/>
  <c r="FM74" i="59"/>
  <c r="FM73" i="59"/>
  <c r="FM72" i="59"/>
  <c r="FM71" i="59"/>
  <c r="FM70" i="59"/>
  <c r="FM66" i="59"/>
  <c r="FM65" i="59"/>
  <c r="FM64" i="59"/>
  <c r="FM63" i="59"/>
  <c r="FM62" i="59"/>
  <c r="FM61" i="59"/>
  <c r="FM60" i="59"/>
  <c r="FM56" i="59"/>
  <c r="FM55" i="59"/>
  <c r="FM54" i="59"/>
  <c r="FM53" i="59"/>
  <c r="FM52" i="59"/>
  <c r="FM51" i="59"/>
  <c r="FM50" i="59"/>
  <c r="FM46" i="59"/>
  <c r="FM45" i="59"/>
  <c r="FM44" i="59"/>
  <c r="FM43" i="59"/>
  <c r="FM42" i="59"/>
  <c r="FM41" i="59"/>
  <c r="FM40" i="59"/>
  <c r="FM36" i="59"/>
  <c r="FM35" i="59"/>
  <c r="FM34" i="59"/>
  <c r="FM33" i="59"/>
  <c r="FM32" i="59"/>
  <c r="FM31" i="59"/>
  <c r="FM30" i="59"/>
  <c r="FM26" i="59"/>
  <c r="FM25" i="59"/>
  <c r="FM95" i="59" s="1"/>
  <c r="FM24" i="59"/>
  <c r="FM23" i="59"/>
  <c r="FM93" i="59" s="1"/>
  <c r="FM22" i="59"/>
  <c r="FM92" i="59" s="1"/>
  <c r="FM21" i="59"/>
  <c r="FM20" i="59"/>
  <c r="FM16" i="59"/>
  <c r="FM15" i="59"/>
  <c r="FM14" i="59"/>
  <c r="FM13" i="59"/>
  <c r="FM12" i="59"/>
  <c r="FM11" i="59"/>
  <c r="FM10" i="59"/>
  <c r="FM100" i="59" s="1"/>
  <c r="FI86" i="59"/>
  <c r="FI85" i="59"/>
  <c r="FI84" i="59"/>
  <c r="FI83" i="59"/>
  <c r="FI82" i="59"/>
  <c r="FI81" i="59"/>
  <c r="FI80" i="59"/>
  <c r="FI76" i="59"/>
  <c r="FI75" i="59"/>
  <c r="FI74" i="59"/>
  <c r="FI73" i="59"/>
  <c r="FI72" i="59"/>
  <c r="FI71" i="59"/>
  <c r="FI70" i="59"/>
  <c r="FI66" i="59"/>
  <c r="FI65" i="59"/>
  <c r="FI64" i="59"/>
  <c r="FI63" i="59"/>
  <c r="FI62" i="59"/>
  <c r="FI61" i="59"/>
  <c r="FI60" i="59"/>
  <c r="FI56" i="59"/>
  <c r="FI55" i="59"/>
  <c r="FI54" i="59"/>
  <c r="FI53" i="59"/>
  <c r="FI52" i="59"/>
  <c r="FI51" i="59"/>
  <c r="FI50" i="59"/>
  <c r="FI46" i="59"/>
  <c r="FI45" i="59"/>
  <c r="FI44" i="59"/>
  <c r="FI43" i="59"/>
  <c r="FI42" i="59"/>
  <c r="FI41" i="59"/>
  <c r="FI40" i="59"/>
  <c r="FI36" i="59"/>
  <c r="FI35" i="59"/>
  <c r="FI34" i="59"/>
  <c r="FI33" i="59"/>
  <c r="FI32" i="59"/>
  <c r="FI31" i="59"/>
  <c r="FI30" i="59"/>
  <c r="FI26" i="59"/>
  <c r="FI25" i="59"/>
  <c r="FI24" i="59"/>
  <c r="FI23" i="59"/>
  <c r="FI22" i="59"/>
  <c r="FI92" i="59" s="1"/>
  <c r="FI21" i="59"/>
  <c r="FI91" i="59" s="1"/>
  <c r="FI20" i="59"/>
  <c r="FI90" i="59" s="1"/>
  <c r="FI16" i="59"/>
  <c r="FI15" i="59"/>
  <c r="FI105" i="59" s="1"/>
  <c r="FI14" i="59"/>
  <c r="FI104" i="59" s="1"/>
  <c r="FI13" i="59"/>
  <c r="FI12" i="59"/>
  <c r="FI11" i="59"/>
  <c r="FI10" i="59"/>
  <c r="FE86" i="59"/>
  <c r="FE85" i="59"/>
  <c r="FE84" i="59"/>
  <c r="FE83" i="59"/>
  <c r="FE82" i="59"/>
  <c r="FE81" i="59"/>
  <c r="FE80" i="59"/>
  <c r="FE76" i="59"/>
  <c r="FE75" i="59"/>
  <c r="FE74" i="59"/>
  <c r="FE73" i="59"/>
  <c r="FE72" i="59"/>
  <c r="FE71" i="59"/>
  <c r="FE70" i="59"/>
  <c r="FE66" i="59"/>
  <c r="FE65" i="59"/>
  <c r="FE64" i="59"/>
  <c r="FE63" i="59"/>
  <c r="FE62" i="59"/>
  <c r="FE61" i="59"/>
  <c r="FE60" i="59"/>
  <c r="FE56" i="59"/>
  <c r="FE55" i="59"/>
  <c r="FE54" i="59"/>
  <c r="FE53" i="59"/>
  <c r="FE52" i="59"/>
  <c r="FE51" i="59"/>
  <c r="FE50" i="59"/>
  <c r="FE46" i="59"/>
  <c r="FE45" i="59"/>
  <c r="FE44" i="59"/>
  <c r="FE43" i="59"/>
  <c r="FE42" i="59"/>
  <c r="FE41" i="59"/>
  <c r="FE40" i="59"/>
  <c r="FE36" i="59"/>
  <c r="FE35" i="59"/>
  <c r="FE34" i="59"/>
  <c r="FE33" i="59"/>
  <c r="FE32" i="59"/>
  <c r="FE31" i="59"/>
  <c r="FE30" i="59"/>
  <c r="FE26" i="59"/>
  <c r="FE96" i="59" s="1"/>
  <c r="FE25" i="59"/>
  <c r="FE24" i="59"/>
  <c r="FE23" i="59"/>
  <c r="FE22" i="59"/>
  <c r="FE21" i="59"/>
  <c r="FE20" i="59"/>
  <c r="FE16" i="59"/>
  <c r="FE15" i="59"/>
  <c r="FE14" i="59"/>
  <c r="FE13" i="59"/>
  <c r="FE103" i="59" s="1"/>
  <c r="FE12" i="59"/>
  <c r="FE11" i="59"/>
  <c r="FE101" i="59" s="1"/>
  <c r="FE10" i="59"/>
  <c r="FA86" i="59"/>
  <c r="FA85" i="59"/>
  <c r="FA84" i="59"/>
  <c r="FA83" i="59"/>
  <c r="FA82" i="59"/>
  <c r="FA81" i="59"/>
  <c r="FA80" i="59"/>
  <c r="FA76" i="59"/>
  <c r="FA75" i="59"/>
  <c r="FA74" i="59"/>
  <c r="FA73" i="59"/>
  <c r="FA72" i="59"/>
  <c r="FA71" i="59"/>
  <c r="FA70" i="59"/>
  <c r="FA66" i="59"/>
  <c r="FA65" i="59"/>
  <c r="FA64" i="59"/>
  <c r="FA63" i="59"/>
  <c r="FA62" i="59"/>
  <c r="FA61" i="59"/>
  <c r="FA60" i="59"/>
  <c r="FA56" i="59"/>
  <c r="FA55" i="59"/>
  <c r="FA54" i="59"/>
  <c r="FA53" i="59"/>
  <c r="FA52" i="59"/>
  <c r="FA51" i="59"/>
  <c r="FA50" i="59"/>
  <c r="FA46" i="59"/>
  <c r="FA45" i="59"/>
  <c r="FA44" i="59"/>
  <c r="FA43" i="59"/>
  <c r="FA42" i="59"/>
  <c r="FA41" i="59"/>
  <c r="FA40" i="59"/>
  <c r="FA36" i="59"/>
  <c r="FA35" i="59"/>
  <c r="FA34" i="59"/>
  <c r="FA33" i="59"/>
  <c r="FA32" i="59"/>
  <c r="FA31" i="59"/>
  <c r="FA30" i="59"/>
  <c r="FA26" i="59"/>
  <c r="FA96" i="59" s="1"/>
  <c r="FA25" i="59"/>
  <c r="FA24" i="59"/>
  <c r="FA94" i="59" s="1"/>
  <c r="FA23" i="59"/>
  <c r="FA22" i="59"/>
  <c r="FA92" i="59" s="1"/>
  <c r="FA21" i="59"/>
  <c r="FA20" i="59"/>
  <c r="FA16" i="59"/>
  <c r="FA15" i="59"/>
  <c r="FA14" i="59"/>
  <c r="FA13" i="59"/>
  <c r="FA12" i="59"/>
  <c r="FA11" i="59"/>
  <c r="FA10" i="59"/>
  <c r="EW86" i="59"/>
  <c r="EW85" i="59"/>
  <c r="EW84" i="59"/>
  <c r="EW83" i="59"/>
  <c r="EW82" i="59"/>
  <c r="EW81" i="59"/>
  <c r="EW80" i="59"/>
  <c r="EW76" i="59"/>
  <c r="EW75" i="59"/>
  <c r="EW74" i="59"/>
  <c r="EW73" i="59"/>
  <c r="EW72" i="59"/>
  <c r="EW71" i="59"/>
  <c r="EW70" i="59"/>
  <c r="EW66" i="59"/>
  <c r="EW65" i="59"/>
  <c r="EW64" i="59"/>
  <c r="EW63" i="59"/>
  <c r="EW62" i="59"/>
  <c r="EW61" i="59"/>
  <c r="EW60" i="59"/>
  <c r="EW56" i="59"/>
  <c r="EW55" i="59"/>
  <c r="EW54" i="59"/>
  <c r="EW53" i="59"/>
  <c r="EW52" i="59"/>
  <c r="EW51" i="59"/>
  <c r="EW50" i="59"/>
  <c r="EW46" i="59"/>
  <c r="EW45" i="59"/>
  <c r="EW44" i="59"/>
  <c r="EW43" i="59"/>
  <c r="EW42" i="59"/>
  <c r="EW41" i="59"/>
  <c r="EW40" i="59"/>
  <c r="EW36" i="59"/>
  <c r="EW35" i="59"/>
  <c r="EW34" i="59"/>
  <c r="EW33" i="59"/>
  <c r="EW32" i="59"/>
  <c r="EW31" i="59"/>
  <c r="EW30" i="59"/>
  <c r="EW26" i="59"/>
  <c r="EW25" i="59"/>
  <c r="EW24" i="59"/>
  <c r="EW23" i="59"/>
  <c r="EW93" i="59" s="1"/>
  <c r="EW22" i="59"/>
  <c r="EW92" i="59" s="1"/>
  <c r="EW21" i="59"/>
  <c r="EW91" i="59" s="1"/>
  <c r="EW20" i="59"/>
  <c r="EW90" i="59" s="1"/>
  <c r="EW16" i="59"/>
  <c r="EW15" i="59"/>
  <c r="EW105" i="59" s="1"/>
  <c r="EW14" i="59"/>
  <c r="EW13" i="59"/>
  <c r="EW12" i="59"/>
  <c r="EW11" i="59"/>
  <c r="EW10" i="59"/>
  <c r="ES86" i="59"/>
  <c r="ES85" i="59"/>
  <c r="ES84" i="59"/>
  <c r="ES83" i="59"/>
  <c r="ES82" i="59"/>
  <c r="ES81" i="59"/>
  <c r="ES80" i="59"/>
  <c r="ES76" i="59"/>
  <c r="ES75" i="59"/>
  <c r="ES74" i="59"/>
  <c r="ES73" i="59"/>
  <c r="ES72" i="59"/>
  <c r="ES71" i="59"/>
  <c r="ES70" i="59"/>
  <c r="ES66" i="59"/>
  <c r="ES65" i="59"/>
  <c r="ES64" i="59"/>
  <c r="ES63" i="59"/>
  <c r="ES62" i="59"/>
  <c r="ES61" i="59"/>
  <c r="ES60" i="59"/>
  <c r="ES56" i="59"/>
  <c r="ES55" i="59"/>
  <c r="ES54" i="59"/>
  <c r="ES53" i="59"/>
  <c r="ES52" i="59"/>
  <c r="ES51" i="59"/>
  <c r="ES50" i="59"/>
  <c r="ES46" i="59"/>
  <c r="ES45" i="59"/>
  <c r="ES44" i="59"/>
  <c r="ES43" i="59"/>
  <c r="ES42" i="59"/>
  <c r="ES41" i="59"/>
  <c r="ES40" i="59"/>
  <c r="ES36" i="59"/>
  <c r="ES35" i="59"/>
  <c r="ES34" i="59"/>
  <c r="ES33" i="59"/>
  <c r="ES32" i="59"/>
  <c r="ES31" i="59"/>
  <c r="ES30" i="59"/>
  <c r="ES26" i="59"/>
  <c r="ES96" i="59" s="1"/>
  <c r="ES25" i="59"/>
  <c r="ES24" i="59"/>
  <c r="ES23" i="59"/>
  <c r="ES22" i="59"/>
  <c r="ES21" i="59"/>
  <c r="ES20" i="59"/>
  <c r="ES16" i="59"/>
  <c r="ES15" i="59"/>
  <c r="ES14" i="59"/>
  <c r="ES13" i="59"/>
  <c r="ES103" i="59" s="1"/>
  <c r="ES12" i="59"/>
  <c r="ES11" i="59"/>
  <c r="ES101" i="59" s="1"/>
  <c r="ES10" i="59"/>
  <c r="EO86" i="59"/>
  <c r="EO85" i="59"/>
  <c r="EO84" i="59"/>
  <c r="EO83" i="59"/>
  <c r="EO82" i="59"/>
  <c r="EO81" i="59"/>
  <c r="EO80" i="59"/>
  <c r="EO76" i="59"/>
  <c r="EO75" i="59"/>
  <c r="EO74" i="59"/>
  <c r="EO73" i="59"/>
  <c r="EO72" i="59"/>
  <c r="EO71" i="59"/>
  <c r="EO70" i="59"/>
  <c r="EO66" i="59"/>
  <c r="EO65" i="59"/>
  <c r="EO64" i="59"/>
  <c r="EO63" i="59"/>
  <c r="EO62" i="59"/>
  <c r="EO61" i="59"/>
  <c r="EO60" i="59"/>
  <c r="EO56" i="59"/>
  <c r="EO55" i="59"/>
  <c r="EO54" i="59"/>
  <c r="EO53" i="59"/>
  <c r="EO52" i="59"/>
  <c r="EO51" i="59"/>
  <c r="EO50" i="59"/>
  <c r="EO46" i="59"/>
  <c r="EO45" i="59"/>
  <c r="EO44" i="59"/>
  <c r="EO43" i="59"/>
  <c r="EO42" i="59"/>
  <c r="EO41" i="59"/>
  <c r="EO40" i="59"/>
  <c r="EO36" i="59"/>
  <c r="EO35" i="59"/>
  <c r="EO34" i="59"/>
  <c r="EO33" i="59"/>
  <c r="EO32" i="59"/>
  <c r="EO31" i="59"/>
  <c r="EO30" i="59"/>
  <c r="EO26" i="59"/>
  <c r="EO25" i="59"/>
  <c r="EO24" i="59"/>
  <c r="EO94" i="59" s="1"/>
  <c r="EO23" i="59"/>
  <c r="EO22" i="59"/>
  <c r="EO92" i="59" s="1"/>
  <c r="EO21" i="59"/>
  <c r="EO20" i="59"/>
  <c r="EO16" i="59"/>
  <c r="EO15" i="59"/>
  <c r="EO14" i="59"/>
  <c r="EO13" i="59"/>
  <c r="EO12" i="59"/>
  <c r="EO11" i="59"/>
  <c r="EO10" i="59"/>
  <c r="EK86" i="59"/>
  <c r="EK85" i="59"/>
  <c r="EK84" i="59"/>
  <c r="EK83" i="59"/>
  <c r="EK82" i="59"/>
  <c r="EK81" i="59"/>
  <c r="EK80" i="59"/>
  <c r="EK76" i="59"/>
  <c r="EK75" i="59"/>
  <c r="EK74" i="59"/>
  <c r="EK73" i="59"/>
  <c r="EK72" i="59"/>
  <c r="EK71" i="59"/>
  <c r="EK70" i="59"/>
  <c r="EK66" i="59"/>
  <c r="EK65" i="59"/>
  <c r="EK64" i="59"/>
  <c r="EK63" i="59"/>
  <c r="EK62" i="59"/>
  <c r="EK61" i="59"/>
  <c r="EK60" i="59"/>
  <c r="EK56" i="59"/>
  <c r="EK55" i="59"/>
  <c r="EK54" i="59"/>
  <c r="EK53" i="59"/>
  <c r="EK52" i="59"/>
  <c r="EK51" i="59"/>
  <c r="EK50" i="59"/>
  <c r="EK46" i="59"/>
  <c r="EK45" i="59"/>
  <c r="EK44" i="59"/>
  <c r="EK43" i="59"/>
  <c r="EK42" i="59"/>
  <c r="EK41" i="59"/>
  <c r="EK40" i="59"/>
  <c r="EK36" i="59"/>
  <c r="EK35" i="59"/>
  <c r="EK34" i="59"/>
  <c r="EK33" i="59"/>
  <c r="EK32" i="59"/>
  <c r="EK31" i="59"/>
  <c r="EK30" i="59"/>
  <c r="EK26" i="59"/>
  <c r="EK25" i="59"/>
  <c r="EK24" i="59"/>
  <c r="EK23" i="59"/>
  <c r="EK22" i="59"/>
  <c r="EK21" i="59"/>
  <c r="EK91" i="59" s="1"/>
  <c r="EK20" i="59"/>
  <c r="EK90" i="59" s="1"/>
  <c r="EK16" i="59"/>
  <c r="EK15" i="59"/>
  <c r="EK105" i="59" s="1"/>
  <c r="EK14" i="59"/>
  <c r="EK104" i="59" s="1"/>
  <c r="EK13" i="59"/>
  <c r="EK12" i="59"/>
  <c r="EK11" i="59"/>
  <c r="EK10" i="59"/>
  <c r="EG86" i="59"/>
  <c r="EG85" i="59"/>
  <c r="EG84" i="59"/>
  <c r="EG83" i="59"/>
  <c r="EG82" i="59"/>
  <c r="EG81" i="59"/>
  <c r="EG80" i="59"/>
  <c r="EG76" i="59"/>
  <c r="EG75" i="59"/>
  <c r="EG74" i="59"/>
  <c r="EG73" i="59"/>
  <c r="EG72" i="59"/>
  <c r="EG71" i="59"/>
  <c r="EG70" i="59"/>
  <c r="EG66" i="59"/>
  <c r="EG65" i="59"/>
  <c r="EG64" i="59"/>
  <c r="EG63" i="59"/>
  <c r="EG62" i="59"/>
  <c r="EG61" i="59"/>
  <c r="EG60" i="59"/>
  <c r="EG56" i="59"/>
  <c r="EG55" i="59"/>
  <c r="EG54" i="59"/>
  <c r="EG53" i="59"/>
  <c r="EG52" i="59"/>
  <c r="EG51" i="59"/>
  <c r="EG50" i="59"/>
  <c r="EG46" i="59"/>
  <c r="EG45" i="59"/>
  <c r="EG44" i="59"/>
  <c r="EG43" i="59"/>
  <c r="EG42" i="59"/>
  <c r="EG41" i="59"/>
  <c r="EG40" i="59"/>
  <c r="EG36" i="59"/>
  <c r="EG35" i="59"/>
  <c r="EG34" i="59"/>
  <c r="EG33" i="59"/>
  <c r="EG32" i="59"/>
  <c r="EG31" i="59"/>
  <c r="EG30" i="59"/>
  <c r="EG26" i="59"/>
  <c r="EG96" i="59" s="1"/>
  <c r="EG25" i="59"/>
  <c r="EG95" i="59" s="1"/>
  <c r="EG24" i="59"/>
  <c r="EG23" i="59"/>
  <c r="EG22" i="59"/>
  <c r="EG21" i="59"/>
  <c r="EG20" i="59"/>
  <c r="EG16" i="59"/>
  <c r="EG15" i="59"/>
  <c r="EG14" i="59"/>
  <c r="EG13" i="59"/>
  <c r="EG103" i="59" s="1"/>
  <c r="EG12" i="59"/>
  <c r="EG11" i="59"/>
  <c r="EG101" i="59" s="1"/>
  <c r="EG10" i="59"/>
  <c r="EG100" i="59" s="1"/>
  <c r="EC86" i="59"/>
  <c r="EC85" i="59"/>
  <c r="EC84" i="59"/>
  <c r="EC83" i="59"/>
  <c r="EC82" i="59"/>
  <c r="EC81" i="59"/>
  <c r="EC80" i="59"/>
  <c r="EC76" i="59"/>
  <c r="EC75" i="59"/>
  <c r="EC74" i="59"/>
  <c r="EC73" i="59"/>
  <c r="EC72" i="59"/>
  <c r="EC71" i="59"/>
  <c r="EC70" i="59"/>
  <c r="EC66" i="59"/>
  <c r="EC65" i="59"/>
  <c r="EC64" i="59"/>
  <c r="EC62" i="59"/>
  <c r="EC61" i="59"/>
  <c r="EC60" i="59"/>
  <c r="EC56" i="59"/>
  <c r="EC55" i="59"/>
  <c r="EC54" i="59"/>
  <c r="EC53" i="59"/>
  <c r="EC52" i="59"/>
  <c r="EC51" i="59"/>
  <c r="EC50" i="59"/>
  <c r="EC46" i="59"/>
  <c r="EC45" i="59"/>
  <c r="EC44" i="59"/>
  <c r="EC43" i="59"/>
  <c r="EC42" i="59"/>
  <c r="EC41" i="59"/>
  <c r="EC40" i="59"/>
  <c r="EC36" i="59"/>
  <c r="EC35" i="59"/>
  <c r="EC34" i="59"/>
  <c r="EC33" i="59"/>
  <c r="EC32" i="59"/>
  <c r="EC31" i="59"/>
  <c r="EC30" i="59"/>
  <c r="EC26" i="59"/>
  <c r="EC25" i="59"/>
  <c r="EC24" i="59"/>
  <c r="EC94" i="59" s="1"/>
  <c r="EC23" i="59"/>
  <c r="EC93" i="59" s="1"/>
  <c r="EC22" i="59"/>
  <c r="EC21" i="59"/>
  <c r="EC91" i="59" s="1"/>
  <c r="EC20" i="59"/>
  <c r="EC90" i="59" s="1"/>
  <c r="EC16" i="59"/>
  <c r="EC15" i="59"/>
  <c r="EC14" i="59"/>
  <c r="EC13" i="59"/>
  <c r="EC12" i="59"/>
  <c r="EC11" i="59"/>
  <c r="EC10" i="59"/>
  <c r="EC100" i="59" s="1"/>
  <c r="EC106" i="59" l="1"/>
  <c r="EE90" i="59"/>
  <c r="EF90" i="59"/>
  <c r="EI100" i="59"/>
  <c r="EJ100" i="59"/>
  <c r="EI95" i="59"/>
  <c r="EJ95" i="59"/>
  <c r="EM104" i="59"/>
  <c r="EN104" i="59"/>
  <c r="EI96" i="59"/>
  <c r="EJ96" i="59"/>
  <c r="EM105" i="59"/>
  <c r="EN105" i="59"/>
  <c r="EV101" i="59"/>
  <c r="EU101" i="59"/>
  <c r="EY105" i="59"/>
  <c r="EZ105" i="59"/>
  <c r="FC92" i="59"/>
  <c r="FD92" i="59"/>
  <c r="FH101" i="59"/>
  <c r="FG101" i="59"/>
  <c r="FH96" i="59"/>
  <c r="FG96" i="59"/>
  <c r="FK105" i="59"/>
  <c r="FL105" i="59"/>
  <c r="FO93" i="59"/>
  <c r="FP93" i="59"/>
  <c r="FT102" i="59"/>
  <c r="FS102" i="59"/>
  <c r="FW106" i="59"/>
  <c r="FX106" i="59"/>
  <c r="EE91" i="59"/>
  <c r="EF91" i="59"/>
  <c r="EI101" i="59"/>
  <c r="EJ101" i="59"/>
  <c r="EQ92" i="59"/>
  <c r="ER92" i="59"/>
  <c r="EV96" i="59"/>
  <c r="EU96" i="59"/>
  <c r="FD94" i="59"/>
  <c r="FC94" i="59"/>
  <c r="FH103" i="59"/>
  <c r="FG103" i="59"/>
  <c r="FK90" i="59"/>
  <c r="FL90" i="59"/>
  <c r="FP100" i="59"/>
  <c r="FO100" i="59"/>
  <c r="FO95" i="59"/>
  <c r="FP95" i="59"/>
  <c r="FS104" i="59"/>
  <c r="FT104" i="59"/>
  <c r="EJ103" i="59"/>
  <c r="EI103" i="59"/>
  <c r="EM90" i="59"/>
  <c r="EN90" i="59"/>
  <c r="EY90" i="59"/>
  <c r="EZ90" i="59"/>
  <c r="EE93" i="59"/>
  <c r="EF93" i="59"/>
  <c r="EQ94" i="59"/>
  <c r="ER94" i="59"/>
  <c r="EV103" i="59"/>
  <c r="EU103" i="59"/>
  <c r="EO91" i="59"/>
  <c r="ES100" i="59"/>
  <c r="ES95" i="59"/>
  <c r="EW104" i="59"/>
  <c r="FA91" i="59"/>
  <c r="FE100" i="59"/>
  <c r="FE95" i="59"/>
  <c r="FK104" i="59"/>
  <c r="FL104" i="59"/>
  <c r="FP92" i="59"/>
  <c r="FO92" i="59"/>
  <c r="FT101" i="59"/>
  <c r="FS101" i="59"/>
  <c r="FS96" i="59"/>
  <c r="FT96" i="59"/>
  <c r="FW105" i="59"/>
  <c r="FX105" i="59"/>
  <c r="CC105" i="59"/>
  <c r="CI100" i="59"/>
  <c r="CJ100" i="59"/>
  <c r="CI95" i="59"/>
  <c r="CJ95" i="59"/>
  <c r="CM105" i="59"/>
  <c r="CN105" i="59"/>
  <c r="CQ93" i="59"/>
  <c r="CR93" i="59"/>
  <c r="CU104" i="59"/>
  <c r="CV104" i="59"/>
  <c r="CY92" i="59"/>
  <c r="CZ92" i="59"/>
  <c r="DC101" i="59"/>
  <c r="DD101" i="59"/>
  <c r="DC96" i="59"/>
  <c r="DD96" i="59"/>
  <c r="DG105" i="59"/>
  <c r="DH105" i="59"/>
  <c r="DK92" i="59"/>
  <c r="DL92" i="59"/>
  <c r="DO102" i="59"/>
  <c r="DP102" i="59"/>
  <c r="DS106" i="59"/>
  <c r="DT106" i="59"/>
  <c r="DW93" i="59"/>
  <c r="DX93" i="59"/>
  <c r="EA104" i="59"/>
  <c r="EB104" i="59"/>
  <c r="CE106" i="59"/>
  <c r="CF106" i="59"/>
  <c r="CI101" i="59"/>
  <c r="CJ101" i="59"/>
  <c r="CI96" i="59"/>
  <c r="CJ96" i="59"/>
  <c r="CM106" i="59"/>
  <c r="CN106" i="59"/>
  <c r="CQ94" i="59"/>
  <c r="CR94" i="59"/>
  <c r="CU105" i="59"/>
  <c r="CV105" i="59"/>
  <c r="CY93" i="59"/>
  <c r="CZ93" i="59"/>
  <c r="EC92" i="59"/>
  <c r="EG102" i="59"/>
  <c r="EK106" i="59"/>
  <c r="EO93" i="59"/>
  <c r="ES102" i="59"/>
  <c r="EW106" i="59"/>
  <c r="FA93" i="59"/>
  <c r="FE102" i="59"/>
  <c r="FI106" i="59"/>
  <c r="FM94" i="59"/>
  <c r="FQ103" i="59"/>
  <c r="FU90" i="59"/>
  <c r="EE94" i="59"/>
  <c r="EF94" i="59"/>
  <c r="EG104" i="59"/>
  <c r="EM91" i="59"/>
  <c r="EN91" i="59"/>
  <c r="EO100" i="59"/>
  <c r="EO95" i="59"/>
  <c r="ES104" i="59"/>
  <c r="EY91" i="59"/>
  <c r="EZ91" i="59"/>
  <c r="FA100" i="59"/>
  <c r="FA95" i="59"/>
  <c r="FE104" i="59"/>
  <c r="FK91" i="59"/>
  <c r="FL91" i="59"/>
  <c r="FM101" i="59"/>
  <c r="FM96" i="59"/>
  <c r="FQ105" i="59"/>
  <c r="FW92" i="59"/>
  <c r="FX92" i="59"/>
  <c r="FW91" i="59"/>
  <c r="FX91" i="59"/>
  <c r="EE100" i="59"/>
  <c r="EF100" i="59"/>
  <c r="EC95" i="59"/>
  <c r="EG105" i="59"/>
  <c r="EK92" i="59"/>
  <c r="EO101" i="59"/>
  <c r="EO96" i="59"/>
  <c r="ES105" i="59"/>
  <c r="EY92" i="59"/>
  <c r="EZ92" i="59"/>
  <c r="FA101" i="59"/>
  <c r="FC96" i="59"/>
  <c r="FD96" i="59"/>
  <c r="FE105" i="59"/>
  <c r="FK92" i="59"/>
  <c r="FL92" i="59"/>
  <c r="FM102" i="59"/>
  <c r="FQ106" i="59"/>
  <c r="FU93" i="59"/>
  <c r="FI93" i="59"/>
  <c r="FM103" i="59"/>
  <c r="FQ90" i="59"/>
  <c r="FU94" i="59"/>
  <c r="X107" i="59"/>
  <c r="X110" i="59"/>
  <c r="X117" i="59" s="1"/>
  <c r="EC101" i="59"/>
  <c r="EY93" i="59"/>
  <c r="EZ93" i="59"/>
  <c r="EC102" i="59"/>
  <c r="EG90" i="59"/>
  <c r="EK94" i="59"/>
  <c r="EO103" i="59"/>
  <c r="ES90" i="59"/>
  <c r="EW94" i="59"/>
  <c r="FA103" i="59"/>
  <c r="FE90" i="59"/>
  <c r="FI94" i="59"/>
  <c r="FM104" i="59"/>
  <c r="FQ91" i="59"/>
  <c r="FU100" i="59"/>
  <c r="FU95" i="59"/>
  <c r="L110" i="59"/>
  <c r="EC96" i="59"/>
  <c r="ES106" i="59"/>
  <c r="FA102" i="59"/>
  <c r="FE106" i="59"/>
  <c r="EC103" i="59"/>
  <c r="EG91" i="59"/>
  <c r="EK100" i="59"/>
  <c r="EK95" i="59"/>
  <c r="EO104" i="59"/>
  <c r="ES91" i="59"/>
  <c r="EW100" i="59"/>
  <c r="EW95" i="59"/>
  <c r="FA104" i="59"/>
  <c r="FE91" i="59"/>
  <c r="FI100" i="59"/>
  <c r="FI95" i="59"/>
  <c r="FM105" i="59"/>
  <c r="FQ92" i="59"/>
  <c r="FU101" i="59"/>
  <c r="FU96" i="59"/>
  <c r="EC104" i="59"/>
  <c r="EG92" i="59"/>
  <c r="EK101" i="59"/>
  <c r="EK96" i="59"/>
  <c r="EO105" i="59"/>
  <c r="ES92" i="59"/>
  <c r="EW101" i="59"/>
  <c r="EW96" i="59"/>
  <c r="FA105" i="59"/>
  <c r="FE92" i="59"/>
  <c r="FI101" i="59"/>
  <c r="FI96" i="59"/>
  <c r="FM106" i="59"/>
  <c r="FQ93" i="59"/>
  <c r="FU102" i="59"/>
  <c r="EG106" i="59"/>
  <c r="EK93" i="59"/>
  <c r="EO102" i="59"/>
  <c r="EC105" i="59"/>
  <c r="EG93" i="59"/>
  <c r="EK102" i="59"/>
  <c r="EO106" i="59"/>
  <c r="ES93" i="59"/>
  <c r="EW102" i="59"/>
  <c r="FA106" i="59"/>
  <c r="FE93" i="59"/>
  <c r="FI102" i="59"/>
  <c r="FM90" i="59"/>
  <c r="FQ94" i="59"/>
  <c r="FU103" i="59"/>
  <c r="EG94" i="59"/>
  <c r="EK103" i="59"/>
  <c r="EO90" i="59"/>
  <c r="ES94" i="59"/>
  <c r="EW103" i="59"/>
  <c r="FA90" i="59"/>
  <c r="FE94" i="59"/>
  <c r="FI103" i="59"/>
  <c r="FM91" i="59"/>
  <c r="FQ100" i="59"/>
  <c r="FQ95" i="59"/>
  <c r="FU104" i="59"/>
  <c r="DC102" i="59"/>
  <c r="DD102" i="59"/>
  <c r="DG106" i="59"/>
  <c r="DH106" i="59"/>
  <c r="DK93" i="59"/>
  <c r="DL93" i="59"/>
  <c r="DP103" i="59"/>
  <c r="DO103" i="59"/>
  <c r="DS90" i="59"/>
  <c r="DT90" i="59"/>
  <c r="DW94" i="59"/>
  <c r="DX94" i="59"/>
  <c r="EA105" i="59"/>
  <c r="EB105" i="59"/>
  <c r="P110" i="59"/>
  <c r="CC90" i="59"/>
  <c r="CG102" i="59"/>
  <c r="CM90" i="59"/>
  <c r="CN90" i="59"/>
  <c r="CQ100" i="59"/>
  <c r="CR100" i="59"/>
  <c r="CQ95" i="59"/>
  <c r="CR95" i="59"/>
  <c r="CU106" i="59"/>
  <c r="CV106" i="59"/>
  <c r="CY94" i="59"/>
  <c r="CZ94" i="59"/>
  <c r="DD103" i="59"/>
  <c r="DC103" i="59"/>
  <c r="DG90" i="59"/>
  <c r="DH90" i="59"/>
  <c r="DK94" i="59"/>
  <c r="DL94" i="59"/>
  <c r="DO104" i="59"/>
  <c r="DP104" i="59"/>
  <c r="DS91" i="59"/>
  <c r="DT91" i="59"/>
  <c r="DW100" i="59"/>
  <c r="DX100" i="59"/>
  <c r="DW95" i="59"/>
  <c r="DX95" i="59"/>
  <c r="DY106" i="59"/>
  <c r="CC92" i="59"/>
  <c r="CG103" i="59"/>
  <c r="CM91" i="59"/>
  <c r="CN91" i="59"/>
  <c r="CO101" i="59"/>
  <c r="CQ96" i="59"/>
  <c r="CR96" i="59"/>
  <c r="CS90" i="59"/>
  <c r="CW100" i="59"/>
  <c r="CY95" i="59"/>
  <c r="CZ95" i="59"/>
  <c r="DA104" i="59"/>
  <c r="DG91" i="59"/>
  <c r="DH91" i="59"/>
  <c r="DI100" i="59"/>
  <c r="DK95" i="59"/>
  <c r="DL95" i="59"/>
  <c r="DM105" i="59"/>
  <c r="DQ92" i="59"/>
  <c r="DU101" i="59"/>
  <c r="DU96" i="59"/>
  <c r="DY90" i="59"/>
  <c r="CE93" i="59"/>
  <c r="CF93" i="59"/>
  <c r="CG104" i="59"/>
  <c r="CM92" i="59"/>
  <c r="CN92" i="59"/>
  <c r="CO102" i="59"/>
  <c r="CU91" i="59"/>
  <c r="CV91" i="59"/>
  <c r="CW101" i="59"/>
  <c r="CY96" i="59"/>
  <c r="CZ96" i="59"/>
  <c r="DA105" i="59"/>
  <c r="DG92" i="59"/>
  <c r="DH92" i="59"/>
  <c r="DI101" i="59"/>
  <c r="DK96" i="59"/>
  <c r="DL96" i="59"/>
  <c r="DM106" i="59"/>
  <c r="DQ93" i="59"/>
  <c r="DU102" i="59"/>
  <c r="EA91" i="59"/>
  <c r="EB91" i="59"/>
  <c r="CC94" i="59"/>
  <c r="CG105" i="59"/>
  <c r="CM93" i="59"/>
  <c r="CN93" i="59"/>
  <c r="CO103" i="59"/>
  <c r="CS92" i="59"/>
  <c r="CW102" i="59"/>
  <c r="DA106" i="59"/>
  <c r="DE93" i="59"/>
  <c r="DK102" i="59"/>
  <c r="DL102" i="59"/>
  <c r="DO90" i="59"/>
  <c r="DP90" i="59"/>
  <c r="DQ94" i="59"/>
  <c r="DU103" i="59"/>
  <c r="DY92" i="59"/>
  <c r="CC95" i="59"/>
  <c r="CE91" i="59"/>
  <c r="CF91" i="59"/>
  <c r="CG106" i="59"/>
  <c r="CK94" i="59"/>
  <c r="CO104" i="59"/>
  <c r="CS93" i="59"/>
  <c r="CW103" i="59"/>
  <c r="DA90" i="59"/>
  <c r="DE94" i="59"/>
  <c r="DI103" i="59"/>
  <c r="DM91" i="59"/>
  <c r="DQ100" i="59"/>
  <c r="DQ95" i="59"/>
  <c r="DU104" i="59"/>
  <c r="DY93" i="59"/>
  <c r="D110" i="59"/>
  <c r="D117" i="59" s="1"/>
  <c r="CC100" i="59"/>
  <c r="CC96" i="59"/>
  <c r="CG90" i="59"/>
  <c r="CK100" i="59"/>
  <c r="CK95" i="59"/>
  <c r="CO105" i="59"/>
  <c r="CS94" i="59"/>
  <c r="CW104" i="59"/>
  <c r="DA91" i="59"/>
  <c r="DE100" i="59"/>
  <c r="DE95" i="59"/>
  <c r="DI104" i="59"/>
  <c r="DM92" i="59"/>
  <c r="DQ101" i="59"/>
  <c r="DQ96" i="59"/>
  <c r="DU105" i="59"/>
  <c r="DY94" i="59"/>
  <c r="CC101" i="59"/>
  <c r="CG91" i="59"/>
  <c r="CK101" i="59"/>
  <c r="CK96" i="59"/>
  <c r="CO106" i="59"/>
  <c r="CS100" i="59"/>
  <c r="CS95" i="59"/>
  <c r="CW105" i="59"/>
  <c r="DA92" i="59"/>
  <c r="DE101" i="59"/>
  <c r="DE96" i="59"/>
  <c r="DI105" i="59"/>
  <c r="DM93" i="59"/>
  <c r="DQ102" i="59"/>
  <c r="DU106" i="59"/>
  <c r="DY100" i="59"/>
  <c r="DY95" i="59"/>
  <c r="CC102" i="59"/>
  <c r="CG92" i="59"/>
  <c r="CK102" i="59"/>
  <c r="CO90" i="59"/>
  <c r="CS101" i="59"/>
  <c r="CS96" i="59"/>
  <c r="CW106" i="59"/>
  <c r="DA93" i="59"/>
  <c r="DE102" i="59"/>
  <c r="DI106" i="59"/>
  <c r="DM94" i="59"/>
  <c r="DQ103" i="59"/>
  <c r="DU90" i="59"/>
  <c r="DY101" i="59"/>
  <c r="DY96" i="59"/>
  <c r="DY116" i="59" s="1"/>
  <c r="CC103" i="59"/>
  <c r="CG93" i="59"/>
  <c r="CK103" i="59"/>
  <c r="CO91" i="59"/>
  <c r="CS102" i="59"/>
  <c r="CW90" i="59"/>
  <c r="DA94" i="59"/>
  <c r="DE103" i="59"/>
  <c r="DK90" i="59"/>
  <c r="DL90" i="59"/>
  <c r="DM100" i="59"/>
  <c r="DM95" i="59"/>
  <c r="DQ104" i="59"/>
  <c r="DW91" i="59"/>
  <c r="DX91" i="59"/>
  <c r="DY102" i="59"/>
  <c r="CC104" i="59"/>
  <c r="CJ94" i="59"/>
  <c r="CI94" i="59"/>
  <c r="CK104" i="59"/>
  <c r="CQ92" i="59"/>
  <c r="CR92" i="59"/>
  <c r="CS103" i="59"/>
  <c r="CY91" i="59"/>
  <c r="CZ91" i="59"/>
  <c r="DA100" i="59"/>
  <c r="DC95" i="59"/>
  <c r="DD95" i="59"/>
  <c r="DE104" i="59"/>
  <c r="DI91" i="59"/>
  <c r="DM101" i="59"/>
  <c r="DO96" i="59"/>
  <c r="DP96" i="59"/>
  <c r="DQ105" i="59"/>
  <c r="DU92" i="59"/>
  <c r="DY103" i="59"/>
  <c r="EG67" i="59"/>
  <c r="EK67" i="59"/>
  <c r="EO67" i="59"/>
  <c r="ES67" i="59"/>
  <c r="EW67" i="59"/>
  <c r="DI112" i="59"/>
  <c r="DY67" i="59"/>
  <c r="CC116" i="59"/>
  <c r="DU47" i="59"/>
  <c r="Z110" i="59"/>
  <c r="CS112" i="59"/>
  <c r="DM113" i="59"/>
  <c r="CU21" i="59"/>
  <c r="DJ107" i="59"/>
  <c r="FA47" i="59"/>
  <c r="FA87" i="59"/>
  <c r="EC67" i="59"/>
  <c r="DJ110" i="59"/>
  <c r="BB107" i="59"/>
  <c r="BR107" i="59"/>
  <c r="EH107" i="59"/>
  <c r="FQ57" i="59"/>
  <c r="AT107" i="59"/>
  <c r="BJ107" i="59"/>
  <c r="E107" i="59"/>
  <c r="E110" i="59"/>
  <c r="I107" i="59"/>
  <c r="I110" i="59"/>
  <c r="M107" i="59"/>
  <c r="M110" i="59"/>
  <c r="Q107" i="59"/>
  <c r="Q110" i="59"/>
  <c r="U107" i="59"/>
  <c r="U110" i="59"/>
  <c r="FE47" i="59"/>
  <c r="FE87" i="59"/>
  <c r="FI47" i="59"/>
  <c r="FI87" i="59"/>
  <c r="FM47" i="59"/>
  <c r="FM87" i="59"/>
  <c r="FQ47" i="59"/>
  <c r="FQ87" i="59"/>
  <c r="FU47" i="59"/>
  <c r="FU87" i="59"/>
  <c r="BF110" i="59"/>
  <c r="BV110" i="59"/>
  <c r="AX107" i="59"/>
  <c r="BN107" i="59"/>
  <c r="GD107" i="59"/>
  <c r="CC17" i="59"/>
  <c r="CC57" i="59"/>
  <c r="CG17" i="59"/>
  <c r="CG57" i="59"/>
  <c r="DA67" i="59"/>
  <c r="DE37" i="59"/>
  <c r="DI37" i="59"/>
  <c r="DM37" i="59"/>
  <c r="DY17" i="59"/>
  <c r="DY57" i="59"/>
  <c r="CW67" i="59"/>
  <c r="DU67" i="59"/>
  <c r="DY47" i="59"/>
  <c r="CK67" i="59"/>
  <c r="CO67" i="59"/>
  <c r="CS67" i="59"/>
  <c r="DU17" i="59"/>
  <c r="DU57" i="59"/>
  <c r="S117" i="59"/>
  <c r="DY87" i="59"/>
  <c r="EP111" i="59"/>
  <c r="EP107" i="59"/>
  <c r="FF107" i="59"/>
  <c r="ET111" i="59"/>
  <c r="FB110" i="59"/>
  <c r="FR110" i="59"/>
  <c r="FN111" i="59"/>
  <c r="EL113" i="59"/>
  <c r="EN113" i="59" s="1"/>
  <c r="FB113" i="59"/>
  <c r="FR113" i="59"/>
  <c r="EL114" i="59"/>
  <c r="FB114" i="59"/>
  <c r="FR114" i="59"/>
  <c r="EX107" i="59"/>
  <c r="FN107" i="59"/>
  <c r="DR112" i="59"/>
  <c r="BZ110" i="59"/>
  <c r="DV110" i="59"/>
  <c r="CL111" i="59"/>
  <c r="CD112" i="59"/>
  <c r="DJ112" i="59"/>
  <c r="CT114" i="59"/>
  <c r="DF114" i="59"/>
  <c r="DN110" i="59"/>
  <c r="DR111" i="59"/>
  <c r="CH113" i="59"/>
  <c r="DV114" i="59"/>
  <c r="CH107" i="59"/>
  <c r="DR107" i="59"/>
  <c r="DK112" i="59"/>
  <c r="CD113" i="59"/>
  <c r="CP114" i="59"/>
  <c r="BZ111" i="59"/>
  <c r="DB112" i="59"/>
  <c r="CP113" i="59"/>
  <c r="BZ114" i="59"/>
  <c r="CT107" i="59"/>
  <c r="CO113" i="59"/>
  <c r="CW113" i="59"/>
  <c r="DE77" i="59"/>
  <c r="DI77" i="59"/>
  <c r="DM77" i="59"/>
  <c r="DQ77" i="59"/>
  <c r="DY77" i="59"/>
  <c r="FE111" i="59"/>
  <c r="FM111" i="59"/>
  <c r="CC111" i="59"/>
  <c r="CC115" i="59"/>
  <c r="CK115" i="59"/>
  <c r="CS111" i="59"/>
  <c r="DI115" i="59"/>
  <c r="DQ111" i="59"/>
  <c r="DQ115" i="59"/>
  <c r="DY115" i="59"/>
  <c r="CG112" i="59"/>
  <c r="CG116" i="59"/>
  <c r="CO112" i="59"/>
  <c r="CO116" i="59"/>
  <c r="CW112" i="59"/>
  <c r="CW116" i="59"/>
  <c r="DM116" i="59"/>
  <c r="DU116" i="59"/>
  <c r="DQ37" i="59"/>
  <c r="DU37" i="59"/>
  <c r="DY37" i="59"/>
  <c r="P117" i="59"/>
  <c r="G117" i="59"/>
  <c r="DA27" i="59"/>
  <c r="CK27" i="59"/>
  <c r="CO27" i="59"/>
  <c r="CS27" i="59"/>
  <c r="CW27" i="59"/>
  <c r="DU27" i="59"/>
  <c r="DY27" i="59"/>
  <c r="DA112" i="59"/>
  <c r="DQ116" i="59"/>
  <c r="CG111" i="59"/>
  <c r="DE111" i="59"/>
  <c r="DM111" i="59"/>
  <c r="DU111" i="59"/>
  <c r="DM112" i="59"/>
  <c r="DU112" i="59"/>
  <c r="DI113" i="59"/>
  <c r="EC27" i="59"/>
  <c r="EO27" i="59"/>
  <c r="EW27" i="59"/>
  <c r="EC17" i="59"/>
  <c r="EC114" i="59"/>
  <c r="EC57" i="59"/>
  <c r="EG17" i="59"/>
  <c r="EG57" i="59"/>
  <c r="EK17" i="59"/>
  <c r="EK57" i="59"/>
  <c r="EO17" i="59"/>
  <c r="EO57" i="59"/>
  <c r="ES17" i="59"/>
  <c r="ES57" i="59"/>
  <c r="EW17" i="59"/>
  <c r="EW57" i="59"/>
  <c r="FA27" i="59"/>
  <c r="FA114" i="59"/>
  <c r="FA67" i="59"/>
  <c r="FE27" i="59"/>
  <c r="FE67" i="59"/>
  <c r="FI27" i="59"/>
  <c r="FI67" i="59"/>
  <c r="FM27" i="59"/>
  <c r="FM67" i="59"/>
  <c r="FQ27" i="59"/>
  <c r="FQ114" i="59"/>
  <c r="FQ67" i="59"/>
  <c r="FU27" i="59"/>
  <c r="FU67" i="59"/>
  <c r="EG27" i="59"/>
  <c r="ES114" i="59"/>
  <c r="EC47" i="59"/>
  <c r="EC87" i="59"/>
  <c r="EG111" i="59"/>
  <c r="EG115" i="59"/>
  <c r="EG47" i="59"/>
  <c r="EG87" i="59"/>
  <c r="EK47" i="59"/>
  <c r="EK87" i="59"/>
  <c r="EO111" i="59"/>
  <c r="EO115" i="59"/>
  <c r="EO47" i="59"/>
  <c r="EO87" i="59"/>
  <c r="ES47" i="59"/>
  <c r="ES87" i="59"/>
  <c r="EW111" i="59"/>
  <c r="EW115" i="59"/>
  <c r="EW47" i="59"/>
  <c r="EW87" i="59"/>
  <c r="FA17" i="59"/>
  <c r="FA111" i="59"/>
  <c r="FA57" i="59"/>
  <c r="FE17" i="59"/>
  <c r="FE115" i="59"/>
  <c r="FE57" i="59"/>
  <c r="FI17" i="59"/>
  <c r="FI111" i="59"/>
  <c r="FI57" i="59"/>
  <c r="FM17" i="59"/>
  <c r="FM115" i="59"/>
  <c r="FM57" i="59"/>
  <c r="FQ17" i="59"/>
  <c r="FU17" i="59"/>
  <c r="FU111" i="59"/>
  <c r="FU115" i="59"/>
  <c r="FU57" i="59"/>
  <c r="EK27" i="59"/>
  <c r="ES27" i="59"/>
  <c r="EC113" i="59"/>
  <c r="EC37" i="59"/>
  <c r="EC77" i="59"/>
  <c r="EG113" i="59"/>
  <c r="EG37" i="59"/>
  <c r="EG77" i="59"/>
  <c r="EK113" i="59"/>
  <c r="EK37" i="59"/>
  <c r="EK77" i="59"/>
  <c r="EO113" i="59"/>
  <c r="EO37" i="59"/>
  <c r="EO77" i="59"/>
  <c r="ES113" i="59"/>
  <c r="ES37" i="59"/>
  <c r="ES77" i="59"/>
  <c r="EW37" i="59"/>
  <c r="EW77" i="59"/>
  <c r="FA112" i="59"/>
  <c r="FA113" i="59"/>
  <c r="FA37" i="59"/>
  <c r="FA77" i="59"/>
  <c r="FE113" i="59"/>
  <c r="FE37" i="59"/>
  <c r="FE77" i="59"/>
  <c r="FI37" i="59"/>
  <c r="FI77" i="59"/>
  <c r="FM37" i="59"/>
  <c r="FM77" i="59"/>
  <c r="FQ112" i="59"/>
  <c r="FQ113" i="59"/>
  <c r="FQ37" i="59"/>
  <c r="FQ77" i="59"/>
  <c r="FU113" i="59"/>
  <c r="FU37" i="59"/>
  <c r="FU77" i="59"/>
  <c r="BJ97" i="59"/>
  <c r="DF97" i="59"/>
  <c r="DV97" i="59"/>
  <c r="FR97" i="59"/>
  <c r="CD107" i="59"/>
  <c r="DB107" i="59"/>
  <c r="DZ107" i="59"/>
  <c r="GH101" i="59"/>
  <c r="FH113" i="59"/>
  <c r="GH102" i="59"/>
  <c r="CL107" i="59"/>
  <c r="ED107" i="59"/>
  <c r="ET107" i="59"/>
  <c r="FJ107" i="59"/>
  <c r="FZ107" i="59"/>
  <c r="AM90" i="59"/>
  <c r="W117" i="59"/>
  <c r="AM114" i="59"/>
  <c r="AM101" i="59"/>
  <c r="AM103" i="59"/>
  <c r="AM104" i="59"/>
  <c r="AM105" i="59"/>
  <c r="CC37" i="59"/>
  <c r="CC77" i="59"/>
  <c r="CG37" i="59"/>
  <c r="CG77" i="59"/>
  <c r="CK47" i="59"/>
  <c r="CK87" i="59"/>
  <c r="CO47" i="59"/>
  <c r="CO87" i="59"/>
  <c r="CS47" i="59"/>
  <c r="CS87" i="59"/>
  <c r="CW47" i="59"/>
  <c r="CW87" i="59"/>
  <c r="DA47" i="59"/>
  <c r="DA87" i="59"/>
  <c r="DE17" i="59"/>
  <c r="DE57" i="59"/>
  <c r="DI17" i="59"/>
  <c r="DI57" i="59"/>
  <c r="DM17" i="59"/>
  <c r="DM114" i="59"/>
  <c r="DM57" i="59"/>
  <c r="DQ17" i="59"/>
  <c r="DQ57" i="59"/>
  <c r="L117" i="59"/>
  <c r="AB117" i="59"/>
  <c r="K110" i="59"/>
  <c r="K117" i="59" s="1"/>
  <c r="CC27" i="59"/>
  <c r="CC67" i="59"/>
  <c r="CG27" i="59"/>
  <c r="CG67" i="59"/>
  <c r="CK37" i="59"/>
  <c r="CK77" i="59"/>
  <c r="CO37" i="59"/>
  <c r="CO77" i="59"/>
  <c r="CS37" i="59"/>
  <c r="CS77" i="59"/>
  <c r="CW37" i="59"/>
  <c r="CW77" i="59"/>
  <c r="DA37" i="59"/>
  <c r="DA77" i="59"/>
  <c r="DE47" i="59"/>
  <c r="DE87" i="59"/>
  <c r="DI47" i="59"/>
  <c r="DI87" i="59"/>
  <c r="DM47" i="59"/>
  <c r="DM87" i="59"/>
  <c r="DQ47" i="59"/>
  <c r="DQ87" i="59"/>
  <c r="Y107" i="59"/>
  <c r="AA110" i="59"/>
  <c r="AA117" i="59" s="1"/>
  <c r="CC47" i="59"/>
  <c r="CC87" i="59"/>
  <c r="CG47" i="59"/>
  <c r="CG87" i="59"/>
  <c r="CK17" i="59"/>
  <c r="CK57" i="59"/>
  <c r="CO17" i="59"/>
  <c r="CO57" i="59"/>
  <c r="CS17" i="59"/>
  <c r="CS57" i="59"/>
  <c r="CW17" i="59"/>
  <c r="CW57" i="59"/>
  <c r="DA17" i="59"/>
  <c r="DA57" i="59"/>
  <c r="DE27" i="59"/>
  <c r="DE67" i="59"/>
  <c r="DI27" i="59"/>
  <c r="DI67" i="59"/>
  <c r="DM27" i="59"/>
  <c r="DM67" i="59"/>
  <c r="DQ27" i="59"/>
  <c r="DQ67" i="59"/>
  <c r="DU87" i="59"/>
  <c r="DU77" i="59"/>
  <c r="DY111" i="59"/>
  <c r="DY113" i="59"/>
  <c r="DU114" i="59"/>
  <c r="DQ112" i="59"/>
  <c r="DP112" i="59"/>
  <c r="DP113" i="59"/>
  <c r="DL113" i="59"/>
  <c r="DI116" i="59"/>
  <c r="DI111" i="59"/>
  <c r="DE114" i="59"/>
  <c r="DE112" i="59"/>
  <c r="DE116" i="59"/>
  <c r="DE107" i="59"/>
  <c r="CW110" i="59"/>
  <c r="CS107" i="59"/>
  <c r="CV107" i="59" s="1"/>
  <c r="CS113" i="59"/>
  <c r="CS115" i="59"/>
  <c r="CS116" i="59"/>
  <c r="CV112" i="59"/>
  <c r="CO111" i="59"/>
  <c r="CO114" i="59"/>
  <c r="CK111" i="59"/>
  <c r="CK112" i="59"/>
  <c r="CG114" i="59"/>
  <c r="CC113" i="59"/>
  <c r="AM111" i="59"/>
  <c r="AM91" i="59"/>
  <c r="AM95" i="59"/>
  <c r="E97" i="59"/>
  <c r="I97" i="59"/>
  <c r="M97" i="59"/>
  <c r="Q97" i="59"/>
  <c r="U97" i="59"/>
  <c r="Y97" i="59"/>
  <c r="AJ97" i="59"/>
  <c r="E117" i="59"/>
  <c r="I117" i="59"/>
  <c r="M117" i="59"/>
  <c r="Q117" i="59"/>
  <c r="U117" i="59"/>
  <c r="Y117" i="59"/>
  <c r="AC117" i="59"/>
  <c r="AG117" i="59"/>
  <c r="AK117" i="59"/>
  <c r="AM112" i="59"/>
  <c r="AM92" i="59"/>
  <c r="AM116" i="59"/>
  <c r="AM96" i="59"/>
  <c r="F97" i="59"/>
  <c r="J97" i="59"/>
  <c r="N97" i="59"/>
  <c r="R97" i="59"/>
  <c r="V97" i="59"/>
  <c r="AG97" i="59"/>
  <c r="AK97" i="59"/>
  <c r="AM102" i="59"/>
  <c r="O110" i="59"/>
  <c r="O117" i="59" s="1"/>
  <c r="F117" i="59"/>
  <c r="J117" i="59"/>
  <c r="N117" i="59"/>
  <c r="R117" i="59"/>
  <c r="V117" i="59"/>
  <c r="Z117" i="59"/>
  <c r="AD117" i="59"/>
  <c r="AH117" i="59"/>
  <c r="AL117" i="59"/>
  <c r="AM113" i="59"/>
  <c r="AM93" i="59"/>
  <c r="C97" i="59"/>
  <c r="G97" i="59"/>
  <c r="S97" i="59"/>
  <c r="W97" i="59"/>
  <c r="AH97" i="59"/>
  <c r="AL97" i="59"/>
  <c r="F107" i="59"/>
  <c r="J107" i="59"/>
  <c r="N107" i="59"/>
  <c r="R107" i="59"/>
  <c r="V107" i="59"/>
  <c r="AH107" i="59"/>
  <c r="AL107" i="59"/>
  <c r="AM106" i="59"/>
  <c r="C110" i="59"/>
  <c r="AI110" i="59"/>
  <c r="AI117" i="59" s="1"/>
  <c r="AM115" i="59"/>
  <c r="AM94" i="59"/>
  <c r="D97" i="59"/>
  <c r="H97" i="59"/>
  <c r="L97" i="59"/>
  <c r="P97" i="59"/>
  <c r="T97" i="59"/>
  <c r="X97" i="59"/>
  <c r="C107" i="59"/>
  <c r="G107" i="59"/>
  <c r="K107" i="59"/>
  <c r="O107" i="59"/>
  <c r="S107" i="59"/>
  <c r="W107" i="59"/>
  <c r="AI107" i="59"/>
  <c r="AM100" i="59"/>
  <c r="BB116" i="59"/>
  <c r="BZ116" i="59"/>
  <c r="CP116" i="59"/>
  <c r="DN116" i="59"/>
  <c r="EL116" i="59"/>
  <c r="FB116" i="59"/>
  <c r="FZ116" i="59"/>
  <c r="BZ97" i="59"/>
  <c r="CC97" i="59"/>
  <c r="CG97" i="59"/>
  <c r="CK110" i="59"/>
  <c r="CS110" i="59"/>
  <c r="CS97" i="59"/>
  <c r="CW97" i="59"/>
  <c r="DA110" i="59"/>
  <c r="DA97" i="59"/>
  <c r="DM110" i="59"/>
  <c r="DM97" i="59"/>
  <c r="DQ110" i="59"/>
  <c r="DQ97" i="59"/>
  <c r="DU97" i="59"/>
  <c r="DY110" i="59"/>
  <c r="DY97" i="59"/>
  <c r="EC110" i="59"/>
  <c r="EC97" i="59"/>
  <c r="EG97" i="59"/>
  <c r="EK110" i="59"/>
  <c r="EK97" i="59"/>
  <c r="EO97" i="59"/>
  <c r="ES97" i="59"/>
  <c r="EW97" i="59"/>
  <c r="FA97" i="59"/>
  <c r="FE97" i="59"/>
  <c r="FI97" i="59"/>
  <c r="FQ110" i="59"/>
  <c r="FQ97" i="59"/>
  <c r="FT97" i="59" s="1"/>
  <c r="FU110" i="59"/>
  <c r="FU97" i="59"/>
  <c r="DQ113" i="59"/>
  <c r="EW113" i="59"/>
  <c r="GH94" i="59"/>
  <c r="AX115" i="59"/>
  <c r="BN115" i="59"/>
  <c r="CD115" i="59"/>
  <c r="CT115" i="59"/>
  <c r="DJ115" i="59"/>
  <c r="DZ115" i="59"/>
  <c r="EH115" i="59"/>
  <c r="EP115" i="59"/>
  <c r="EX115" i="59"/>
  <c r="FF115" i="59"/>
  <c r="FN115" i="59"/>
  <c r="FV115" i="59"/>
  <c r="GD115" i="59"/>
  <c r="AX97" i="59"/>
  <c r="BN97" i="59"/>
  <c r="CD97" i="59"/>
  <c r="CT97" i="59"/>
  <c r="DJ97" i="59"/>
  <c r="DZ97" i="59"/>
  <c r="EB97" i="59" s="1"/>
  <c r="EP97" i="59"/>
  <c r="FF97" i="59"/>
  <c r="FV97" i="59"/>
  <c r="BB115" i="59"/>
  <c r="CX115" i="59"/>
  <c r="DN115" i="59"/>
  <c r="BR116" i="59"/>
  <c r="CX116" i="59"/>
  <c r="ED116" i="59"/>
  <c r="FJ116" i="59"/>
  <c r="FB97" i="59"/>
  <c r="DP110" i="59"/>
  <c r="GH90" i="59"/>
  <c r="GH91" i="59"/>
  <c r="GH92" i="59"/>
  <c r="GH93" i="59"/>
  <c r="BJ115" i="59"/>
  <c r="BZ115" i="59"/>
  <c r="CP115" i="59"/>
  <c r="DF115" i="59"/>
  <c r="DV115" i="59"/>
  <c r="GH95" i="59"/>
  <c r="AX116" i="59"/>
  <c r="BF116" i="59"/>
  <c r="BN116" i="59"/>
  <c r="BV116" i="59"/>
  <c r="CD116" i="59"/>
  <c r="CL116" i="59"/>
  <c r="CT116" i="59"/>
  <c r="DB116" i="59"/>
  <c r="DJ116" i="59"/>
  <c r="DR116" i="59"/>
  <c r="DZ116" i="59"/>
  <c r="EH116" i="59"/>
  <c r="EP116" i="59"/>
  <c r="EX116" i="59"/>
  <c r="FF116" i="59"/>
  <c r="FN116" i="59"/>
  <c r="FV116" i="59"/>
  <c r="GD116" i="59"/>
  <c r="BB97" i="59"/>
  <c r="BR97" i="59"/>
  <c r="CH97" i="59"/>
  <c r="CX97" i="59"/>
  <c r="DN97" i="59"/>
  <c r="ED97" i="59"/>
  <c r="ET97" i="59"/>
  <c r="FJ97" i="59"/>
  <c r="FZ97" i="59"/>
  <c r="GH103" i="59"/>
  <c r="CO110" i="59"/>
  <c r="BR115" i="59"/>
  <c r="CH115" i="59"/>
  <c r="AT116" i="59"/>
  <c r="BJ116" i="59"/>
  <c r="CH116" i="59"/>
  <c r="DF116" i="59"/>
  <c r="DV116" i="59"/>
  <c r="ET116" i="59"/>
  <c r="FR116" i="59"/>
  <c r="AT97" i="59"/>
  <c r="CP97" i="59"/>
  <c r="EL97" i="59"/>
  <c r="BF115" i="59"/>
  <c r="BV115" i="59"/>
  <c r="CL115" i="59"/>
  <c r="DB115" i="59"/>
  <c r="DR115" i="59"/>
  <c r="ED115" i="59"/>
  <c r="EL115" i="59"/>
  <c r="ET115" i="59"/>
  <c r="FB115" i="59"/>
  <c r="FJ115" i="59"/>
  <c r="FR115" i="59"/>
  <c r="FZ115" i="59"/>
  <c r="GH96" i="59"/>
  <c r="BF97" i="59"/>
  <c r="BV97" i="59"/>
  <c r="CL97" i="59"/>
  <c r="DB97" i="59"/>
  <c r="DR97" i="59"/>
  <c r="EH97" i="59"/>
  <c r="EX97" i="59"/>
  <c r="FN97" i="59"/>
  <c r="GD97" i="59"/>
  <c r="DQ107" i="59"/>
  <c r="DT107" i="59" s="1"/>
  <c r="DU107" i="59"/>
  <c r="DY107" i="59"/>
  <c r="EB107" i="59" s="1"/>
  <c r="FM107" i="59"/>
  <c r="FP107" i="59" s="1"/>
  <c r="FU107" i="59"/>
  <c r="GH105" i="59"/>
  <c r="CK107" i="59"/>
  <c r="FQ107" i="59"/>
  <c r="BZ107" i="59"/>
  <c r="CP107" i="59"/>
  <c r="DF107" i="59"/>
  <c r="DV107" i="59"/>
  <c r="EL107" i="59"/>
  <c r="FB107" i="59"/>
  <c r="FR107" i="59"/>
  <c r="FX107" i="59"/>
  <c r="GH100" i="59"/>
  <c r="CK114" i="59"/>
  <c r="CS114" i="59"/>
  <c r="DI114" i="59"/>
  <c r="DQ114" i="59"/>
  <c r="DY114" i="59"/>
  <c r="EO114" i="59"/>
  <c r="EW114" i="59"/>
  <c r="FM114" i="59"/>
  <c r="FU114" i="59"/>
  <c r="CG115" i="59"/>
  <c r="CW115" i="59"/>
  <c r="DE115" i="59"/>
  <c r="DM115" i="59"/>
  <c r="DU115" i="59"/>
  <c r="EC115" i="59"/>
  <c r="EK115" i="59"/>
  <c r="ES115" i="59"/>
  <c r="FQ115" i="59"/>
  <c r="GH104" i="59"/>
  <c r="GH106" i="59"/>
  <c r="CZ112" i="59" l="1"/>
  <c r="CF111" i="59"/>
  <c r="DX103" i="59"/>
  <c r="DW103" i="59"/>
  <c r="DU113" i="59"/>
  <c r="DH103" i="59"/>
  <c r="DG103" i="59"/>
  <c r="DE113" i="59"/>
  <c r="CM103" i="59"/>
  <c r="CM113" i="59" s="1"/>
  <c r="CN103" i="59"/>
  <c r="CK113" i="59"/>
  <c r="DC93" i="59"/>
  <c r="DC113" i="59" s="1"/>
  <c r="DD93" i="59"/>
  <c r="DA113" i="59"/>
  <c r="CQ90" i="59"/>
  <c r="CR90" i="59"/>
  <c r="CM96" i="59"/>
  <c r="CM116" i="59" s="1"/>
  <c r="CN96" i="59"/>
  <c r="CK97" i="59"/>
  <c r="CK116" i="59"/>
  <c r="CI90" i="59"/>
  <c r="CJ90" i="59"/>
  <c r="DC94" i="59"/>
  <c r="DD94" i="59"/>
  <c r="CE100" i="59"/>
  <c r="CF100" i="59"/>
  <c r="EA93" i="59"/>
  <c r="EB93" i="59"/>
  <c r="DW104" i="59"/>
  <c r="DW114" i="59" s="1"/>
  <c r="DX104" i="59"/>
  <c r="DS100" i="59"/>
  <c r="DT100" i="59"/>
  <c r="DO91" i="59"/>
  <c r="DP91" i="59"/>
  <c r="CI106" i="59"/>
  <c r="CJ106" i="59"/>
  <c r="CI105" i="59"/>
  <c r="CI115" i="59" s="1"/>
  <c r="CJ105" i="59"/>
  <c r="DC105" i="59"/>
  <c r="DD105" i="59"/>
  <c r="DA115" i="59"/>
  <c r="CY100" i="59"/>
  <c r="CZ100" i="59"/>
  <c r="EA106" i="59"/>
  <c r="EB106" i="59"/>
  <c r="EQ90" i="59"/>
  <c r="ER90" i="59"/>
  <c r="EN103" i="59"/>
  <c r="EM103" i="59"/>
  <c r="EI94" i="59"/>
  <c r="EJ94" i="59"/>
  <c r="EU90" i="59"/>
  <c r="EV90" i="59"/>
  <c r="ER103" i="59"/>
  <c r="EQ103" i="59"/>
  <c r="EM94" i="59"/>
  <c r="EM114" i="59" s="1"/>
  <c r="EN94" i="59"/>
  <c r="FW94" i="59"/>
  <c r="FW114" i="59" s="1"/>
  <c r="FX94" i="59"/>
  <c r="FC100" i="59"/>
  <c r="FD100" i="59"/>
  <c r="EI102" i="59"/>
  <c r="EJ102" i="59"/>
  <c r="CZ102" i="59"/>
  <c r="CY102" i="59"/>
  <c r="CY112" i="59" s="1"/>
  <c r="CE94" i="59"/>
  <c r="CF94" i="59"/>
  <c r="CY101" i="59"/>
  <c r="CY111" i="59" s="1"/>
  <c r="CZ101" i="59"/>
  <c r="DK100" i="59"/>
  <c r="DL100" i="59"/>
  <c r="CJ103" i="59"/>
  <c r="CI103" i="59"/>
  <c r="FC90" i="59"/>
  <c r="FD90" i="59"/>
  <c r="EU106" i="59"/>
  <c r="EU116" i="59" s="1"/>
  <c r="EV106" i="59"/>
  <c r="FD103" i="59"/>
  <c r="FC103" i="59"/>
  <c r="EI90" i="59"/>
  <c r="EJ90" i="59"/>
  <c r="EE102" i="59"/>
  <c r="EF102" i="59"/>
  <c r="FT103" i="59"/>
  <c r="FS103" i="59"/>
  <c r="EU102" i="59"/>
  <c r="EV102" i="59"/>
  <c r="CJ112" i="59"/>
  <c r="DG102" i="59"/>
  <c r="DG112" i="59" s="1"/>
  <c r="DH102" i="59"/>
  <c r="CM101" i="59"/>
  <c r="CM111" i="59" s="1"/>
  <c r="CN101" i="59"/>
  <c r="CI91" i="59"/>
  <c r="CI111" i="59" s="1"/>
  <c r="CJ91" i="59"/>
  <c r="CE95" i="59"/>
  <c r="CF95" i="59"/>
  <c r="EA92" i="59"/>
  <c r="EB92" i="59"/>
  <c r="DW102" i="59"/>
  <c r="DX102" i="59"/>
  <c r="DO106" i="59"/>
  <c r="DO116" i="59" s="1"/>
  <c r="DP106" i="59"/>
  <c r="DL101" i="59"/>
  <c r="DK101" i="59"/>
  <c r="FG94" i="59"/>
  <c r="FH94" i="59"/>
  <c r="EQ106" i="59"/>
  <c r="ER106" i="59"/>
  <c r="FS93" i="59"/>
  <c r="FS113" i="59" s="1"/>
  <c r="FT93" i="59"/>
  <c r="FP102" i="59"/>
  <c r="FO102" i="59"/>
  <c r="EE95" i="59"/>
  <c r="EF95" i="59"/>
  <c r="FH102" i="59"/>
  <c r="FG102" i="59"/>
  <c r="FG95" i="59"/>
  <c r="FH95" i="59"/>
  <c r="EU95" i="59"/>
  <c r="EV95" i="59"/>
  <c r="CQ106" i="59"/>
  <c r="CQ116" i="59" s="1"/>
  <c r="CR106" i="59"/>
  <c r="CU92" i="59"/>
  <c r="CV92" i="59"/>
  <c r="CE92" i="59"/>
  <c r="CF92" i="59"/>
  <c r="CE90" i="59"/>
  <c r="CF90" i="59"/>
  <c r="FC106" i="59"/>
  <c r="FC116" i="59" s="1"/>
  <c r="FD106" i="59"/>
  <c r="EI106" i="59"/>
  <c r="EI116" i="59" s="1"/>
  <c r="EJ106" i="59"/>
  <c r="FG90" i="59"/>
  <c r="FH90" i="59"/>
  <c r="EQ96" i="59"/>
  <c r="EQ116" i="59" s="1"/>
  <c r="ER96" i="59"/>
  <c r="EI105" i="59"/>
  <c r="EJ105" i="59"/>
  <c r="FW90" i="59"/>
  <c r="FX90" i="59"/>
  <c r="FG100" i="59"/>
  <c r="FH100" i="59"/>
  <c r="FC91" i="59"/>
  <c r="FD91" i="59"/>
  <c r="EY104" i="59"/>
  <c r="EZ104" i="59"/>
  <c r="EU100" i="59"/>
  <c r="EV100" i="59"/>
  <c r="EQ91" i="59"/>
  <c r="ER91" i="59"/>
  <c r="CC114" i="59"/>
  <c r="EC112" i="59"/>
  <c r="DC106" i="59"/>
  <c r="DD106" i="59"/>
  <c r="DA116" i="59"/>
  <c r="DS93" i="59"/>
  <c r="DS113" i="59" s="1"/>
  <c r="DT93" i="59"/>
  <c r="CJ102" i="59"/>
  <c r="CI102" i="59"/>
  <c r="FL103" i="59"/>
  <c r="FK103" i="59"/>
  <c r="FO90" i="59"/>
  <c r="FP90" i="59"/>
  <c r="FD102" i="59"/>
  <c r="FC102" i="59"/>
  <c r="FK94" i="59"/>
  <c r="FL94" i="59"/>
  <c r="EF101" i="59"/>
  <c r="EE101" i="59"/>
  <c r="EE111" i="59" s="1"/>
  <c r="EU105" i="59"/>
  <c r="EV105" i="59"/>
  <c r="ER101" i="59"/>
  <c r="EQ101" i="59"/>
  <c r="EM92" i="59"/>
  <c r="EN92" i="59"/>
  <c r="CW111" i="59"/>
  <c r="CI93" i="59"/>
  <c r="CJ93" i="59"/>
  <c r="DG96" i="59"/>
  <c r="DG116" i="59" s="1"/>
  <c r="DH96" i="59"/>
  <c r="CU95" i="59"/>
  <c r="CV95" i="59"/>
  <c r="FS95" i="59"/>
  <c r="FT95" i="59"/>
  <c r="FS94" i="59"/>
  <c r="FS114" i="59" s="1"/>
  <c r="FT94" i="59"/>
  <c r="EI93" i="59"/>
  <c r="EI113" i="59" s="1"/>
  <c r="EJ93" i="59"/>
  <c r="FW95" i="59"/>
  <c r="FW115" i="59" s="1"/>
  <c r="FX95" i="59"/>
  <c r="FG105" i="59"/>
  <c r="FH105" i="59"/>
  <c r="EM106" i="59"/>
  <c r="EN106" i="59"/>
  <c r="FA110" i="59"/>
  <c r="CE104" i="59"/>
  <c r="CF104" i="59"/>
  <c r="EA102" i="59"/>
  <c r="EB102" i="59"/>
  <c r="DK106" i="59"/>
  <c r="DK116" i="59" s="1"/>
  <c r="DL106" i="59"/>
  <c r="CF102" i="59"/>
  <c r="CE102" i="59"/>
  <c r="DO93" i="59"/>
  <c r="DO113" i="59" s="1"/>
  <c r="DP93" i="59"/>
  <c r="DK105" i="59"/>
  <c r="DL105" i="59"/>
  <c r="DH101" i="59"/>
  <c r="DG101" i="59"/>
  <c r="DG111" i="59" s="1"/>
  <c r="DC92" i="59"/>
  <c r="DC112" i="59" s="1"/>
  <c r="DD92" i="59"/>
  <c r="CY105" i="59"/>
  <c r="CZ105" i="59"/>
  <c r="CU100" i="59"/>
  <c r="CV100" i="59"/>
  <c r="CU93" i="59"/>
  <c r="CV93" i="59"/>
  <c r="CQ104" i="59"/>
  <c r="CQ114" i="59" s="1"/>
  <c r="CR104" i="59"/>
  <c r="CI104" i="59"/>
  <c r="CJ104" i="59"/>
  <c r="FW104" i="59"/>
  <c r="FX104" i="59"/>
  <c r="FT100" i="59"/>
  <c r="FS100" i="59"/>
  <c r="FO91" i="59"/>
  <c r="FP91" i="59"/>
  <c r="EU93" i="59"/>
  <c r="EU113" i="59" s="1"/>
  <c r="EV93" i="59"/>
  <c r="FX102" i="59"/>
  <c r="FW102" i="59"/>
  <c r="EE96" i="59"/>
  <c r="EF96" i="59"/>
  <c r="FX100" i="59"/>
  <c r="FW100" i="59"/>
  <c r="FS91" i="59"/>
  <c r="FS111" i="59" s="1"/>
  <c r="FT91" i="59"/>
  <c r="FO104" i="59"/>
  <c r="FP104" i="59"/>
  <c r="FK93" i="59"/>
  <c r="FL93" i="59"/>
  <c r="FS105" i="59"/>
  <c r="FT105" i="59"/>
  <c r="EY106" i="59"/>
  <c r="EZ106" i="59"/>
  <c r="DO94" i="59"/>
  <c r="DP94" i="59"/>
  <c r="CZ103" i="59"/>
  <c r="CY103" i="59"/>
  <c r="CY113" i="59" s="1"/>
  <c r="DG93" i="59"/>
  <c r="DH93" i="59"/>
  <c r="DW96" i="59"/>
  <c r="DX96" i="59"/>
  <c r="FX103" i="59"/>
  <c r="FW103" i="59"/>
  <c r="FG93" i="59"/>
  <c r="FG113" i="59" s="1"/>
  <c r="FH93" i="59"/>
  <c r="FS106" i="59"/>
  <c r="FS116" i="59" s="1"/>
  <c r="FT106" i="59"/>
  <c r="FC101" i="59"/>
  <c r="FD101" i="59"/>
  <c r="FK106" i="59"/>
  <c r="FL106" i="59"/>
  <c r="CE105" i="59"/>
  <c r="CF105" i="59"/>
  <c r="EE106" i="59"/>
  <c r="EF106" i="59"/>
  <c r="DK91" i="59"/>
  <c r="DL91" i="59"/>
  <c r="CV103" i="59"/>
  <c r="CU103" i="59"/>
  <c r="DO95" i="59"/>
  <c r="DO115" i="59" s="1"/>
  <c r="DP95" i="59"/>
  <c r="CF103" i="59"/>
  <c r="CE103" i="59"/>
  <c r="CE113" i="59" s="1"/>
  <c r="CI92" i="59"/>
  <c r="CI112" i="59" s="1"/>
  <c r="CJ92" i="59"/>
  <c r="CQ105" i="59"/>
  <c r="CR105" i="59"/>
  <c r="CQ102" i="59"/>
  <c r="CQ112" i="59" s="1"/>
  <c r="CR102" i="59"/>
  <c r="DX101" i="59"/>
  <c r="DW101" i="59"/>
  <c r="DW111" i="59" s="1"/>
  <c r="CR101" i="59"/>
  <c r="CQ101" i="59"/>
  <c r="EQ102" i="59"/>
  <c r="ER102" i="59"/>
  <c r="FK96" i="59"/>
  <c r="FL96" i="59"/>
  <c r="EY96" i="59"/>
  <c r="EZ96" i="59"/>
  <c r="EN96" i="59"/>
  <c r="EM96" i="59"/>
  <c r="FW96" i="59"/>
  <c r="FW116" i="59" s="1"/>
  <c r="FX96" i="59"/>
  <c r="FK95" i="59"/>
  <c r="FK115" i="59" s="1"/>
  <c r="FL95" i="59"/>
  <c r="EE92" i="59"/>
  <c r="EF92" i="59"/>
  <c r="DW92" i="59"/>
  <c r="DW112" i="59" s="1"/>
  <c r="DX92" i="59"/>
  <c r="DO100" i="59"/>
  <c r="DP100" i="59"/>
  <c r="DT103" i="59"/>
  <c r="DS103" i="59"/>
  <c r="EA95" i="59"/>
  <c r="EB95" i="59"/>
  <c r="DS102" i="59"/>
  <c r="DT102" i="59"/>
  <c r="CM95" i="59"/>
  <c r="CM115" i="59" s="1"/>
  <c r="CN95" i="59"/>
  <c r="DG94" i="59"/>
  <c r="DH94" i="59"/>
  <c r="DC90" i="59"/>
  <c r="DD90" i="59"/>
  <c r="CR103" i="59"/>
  <c r="CQ103" i="59"/>
  <c r="EA90" i="59"/>
  <c r="EB90" i="59"/>
  <c r="CU90" i="59"/>
  <c r="CV90" i="59"/>
  <c r="EM102" i="59"/>
  <c r="EN102" i="59"/>
  <c r="FL101" i="59"/>
  <c r="FK101" i="59"/>
  <c r="FK111" i="59" s="1"/>
  <c r="FG92" i="59"/>
  <c r="FG112" i="59" s="1"/>
  <c r="FH92" i="59"/>
  <c r="FC105" i="59"/>
  <c r="FD105" i="59"/>
  <c r="EY101" i="59"/>
  <c r="EZ101" i="59"/>
  <c r="EU92" i="59"/>
  <c r="EV92" i="59"/>
  <c r="EQ105" i="59"/>
  <c r="ER105" i="59"/>
  <c r="EN101" i="59"/>
  <c r="EM101" i="59"/>
  <c r="EM111" i="59" s="1"/>
  <c r="EI92" i="59"/>
  <c r="EI112" i="59" s="1"/>
  <c r="EJ92" i="59"/>
  <c r="EE104" i="59"/>
  <c r="EF104" i="59"/>
  <c r="FX101" i="59"/>
  <c r="FW101" i="59"/>
  <c r="FW111" i="59" s="1"/>
  <c r="FS92" i="59"/>
  <c r="FT92" i="59"/>
  <c r="FO105" i="59"/>
  <c r="FP105" i="59"/>
  <c r="FK100" i="59"/>
  <c r="FL100" i="59"/>
  <c r="FG91" i="59"/>
  <c r="FG111" i="59" s="1"/>
  <c r="FH91" i="59"/>
  <c r="FC104" i="59"/>
  <c r="FC114" i="59" s="1"/>
  <c r="FD104" i="59"/>
  <c r="EY95" i="59"/>
  <c r="EZ95" i="59"/>
  <c r="EM95" i="59"/>
  <c r="EM115" i="59" s="1"/>
  <c r="EN95" i="59"/>
  <c r="FP103" i="59"/>
  <c r="FO103" i="59"/>
  <c r="FO96" i="59"/>
  <c r="FO116" i="59" s="1"/>
  <c r="FP96" i="59"/>
  <c r="EQ95" i="59"/>
  <c r="ER95" i="59"/>
  <c r="EI104" i="59"/>
  <c r="EJ104" i="59"/>
  <c r="EQ93" i="59"/>
  <c r="EQ113" i="59" s="1"/>
  <c r="ER93" i="59"/>
  <c r="EB103" i="59"/>
  <c r="EA103" i="59"/>
  <c r="DG104" i="59"/>
  <c r="DH104" i="59"/>
  <c r="CM104" i="59"/>
  <c r="CN104" i="59"/>
  <c r="DS104" i="59"/>
  <c r="DT104" i="59"/>
  <c r="CV102" i="59"/>
  <c r="CU102" i="59"/>
  <c r="CQ91" i="59"/>
  <c r="CQ111" i="59" s="1"/>
  <c r="CR91" i="59"/>
  <c r="EA96" i="59"/>
  <c r="EA116" i="59" s="1"/>
  <c r="EB96" i="59"/>
  <c r="DW90" i="59"/>
  <c r="DX90" i="59"/>
  <c r="CU96" i="59"/>
  <c r="CU116" i="59" s="1"/>
  <c r="CV96" i="59"/>
  <c r="EA100" i="59"/>
  <c r="EB100" i="59"/>
  <c r="DW106" i="59"/>
  <c r="DX106" i="59"/>
  <c r="CF101" i="59"/>
  <c r="CE101" i="59"/>
  <c r="CE111" i="59" s="1"/>
  <c r="DS96" i="59"/>
  <c r="DS116" i="59" s="1"/>
  <c r="DT96" i="59"/>
  <c r="DG95" i="59"/>
  <c r="DG115" i="59" s="1"/>
  <c r="DH95" i="59"/>
  <c r="CU94" i="59"/>
  <c r="CU114" i="59" s="1"/>
  <c r="CV94" i="59"/>
  <c r="CM100" i="59"/>
  <c r="CN100" i="59"/>
  <c r="CM94" i="59"/>
  <c r="CN94" i="59"/>
  <c r="EY102" i="59"/>
  <c r="EY112" i="59" s="1"/>
  <c r="EZ102" i="59"/>
  <c r="EE105" i="59"/>
  <c r="EF105" i="59"/>
  <c r="FO106" i="59"/>
  <c r="FP106" i="59"/>
  <c r="EY100" i="59"/>
  <c r="EZ100" i="59"/>
  <c r="EU91" i="59"/>
  <c r="EU111" i="59" s="1"/>
  <c r="EV91" i="59"/>
  <c r="EQ104" i="59"/>
  <c r="EQ114" i="59" s="1"/>
  <c r="ER104" i="59"/>
  <c r="EM100" i="59"/>
  <c r="EN100" i="59"/>
  <c r="EI91" i="59"/>
  <c r="EJ91" i="59"/>
  <c r="EF103" i="59"/>
  <c r="EE103" i="59"/>
  <c r="EE113" i="59" s="1"/>
  <c r="FG106" i="59"/>
  <c r="FG116" i="59" s="1"/>
  <c r="FH106" i="59"/>
  <c r="FP101" i="59"/>
  <c r="FO101" i="59"/>
  <c r="EU104" i="59"/>
  <c r="EV104" i="59"/>
  <c r="EQ100" i="59"/>
  <c r="ER100" i="59"/>
  <c r="FC93" i="59"/>
  <c r="FC113" i="59" s="1"/>
  <c r="FD93" i="59"/>
  <c r="DY112" i="59"/>
  <c r="CC112" i="59"/>
  <c r="DS105" i="59"/>
  <c r="DT105" i="59"/>
  <c r="DO101" i="59"/>
  <c r="DP101" i="59"/>
  <c r="DC100" i="59"/>
  <c r="DD100" i="59"/>
  <c r="CY90" i="59"/>
  <c r="CZ90" i="59"/>
  <c r="EB101" i="59"/>
  <c r="EA101" i="59"/>
  <c r="EA111" i="59" s="1"/>
  <c r="CY106" i="59"/>
  <c r="CY116" i="59" s="1"/>
  <c r="CZ106" i="59"/>
  <c r="CV101" i="59"/>
  <c r="CU101" i="59"/>
  <c r="CM102" i="59"/>
  <c r="CM112" i="59" s="1"/>
  <c r="CN102" i="59"/>
  <c r="EA94" i="59"/>
  <c r="EA114" i="59" s="1"/>
  <c r="EB94" i="59"/>
  <c r="DW105" i="59"/>
  <c r="DW115" i="59" s="1"/>
  <c r="DX105" i="59"/>
  <c r="DS101" i="59"/>
  <c r="DS111" i="59" s="1"/>
  <c r="DT101" i="59"/>
  <c r="DO92" i="59"/>
  <c r="DO112" i="59" s="1"/>
  <c r="DP92" i="59"/>
  <c r="DK104" i="59"/>
  <c r="DK114" i="59" s="1"/>
  <c r="DL104" i="59"/>
  <c r="DG100" i="59"/>
  <c r="DH100" i="59"/>
  <c r="DC91" i="59"/>
  <c r="DC111" i="59" s="1"/>
  <c r="DD91" i="59"/>
  <c r="DA111" i="59"/>
  <c r="CY104" i="59"/>
  <c r="CZ104" i="59"/>
  <c r="CE96" i="59"/>
  <c r="CE116" i="59" s="1"/>
  <c r="CF96" i="59"/>
  <c r="DS95" i="59"/>
  <c r="DT95" i="59"/>
  <c r="DL103" i="59"/>
  <c r="DK103" i="59"/>
  <c r="DK113" i="59" s="1"/>
  <c r="DT94" i="59"/>
  <c r="DS94" i="59"/>
  <c r="DS114" i="59" s="1"/>
  <c r="DS92" i="59"/>
  <c r="DS112" i="59" s="1"/>
  <c r="DT92" i="59"/>
  <c r="DO105" i="59"/>
  <c r="DP105" i="59"/>
  <c r="DC104" i="59"/>
  <c r="DD104" i="59"/>
  <c r="EZ103" i="59"/>
  <c r="EY103" i="59"/>
  <c r="EY113" i="59" s="1"/>
  <c r="EU94" i="59"/>
  <c r="EV94" i="59"/>
  <c r="FL102" i="59"/>
  <c r="FK102" i="59"/>
  <c r="EM93" i="59"/>
  <c r="EM113" i="59" s="1"/>
  <c r="EN93" i="59"/>
  <c r="EY94" i="59"/>
  <c r="EZ94" i="59"/>
  <c r="FS90" i="59"/>
  <c r="FT90" i="59"/>
  <c r="FW93" i="59"/>
  <c r="FW113" i="59" s="1"/>
  <c r="FX93" i="59"/>
  <c r="FG104" i="59"/>
  <c r="FH104" i="59"/>
  <c r="FC95" i="59"/>
  <c r="FD95" i="59"/>
  <c r="FO94" i="59"/>
  <c r="FO114" i="59" s="1"/>
  <c r="FP94" i="59"/>
  <c r="CN112" i="59"/>
  <c r="FT113" i="59"/>
  <c r="FI115" i="59"/>
  <c r="EG114" i="59"/>
  <c r="DA114" i="59"/>
  <c r="CO107" i="59"/>
  <c r="EK107" i="59"/>
  <c r="DI110" i="59"/>
  <c r="CQ115" i="59"/>
  <c r="EK114" i="59"/>
  <c r="EO107" i="59"/>
  <c r="ER107" i="59" s="1"/>
  <c r="CG113" i="59"/>
  <c r="CI113" i="59"/>
  <c r="CN111" i="59"/>
  <c r="FI107" i="59"/>
  <c r="FL107" i="59" s="1"/>
  <c r="FA115" i="59"/>
  <c r="CO115" i="59"/>
  <c r="FE114" i="59"/>
  <c r="DA107" i="59"/>
  <c r="EW110" i="59"/>
  <c r="EZ110" i="59" s="1"/>
  <c r="DD107" i="59"/>
  <c r="GH111" i="59"/>
  <c r="GH113" i="59"/>
  <c r="DP111" i="59"/>
  <c r="FD114" i="59"/>
  <c r="DX112" i="59"/>
  <c r="EF114" i="59"/>
  <c r="EV113" i="59"/>
  <c r="FH111" i="59"/>
  <c r="ES107" i="59"/>
  <c r="EV107" i="59" s="1"/>
  <c r="FE107" i="59"/>
  <c r="FH107" i="59" s="1"/>
  <c r="EG107" i="59"/>
  <c r="EJ107" i="59" s="1"/>
  <c r="CW107" i="59"/>
  <c r="CZ107" i="59" s="1"/>
  <c r="DX111" i="59"/>
  <c r="FX113" i="59"/>
  <c r="DT111" i="59"/>
  <c r="GH112" i="59"/>
  <c r="FD113" i="59"/>
  <c r="EE114" i="59"/>
  <c r="DK107" i="59"/>
  <c r="DX107" i="59"/>
  <c r="CN107" i="59"/>
  <c r="EW107" i="59"/>
  <c r="EZ107" i="59" s="1"/>
  <c r="EO110" i="59"/>
  <c r="EG110" i="59"/>
  <c r="AM107" i="59"/>
  <c r="CW114" i="59"/>
  <c r="CZ114" i="59" s="1"/>
  <c r="DH114" i="59"/>
  <c r="FI114" i="59"/>
  <c r="EA107" i="59"/>
  <c r="DS115" i="59"/>
  <c r="CG107" i="59"/>
  <c r="CJ107" i="59" s="1"/>
  <c r="FE110" i="59"/>
  <c r="FO111" i="59"/>
  <c r="FQ111" i="59"/>
  <c r="CF115" i="59"/>
  <c r="DX114" i="59"/>
  <c r="EJ113" i="59"/>
  <c r="DL112" i="59"/>
  <c r="FL111" i="59"/>
  <c r="EJ97" i="59"/>
  <c r="GH114" i="59"/>
  <c r="DX97" i="59"/>
  <c r="CZ113" i="59"/>
  <c r="FD111" i="59"/>
  <c r="CP117" i="59"/>
  <c r="CR113" i="59"/>
  <c r="DD113" i="59"/>
  <c r="CJ111" i="59"/>
  <c r="ER113" i="59"/>
  <c r="DD112" i="59"/>
  <c r="GH110" i="59"/>
  <c r="DT97" i="59"/>
  <c r="FT110" i="59"/>
  <c r="FX97" i="59"/>
  <c r="EN110" i="59"/>
  <c r="FH97" i="59"/>
  <c r="EF113" i="59"/>
  <c r="CQ113" i="59"/>
  <c r="CI116" i="59"/>
  <c r="DC116" i="59"/>
  <c r="CU107" i="59"/>
  <c r="CU111" i="59"/>
  <c r="CY115" i="59"/>
  <c r="AT117" i="59"/>
  <c r="CR111" i="59"/>
  <c r="EU114" i="59"/>
  <c r="EZ97" i="59"/>
  <c r="CN97" i="59"/>
  <c r="FL97" i="59"/>
  <c r="ER97" i="59"/>
  <c r="FI110" i="59"/>
  <c r="ES110" i="59"/>
  <c r="CG110" i="59"/>
  <c r="DG114" i="59"/>
  <c r="EV97" i="59"/>
  <c r="CJ97" i="59"/>
  <c r="FM97" i="59"/>
  <c r="FP97" i="59" s="1"/>
  <c r="DE110" i="59"/>
  <c r="DH110" i="59" s="1"/>
  <c r="DH111" i="59"/>
  <c r="DT113" i="59"/>
  <c r="FM110" i="59"/>
  <c r="DE97" i="59"/>
  <c r="DH97" i="59" s="1"/>
  <c r="CR112" i="59"/>
  <c r="CV111" i="59"/>
  <c r="CN110" i="59"/>
  <c r="EF110" i="59"/>
  <c r="ER114" i="59"/>
  <c r="CR110" i="59"/>
  <c r="FE116" i="59"/>
  <c r="CV113" i="59"/>
  <c r="EO116" i="59"/>
  <c r="ES116" i="59"/>
  <c r="CU115" i="59"/>
  <c r="FX114" i="59"/>
  <c r="EZ114" i="59"/>
  <c r="DT114" i="59"/>
  <c r="DL114" i="59"/>
  <c r="CN114" i="59"/>
  <c r="CF114" i="59"/>
  <c r="DC115" i="59"/>
  <c r="DC107" i="59"/>
  <c r="FR117" i="59"/>
  <c r="EL117" i="59"/>
  <c r="DD115" i="59"/>
  <c r="DH116" i="59"/>
  <c r="CJ116" i="59"/>
  <c r="CJ115" i="59"/>
  <c r="DL116" i="59"/>
  <c r="DD116" i="59"/>
  <c r="CF116" i="59"/>
  <c r="DV117" i="59"/>
  <c r="BJ117" i="59"/>
  <c r="DN117" i="59"/>
  <c r="BB117" i="59"/>
  <c r="FH115" i="59"/>
  <c r="EZ115" i="59"/>
  <c r="EB115" i="59"/>
  <c r="CV115" i="59"/>
  <c r="EZ113" i="59"/>
  <c r="FP110" i="59"/>
  <c r="DY117" i="59"/>
  <c r="DQ117" i="59"/>
  <c r="DD110" i="59"/>
  <c r="CZ110" i="59"/>
  <c r="CS117" i="59"/>
  <c r="CJ110" i="59"/>
  <c r="ER111" i="59"/>
  <c r="CR114" i="59"/>
  <c r="FU112" i="59"/>
  <c r="FI116" i="59"/>
  <c r="FX111" i="59"/>
  <c r="FP111" i="59"/>
  <c r="FA107" i="59"/>
  <c r="FD107" i="59" s="1"/>
  <c r="EJ111" i="59"/>
  <c r="EN114" i="59"/>
  <c r="CF113" i="59"/>
  <c r="DH112" i="59"/>
  <c r="DP114" i="59"/>
  <c r="EB113" i="59"/>
  <c r="EB111" i="59"/>
  <c r="EZ111" i="59"/>
  <c r="FG107" i="59"/>
  <c r="FP114" i="59"/>
  <c r="EJ114" i="59"/>
  <c r="DD114" i="59"/>
  <c r="FZ117" i="59"/>
  <c r="ET117" i="59"/>
  <c r="DT115" i="59"/>
  <c r="CN115" i="59"/>
  <c r="DX116" i="59"/>
  <c r="EF97" i="59"/>
  <c r="DT116" i="59"/>
  <c r="CN116" i="59"/>
  <c r="FD97" i="59"/>
  <c r="FP115" i="59"/>
  <c r="EJ115" i="59"/>
  <c r="DU110" i="59"/>
  <c r="DU117" i="59" s="1"/>
  <c r="CC110" i="59"/>
  <c r="CC117" i="59" s="1"/>
  <c r="CR116" i="59"/>
  <c r="AM97" i="59"/>
  <c r="CJ114" i="59"/>
  <c r="DT112" i="59"/>
  <c r="EU112" i="59"/>
  <c r="ES112" i="59"/>
  <c r="EQ112" i="59"/>
  <c r="EO112" i="59"/>
  <c r="EK112" i="59"/>
  <c r="EV114" i="59"/>
  <c r="EB114" i="59"/>
  <c r="CV114" i="59"/>
  <c r="CY114" i="59"/>
  <c r="FB117" i="59"/>
  <c r="EN97" i="59"/>
  <c r="DP97" i="59"/>
  <c r="EB116" i="59"/>
  <c r="CV116" i="59"/>
  <c r="DF117" i="59"/>
  <c r="FD110" i="59"/>
  <c r="FK116" i="59"/>
  <c r="CZ116" i="59"/>
  <c r="CF97" i="59"/>
  <c r="FX115" i="59"/>
  <c r="FG115" i="59"/>
  <c r="ER115" i="59"/>
  <c r="DL115" i="59"/>
  <c r="DI97" i="59"/>
  <c r="DL97" i="59" s="1"/>
  <c r="DP116" i="59"/>
  <c r="DL111" i="59"/>
  <c r="FO112" i="59"/>
  <c r="FM112" i="59"/>
  <c r="FD112" i="59"/>
  <c r="FT112" i="59"/>
  <c r="EF112" i="59"/>
  <c r="FT114" i="59"/>
  <c r="FO113" i="59"/>
  <c r="FM113" i="59"/>
  <c r="FK113" i="59"/>
  <c r="FI113" i="59"/>
  <c r="FU116" i="59"/>
  <c r="FA116" i="59"/>
  <c r="EW112" i="59"/>
  <c r="EG112" i="59"/>
  <c r="ES111" i="59"/>
  <c r="EC111" i="59"/>
  <c r="FI112" i="59"/>
  <c r="FE112" i="59"/>
  <c r="EK116" i="59"/>
  <c r="EK111" i="59"/>
  <c r="FS112" i="59"/>
  <c r="FC112" i="59"/>
  <c r="FQ116" i="59"/>
  <c r="FM116" i="59"/>
  <c r="EE107" i="59"/>
  <c r="EW116" i="59"/>
  <c r="EY111" i="59"/>
  <c r="EG116" i="59"/>
  <c r="EI111" i="59"/>
  <c r="EC116" i="59"/>
  <c r="EC107" i="59"/>
  <c r="EF107" i="59" s="1"/>
  <c r="EA115" i="59"/>
  <c r="DW107" i="59"/>
  <c r="DO107" i="59"/>
  <c r="DM107" i="59"/>
  <c r="DP107" i="59" s="1"/>
  <c r="DI107" i="59"/>
  <c r="DL107" i="59" s="1"/>
  <c r="DI117" i="59"/>
  <c r="DD97" i="59"/>
  <c r="CZ97" i="59"/>
  <c r="CZ115" i="59"/>
  <c r="CV97" i="59"/>
  <c r="CQ110" i="59"/>
  <c r="CO97" i="59"/>
  <c r="CR97" i="59" s="1"/>
  <c r="CM107" i="59"/>
  <c r="CN113" i="59"/>
  <c r="CI107" i="59"/>
  <c r="CC107" i="59"/>
  <c r="CF107" i="59" s="1"/>
  <c r="CE107" i="59"/>
  <c r="C117" i="59"/>
  <c r="AM110" i="59"/>
  <c r="AM117" i="59" s="1"/>
  <c r="FO110" i="59"/>
  <c r="FO97" i="59"/>
  <c r="EI110" i="59"/>
  <c r="EI97" i="59"/>
  <c r="CM97" i="59"/>
  <c r="FC107" i="59"/>
  <c r="EI107" i="59"/>
  <c r="DS107" i="59"/>
  <c r="GH107" i="59"/>
  <c r="FT107" i="59"/>
  <c r="EN107" i="59"/>
  <c r="DH107" i="59"/>
  <c r="CR107" i="59"/>
  <c r="FL115" i="59"/>
  <c r="EF115" i="59"/>
  <c r="DO114" i="59"/>
  <c r="CI114" i="59"/>
  <c r="FK110" i="59"/>
  <c r="FK97" i="59"/>
  <c r="EU110" i="59"/>
  <c r="EU97" i="59"/>
  <c r="EE97" i="59"/>
  <c r="EE110" i="59"/>
  <c r="DO110" i="59"/>
  <c r="DO97" i="59"/>
  <c r="CY110" i="59"/>
  <c r="CY97" i="59"/>
  <c r="CI97" i="59"/>
  <c r="GH116" i="59"/>
  <c r="DK115" i="59"/>
  <c r="GH97" i="59"/>
  <c r="FJ117" i="59"/>
  <c r="ED117" i="59"/>
  <c r="CX117" i="59"/>
  <c r="CH117" i="59"/>
  <c r="BZ117" i="59"/>
  <c r="BR117" i="59"/>
  <c r="FO115" i="59"/>
  <c r="EI115" i="59"/>
  <c r="EY110" i="59"/>
  <c r="EY97" i="59"/>
  <c r="DG107" i="59"/>
  <c r="FT115" i="59"/>
  <c r="EN115" i="59"/>
  <c r="FW110" i="59"/>
  <c r="FW97" i="59"/>
  <c r="FG110" i="59"/>
  <c r="FG97" i="59"/>
  <c r="EQ110" i="59"/>
  <c r="EQ97" i="59"/>
  <c r="EA110" i="59"/>
  <c r="EA97" i="59"/>
  <c r="DK110" i="59"/>
  <c r="DK97" i="59"/>
  <c r="CU110" i="59"/>
  <c r="CU97" i="59"/>
  <c r="CE110" i="59"/>
  <c r="CE97" i="59"/>
  <c r="CR115" i="59"/>
  <c r="FX110" i="59"/>
  <c r="FH110" i="59"/>
  <c r="ER110" i="59"/>
  <c r="EB110" i="59"/>
  <c r="DT110" i="59"/>
  <c r="DL110" i="59"/>
  <c r="CV110" i="59"/>
  <c r="DP115" i="59"/>
  <c r="CY107" i="59"/>
  <c r="EQ115" i="59"/>
  <c r="GH115" i="59"/>
  <c r="DM117" i="59"/>
  <c r="CK117" i="59"/>
  <c r="FD115" i="59"/>
  <c r="DS110" i="59"/>
  <c r="DS97" i="59"/>
  <c r="DC110" i="59"/>
  <c r="DC97" i="59"/>
  <c r="DX115" i="59"/>
  <c r="EW117" i="59"/>
  <c r="DA117" i="59"/>
  <c r="FO107" i="59"/>
  <c r="EV115" i="59"/>
  <c r="FK114" i="59"/>
  <c r="DW113" i="59"/>
  <c r="FS110" i="59"/>
  <c r="FS97" i="59"/>
  <c r="FC110" i="59"/>
  <c r="FC97" i="59"/>
  <c r="EM110" i="59"/>
  <c r="EM97" i="59"/>
  <c r="DW110" i="59"/>
  <c r="DW97" i="59"/>
  <c r="DG110" i="59"/>
  <c r="DG97" i="59"/>
  <c r="CQ97" i="59"/>
  <c r="CO117" i="59"/>
  <c r="DH115" i="59"/>
  <c r="CE115" i="59"/>
  <c r="GD117" i="59"/>
  <c r="FV117" i="59"/>
  <c r="FN117" i="59"/>
  <c r="FF117" i="59"/>
  <c r="EX117" i="59"/>
  <c r="EP117" i="59"/>
  <c r="EH117" i="59"/>
  <c r="DZ117" i="59"/>
  <c r="DR117" i="59"/>
  <c r="DJ117" i="59"/>
  <c r="DB117" i="59"/>
  <c r="CT117" i="59"/>
  <c r="CL117" i="59"/>
  <c r="CD117" i="59"/>
  <c r="BV117" i="59"/>
  <c r="BN117" i="59"/>
  <c r="BF117" i="59"/>
  <c r="AX117" i="59"/>
  <c r="EY115" i="59"/>
  <c r="FC115" i="59" l="1"/>
  <c r="FC111" i="59"/>
  <c r="CE114" i="59"/>
  <c r="EU115" i="59"/>
  <c r="EE115" i="59"/>
  <c r="EI114" i="59"/>
  <c r="DX113" i="59"/>
  <c r="CF112" i="59"/>
  <c r="FH114" i="59"/>
  <c r="EY114" i="59"/>
  <c r="CU112" i="59"/>
  <c r="DO111" i="59"/>
  <c r="DO117" i="59" s="1"/>
  <c r="DC114" i="59"/>
  <c r="CZ111" i="59"/>
  <c r="CE112" i="59"/>
  <c r="EB112" i="59"/>
  <c r="EM116" i="59"/>
  <c r="DK111" i="59"/>
  <c r="DG113" i="59"/>
  <c r="CJ113" i="59"/>
  <c r="FS115" i="59"/>
  <c r="EA112" i="59"/>
  <c r="CN117" i="59"/>
  <c r="FC117" i="59"/>
  <c r="DD111" i="59"/>
  <c r="DW116" i="59"/>
  <c r="CU113" i="59"/>
  <c r="FG114" i="59"/>
  <c r="EA113" i="59"/>
  <c r="CM114" i="59"/>
  <c r="EY116" i="59"/>
  <c r="EE116" i="59"/>
  <c r="DH113" i="59"/>
  <c r="EO117" i="59"/>
  <c r="CG117" i="59"/>
  <c r="CJ117" i="59" s="1"/>
  <c r="ER117" i="59"/>
  <c r="ER116" i="59"/>
  <c r="EV116" i="59"/>
  <c r="DS117" i="59"/>
  <c r="DE117" i="59"/>
  <c r="CQ117" i="59"/>
  <c r="EJ110" i="59"/>
  <c r="CR117" i="59"/>
  <c r="ES117" i="59"/>
  <c r="EV117" i="59" s="1"/>
  <c r="CW117" i="59"/>
  <c r="CZ117" i="59" s="1"/>
  <c r="CM110" i="59"/>
  <c r="CM117" i="59" s="1"/>
  <c r="DX117" i="59"/>
  <c r="CU117" i="59"/>
  <c r="FS117" i="59"/>
  <c r="DC117" i="59"/>
  <c r="FI117" i="59"/>
  <c r="FL117" i="59" s="1"/>
  <c r="EK117" i="59"/>
  <c r="EN117" i="59" s="1"/>
  <c r="EV110" i="59"/>
  <c r="FT111" i="59"/>
  <c r="FL114" i="59"/>
  <c r="DP117" i="59"/>
  <c r="EA117" i="59"/>
  <c r="FS107" i="59"/>
  <c r="DG117" i="59"/>
  <c r="FQ117" i="59"/>
  <c r="FT117" i="59" s="1"/>
  <c r="CY117" i="59"/>
  <c r="FE117" i="59"/>
  <c r="FH117" i="59" s="1"/>
  <c r="FH116" i="59"/>
  <c r="CF117" i="59"/>
  <c r="FL110" i="59"/>
  <c r="DT117" i="59"/>
  <c r="CV117" i="59"/>
  <c r="EB117" i="59"/>
  <c r="DL117" i="59"/>
  <c r="FG117" i="59"/>
  <c r="EG117" i="59"/>
  <c r="EJ117" i="59" s="1"/>
  <c r="FX116" i="59"/>
  <c r="DW117" i="59"/>
  <c r="EY107" i="59"/>
  <c r="CQ107" i="59"/>
  <c r="EE112" i="59"/>
  <c r="EE117" i="59" s="1"/>
  <c r="CI110" i="59"/>
  <c r="EF116" i="59"/>
  <c r="EC117" i="59"/>
  <c r="EF117" i="59" s="1"/>
  <c r="EM112" i="59"/>
  <c r="EM107" i="59"/>
  <c r="FP116" i="59"/>
  <c r="FM117" i="59"/>
  <c r="FP117" i="59" s="1"/>
  <c r="FD116" i="59"/>
  <c r="FA117" i="59"/>
  <c r="FD117" i="59" s="1"/>
  <c r="FK107" i="59"/>
  <c r="FK112" i="59"/>
  <c r="FK117" i="59" s="1"/>
  <c r="FT116" i="59"/>
  <c r="EM117" i="59"/>
  <c r="DH117" i="59"/>
  <c r="EU107" i="59"/>
  <c r="EN116" i="59"/>
  <c r="EJ116" i="59"/>
  <c r="EQ107" i="59"/>
  <c r="EQ111" i="59"/>
  <c r="EQ117" i="59" s="1"/>
  <c r="FU117" i="59"/>
  <c r="FX117" i="59" s="1"/>
  <c r="EZ117" i="59"/>
  <c r="EU117" i="59"/>
  <c r="EZ116" i="59"/>
  <c r="FW112" i="59"/>
  <c r="FW117" i="59" s="1"/>
  <c r="FW107" i="59"/>
  <c r="FL116" i="59"/>
  <c r="EN111" i="59"/>
  <c r="FH112" i="59"/>
  <c r="FL112" i="59"/>
  <c r="EF111" i="59"/>
  <c r="EV111" i="59"/>
  <c r="EJ112" i="59"/>
  <c r="EZ112" i="59"/>
  <c r="FL113" i="59"/>
  <c r="FP113" i="59"/>
  <c r="FP112" i="59"/>
  <c r="EN112" i="59"/>
  <c r="ER112" i="59"/>
  <c r="EV112" i="59"/>
  <c r="CF110" i="59"/>
  <c r="DX110" i="59"/>
  <c r="FX112" i="59"/>
  <c r="DK117" i="59"/>
  <c r="GH117" i="59"/>
  <c r="FO117" i="59"/>
  <c r="EY117" i="59"/>
  <c r="CI117" i="59"/>
  <c r="CE117" i="59"/>
  <c r="DD117" i="59"/>
  <c r="EI117" i="59"/>
  <c r="GH36" i="59" l="1"/>
  <c r="HJ116" i="59" l="1"/>
  <c r="HN116" i="59" s="1"/>
  <c r="HJ114" i="59"/>
  <c r="HJ115" i="59" s="1"/>
  <c r="HN115" i="59" s="1"/>
  <c r="HJ113" i="59"/>
  <c r="HN113" i="59" s="1"/>
  <c r="HJ112" i="59"/>
  <c r="HN112" i="59" s="1"/>
  <c r="HJ111" i="59"/>
  <c r="HN111" i="59" s="1"/>
  <c r="HJ110" i="59"/>
  <c r="HN110" i="59" s="1"/>
  <c r="HJ106" i="59"/>
  <c r="HN106" i="59" s="1"/>
  <c r="GR106" i="59"/>
  <c r="HD106" i="59" s="1"/>
  <c r="GO106" i="59"/>
  <c r="GL106" i="59"/>
  <c r="AP106" i="59"/>
  <c r="AO106" i="59"/>
  <c r="AN106" i="59"/>
  <c r="HJ104" i="59"/>
  <c r="HJ105" i="59" s="1"/>
  <c r="HN105" i="59" s="1"/>
  <c r="GR104" i="59"/>
  <c r="HD104" i="59" s="1"/>
  <c r="GO104" i="59"/>
  <c r="GL104" i="59"/>
  <c r="AP104" i="59"/>
  <c r="AO104" i="59"/>
  <c r="AN104" i="59"/>
  <c r="HJ103" i="59"/>
  <c r="HN103" i="59" s="1"/>
  <c r="GR103" i="59"/>
  <c r="HD103" i="59" s="1"/>
  <c r="GO103" i="59"/>
  <c r="GL103" i="59"/>
  <c r="AP103" i="59"/>
  <c r="AO103" i="59"/>
  <c r="AN103" i="59"/>
  <c r="HJ102" i="59"/>
  <c r="HN102" i="59" s="1"/>
  <c r="GR102" i="59"/>
  <c r="HD102" i="59" s="1"/>
  <c r="GO102" i="59"/>
  <c r="GL102" i="59"/>
  <c r="AP102" i="59"/>
  <c r="AO102" i="59"/>
  <c r="AN102" i="59"/>
  <c r="HJ101" i="59"/>
  <c r="HN101" i="59" s="1"/>
  <c r="GR101" i="59"/>
  <c r="HD101" i="59" s="1"/>
  <c r="GO101" i="59"/>
  <c r="GL101" i="59"/>
  <c r="AP101" i="59"/>
  <c r="AO101" i="59"/>
  <c r="AN101" i="59"/>
  <c r="HJ100" i="59"/>
  <c r="HN100" i="59" s="1"/>
  <c r="GR100" i="59"/>
  <c r="GO100" i="59"/>
  <c r="GL100" i="59"/>
  <c r="AP100" i="59"/>
  <c r="AO100" i="59"/>
  <c r="AN100" i="59"/>
  <c r="HJ96" i="59"/>
  <c r="HN96" i="59" s="1"/>
  <c r="GR96" i="59"/>
  <c r="GO96" i="59"/>
  <c r="GO116" i="59" s="1"/>
  <c r="GL96" i="59"/>
  <c r="AP96" i="59"/>
  <c r="AO96" i="59"/>
  <c r="AN96" i="59"/>
  <c r="AN116" i="59" s="1"/>
  <c r="GR95" i="59"/>
  <c r="GO95" i="59"/>
  <c r="GL95" i="59"/>
  <c r="AP95" i="59"/>
  <c r="AO95" i="59"/>
  <c r="AN95" i="59"/>
  <c r="HJ94" i="59"/>
  <c r="GR94" i="59"/>
  <c r="GO94" i="59"/>
  <c r="GO114" i="59" s="1"/>
  <c r="GL94" i="59"/>
  <c r="AP94" i="59"/>
  <c r="AO94" i="59"/>
  <c r="AN94" i="59"/>
  <c r="AN114" i="59" s="1"/>
  <c r="HJ93" i="59"/>
  <c r="HN93" i="59" s="1"/>
  <c r="GR93" i="59"/>
  <c r="GO93" i="59"/>
  <c r="GL93" i="59"/>
  <c r="GL113" i="59" s="1"/>
  <c r="AP93" i="59"/>
  <c r="AP113" i="59" s="1"/>
  <c r="AO93" i="59"/>
  <c r="AN93" i="59"/>
  <c r="HJ92" i="59"/>
  <c r="HN92" i="59" s="1"/>
  <c r="GR92" i="59"/>
  <c r="GR112" i="59" s="1"/>
  <c r="HD112" i="59" s="1"/>
  <c r="GO92" i="59"/>
  <c r="GL92" i="59"/>
  <c r="AP92" i="59"/>
  <c r="AP112" i="59" s="1"/>
  <c r="AO92" i="59"/>
  <c r="AO112" i="59" s="1"/>
  <c r="AN92" i="59"/>
  <c r="HJ91" i="59"/>
  <c r="HN91" i="59" s="1"/>
  <c r="GR91" i="59"/>
  <c r="GR111" i="59" s="1"/>
  <c r="HD111" i="59" s="1"/>
  <c r="GO91" i="59"/>
  <c r="GO111" i="59" s="1"/>
  <c r="GL91" i="59"/>
  <c r="AP91" i="59"/>
  <c r="AO91" i="59"/>
  <c r="AO111" i="59" s="1"/>
  <c r="AN91" i="59"/>
  <c r="AN111" i="59" s="1"/>
  <c r="HJ90" i="59"/>
  <c r="HN90" i="59" s="1"/>
  <c r="GR90" i="59"/>
  <c r="GO90" i="59"/>
  <c r="GL90" i="59"/>
  <c r="AP90" i="59"/>
  <c r="AO90" i="59"/>
  <c r="AN90" i="59"/>
  <c r="GR87" i="59"/>
  <c r="GO87" i="59"/>
  <c r="GL87" i="59"/>
  <c r="GD87" i="59"/>
  <c r="FZ87" i="59"/>
  <c r="FV87" i="59"/>
  <c r="FR87" i="59"/>
  <c r="FN87" i="59"/>
  <c r="FJ87" i="59"/>
  <c r="FF87" i="59"/>
  <c r="FB87" i="59"/>
  <c r="EX87" i="59"/>
  <c r="ET87" i="59"/>
  <c r="EP87" i="59"/>
  <c r="EL87" i="59"/>
  <c r="EH87" i="59"/>
  <c r="ED87" i="59"/>
  <c r="DZ87" i="59"/>
  <c r="DV87" i="59"/>
  <c r="DR87" i="59"/>
  <c r="DN87" i="59"/>
  <c r="DJ87" i="59"/>
  <c r="DF87" i="59"/>
  <c r="DB87" i="59"/>
  <c r="CX87" i="59"/>
  <c r="CT87" i="59"/>
  <c r="CP87" i="59"/>
  <c r="CL87" i="59"/>
  <c r="CH87" i="59"/>
  <c r="CD87" i="59"/>
  <c r="BZ87" i="59"/>
  <c r="BV87" i="59"/>
  <c r="BR87" i="59"/>
  <c r="BN87" i="59"/>
  <c r="BJ87" i="59"/>
  <c r="BF87" i="59"/>
  <c r="BB87" i="59"/>
  <c r="AX87" i="59"/>
  <c r="AT87" i="59"/>
  <c r="AP87" i="59"/>
  <c r="AO87" i="59"/>
  <c r="AN87" i="59"/>
  <c r="AL87" i="59"/>
  <c r="AK87" i="59"/>
  <c r="AJ87" i="59"/>
  <c r="AI87" i="59"/>
  <c r="AH87" i="59"/>
  <c r="AG87" i="59"/>
  <c r="Y87" i="59"/>
  <c r="X87" i="59"/>
  <c r="W87" i="59"/>
  <c r="V87" i="59"/>
  <c r="U87" i="59"/>
  <c r="T87" i="59"/>
  <c r="S87" i="59"/>
  <c r="R87" i="59"/>
  <c r="Q87" i="59"/>
  <c r="P87" i="59"/>
  <c r="O87" i="59"/>
  <c r="N87" i="59"/>
  <c r="M87" i="59"/>
  <c r="L87" i="59"/>
  <c r="K87" i="59"/>
  <c r="J87" i="59"/>
  <c r="I87" i="59"/>
  <c r="H87" i="59"/>
  <c r="G87" i="59"/>
  <c r="F87" i="59"/>
  <c r="E87" i="59"/>
  <c r="D87" i="59"/>
  <c r="C87" i="59"/>
  <c r="HJ86" i="59"/>
  <c r="HN86" i="59" s="1"/>
  <c r="HD86" i="59"/>
  <c r="GQ86" i="59"/>
  <c r="GS86" i="59" s="1"/>
  <c r="GN86" i="59"/>
  <c r="GP86" i="59" s="1"/>
  <c r="GK86" i="59"/>
  <c r="GM86" i="59" s="1"/>
  <c r="GH86" i="59"/>
  <c r="GV86" i="59" s="1"/>
  <c r="GC86" i="59"/>
  <c r="GE86" i="59" s="1"/>
  <c r="FY86" i="59"/>
  <c r="GB86" i="59" s="1"/>
  <c r="FT86" i="59"/>
  <c r="FP86" i="59"/>
  <c r="FO86" i="59"/>
  <c r="FK86" i="59"/>
  <c r="FD86" i="59"/>
  <c r="EY86" i="59"/>
  <c r="EV86" i="59"/>
  <c r="EN86" i="59"/>
  <c r="EI86" i="59"/>
  <c r="EF86" i="59"/>
  <c r="EE86" i="59"/>
  <c r="DX86" i="59"/>
  <c r="DT86" i="59"/>
  <c r="DS86" i="59"/>
  <c r="DO86" i="59"/>
  <c r="DP86" i="59"/>
  <c r="DH86" i="59"/>
  <c r="DD86" i="59"/>
  <c r="DC86" i="59"/>
  <c r="CY86" i="59"/>
  <c r="CR86" i="59"/>
  <c r="CM86" i="59"/>
  <c r="CJ86" i="59"/>
  <c r="CI86" i="59"/>
  <c r="BY86" i="59"/>
  <c r="CB86" i="59" s="1"/>
  <c r="BU86" i="59"/>
  <c r="BW86" i="59" s="1"/>
  <c r="BQ86" i="59"/>
  <c r="BS86" i="59" s="1"/>
  <c r="BM86" i="59"/>
  <c r="BI86" i="59"/>
  <c r="BL86" i="59" s="1"/>
  <c r="BE86" i="59"/>
  <c r="BG86" i="59" s="1"/>
  <c r="BA86" i="59"/>
  <c r="BD86" i="59" s="1"/>
  <c r="AW86" i="59"/>
  <c r="AS86" i="59"/>
  <c r="AV86" i="59" s="1"/>
  <c r="AM86" i="59"/>
  <c r="HD85" i="59"/>
  <c r="GQ85" i="59"/>
  <c r="HC85" i="59" s="1"/>
  <c r="GN85" i="59"/>
  <c r="GP85" i="59" s="1"/>
  <c r="GK85" i="59"/>
  <c r="GM85" i="59" s="1"/>
  <c r="GH85" i="59"/>
  <c r="GC85" i="59"/>
  <c r="FY85" i="59"/>
  <c r="GB85" i="59" s="1"/>
  <c r="FW85" i="59"/>
  <c r="FT85" i="59"/>
  <c r="FS85" i="59"/>
  <c r="FL85" i="59"/>
  <c r="FG85" i="59"/>
  <c r="FD85" i="59"/>
  <c r="FC85" i="59"/>
  <c r="ER85" i="59"/>
  <c r="EQ85" i="59"/>
  <c r="EM85" i="59"/>
  <c r="EN85" i="59"/>
  <c r="EJ85" i="59"/>
  <c r="EB85" i="59"/>
  <c r="EA85" i="59"/>
  <c r="DW85" i="59"/>
  <c r="DT85" i="59"/>
  <c r="DK85" i="59"/>
  <c r="DH85" i="59"/>
  <c r="DG85" i="59"/>
  <c r="DD85" i="59"/>
  <c r="CV85" i="59"/>
  <c r="CU85" i="59"/>
  <c r="CR85" i="59"/>
  <c r="CQ85" i="59"/>
  <c r="CN85" i="59"/>
  <c r="CF85" i="59"/>
  <c r="CE85" i="59"/>
  <c r="BY85" i="59"/>
  <c r="CB85" i="59" s="1"/>
  <c r="BU85" i="59"/>
  <c r="BX85" i="59" s="1"/>
  <c r="BQ85" i="59"/>
  <c r="BM85" i="59"/>
  <c r="BO85" i="59" s="1"/>
  <c r="BI85" i="59"/>
  <c r="BK85" i="59" s="1"/>
  <c r="BE85" i="59"/>
  <c r="BH85" i="59" s="1"/>
  <c r="BA85" i="59"/>
  <c r="AW85" i="59"/>
  <c r="AY85" i="59" s="1"/>
  <c r="AS85" i="59"/>
  <c r="AV85" i="59" s="1"/>
  <c r="AM85" i="59"/>
  <c r="HJ84" i="59"/>
  <c r="HJ85" i="59" s="1"/>
  <c r="HN85" i="59" s="1"/>
  <c r="HD84" i="59"/>
  <c r="GQ84" i="59"/>
  <c r="GS84" i="59" s="1"/>
  <c r="GN84" i="59"/>
  <c r="GP84" i="59" s="1"/>
  <c r="GK84" i="59"/>
  <c r="GM84" i="59" s="1"/>
  <c r="GH84" i="59"/>
  <c r="GV84" i="59" s="1"/>
  <c r="GC84" i="59"/>
  <c r="GE84" i="59" s="1"/>
  <c r="FY84" i="59"/>
  <c r="GB84" i="59" s="1"/>
  <c r="FX84" i="59"/>
  <c r="FW84" i="59"/>
  <c r="FT84" i="59"/>
  <c r="FP84" i="59"/>
  <c r="FO84" i="59"/>
  <c r="FL84" i="59"/>
  <c r="FG84" i="59"/>
  <c r="FH84" i="59"/>
  <c r="FD84" i="59"/>
  <c r="EZ84" i="59"/>
  <c r="EY84" i="59"/>
  <c r="EV84" i="59"/>
  <c r="EU84" i="59"/>
  <c r="ER84" i="59"/>
  <c r="EM84" i="59"/>
  <c r="EN84" i="59"/>
  <c r="EI84" i="59"/>
  <c r="EE84" i="59"/>
  <c r="EA84" i="59"/>
  <c r="EB84" i="59"/>
  <c r="DX84" i="59"/>
  <c r="DT84" i="59"/>
  <c r="DS84" i="59"/>
  <c r="DP84" i="59"/>
  <c r="DL84" i="59"/>
  <c r="DG84" i="59"/>
  <c r="DD84" i="59"/>
  <c r="DC84" i="59"/>
  <c r="CZ84" i="59"/>
  <c r="CV84" i="59"/>
  <c r="CQ84" i="59"/>
  <c r="CN84" i="59"/>
  <c r="CM84" i="59"/>
  <c r="CJ84" i="59"/>
  <c r="CF84" i="59"/>
  <c r="BY84" i="59"/>
  <c r="CA84" i="59" s="1"/>
  <c r="BX84" i="59"/>
  <c r="BU84" i="59"/>
  <c r="BW84" i="59" s="1"/>
  <c r="BQ84" i="59"/>
  <c r="BT84" i="59" s="1"/>
  <c r="BM84" i="59"/>
  <c r="BP84" i="59" s="1"/>
  <c r="BI84" i="59"/>
  <c r="BK84" i="59" s="1"/>
  <c r="BE84" i="59"/>
  <c r="BG84" i="59" s="1"/>
  <c r="BA84" i="59"/>
  <c r="BD84" i="59" s="1"/>
  <c r="AW84" i="59"/>
  <c r="AZ84" i="59" s="1"/>
  <c r="AS84" i="59"/>
  <c r="AV84" i="59" s="1"/>
  <c r="AM84" i="59"/>
  <c r="HJ83" i="59"/>
  <c r="HN83" i="59" s="1"/>
  <c r="HD83" i="59"/>
  <c r="GQ83" i="59"/>
  <c r="GS83" i="59" s="1"/>
  <c r="GN83" i="59"/>
  <c r="GP83" i="59" s="1"/>
  <c r="GK83" i="59"/>
  <c r="GM83" i="59" s="1"/>
  <c r="GH83" i="59"/>
  <c r="GV83" i="59" s="1"/>
  <c r="GC83" i="59"/>
  <c r="GF83" i="59" s="1"/>
  <c r="FY83" i="59"/>
  <c r="GB83" i="59" s="1"/>
  <c r="FX83" i="59"/>
  <c r="FW83" i="59"/>
  <c r="FT83" i="59"/>
  <c r="FP83" i="59"/>
  <c r="FL83" i="59"/>
  <c r="FH83" i="59"/>
  <c r="FG83" i="59"/>
  <c r="FD83" i="59"/>
  <c r="EZ83" i="59"/>
  <c r="EV83" i="59"/>
  <c r="ER83" i="59"/>
  <c r="EQ83" i="59"/>
  <c r="EN83" i="59"/>
  <c r="EJ83" i="59"/>
  <c r="EF83" i="59"/>
  <c r="EB83" i="59"/>
  <c r="EA83" i="59"/>
  <c r="DX83" i="59"/>
  <c r="DT83" i="59"/>
  <c r="DP83" i="59"/>
  <c r="DL83" i="59"/>
  <c r="DK83" i="59"/>
  <c r="DH83" i="59"/>
  <c r="DD83" i="59"/>
  <c r="CZ83" i="59"/>
  <c r="CV83" i="59"/>
  <c r="CU83" i="59"/>
  <c r="CR83" i="59"/>
  <c r="CN83" i="59"/>
  <c r="CJ83" i="59"/>
  <c r="CF83" i="59"/>
  <c r="CE83" i="59"/>
  <c r="BY83" i="59"/>
  <c r="CB83" i="59" s="1"/>
  <c r="BU83" i="59"/>
  <c r="BX83" i="59" s="1"/>
  <c r="BQ83" i="59"/>
  <c r="BT83" i="59" s="1"/>
  <c r="BM83" i="59"/>
  <c r="BO83" i="59" s="1"/>
  <c r="BI83" i="59"/>
  <c r="BL83" i="59" s="1"/>
  <c r="BE83" i="59"/>
  <c r="BH83" i="59" s="1"/>
  <c r="BA83" i="59"/>
  <c r="BD83" i="59" s="1"/>
  <c r="AW83" i="59"/>
  <c r="AY83" i="59" s="1"/>
  <c r="AS83" i="59"/>
  <c r="AV83" i="59" s="1"/>
  <c r="AM83" i="59"/>
  <c r="HJ82" i="59"/>
  <c r="HN82" i="59" s="1"/>
  <c r="HD82" i="59"/>
  <c r="GQ82" i="59"/>
  <c r="GS82" i="59" s="1"/>
  <c r="GN82" i="59"/>
  <c r="GP82" i="59" s="1"/>
  <c r="GK82" i="59"/>
  <c r="GM82" i="59" s="1"/>
  <c r="GH82" i="59"/>
  <c r="GV82" i="59" s="1"/>
  <c r="GC82" i="59"/>
  <c r="GE82" i="59" s="1"/>
  <c r="FY82" i="59"/>
  <c r="GB82" i="59" s="1"/>
  <c r="FX82" i="59"/>
  <c r="FT82" i="59"/>
  <c r="FP82" i="59"/>
  <c r="FO82" i="59"/>
  <c r="FL82" i="59"/>
  <c r="FH82" i="59"/>
  <c r="FD82" i="59"/>
  <c r="EZ82" i="59"/>
  <c r="EY82" i="59"/>
  <c r="EV82" i="59"/>
  <c r="ER82" i="59"/>
  <c r="EN82" i="59"/>
  <c r="EJ82" i="59"/>
  <c r="EI82" i="59"/>
  <c r="EF82" i="59"/>
  <c r="EB82" i="59"/>
  <c r="DX82" i="59"/>
  <c r="DT82" i="59"/>
  <c r="DS82" i="59"/>
  <c r="DP82" i="59"/>
  <c r="DL82" i="59"/>
  <c r="DH82" i="59"/>
  <c r="DD82" i="59"/>
  <c r="DC82" i="59"/>
  <c r="CZ82" i="59"/>
  <c r="CV82" i="59"/>
  <c r="CR82" i="59"/>
  <c r="CN82" i="59"/>
  <c r="CM82" i="59"/>
  <c r="CJ82" i="59"/>
  <c r="CF82" i="59"/>
  <c r="BY82" i="59"/>
  <c r="CB82" i="59" s="1"/>
  <c r="BU82" i="59"/>
  <c r="BW82" i="59" s="1"/>
  <c r="BQ82" i="59"/>
  <c r="BT82" i="59" s="1"/>
  <c r="BM82" i="59"/>
  <c r="BP82" i="59" s="1"/>
  <c r="BI82" i="59"/>
  <c r="BL82" i="59" s="1"/>
  <c r="BE82" i="59"/>
  <c r="BG82" i="59" s="1"/>
  <c r="BA82" i="59"/>
  <c r="BD82" i="59" s="1"/>
  <c r="AW82" i="59"/>
  <c r="AZ82" i="59" s="1"/>
  <c r="AS82" i="59"/>
  <c r="AM82" i="59"/>
  <c r="HJ81" i="59"/>
  <c r="HN81" i="59" s="1"/>
  <c r="HD81" i="59"/>
  <c r="GQ81" i="59"/>
  <c r="HC81" i="59" s="1"/>
  <c r="GN81" i="59"/>
  <c r="GP81" i="59" s="1"/>
  <c r="GK81" i="59"/>
  <c r="GM81" i="59" s="1"/>
  <c r="GH81" i="59"/>
  <c r="GV81" i="59" s="1"/>
  <c r="GC81" i="59"/>
  <c r="GF81" i="59" s="1"/>
  <c r="FY81" i="59"/>
  <c r="GB81" i="59" s="1"/>
  <c r="FW81" i="59"/>
  <c r="FS81" i="59"/>
  <c r="FT81" i="59"/>
  <c r="FP81" i="59"/>
  <c r="FK81" i="59"/>
  <c r="FL81" i="59"/>
  <c r="FG81" i="59"/>
  <c r="FC81" i="59"/>
  <c r="FD81" i="59"/>
  <c r="EZ81" i="59"/>
  <c r="EU81" i="59"/>
  <c r="EV81" i="59"/>
  <c r="EQ81" i="59"/>
  <c r="EM81" i="59"/>
  <c r="EN81" i="59"/>
  <c r="EJ81" i="59"/>
  <c r="EE81" i="59"/>
  <c r="EF81" i="59"/>
  <c r="EA81" i="59"/>
  <c r="DW81" i="59"/>
  <c r="DX81" i="59"/>
  <c r="DT81" i="59"/>
  <c r="DO81" i="59"/>
  <c r="DP81" i="59"/>
  <c r="DK81" i="59"/>
  <c r="DG81" i="59"/>
  <c r="DH81" i="59"/>
  <c r="DD81" i="59"/>
  <c r="CY81" i="59"/>
  <c r="CZ81" i="59"/>
  <c r="CU81" i="59"/>
  <c r="CQ81" i="59"/>
  <c r="CR81" i="59"/>
  <c r="CN81" i="59"/>
  <c r="CI81" i="59"/>
  <c r="CJ81" i="59"/>
  <c r="CE81" i="59"/>
  <c r="BY81" i="59"/>
  <c r="CB81" i="59" s="1"/>
  <c r="BU81" i="59"/>
  <c r="BX81" i="59" s="1"/>
  <c r="BQ81" i="59"/>
  <c r="BT81" i="59" s="1"/>
  <c r="BM81" i="59"/>
  <c r="BO81" i="59" s="1"/>
  <c r="BI81" i="59"/>
  <c r="BL81" i="59" s="1"/>
  <c r="BE81" i="59"/>
  <c r="BH81" i="59" s="1"/>
  <c r="BA81" i="59"/>
  <c r="BD81" i="59" s="1"/>
  <c r="AW81" i="59"/>
  <c r="AY81" i="59" s="1"/>
  <c r="AS81" i="59"/>
  <c r="AV81" i="59" s="1"/>
  <c r="AM81" i="59"/>
  <c r="HJ80" i="59"/>
  <c r="HN80" i="59" s="1"/>
  <c r="HD80" i="59"/>
  <c r="GQ80" i="59"/>
  <c r="GN80" i="59"/>
  <c r="GP80" i="59" s="1"/>
  <c r="GK80" i="59"/>
  <c r="GH80" i="59"/>
  <c r="GC80" i="59"/>
  <c r="FY80" i="59"/>
  <c r="FS80" i="59"/>
  <c r="FK80" i="59"/>
  <c r="FC80" i="59"/>
  <c r="EU80" i="59"/>
  <c r="EM80" i="59"/>
  <c r="EE80" i="59"/>
  <c r="DW80" i="59"/>
  <c r="DO80" i="59"/>
  <c r="DG80" i="59"/>
  <c r="CY80" i="59"/>
  <c r="CQ80" i="59"/>
  <c r="CI80" i="59"/>
  <c r="BY80" i="59"/>
  <c r="BU80" i="59"/>
  <c r="BQ80" i="59"/>
  <c r="BM80" i="59"/>
  <c r="BI80" i="59"/>
  <c r="BE80" i="59"/>
  <c r="BA80" i="59"/>
  <c r="AW80" i="59"/>
  <c r="AS80" i="59"/>
  <c r="AM80" i="59"/>
  <c r="GR77" i="59"/>
  <c r="GO77" i="59"/>
  <c r="GL77" i="59"/>
  <c r="GD77" i="59"/>
  <c r="FZ77" i="59"/>
  <c r="FV77" i="59"/>
  <c r="FR77" i="59"/>
  <c r="FN77" i="59"/>
  <c r="FJ77" i="59"/>
  <c r="FF77" i="59"/>
  <c r="FB77" i="59"/>
  <c r="EX77" i="59"/>
  <c r="ET77" i="59"/>
  <c r="EP77" i="59"/>
  <c r="EL77" i="59"/>
  <c r="EH77" i="59"/>
  <c r="ED77" i="59"/>
  <c r="DZ77" i="59"/>
  <c r="DV77" i="59"/>
  <c r="DR77" i="59"/>
  <c r="DN77" i="59"/>
  <c r="DJ77" i="59"/>
  <c r="DF77" i="59"/>
  <c r="DB77" i="59"/>
  <c r="CX77" i="59"/>
  <c r="CT77" i="59"/>
  <c r="CP77" i="59"/>
  <c r="CL77" i="59"/>
  <c r="CH77" i="59"/>
  <c r="CD77" i="59"/>
  <c r="BZ77" i="59"/>
  <c r="BV77" i="59"/>
  <c r="BR77" i="59"/>
  <c r="BN77" i="59"/>
  <c r="BJ77" i="59"/>
  <c r="BF77" i="59"/>
  <c r="BB77" i="59"/>
  <c r="AX77" i="59"/>
  <c r="AT77" i="59"/>
  <c r="AP77" i="59"/>
  <c r="AO77" i="59"/>
  <c r="AN77" i="59"/>
  <c r="AL77" i="59"/>
  <c r="AK77" i="59"/>
  <c r="AJ77" i="59"/>
  <c r="AI77" i="59"/>
  <c r="AH77" i="59"/>
  <c r="AG77" i="59"/>
  <c r="Y77" i="59"/>
  <c r="X77" i="59"/>
  <c r="W77" i="59"/>
  <c r="V77" i="59"/>
  <c r="U77" i="59"/>
  <c r="T77" i="59"/>
  <c r="S77" i="59"/>
  <c r="R77" i="59"/>
  <c r="Q77" i="59"/>
  <c r="P77" i="59"/>
  <c r="O77" i="59"/>
  <c r="N77" i="59"/>
  <c r="M77" i="59"/>
  <c r="L77" i="59"/>
  <c r="K77" i="59"/>
  <c r="J77" i="59"/>
  <c r="I77" i="59"/>
  <c r="H77" i="59"/>
  <c r="G77" i="59"/>
  <c r="F77" i="59"/>
  <c r="E77" i="59"/>
  <c r="D77" i="59"/>
  <c r="C77" i="59"/>
  <c r="HJ76" i="59"/>
  <c r="HN76" i="59" s="1"/>
  <c r="HD76" i="59"/>
  <c r="GQ76" i="59"/>
  <c r="GS76" i="59" s="1"/>
  <c r="GN76" i="59"/>
  <c r="GP76" i="59" s="1"/>
  <c r="GK76" i="59"/>
  <c r="GM76" i="59" s="1"/>
  <c r="GH76" i="59"/>
  <c r="GV76" i="59" s="1"/>
  <c r="GC76" i="59"/>
  <c r="GF76" i="59" s="1"/>
  <c r="FY76" i="59"/>
  <c r="GA76" i="59" s="1"/>
  <c r="FS76" i="59"/>
  <c r="FT76" i="59"/>
  <c r="FP76" i="59"/>
  <c r="FL76" i="59"/>
  <c r="FK76" i="59"/>
  <c r="FC76" i="59"/>
  <c r="FD76" i="59"/>
  <c r="EZ76" i="59"/>
  <c r="EV76" i="59"/>
  <c r="EU76" i="59"/>
  <c r="EM76" i="59"/>
  <c r="EN76" i="59"/>
  <c r="EJ76" i="59"/>
  <c r="EF76" i="59"/>
  <c r="EE76" i="59"/>
  <c r="DW76" i="59"/>
  <c r="DX76" i="59"/>
  <c r="DT76" i="59"/>
  <c r="DP76" i="59"/>
  <c r="DL76" i="59"/>
  <c r="DK76" i="59"/>
  <c r="DD76" i="59"/>
  <c r="CZ76" i="59"/>
  <c r="CR76" i="59"/>
  <c r="CN76" i="59"/>
  <c r="CE76" i="59"/>
  <c r="BY76" i="59"/>
  <c r="CB76" i="59" s="1"/>
  <c r="BU76" i="59"/>
  <c r="BX76" i="59" s="1"/>
  <c r="BQ76" i="59"/>
  <c r="BT76" i="59" s="1"/>
  <c r="BM76" i="59"/>
  <c r="BO76" i="59" s="1"/>
  <c r="BI76" i="59"/>
  <c r="BL76" i="59" s="1"/>
  <c r="BE76" i="59"/>
  <c r="BH76" i="59" s="1"/>
  <c r="BA76" i="59"/>
  <c r="AW76" i="59"/>
  <c r="AY76" i="59" s="1"/>
  <c r="AS76" i="59"/>
  <c r="AV76" i="59" s="1"/>
  <c r="AM76" i="59"/>
  <c r="HD75" i="59"/>
  <c r="GQ75" i="59"/>
  <c r="GS75" i="59" s="1"/>
  <c r="GN75" i="59"/>
  <c r="GP75" i="59" s="1"/>
  <c r="GK75" i="59"/>
  <c r="GM75" i="59" s="1"/>
  <c r="GH75" i="59"/>
  <c r="GV75" i="59" s="1"/>
  <c r="GC75" i="59"/>
  <c r="GE75" i="59" s="1"/>
  <c r="FY75" i="59"/>
  <c r="FX75" i="59"/>
  <c r="FS75" i="59"/>
  <c r="FO75" i="59"/>
  <c r="FH75" i="59"/>
  <c r="FC75" i="59"/>
  <c r="EY75" i="59"/>
  <c r="ER75" i="59"/>
  <c r="EM75" i="59"/>
  <c r="EI75" i="59"/>
  <c r="EB75" i="59"/>
  <c r="DW75" i="59"/>
  <c r="DX75" i="59"/>
  <c r="DT75" i="59"/>
  <c r="DS75" i="59"/>
  <c r="DP75" i="59"/>
  <c r="DL75" i="59"/>
  <c r="DH75" i="59"/>
  <c r="DC75" i="59"/>
  <c r="CZ75" i="59"/>
  <c r="CV75" i="59"/>
  <c r="CQ75" i="59"/>
  <c r="CR75" i="59"/>
  <c r="CN75" i="59"/>
  <c r="CM75" i="59"/>
  <c r="CI75" i="59"/>
  <c r="CJ75" i="59"/>
  <c r="CF75" i="59"/>
  <c r="BY75" i="59"/>
  <c r="CB75" i="59" s="1"/>
  <c r="BX75" i="59"/>
  <c r="BU75" i="59"/>
  <c r="BW75" i="59" s="1"/>
  <c r="BQ75" i="59"/>
  <c r="BT75" i="59" s="1"/>
  <c r="BM75" i="59"/>
  <c r="BP75" i="59" s="1"/>
  <c r="BI75" i="59"/>
  <c r="BL75" i="59" s="1"/>
  <c r="BE75" i="59"/>
  <c r="BG75" i="59" s="1"/>
  <c r="BA75" i="59"/>
  <c r="BD75" i="59" s="1"/>
  <c r="AW75" i="59"/>
  <c r="AZ75" i="59" s="1"/>
  <c r="AS75" i="59"/>
  <c r="AM75" i="59"/>
  <c r="HJ74" i="59"/>
  <c r="HJ75" i="59" s="1"/>
  <c r="HN75" i="59" s="1"/>
  <c r="HD74" i="59"/>
  <c r="GQ74" i="59"/>
  <c r="GS74" i="59" s="1"/>
  <c r="GN74" i="59"/>
  <c r="GP74" i="59" s="1"/>
  <c r="GK74" i="59"/>
  <c r="GM74" i="59" s="1"/>
  <c r="GH74" i="59"/>
  <c r="GV74" i="59" s="1"/>
  <c r="GC74" i="59"/>
  <c r="GF74" i="59" s="1"/>
  <c r="FY74" i="59"/>
  <c r="GB74" i="59" s="1"/>
  <c r="FW74" i="59"/>
  <c r="FT74" i="59"/>
  <c r="FP74" i="59"/>
  <c r="FL74" i="59"/>
  <c r="FG74" i="59"/>
  <c r="FD74" i="59"/>
  <c r="EZ74" i="59"/>
  <c r="EV74" i="59"/>
  <c r="EQ74" i="59"/>
  <c r="EN74" i="59"/>
  <c r="EJ74" i="59"/>
  <c r="EF74" i="59"/>
  <c r="EA74" i="59"/>
  <c r="DX74" i="59"/>
  <c r="DT74" i="59"/>
  <c r="DP74" i="59"/>
  <c r="DK74" i="59"/>
  <c r="DH74" i="59"/>
  <c r="DD74" i="59"/>
  <c r="CZ74" i="59"/>
  <c r="CU74" i="59"/>
  <c r="CR74" i="59"/>
  <c r="CN74" i="59"/>
  <c r="CJ74" i="59"/>
  <c r="CI74" i="59"/>
  <c r="CF74" i="59"/>
  <c r="CE74" i="59"/>
  <c r="BY74" i="59"/>
  <c r="CB74" i="59" s="1"/>
  <c r="BU74" i="59"/>
  <c r="BX74" i="59" s="1"/>
  <c r="BQ74" i="59"/>
  <c r="BT74" i="59" s="1"/>
  <c r="BM74" i="59"/>
  <c r="BO74" i="59" s="1"/>
  <c r="BI74" i="59"/>
  <c r="BL74" i="59" s="1"/>
  <c r="BE74" i="59"/>
  <c r="BH74" i="59" s="1"/>
  <c r="BA74" i="59"/>
  <c r="BC74" i="59" s="1"/>
  <c r="AW74" i="59"/>
  <c r="AY74" i="59" s="1"/>
  <c r="AS74" i="59"/>
  <c r="AV74" i="59" s="1"/>
  <c r="AM74" i="59"/>
  <c r="HJ73" i="59"/>
  <c r="HN73" i="59" s="1"/>
  <c r="HD73" i="59"/>
  <c r="GQ73" i="59"/>
  <c r="HC73" i="59" s="1"/>
  <c r="GN73" i="59"/>
  <c r="GP73" i="59" s="1"/>
  <c r="GK73" i="59"/>
  <c r="GM73" i="59" s="1"/>
  <c r="GH73" i="59"/>
  <c r="GV73" i="59" s="1"/>
  <c r="GC73" i="59"/>
  <c r="GE73" i="59" s="1"/>
  <c r="FY73" i="59"/>
  <c r="GB73" i="59" s="1"/>
  <c r="FX73" i="59"/>
  <c r="FS73" i="59"/>
  <c r="FO73" i="59"/>
  <c r="FL73" i="59"/>
  <c r="FH73" i="59"/>
  <c r="FD73" i="59"/>
  <c r="FC73" i="59"/>
  <c r="EY73" i="59"/>
  <c r="EV73" i="59"/>
  <c r="ER73" i="59"/>
  <c r="EN73" i="59"/>
  <c r="EM73" i="59"/>
  <c r="EI73" i="59"/>
  <c r="EF73" i="59"/>
  <c r="EB73" i="59"/>
  <c r="DX73" i="59"/>
  <c r="DW73" i="59"/>
  <c r="DS73" i="59"/>
  <c r="DP73" i="59"/>
  <c r="DL73" i="59"/>
  <c r="DH73" i="59"/>
  <c r="DG73" i="59"/>
  <c r="DC73" i="59"/>
  <c r="CZ73" i="59"/>
  <c r="CV73" i="59"/>
  <c r="CQ73" i="59"/>
  <c r="CR73" i="59"/>
  <c r="CM73" i="59"/>
  <c r="CJ73" i="59"/>
  <c r="CF73" i="59"/>
  <c r="BY73" i="59"/>
  <c r="CA73" i="59" s="1"/>
  <c r="BU73" i="59"/>
  <c r="BW73" i="59" s="1"/>
  <c r="BQ73" i="59"/>
  <c r="BT73" i="59" s="1"/>
  <c r="BM73" i="59"/>
  <c r="BP73" i="59" s="1"/>
  <c r="BI73" i="59"/>
  <c r="BL73" i="59" s="1"/>
  <c r="BE73" i="59"/>
  <c r="BG73" i="59" s="1"/>
  <c r="BA73" i="59"/>
  <c r="BD73" i="59" s="1"/>
  <c r="AW73" i="59"/>
  <c r="AZ73" i="59" s="1"/>
  <c r="AS73" i="59"/>
  <c r="AM73" i="59"/>
  <c r="HJ72" i="59"/>
  <c r="HN72" i="59" s="1"/>
  <c r="HD72" i="59"/>
  <c r="GQ72" i="59"/>
  <c r="GS72" i="59" s="1"/>
  <c r="GN72" i="59"/>
  <c r="GP72" i="59" s="1"/>
  <c r="GK72" i="59"/>
  <c r="GM72" i="59" s="1"/>
  <c r="GH72" i="59"/>
  <c r="GV72" i="59" s="1"/>
  <c r="GC72" i="59"/>
  <c r="GF72" i="59" s="1"/>
  <c r="FY72" i="59"/>
  <c r="GB72" i="59" s="1"/>
  <c r="FX72" i="59"/>
  <c r="FW72" i="59"/>
  <c r="FS72" i="59"/>
  <c r="FT72" i="59"/>
  <c r="FP72" i="59"/>
  <c r="FK72" i="59"/>
  <c r="FL72" i="59"/>
  <c r="FH72" i="59"/>
  <c r="FG72" i="59"/>
  <c r="FC72" i="59"/>
  <c r="FD72" i="59"/>
  <c r="EZ72" i="59"/>
  <c r="EU72" i="59"/>
  <c r="EV72" i="59"/>
  <c r="ER72" i="59"/>
  <c r="EQ72" i="59"/>
  <c r="EM72" i="59"/>
  <c r="EN72" i="59"/>
  <c r="EJ72" i="59"/>
  <c r="EE72" i="59"/>
  <c r="EF72" i="59"/>
  <c r="EB72" i="59"/>
  <c r="EA72" i="59"/>
  <c r="DW72" i="59"/>
  <c r="DX72" i="59"/>
  <c r="DT72" i="59"/>
  <c r="DO72" i="59"/>
  <c r="DL72" i="59"/>
  <c r="DK72" i="59"/>
  <c r="DG72" i="59"/>
  <c r="DH72" i="59"/>
  <c r="DD72" i="59"/>
  <c r="CZ72" i="59"/>
  <c r="CY72" i="59"/>
  <c r="CV72" i="59"/>
  <c r="CU72" i="59"/>
  <c r="CR72" i="59"/>
  <c r="CN72" i="59"/>
  <c r="CI72" i="59"/>
  <c r="CJ72" i="59"/>
  <c r="CE72" i="59"/>
  <c r="BY72" i="59"/>
  <c r="CB72" i="59" s="1"/>
  <c r="BU72" i="59"/>
  <c r="BX72" i="59" s="1"/>
  <c r="BQ72" i="59"/>
  <c r="BS72" i="59" s="1"/>
  <c r="BM72" i="59"/>
  <c r="BO72" i="59" s="1"/>
  <c r="BI72" i="59"/>
  <c r="BL72" i="59" s="1"/>
  <c r="BE72" i="59"/>
  <c r="BH72" i="59" s="1"/>
  <c r="BA72" i="59"/>
  <c r="BD72" i="59" s="1"/>
  <c r="AW72" i="59"/>
  <c r="AY72" i="59" s="1"/>
  <c r="AS72" i="59"/>
  <c r="AV72" i="59" s="1"/>
  <c r="AM72" i="59"/>
  <c r="HJ71" i="59"/>
  <c r="HN71" i="59" s="1"/>
  <c r="HD71" i="59"/>
  <c r="GQ71" i="59"/>
  <c r="HC71" i="59" s="1"/>
  <c r="GN71" i="59"/>
  <c r="GP71" i="59" s="1"/>
  <c r="GK71" i="59"/>
  <c r="GM71" i="59" s="1"/>
  <c r="GH71" i="59"/>
  <c r="GV71" i="59" s="1"/>
  <c r="GC71" i="59"/>
  <c r="GE71" i="59" s="1"/>
  <c r="FY71" i="59"/>
  <c r="GB71" i="59" s="1"/>
  <c r="FX71" i="59"/>
  <c r="FT71" i="59"/>
  <c r="FO71" i="59"/>
  <c r="FL71" i="59"/>
  <c r="FH71" i="59"/>
  <c r="FD71" i="59"/>
  <c r="EY71" i="59"/>
  <c r="EV71" i="59"/>
  <c r="ER71" i="59"/>
  <c r="EN71" i="59"/>
  <c r="EI71" i="59"/>
  <c r="EF71" i="59"/>
  <c r="EB71" i="59"/>
  <c r="DX71" i="59"/>
  <c r="DS71" i="59"/>
  <c r="DP71" i="59"/>
  <c r="DL71" i="59"/>
  <c r="DH71" i="59"/>
  <c r="DG71" i="59"/>
  <c r="DD71" i="59"/>
  <c r="DC71" i="59"/>
  <c r="CY71" i="59"/>
  <c r="CZ71" i="59"/>
  <c r="CV71" i="59"/>
  <c r="CR71" i="59"/>
  <c r="CN71" i="59"/>
  <c r="CM71" i="59"/>
  <c r="CJ71" i="59"/>
  <c r="CF71" i="59"/>
  <c r="BY71" i="59"/>
  <c r="CB71" i="59" s="1"/>
  <c r="BU71" i="59"/>
  <c r="BW71" i="59" s="1"/>
  <c r="BQ71" i="59"/>
  <c r="BT71" i="59" s="1"/>
  <c r="BM71" i="59"/>
  <c r="BP71" i="59" s="1"/>
  <c r="BI71" i="59"/>
  <c r="BL71" i="59" s="1"/>
  <c r="BE71" i="59"/>
  <c r="BG71" i="59" s="1"/>
  <c r="BA71" i="59"/>
  <c r="BD71" i="59" s="1"/>
  <c r="AW71" i="59"/>
  <c r="AZ71" i="59" s="1"/>
  <c r="AV71" i="59"/>
  <c r="AS71" i="59"/>
  <c r="AU71" i="59" s="1"/>
  <c r="AM71" i="59"/>
  <c r="HJ70" i="59"/>
  <c r="HN70" i="59" s="1"/>
  <c r="HD70" i="59"/>
  <c r="GQ70" i="59"/>
  <c r="GN70" i="59"/>
  <c r="GK70" i="59"/>
  <c r="GH70" i="59"/>
  <c r="GV70" i="59" s="1"/>
  <c r="GC70" i="59"/>
  <c r="FY70" i="59"/>
  <c r="FY77" i="59" s="1"/>
  <c r="FX70" i="59"/>
  <c r="FS70" i="59"/>
  <c r="FK70" i="59"/>
  <c r="FH70" i="59"/>
  <c r="FC70" i="59"/>
  <c r="EU70" i="59"/>
  <c r="ER70" i="59"/>
  <c r="EM70" i="59"/>
  <c r="EE70" i="59"/>
  <c r="EB70" i="59"/>
  <c r="DW70" i="59"/>
  <c r="DP70" i="59"/>
  <c r="CJ70" i="59"/>
  <c r="BY70" i="59"/>
  <c r="BU70" i="59"/>
  <c r="BQ70" i="59"/>
  <c r="BS70" i="59" s="1"/>
  <c r="BM70" i="59"/>
  <c r="BI70" i="59"/>
  <c r="BK70" i="59" s="1"/>
  <c r="BE70" i="59"/>
  <c r="BA70" i="59"/>
  <c r="BC70" i="59" s="1"/>
  <c r="AW70" i="59"/>
  <c r="AZ70" i="59" s="1"/>
  <c r="AS70" i="59"/>
  <c r="AM70" i="59"/>
  <c r="GR67" i="59"/>
  <c r="GO67" i="59"/>
  <c r="GL67" i="59"/>
  <c r="GD67" i="59"/>
  <c r="FZ67" i="59"/>
  <c r="FV67" i="59"/>
  <c r="FR67" i="59"/>
  <c r="FN67" i="59"/>
  <c r="FJ67" i="59"/>
  <c r="FF67" i="59"/>
  <c r="FB67" i="59"/>
  <c r="EX67" i="59"/>
  <c r="ET67" i="59"/>
  <c r="EP67" i="59"/>
  <c r="EL67" i="59"/>
  <c r="EH67" i="59"/>
  <c r="ED67" i="59"/>
  <c r="DZ67" i="59"/>
  <c r="DV67" i="59"/>
  <c r="DR67" i="59"/>
  <c r="DN67" i="59"/>
  <c r="DJ67" i="59"/>
  <c r="DF67" i="59"/>
  <c r="DB67" i="59"/>
  <c r="CX67" i="59"/>
  <c r="CT67" i="59"/>
  <c r="CP67" i="59"/>
  <c r="CL67" i="59"/>
  <c r="CH67" i="59"/>
  <c r="CD67" i="59"/>
  <c r="BZ67" i="59"/>
  <c r="BV67" i="59"/>
  <c r="BR67" i="59"/>
  <c r="BN67" i="59"/>
  <c r="BJ67" i="59"/>
  <c r="BF67" i="59"/>
  <c r="BB67" i="59"/>
  <c r="AX67" i="59"/>
  <c r="AT67" i="59"/>
  <c r="AP67" i="59"/>
  <c r="AO67" i="59"/>
  <c r="AN67" i="59"/>
  <c r="AL67" i="59"/>
  <c r="AK67" i="59"/>
  <c r="AJ67" i="59"/>
  <c r="AI67" i="59"/>
  <c r="AH67" i="59"/>
  <c r="AG67" i="59"/>
  <c r="Y67" i="59"/>
  <c r="X67" i="59"/>
  <c r="W67" i="59"/>
  <c r="V67" i="59"/>
  <c r="U67" i="59"/>
  <c r="T67" i="59"/>
  <c r="S67" i="59"/>
  <c r="R67" i="59"/>
  <c r="Q67" i="59"/>
  <c r="P67" i="59"/>
  <c r="O67" i="59"/>
  <c r="N67" i="59"/>
  <c r="M67" i="59"/>
  <c r="L67" i="59"/>
  <c r="K67" i="59"/>
  <c r="J67" i="59"/>
  <c r="I67" i="59"/>
  <c r="H67" i="59"/>
  <c r="G67" i="59"/>
  <c r="F67" i="59"/>
  <c r="E67" i="59"/>
  <c r="D67" i="59"/>
  <c r="C67" i="59"/>
  <c r="HJ66" i="59"/>
  <c r="HN66" i="59" s="1"/>
  <c r="HD66" i="59"/>
  <c r="GQ66" i="59"/>
  <c r="HC66" i="59" s="1"/>
  <c r="GN66" i="59"/>
  <c r="GP66" i="59" s="1"/>
  <c r="GK66" i="59"/>
  <c r="GM66" i="59" s="1"/>
  <c r="GH66" i="59"/>
  <c r="GV66" i="59" s="1"/>
  <c r="GF66" i="59"/>
  <c r="GC66" i="59"/>
  <c r="GE66" i="59" s="1"/>
  <c r="FY66" i="59"/>
  <c r="GB66" i="59" s="1"/>
  <c r="FX66" i="59"/>
  <c r="FS66" i="59"/>
  <c r="FT66" i="59"/>
  <c r="FP66" i="59"/>
  <c r="FO66" i="59"/>
  <c r="FK66" i="59"/>
  <c r="FL66" i="59"/>
  <c r="FH66" i="59"/>
  <c r="FC66" i="59"/>
  <c r="FD66" i="59"/>
  <c r="EZ66" i="59"/>
  <c r="EY66" i="59"/>
  <c r="EU66" i="59"/>
  <c r="EV66" i="59"/>
  <c r="EM66" i="59"/>
  <c r="EN66" i="59"/>
  <c r="EJ66" i="59"/>
  <c r="EI66" i="59"/>
  <c r="EE66" i="59"/>
  <c r="EF66" i="59"/>
  <c r="DW66" i="59"/>
  <c r="DX66" i="59"/>
  <c r="DT66" i="59"/>
  <c r="DS66" i="59"/>
  <c r="DP66" i="59"/>
  <c r="DH66" i="59"/>
  <c r="DC66" i="59"/>
  <c r="CZ66" i="59"/>
  <c r="CR66" i="59"/>
  <c r="CM66" i="59"/>
  <c r="CJ66" i="59"/>
  <c r="BY66" i="59"/>
  <c r="CA66" i="59" s="1"/>
  <c r="BU66" i="59"/>
  <c r="BW66" i="59" s="1"/>
  <c r="BQ66" i="59"/>
  <c r="BT66" i="59" s="1"/>
  <c r="BM66" i="59"/>
  <c r="BI66" i="59"/>
  <c r="BL66" i="59" s="1"/>
  <c r="BE66" i="59"/>
  <c r="BG66" i="59" s="1"/>
  <c r="BA66" i="59"/>
  <c r="BD66" i="59" s="1"/>
  <c r="AW66" i="59"/>
  <c r="AS66" i="59"/>
  <c r="AU66" i="59" s="1"/>
  <c r="AM66" i="59"/>
  <c r="HD65" i="59"/>
  <c r="GQ65" i="59"/>
  <c r="GS65" i="59" s="1"/>
  <c r="GN65" i="59"/>
  <c r="GP65" i="59" s="1"/>
  <c r="GK65" i="59"/>
  <c r="GM65" i="59" s="1"/>
  <c r="GH65" i="59"/>
  <c r="GC65" i="59"/>
  <c r="FY65" i="59"/>
  <c r="GB65" i="59" s="1"/>
  <c r="FX65" i="59"/>
  <c r="FW65" i="59"/>
  <c r="FS65" i="59"/>
  <c r="FT65" i="59"/>
  <c r="FL65" i="59"/>
  <c r="FK65" i="59"/>
  <c r="FH65" i="59"/>
  <c r="FG65" i="59"/>
  <c r="FC65" i="59"/>
  <c r="FD65" i="59"/>
  <c r="EV65" i="59"/>
  <c r="EU65" i="59"/>
  <c r="ER65" i="59"/>
  <c r="EQ65" i="59"/>
  <c r="EM65" i="59"/>
  <c r="EN65" i="59"/>
  <c r="EF65" i="59"/>
  <c r="EE65" i="59"/>
  <c r="EA65" i="59"/>
  <c r="DX65" i="59"/>
  <c r="DO65" i="59"/>
  <c r="DK65" i="59"/>
  <c r="DH65" i="59"/>
  <c r="CZ65" i="59"/>
  <c r="CU65" i="59"/>
  <c r="CR65" i="59"/>
  <c r="CI65" i="59"/>
  <c r="CE65" i="59"/>
  <c r="BY65" i="59"/>
  <c r="CB65" i="59" s="1"/>
  <c r="BU65" i="59"/>
  <c r="BQ65" i="59"/>
  <c r="BS65" i="59" s="1"/>
  <c r="BM65" i="59"/>
  <c r="BI65" i="59"/>
  <c r="BL65" i="59" s="1"/>
  <c r="BE65" i="59"/>
  <c r="BA65" i="59"/>
  <c r="BD65" i="59" s="1"/>
  <c r="AW65" i="59"/>
  <c r="AY65" i="59" s="1"/>
  <c r="AS65" i="59"/>
  <c r="AV65" i="59" s="1"/>
  <c r="AM65" i="59"/>
  <c r="HJ64" i="59"/>
  <c r="HJ65" i="59" s="1"/>
  <c r="HN65" i="59" s="1"/>
  <c r="HD64" i="59"/>
  <c r="GQ64" i="59"/>
  <c r="GN64" i="59"/>
  <c r="GP64" i="59" s="1"/>
  <c r="GK64" i="59"/>
  <c r="GM64" i="59" s="1"/>
  <c r="GH64" i="59"/>
  <c r="GV64" i="59" s="1"/>
  <c r="GC64" i="59"/>
  <c r="GE64" i="59" s="1"/>
  <c r="FY64" i="59"/>
  <c r="GB64" i="59" s="1"/>
  <c r="FX64" i="59"/>
  <c r="FW64" i="59"/>
  <c r="FT64" i="59"/>
  <c r="FS64" i="59"/>
  <c r="FO64" i="59"/>
  <c r="FK64" i="59"/>
  <c r="FL64" i="59"/>
  <c r="FG64" i="59"/>
  <c r="FD64" i="59"/>
  <c r="FC64" i="59"/>
  <c r="EZ64" i="59"/>
  <c r="EY64" i="59"/>
  <c r="EU64" i="59"/>
  <c r="EV64" i="59"/>
  <c r="ER64" i="59"/>
  <c r="EQ64" i="59"/>
  <c r="EN64" i="59"/>
  <c r="EM64" i="59"/>
  <c r="EI64" i="59"/>
  <c r="EE64" i="59"/>
  <c r="EF64" i="59"/>
  <c r="EA64" i="59"/>
  <c r="DX64" i="59"/>
  <c r="DW64" i="59"/>
  <c r="DT64" i="59"/>
  <c r="DS64" i="59"/>
  <c r="DO64" i="59"/>
  <c r="DP64" i="59"/>
  <c r="DL64" i="59"/>
  <c r="DK64" i="59"/>
  <c r="DH64" i="59"/>
  <c r="DG64" i="59"/>
  <c r="DC64" i="59"/>
  <c r="CZ64" i="59"/>
  <c r="CU64" i="59"/>
  <c r="CR64" i="59"/>
  <c r="CQ64" i="59"/>
  <c r="CM64" i="59"/>
  <c r="CJ64" i="59"/>
  <c r="CF64" i="59"/>
  <c r="CE64" i="59"/>
  <c r="BY64" i="59"/>
  <c r="CB64" i="59" s="1"/>
  <c r="BU64" i="59"/>
  <c r="BW64" i="59" s="1"/>
  <c r="BQ64" i="59"/>
  <c r="BM64" i="59"/>
  <c r="BO64" i="59" s="1"/>
  <c r="BI64" i="59"/>
  <c r="BK64" i="59" s="1"/>
  <c r="BE64" i="59"/>
  <c r="BA64" i="59"/>
  <c r="BD64" i="59" s="1"/>
  <c r="AW64" i="59"/>
  <c r="AS64" i="59"/>
  <c r="AU64" i="59" s="1"/>
  <c r="AM64" i="59"/>
  <c r="HN63" i="59"/>
  <c r="HJ63" i="59"/>
  <c r="HD63" i="59"/>
  <c r="GQ63" i="59"/>
  <c r="HC63" i="59" s="1"/>
  <c r="GN63" i="59"/>
  <c r="GP63" i="59" s="1"/>
  <c r="GK63" i="59"/>
  <c r="GM63" i="59" s="1"/>
  <c r="GH63" i="59"/>
  <c r="GV63" i="59" s="1"/>
  <c r="GC63" i="59"/>
  <c r="FY63" i="59"/>
  <c r="GB63" i="59" s="1"/>
  <c r="FW63" i="59"/>
  <c r="FS63" i="59"/>
  <c r="FT63" i="59"/>
  <c r="FO63" i="59"/>
  <c r="FL63" i="59"/>
  <c r="FK63" i="59"/>
  <c r="FC63" i="59"/>
  <c r="FD63" i="59"/>
  <c r="EV63" i="59"/>
  <c r="EU63" i="59"/>
  <c r="EQ63" i="59"/>
  <c r="EN63" i="59"/>
  <c r="EI63" i="59"/>
  <c r="EE63" i="59"/>
  <c r="EF63" i="59"/>
  <c r="EA63" i="59"/>
  <c r="DT63" i="59"/>
  <c r="DS63" i="59"/>
  <c r="DP63" i="59"/>
  <c r="DK63" i="59"/>
  <c r="DG63" i="59"/>
  <c r="DH63" i="59"/>
  <c r="DC63" i="59"/>
  <c r="CZ63" i="59"/>
  <c r="CV63" i="59"/>
  <c r="CU63" i="59"/>
  <c r="CR63" i="59"/>
  <c r="CM63" i="59"/>
  <c r="CJ63" i="59"/>
  <c r="CI63" i="59"/>
  <c r="CE63" i="59"/>
  <c r="BY63" i="59"/>
  <c r="CB63" i="59" s="1"/>
  <c r="BU63" i="59"/>
  <c r="BW63" i="59" s="1"/>
  <c r="BQ63" i="59"/>
  <c r="BT63" i="59" s="1"/>
  <c r="BM63" i="59"/>
  <c r="BO63" i="59" s="1"/>
  <c r="BI63" i="59"/>
  <c r="BL63" i="59" s="1"/>
  <c r="BE63" i="59"/>
  <c r="BG63" i="59" s="1"/>
  <c r="BA63" i="59"/>
  <c r="BD63" i="59" s="1"/>
  <c r="AW63" i="59"/>
  <c r="AY63" i="59" s="1"/>
  <c r="AU63" i="59"/>
  <c r="AS63" i="59"/>
  <c r="AV63" i="59" s="1"/>
  <c r="AM63" i="59"/>
  <c r="HJ62" i="59"/>
  <c r="HN62" i="59" s="1"/>
  <c r="HD62" i="59"/>
  <c r="GQ62" i="59"/>
  <c r="GN62" i="59"/>
  <c r="GP62" i="59" s="1"/>
  <c r="GK62" i="59"/>
  <c r="GM62" i="59" s="1"/>
  <c r="GH62" i="59"/>
  <c r="GV62" i="59" s="1"/>
  <c r="GC62" i="59"/>
  <c r="GE62" i="59" s="1"/>
  <c r="FY62" i="59"/>
  <c r="FW62" i="59"/>
  <c r="FP62" i="59"/>
  <c r="FO62" i="59"/>
  <c r="FH62" i="59"/>
  <c r="FG62" i="59"/>
  <c r="FC62" i="59"/>
  <c r="FD62" i="59"/>
  <c r="EY62" i="59"/>
  <c r="EQ62" i="59"/>
  <c r="EJ62" i="59"/>
  <c r="EI62" i="59"/>
  <c r="EA62" i="59"/>
  <c r="DS62" i="59"/>
  <c r="DP62" i="59"/>
  <c r="DK62" i="59"/>
  <c r="DH62" i="59"/>
  <c r="DG62" i="59"/>
  <c r="CZ62" i="59"/>
  <c r="CV62" i="59"/>
  <c r="CU62" i="59"/>
  <c r="CR62" i="59"/>
  <c r="CQ62" i="59"/>
  <c r="CM62" i="59"/>
  <c r="CJ62" i="59"/>
  <c r="CE62" i="59"/>
  <c r="BY62" i="59"/>
  <c r="BU62" i="59"/>
  <c r="BW62" i="59" s="1"/>
  <c r="BQ62" i="59"/>
  <c r="BP62" i="59"/>
  <c r="BM62" i="59"/>
  <c r="BO62" i="59" s="1"/>
  <c r="BI62" i="59"/>
  <c r="BL62" i="59" s="1"/>
  <c r="BE62" i="59"/>
  <c r="BG62" i="59" s="1"/>
  <c r="BC62" i="59"/>
  <c r="BA62" i="59"/>
  <c r="BD62" i="59" s="1"/>
  <c r="AW62" i="59"/>
  <c r="AY62" i="59" s="1"/>
  <c r="AU62" i="59"/>
  <c r="AS62" i="59"/>
  <c r="AV62" i="59" s="1"/>
  <c r="AM62" i="59"/>
  <c r="HJ61" i="59"/>
  <c r="HN61" i="59" s="1"/>
  <c r="HD61" i="59"/>
  <c r="GQ61" i="59"/>
  <c r="HC61" i="59" s="1"/>
  <c r="GN61" i="59"/>
  <c r="GP61" i="59" s="1"/>
  <c r="GK61" i="59"/>
  <c r="GM61" i="59" s="1"/>
  <c r="GH61" i="59"/>
  <c r="GV61" i="59" s="1"/>
  <c r="GC61" i="59"/>
  <c r="GE61" i="59" s="1"/>
  <c r="FY61" i="59"/>
  <c r="GA61" i="59" s="1"/>
  <c r="FS61" i="59"/>
  <c r="FT61" i="59"/>
  <c r="FL61" i="59"/>
  <c r="FK61" i="59"/>
  <c r="FG61" i="59"/>
  <c r="FC61" i="59"/>
  <c r="FD61" i="59"/>
  <c r="EY61" i="59"/>
  <c r="EV61" i="59"/>
  <c r="EU61" i="59"/>
  <c r="EM61" i="59"/>
  <c r="EN61" i="59"/>
  <c r="EF61" i="59"/>
  <c r="EE61" i="59"/>
  <c r="EA61" i="59"/>
  <c r="DW61" i="59"/>
  <c r="DX61" i="59"/>
  <c r="DS61" i="59"/>
  <c r="DP61" i="59"/>
  <c r="DO61" i="59"/>
  <c r="DG61" i="59"/>
  <c r="DH61" i="59"/>
  <c r="CZ61" i="59"/>
  <c r="CU61" i="59"/>
  <c r="CM61" i="59"/>
  <c r="CJ61" i="59"/>
  <c r="BY61" i="59"/>
  <c r="BX61" i="59"/>
  <c r="BU61" i="59"/>
  <c r="BW61" i="59" s="1"/>
  <c r="BQ61" i="59"/>
  <c r="BT61" i="59" s="1"/>
  <c r="BM61" i="59"/>
  <c r="BO61" i="59" s="1"/>
  <c r="BI61" i="59"/>
  <c r="BL61" i="59" s="1"/>
  <c r="BE61" i="59"/>
  <c r="BG61" i="59" s="1"/>
  <c r="BA61" i="59"/>
  <c r="BD61" i="59" s="1"/>
  <c r="AW61" i="59"/>
  <c r="AY61" i="59" s="1"/>
  <c r="AS61" i="59"/>
  <c r="AV61" i="59" s="1"/>
  <c r="AM61" i="59"/>
  <c r="HJ60" i="59"/>
  <c r="HN60" i="59" s="1"/>
  <c r="HD60" i="59"/>
  <c r="GS60" i="59"/>
  <c r="GQ60" i="59"/>
  <c r="GN60" i="59"/>
  <c r="GK60" i="59"/>
  <c r="GM60" i="59" s="1"/>
  <c r="GH60" i="59"/>
  <c r="GC60" i="59"/>
  <c r="GF60" i="59" s="1"/>
  <c r="GA60" i="59"/>
  <c r="FY60" i="59"/>
  <c r="GB60" i="59" s="1"/>
  <c r="FX60" i="59"/>
  <c r="FK60" i="59"/>
  <c r="FL60" i="59"/>
  <c r="FD60" i="59"/>
  <c r="FC60" i="59"/>
  <c r="EZ60" i="59"/>
  <c r="EU60" i="59"/>
  <c r="EV60" i="59"/>
  <c r="ER60" i="59"/>
  <c r="EJ60" i="59"/>
  <c r="EE60" i="59"/>
  <c r="EF60" i="59"/>
  <c r="EB60" i="59"/>
  <c r="DX60" i="59"/>
  <c r="DW60" i="59"/>
  <c r="DT60" i="59"/>
  <c r="DO60" i="59"/>
  <c r="DP60" i="59"/>
  <c r="DL60" i="59"/>
  <c r="CY60" i="59"/>
  <c r="CZ60" i="59"/>
  <c r="CR60" i="59"/>
  <c r="CQ60" i="59"/>
  <c r="CN60" i="59"/>
  <c r="CI60" i="59"/>
  <c r="CJ60" i="59"/>
  <c r="CF60" i="59"/>
  <c r="BY60" i="59"/>
  <c r="CB60" i="59" s="1"/>
  <c r="BU60" i="59"/>
  <c r="BX60" i="59" s="1"/>
  <c r="BQ60" i="59"/>
  <c r="BT60" i="59" s="1"/>
  <c r="BM60" i="59"/>
  <c r="BP60" i="59" s="1"/>
  <c r="BI60" i="59"/>
  <c r="BL60" i="59" s="1"/>
  <c r="BE60" i="59"/>
  <c r="BH60" i="59" s="1"/>
  <c r="BA60" i="59"/>
  <c r="BC60" i="59" s="1"/>
  <c r="AW60" i="59"/>
  <c r="AZ60" i="59" s="1"/>
  <c r="AS60" i="59"/>
  <c r="AV60" i="59" s="1"/>
  <c r="AM60" i="59"/>
  <c r="GR57" i="59"/>
  <c r="GR105" i="59" s="1"/>
  <c r="HD105" i="59" s="1"/>
  <c r="GO57" i="59"/>
  <c r="GO105" i="59" s="1"/>
  <c r="GL57" i="59"/>
  <c r="GL105" i="59" s="1"/>
  <c r="GD57" i="59"/>
  <c r="FZ57" i="59"/>
  <c r="FV57" i="59"/>
  <c r="FR57" i="59"/>
  <c r="FN57" i="59"/>
  <c r="FP57" i="59" s="1"/>
  <c r="FJ57" i="59"/>
  <c r="FF57" i="59"/>
  <c r="FB57" i="59"/>
  <c r="EX57" i="59"/>
  <c r="ET57" i="59"/>
  <c r="EP57" i="59"/>
  <c r="EL57" i="59"/>
  <c r="EH57" i="59"/>
  <c r="ED57" i="59"/>
  <c r="DZ57" i="59"/>
  <c r="DV57" i="59"/>
  <c r="DR57" i="59"/>
  <c r="DN57" i="59"/>
  <c r="DJ57" i="59"/>
  <c r="DF57" i="59"/>
  <c r="DB57" i="59"/>
  <c r="CX57" i="59"/>
  <c r="CT57" i="59"/>
  <c r="CP57" i="59"/>
  <c r="CL57" i="59"/>
  <c r="CH57" i="59"/>
  <c r="CD57" i="59"/>
  <c r="BZ57" i="59"/>
  <c r="BV57" i="59"/>
  <c r="BR57" i="59"/>
  <c r="BN57" i="59"/>
  <c r="BJ57" i="59"/>
  <c r="BF57" i="59"/>
  <c r="BB57" i="59"/>
  <c r="AX57" i="59"/>
  <c r="AT57" i="59"/>
  <c r="AP57" i="59"/>
  <c r="AP105" i="59" s="1"/>
  <c r="AO57" i="59"/>
  <c r="AO105" i="59" s="1"/>
  <c r="AN57" i="59"/>
  <c r="AN105" i="59" s="1"/>
  <c r="AL57" i="59"/>
  <c r="AK57" i="59"/>
  <c r="AJ57" i="59"/>
  <c r="AI57" i="59"/>
  <c r="AH57" i="59"/>
  <c r="AG57" i="59"/>
  <c r="Y57" i="59"/>
  <c r="X57" i="59"/>
  <c r="W57" i="59"/>
  <c r="V57" i="59"/>
  <c r="U57" i="59"/>
  <c r="T57" i="59"/>
  <c r="S57" i="59"/>
  <c r="R57" i="59"/>
  <c r="Q57" i="59"/>
  <c r="P57" i="59"/>
  <c r="O57" i="59"/>
  <c r="N57" i="59"/>
  <c r="M57" i="59"/>
  <c r="L57" i="59"/>
  <c r="K57" i="59"/>
  <c r="J57" i="59"/>
  <c r="I57" i="59"/>
  <c r="H57" i="59"/>
  <c r="G57" i="59"/>
  <c r="F57" i="59"/>
  <c r="E57" i="59"/>
  <c r="D57" i="59"/>
  <c r="C57" i="59"/>
  <c r="HJ56" i="59"/>
  <c r="HN56" i="59" s="1"/>
  <c r="HD56" i="59"/>
  <c r="GQ56" i="59"/>
  <c r="GS56" i="59" s="1"/>
  <c r="GN56" i="59"/>
  <c r="GP56" i="59" s="1"/>
  <c r="GK56" i="59"/>
  <c r="GM56" i="59" s="1"/>
  <c r="GH56" i="59"/>
  <c r="GV56" i="59" s="1"/>
  <c r="GC56" i="59"/>
  <c r="GF56" i="59" s="1"/>
  <c r="FY56" i="59"/>
  <c r="FX56" i="59"/>
  <c r="FW56" i="59"/>
  <c r="FT56" i="59"/>
  <c r="FO56" i="59"/>
  <c r="FP56" i="59"/>
  <c r="FH56" i="59"/>
  <c r="FG56" i="59"/>
  <c r="FD56" i="59"/>
  <c r="EY56" i="59"/>
  <c r="EZ56" i="59"/>
  <c r="ER56" i="59"/>
  <c r="EQ56" i="59"/>
  <c r="EN56" i="59"/>
  <c r="EI56" i="59"/>
  <c r="EJ56" i="59"/>
  <c r="EB56" i="59"/>
  <c r="EA56" i="59"/>
  <c r="DX56" i="59"/>
  <c r="DS56" i="59"/>
  <c r="DT56" i="59"/>
  <c r="DL56" i="59"/>
  <c r="DK56" i="59"/>
  <c r="DH56" i="59"/>
  <c r="DC56" i="59"/>
  <c r="DD56" i="59"/>
  <c r="CV56" i="59"/>
  <c r="CU56" i="59"/>
  <c r="CR56" i="59"/>
  <c r="CM56" i="59"/>
  <c r="CN56" i="59"/>
  <c r="CF56" i="59"/>
  <c r="CE56" i="59"/>
  <c r="BY56" i="59"/>
  <c r="CB56" i="59" s="1"/>
  <c r="BU56" i="59"/>
  <c r="BX56" i="59" s="1"/>
  <c r="BQ56" i="59"/>
  <c r="BM56" i="59"/>
  <c r="BO56" i="59" s="1"/>
  <c r="BI56" i="59"/>
  <c r="BL56" i="59" s="1"/>
  <c r="BE56" i="59"/>
  <c r="BH56" i="59" s="1"/>
  <c r="BA56" i="59"/>
  <c r="AW56" i="59"/>
  <c r="AZ56" i="59" s="1"/>
  <c r="AS56" i="59"/>
  <c r="AV56" i="59" s="1"/>
  <c r="AM56" i="59"/>
  <c r="HD55" i="59"/>
  <c r="GQ55" i="59"/>
  <c r="HC55" i="59" s="1"/>
  <c r="GN55" i="59"/>
  <c r="GP55" i="59" s="1"/>
  <c r="GK55" i="59"/>
  <c r="GH55" i="59"/>
  <c r="GV55" i="59" s="1"/>
  <c r="GC55" i="59"/>
  <c r="GF55" i="59" s="1"/>
  <c r="FY55" i="59"/>
  <c r="GB55" i="59" s="1"/>
  <c r="FW55" i="59"/>
  <c r="FX55" i="59"/>
  <c r="FT55" i="59"/>
  <c r="FS55" i="59"/>
  <c r="FO55" i="59"/>
  <c r="FP55" i="59"/>
  <c r="FL55" i="59"/>
  <c r="FG55" i="59"/>
  <c r="FH55" i="59"/>
  <c r="FD55" i="59"/>
  <c r="FC55" i="59"/>
  <c r="EY55" i="59"/>
  <c r="EZ55" i="59"/>
  <c r="EV55" i="59"/>
  <c r="ER55" i="59"/>
  <c r="EN55" i="59"/>
  <c r="EM55" i="59"/>
  <c r="EJ55" i="59"/>
  <c r="EF55" i="59"/>
  <c r="EB55" i="59"/>
  <c r="DX55" i="59"/>
  <c r="DW55" i="59"/>
  <c r="DT55" i="59"/>
  <c r="DP55" i="59"/>
  <c r="DK55" i="59"/>
  <c r="DL55" i="59"/>
  <c r="DH55" i="59"/>
  <c r="DG55" i="59"/>
  <c r="DC55" i="59"/>
  <c r="DD55" i="59"/>
  <c r="CZ55" i="59"/>
  <c r="CU55" i="59"/>
  <c r="CV55" i="59"/>
  <c r="CR55" i="59"/>
  <c r="CQ55" i="59"/>
  <c r="CM55" i="59"/>
  <c r="CN55" i="59"/>
  <c r="CJ55" i="59"/>
  <c r="CF55" i="59"/>
  <c r="BY55" i="59"/>
  <c r="CA55" i="59" s="1"/>
  <c r="BU55" i="59"/>
  <c r="BX55" i="59" s="1"/>
  <c r="BQ55" i="59"/>
  <c r="BT55" i="59" s="1"/>
  <c r="BM55" i="59"/>
  <c r="BP55" i="59" s="1"/>
  <c r="BI55" i="59"/>
  <c r="BK55" i="59" s="1"/>
  <c r="BE55" i="59"/>
  <c r="BH55" i="59" s="1"/>
  <c r="BA55" i="59"/>
  <c r="BD55" i="59" s="1"/>
  <c r="AW55" i="59"/>
  <c r="AZ55" i="59" s="1"/>
  <c r="AS55" i="59"/>
  <c r="AV55" i="59" s="1"/>
  <c r="AM55" i="59"/>
  <c r="HJ54" i="59"/>
  <c r="HJ55" i="59" s="1"/>
  <c r="HN55" i="59" s="1"/>
  <c r="HD54" i="59"/>
  <c r="GQ54" i="59"/>
  <c r="GS54" i="59" s="1"/>
  <c r="GN54" i="59"/>
  <c r="GP54" i="59" s="1"/>
  <c r="GK54" i="59"/>
  <c r="GM54" i="59" s="1"/>
  <c r="GH54" i="59"/>
  <c r="GV54" i="59" s="1"/>
  <c r="GC54" i="59"/>
  <c r="GF54" i="59" s="1"/>
  <c r="FY54" i="59"/>
  <c r="GA54" i="59" s="1"/>
  <c r="FX54" i="59"/>
  <c r="FW54" i="59"/>
  <c r="FT54" i="59"/>
  <c r="FO54" i="59"/>
  <c r="FP54" i="59"/>
  <c r="FL54" i="59"/>
  <c r="FK54" i="59"/>
  <c r="FH54" i="59"/>
  <c r="FG54" i="59"/>
  <c r="FD54" i="59"/>
  <c r="EY54" i="59"/>
  <c r="EZ54" i="59"/>
  <c r="EV54" i="59"/>
  <c r="EU54" i="59"/>
  <c r="ER54" i="59"/>
  <c r="EQ54" i="59"/>
  <c r="EN54" i="59"/>
  <c r="EI54" i="59"/>
  <c r="EJ54" i="59"/>
  <c r="EF54" i="59"/>
  <c r="EE54" i="59"/>
  <c r="EB54" i="59"/>
  <c r="EA54" i="59"/>
  <c r="DX54" i="59"/>
  <c r="DS54" i="59"/>
  <c r="DT54" i="59"/>
  <c r="DP54" i="59"/>
  <c r="DO54" i="59"/>
  <c r="DL54" i="59"/>
  <c r="DK54" i="59"/>
  <c r="DH54" i="59"/>
  <c r="DC54" i="59"/>
  <c r="DD54" i="59"/>
  <c r="CY54" i="59"/>
  <c r="CV54" i="59"/>
  <c r="CU54" i="59"/>
  <c r="CR54" i="59"/>
  <c r="CM54" i="59"/>
  <c r="CN54" i="59"/>
  <c r="CI54" i="59"/>
  <c r="CF54" i="59"/>
  <c r="CE54" i="59"/>
  <c r="BY54" i="59"/>
  <c r="CB54" i="59" s="1"/>
  <c r="BU54" i="59"/>
  <c r="BX54" i="59" s="1"/>
  <c r="BQ54" i="59"/>
  <c r="BS54" i="59" s="1"/>
  <c r="BM54" i="59"/>
  <c r="BO54" i="59" s="1"/>
  <c r="BI54" i="59"/>
  <c r="BL54" i="59" s="1"/>
  <c r="BE54" i="59"/>
  <c r="BH54" i="59" s="1"/>
  <c r="BA54" i="59"/>
  <c r="BC54" i="59" s="1"/>
  <c r="AW54" i="59"/>
  <c r="AY54" i="59" s="1"/>
  <c r="AS54" i="59"/>
  <c r="AV54" i="59" s="1"/>
  <c r="AM54" i="59"/>
  <c r="HJ53" i="59"/>
  <c r="HN53" i="59" s="1"/>
  <c r="HD53" i="59"/>
  <c r="GQ53" i="59"/>
  <c r="HC53" i="59" s="1"/>
  <c r="GN53" i="59"/>
  <c r="GP53" i="59" s="1"/>
  <c r="GK53" i="59"/>
  <c r="GH53" i="59"/>
  <c r="GV53" i="59" s="1"/>
  <c r="GC53" i="59"/>
  <c r="FY53" i="59"/>
  <c r="GB53" i="59" s="1"/>
  <c r="FT53" i="59"/>
  <c r="FS53" i="59"/>
  <c r="FL53" i="59"/>
  <c r="FD53" i="59"/>
  <c r="FC53" i="59"/>
  <c r="EV53" i="59"/>
  <c r="EN53" i="59"/>
  <c r="EM53" i="59"/>
  <c r="EF53" i="59"/>
  <c r="DX53" i="59"/>
  <c r="DW53" i="59"/>
  <c r="DP53" i="59"/>
  <c r="DH53" i="59"/>
  <c r="DG53" i="59"/>
  <c r="CZ53" i="59"/>
  <c r="CR53" i="59"/>
  <c r="CQ53" i="59"/>
  <c r="CJ53" i="59"/>
  <c r="BY53" i="59"/>
  <c r="CA53" i="59" s="1"/>
  <c r="BU53" i="59"/>
  <c r="BQ53" i="59"/>
  <c r="BT53" i="59" s="1"/>
  <c r="BM53" i="59"/>
  <c r="BI53" i="59"/>
  <c r="BK53" i="59" s="1"/>
  <c r="BE53" i="59"/>
  <c r="BA53" i="59"/>
  <c r="BD53" i="59" s="1"/>
  <c r="AW53" i="59"/>
  <c r="AS53" i="59"/>
  <c r="AV53" i="59" s="1"/>
  <c r="AM53" i="59"/>
  <c r="HJ52" i="59"/>
  <c r="HN52" i="59" s="1"/>
  <c r="HD52" i="59"/>
  <c r="GQ52" i="59"/>
  <c r="GS52" i="59" s="1"/>
  <c r="GN52" i="59"/>
  <c r="GP52" i="59" s="1"/>
  <c r="GK52" i="59"/>
  <c r="GM52" i="59" s="1"/>
  <c r="GH52" i="59"/>
  <c r="GV52" i="59" s="1"/>
  <c r="GC52" i="59"/>
  <c r="FY52" i="59"/>
  <c r="GA52" i="59" s="1"/>
  <c r="FW52" i="59"/>
  <c r="FX52" i="59"/>
  <c r="FT52" i="59"/>
  <c r="FL52" i="59"/>
  <c r="FK52" i="59"/>
  <c r="FH52" i="59"/>
  <c r="FD52" i="59"/>
  <c r="EV52" i="59"/>
  <c r="EU52" i="59"/>
  <c r="EQ52" i="59"/>
  <c r="ER52" i="59"/>
  <c r="EN52" i="59"/>
  <c r="EF52" i="59"/>
  <c r="EE52" i="59"/>
  <c r="EB52" i="59"/>
  <c r="DX52" i="59"/>
  <c r="DP52" i="59"/>
  <c r="DO52" i="59"/>
  <c r="DK52" i="59"/>
  <c r="DL52" i="59"/>
  <c r="DH52" i="59"/>
  <c r="CZ52" i="59"/>
  <c r="CY52" i="59"/>
  <c r="CV52" i="59"/>
  <c r="CR52" i="59"/>
  <c r="CJ52" i="59"/>
  <c r="CI52" i="59"/>
  <c r="CE52" i="59"/>
  <c r="CF52" i="59"/>
  <c r="BY52" i="59"/>
  <c r="CB52" i="59" s="1"/>
  <c r="BU52" i="59"/>
  <c r="BQ52" i="59"/>
  <c r="BS52" i="59" s="1"/>
  <c r="BM52" i="59"/>
  <c r="BP52" i="59" s="1"/>
  <c r="BI52" i="59"/>
  <c r="BL52" i="59" s="1"/>
  <c r="BE52" i="59"/>
  <c r="BA52" i="59"/>
  <c r="BC52" i="59" s="1"/>
  <c r="AW52" i="59"/>
  <c r="AZ52" i="59" s="1"/>
  <c r="AS52" i="59"/>
  <c r="AV52" i="59" s="1"/>
  <c r="AM52" i="59"/>
  <c r="HJ51" i="59"/>
  <c r="HN51" i="59" s="1"/>
  <c r="HD51" i="59"/>
  <c r="GQ51" i="59"/>
  <c r="HC51" i="59" s="1"/>
  <c r="GN51" i="59"/>
  <c r="GP51" i="59" s="1"/>
  <c r="GK51" i="59"/>
  <c r="GH51" i="59"/>
  <c r="GV51" i="59" s="1"/>
  <c r="GC51" i="59"/>
  <c r="GF51" i="59" s="1"/>
  <c r="FY51" i="59"/>
  <c r="GB51" i="59" s="1"/>
  <c r="FX51" i="59"/>
  <c r="FW51" i="59"/>
  <c r="FT51" i="59"/>
  <c r="FS51" i="59"/>
  <c r="FO51" i="59"/>
  <c r="FP51" i="59"/>
  <c r="FL51" i="59"/>
  <c r="FH51" i="59"/>
  <c r="FG51" i="59"/>
  <c r="FD51" i="59"/>
  <c r="FC51" i="59"/>
  <c r="EY51" i="59"/>
  <c r="EZ51" i="59"/>
  <c r="EV51" i="59"/>
  <c r="ER51" i="59"/>
  <c r="EQ51" i="59"/>
  <c r="EN51" i="59"/>
  <c r="EM51" i="59"/>
  <c r="EI51" i="59"/>
  <c r="EJ51" i="59"/>
  <c r="EF51" i="59"/>
  <c r="EB51" i="59"/>
  <c r="EA51" i="59"/>
  <c r="DX51" i="59"/>
  <c r="DW51" i="59"/>
  <c r="DS51" i="59"/>
  <c r="DT51" i="59"/>
  <c r="DP51" i="59"/>
  <c r="DL51" i="59"/>
  <c r="DK51" i="59"/>
  <c r="DH51" i="59"/>
  <c r="DG51" i="59"/>
  <c r="DC51" i="59"/>
  <c r="DD51" i="59"/>
  <c r="CZ51" i="59"/>
  <c r="CV51" i="59"/>
  <c r="CU51" i="59"/>
  <c r="CR51" i="59"/>
  <c r="CQ51" i="59"/>
  <c r="CM51" i="59"/>
  <c r="CN51" i="59"/>
  <c r="CJ51" i="59"/>
  <c r="CF51" i="59"/>
  <c r="CE51" i="59"/>
  <c r="BY51" i="59"/>
  <c r="CA51" i="59" s="1"/>
  <c r="BU51" i="59"/>
  <c r="BX51" i="59" s="1"/>
  <c r="BQ51" i="59"/>
  <c r="BT51" i="59" s="1"/>
  <c r="BM51" i="59"/>
  <c r="BP51" i="59" s="1"/>
  <c r="BI51" i="59"/>
  <c r="BK51" i="59" s="1"/>
  <c r="BE51" i="59"/>
  <c r="BH51" i="59" s="1"/>
  <c r="BA51" i="59"/>
  <c r="BD51" i="59" s="1"/>
  <c r="AW51" i="59"/>
  <c r="AZ51" i="59" s="1"/>
  <c r="AV51" i="59"/>
  <c r="AS51" i="59"/>
  <c r="AM51" i="59"/>
  <c r="HJ50" i="59"/>
  <c r="HN50" i="59" s="1"/>
  <c r="HD50" i="59"/>
  <c r="GQ50" i="59"/>
  <c r="GS50" i="59" s="1"/>
  <c r="GN50" i="59"/>
  <c r="GP50" i="59" s="1"/>
  <c r="GK50" i="59"/>
  <c r="GH50" i="59"/>
  <c r="GC50" i="59"/>
  <c r="GE50" i="59" s="1"/>
  <c r="FY50" i="59"/>
  <c r="FT50" i="59"/>
  <c r="FO50" i="59"/>
  <c r="FL50" i="59"/>
  <c r="FD50" i="59"/>
  <c r="EY50" i="59"/>
  <c r="EN50" i="59"/>
  <c r="EI50" i="59"/>
  <c r="EF50" i="59"/>
  <c r="DX50" i="59"/>
  <c r="DS50" i="59"/>
  <c r="DH50" i="59"/>
  <c r="DC50" i="59"/>
  <c r="CZ50" i="59"/>
  <c r="CR50" i="59"/>
  <c r="CM50" i="59"/>
  <c r="BY50" i="59"/>
  <c r="CB50" i="59" s="1"/>
  <c r="BU50" i="59"/>
  <c r="BW50" i="59" s="1"/>
  <c r="BQ50" i="59"/>
  <c r="BT50" i="59" s="1"/>
  <c r="BM50" i="59"/>
  <c r="BI50" i="59"/>
  <c r="BL50" i="59" s="1"/>
  <c r="BE50" i="59"/>
  <c r="BG50" i="59" s="1"/>
  <c r="BA50" i="59"/>
  <c r="AW50" i="59"/>
  <c r="AS50" i="59"/>
  <c r="AV50" i="59" s="1"/>
  <c r="AM50" i="59"/>
  <c r="GR47" i="59"/>
  <c r="GO47" i="59"/>
  <c r="GL47" i="59"/>
  <c r="GD47" i="59"/>
  <c r="FZ47" i="59"/>
  <c r="FV47" i="59"/>
  <c r="FR47" i="59"/>
  <c r="FN47" i="59"/>
  <c r="FJ47" i="59"/>
  <c r="FF47" i="59"/>
  <c r="FB47" i="59"/>
  <c r="EX47" i="59"/>
  <c r="ET47" i="59"/>
  <c r="EP47" i="59"/>
  <c r="EL47" i="59"/>
  <c r="EH47" i="59"/>
  <c r="ED47" i="59"/>
  <c r="DZ47" i="59"/>
  <c r="DV47" i="59"/>
  <c r="DR47" i="59"/>
  <c r="DN47" i="59"/>
  <c r="DJ47" i="59"/>
  <c r="DF47" i="59"/>
  <c r="DB47" i="59"/>
  <c r="CX47" i="59"/>
  <c r="CT47" i="59"/>
  <c r="CP47" i="59"/>
  <c r="CL47" i="59"/>
  <c r="CH47" i="59"/>
  <c r="CD47" i="59"/>
  <c r="BZ47" i="59"/>
  <c r="BV47" i="59"/>
  <c r="BR47" i="59"/>
  <c r="BN47" i="59"/>
  <c r="BJ47" i="59"/>
  <c r="BF47" i="59"/>
  <c r="BB47" i="59"/>
  <c r="AX47" i="59"/>
  <c r="AT47" i="59"/>
  <c r="AP47" i="59"/>
  <c r="AO47" i="59"/>
  <c r="AN47" i="59"/>
  <c r="AL47" i="59"/>
  <c r="AK47" i="59"/>
  <c r="AJ47" i="59"/>
  <c r="AI47" i="59"/>
  <c r="AH47" i="59"/>
  <c r="AG47" i="59"/>
  <c r="Y47" i="59"/>
  <c r="X47" i="59"/>
  <c r="W47" i="59"/>
  <c r="V47" i="59"/>
  <c r="U47" i="59"/>
  <c r="T47" i="59"/>
  <c r="S47" i="59"/>
  <c r="R47" i="59"/>
  <c r="Q47" i="59"/>
  <c r="P47" i="59"/>
  <c r="O47" i="59"/>
  <c r="N47" i="59"/>
  <c r="M47" i="59"/>
  <c r="L47" i="59"/>
  <c r="K47" i="59"/>
  <c r="J47" i="59"/>
  <c r="I47" i="59"/>
  <c r="H47" i="59"/>
  <c r="G47" i="59"/>
  <c r="F47" i="59"/>
  <c r="E47" i="59"/>
  <c r="D47" i="59"/>
  <c r="C47" i="59"/>
  <c r="HJ46" i="59"/>
  <c r="HN46" i="59" s="1"/>
  <c r="HD46" i="59"/>
  <c r="GQ46" i="59"/>
  <c r="HC46" i="59" s="1"/>
  <c r="GN46" i="59"/>
  <c r="GP46" i="59" s="1"/>
  <c r="GK46" i="59"/>
  <c r="GH46" i="59"/>
  <c r="GV46" i="59" s="1"/>
  <c r="GC46" i="59"/>
  <c r="GF46" i="59" s="1"/>
  <c r="FY46" i="59"/>
  <c r="GB46" i="59" s="1"/>
  <c r="FW46" i="59"/>
  <c r="FX46" i="59"/>
  <c r="FT46" i="59"/>
  <c r="FS46" i="59"/>
  <c r="FO46" i="59"/>
  <c r="FP46" i="59"/>
  <c r="FL46" i="59"/>
  <c r="FH46" i="59"/>
  <c r="FD46" i="59"/>
  <c r="FC46" i="59"/>
  <c r="EZ46" i="59"/>
  <c r="EV46" i="59"/>
  <c r="ER46" i="59"/>
  <c r="EN46" i="59"/>
  <c r="EM46" i="59"/>
  <c r="EJ46" i="59"/>
  <c r="EF46" i="59"/>
  <c r="EB46" i="59"/>
  <c r="DW46" i="59"/>
  <c r="DS46" i="59"/>
  <c r="DT46" i="59"/>
  <c r="DP46" i="59"/>
  <c r="DL46" i="59"/>
  <c r="DK46" i="59"/>
  <c r="DC46" i="59"/>
  <c r="DD46" i="59"/>
  <c r="CZ46" i="59"/>
  <c r="CV46" i="59"/>
  <c r="CU46" i="59"/>
  <c r="CQ46" i="59"/>
  <c r="CJ46" i="59"/>
  <c r="CF46" i="59"/>
  <c r="BY46" i="59"/>
  <c r="CA46" i="59" s="1"/>
  <c r="BU46" i="59"/>
  <c r="BX46" i="59" s="1"/>
  <c r="BQ46" i="59"/>
  <c r="BT46" i="59" s="1"/>
  <c r="BM46" i="59"/>
  <c r="BP46" i="59" s="1"/>
  <c r="BI46" i="59"/>
  <c r="BK46" i="59" s="1"/>
  <c r="BE46" i="59"/>
  <c r="BH46" i="59" s="1"/>
  <c r="BA46" i="59"/>
  <c r="BD46" i="59" s="1"/>
  <c r="AW46" i="59"/>
  <c r="AZ46" i="59" s="1"/>
  <c r="AS46" i="59"/>
  <c r="AV46" i="59" s="1"/>
  <c r="AM46" i="59"/>
  <c r="HD45" i="59"/>
  <c r="GQ45" i="59"/>
  <c r="GS45" i="59" s="1"/>
  <c r="GN45" i="59"/>
  <c r="GP45" i="59" s="1"/>
  <c r="GK45" i="59"/>
  <c r="GM45" i="59" s="1"/>
  <c r="GH45" i="59"/>
  <c r="GV45" i="59" s="1"/>
  <c r="GC45" i="59"/>
  <c r="GF45" i="59" s="1"/>
  <c r="FY45" i="59"/>
  <c r="GA45" i="59" s="1"/>
  <c r="FX45" i="59"/>
  <c r="FW45" i="59"/>
  <c r="FT45" i="59"/>
  <c r="FP45" i="59"/>
  <c r="FL45" i="59"/>
  <c r="FK45" i="59"/>
  <c r="FH45" i="59"/>
  <c r="FG45" i="59"/>
  <c r="FD45" i="59"/>
  <c r="EZ45" i="59"/>
  <c r="EV45" i="59"/>
  <c r="EU45" i="59"/>
  <c r="ER45" i="59"/>
  <c r="EQ45" i="59"/>
  <c r="EN45" i="59"/>
  <c r="EJ45" i="59"/>
  <c r="EF45" i="59"/>
  <c r="EE45" i="59"/>
  <c r="EB45" i="59"/>
  <c r="EA45" i="59"/>
  <c r="DX45" i="59"/>
  <c r="DT45" i="59"/>
  <c r="DO45" i="59"/>
  <c r="DL45" i="59"/>
  <c r="DH45" i="59"/>
  <c r="CZ45" i="59"/>
  <c r="CY45" i="59"/>
  <c r="CR45" i="59"/>
  <c r="CM45" i="59"/>
  <c r="CN45" i="59"/>
  <c r="CI45" i="59"/>
  <c r="CE45" i="59"/>
  <c r="BY45" i="59"/>
  <c r="CB45" i="59" s="1"/>
  <c r="BU45" i="59"/>
  <c r="BQ45" i="59"/>
  <c r="BS45" i="59" s="1"/>
  <c r="BM45" i="59"/>
  <c r="BP45" i="59" s="1"/>
  <c r="BI45" i="59"/>
  <c r="BL45" i="59" s="1"/>
  <c r="BE45" i="59"/>
  <c r="BA45" i="59"/>
  <c r="BC45" i="59" s="1"/>
  <c r="AW45" i="59"/>
  <c r="AZ45" i="59" s="1"/>
  <c r="AS45" i="59"/>
  <c r="AV45" i="59" s="1"/>
  <c r="AM45" i="59"/>
  <c r="HJ44" i="59"/>
  <c r="HJ45" i="59" s="1"/>
  <c r="HN45" i="59" s="1"/>
  <c r="HD44" i="59"/>
  <c r="GQ44" i="59"/>
  <c r="HC44" i="59" s="1"/>
  <c r="GN44" i="59"/>
  <c r="GP44" i="59" s="1"/>
  <c r="GK44" i="59"/>
  <c r="GH44" i="59"/>
  <c r="GV44" i="59" s="1"/>
  <c r="GE44" i="59"/>
  <c r="GC44" i="59"/>
  <c r="GF44" i="59" s="1"/>
  <c r="FY44" i="59"/>
  <c r="GB44" i="59" s="1"/>
  <c r="FX44" i="59"/>
  <c r="FW44" i="59"/>
  <c r="FT44" i="59"/>
  <c r="FS44" i="59"/>
  <c r="FO44" i="59"/>
  <c r="FP44" i="59"/>
  <c r="FL44" i="59"/>
  <c r="FH44" i="59"/>
  <c r="FG44" i="59"/>
  <c r="FD44" i="59"/>
  <c r="FC44" i="59"/>
  <c r="EY44" i="59"/>
  <c r="EZ44" i="59"/>
  <c r="EV44" i="59"/>
  <c r="ER44" i="59"/>
  <c r="EQ44" i="59"/>
  <c r="EN44" i="59"/>
  <c r="EM44" i="59"/>
  <c r="EI44" i="59"/>
  <c r="EJ44" i="59"/>
  <c r="EF44" i="59"/>
  <c r="EB44" i="59"/>
  <c r="EA44" i="59"/>
  <c r="DX44" i="59"/>
  <c r="DW44" i="59"/>
  <c r="DS44" i="59"/>
  <c r="DT44" i="59"/>
  <c r="DP44" i="59"/>
  <c r="DL44" i="59"/>
  <c r="DK44" i="59"/>
  <c r="DH44" i="59"/>
  <c r="DG44" i="59"/>
  <c r="DD44" i="59"/>
  <c r="CZ44" i="59"/>
  <c r="CV44" i="59"/>
  <c r="CU44" i="59"/>
  <c r="CM44" i="59"/>
  <c r="CN44" i="59"/>
  <c r="CJ44" i="59"/>
  <c r="CF44" i="59"/>
  <c r="CE44" i="59"/>
  <c r="BY44" i="59"/>
  <c r="BU44" i="59"/>
  <c r="BX44" i="59" s="1"/>
  <c r="BQ44" i="59"/>
  <c r="BT44" i="59" s="1"/>
  <c r="BM44" i="59"/>
  <c r="BO44" i="59" s="1"/>
  <c r="BI44" i="59"/>
  <c r="BE44" i="59"/>
  <c r="BH44" i="59" s="1"/>
  <c r="BA44" i="59"/>
  <c r="BD44" i="59" s="1"/>
  <c r="AW44" i="59"/>
  <c r="AY44" i="59" s="1"/>
  <c r="AS44" i="59"/>
  <c r="AV44" i="59" s="1"/>
  <c r="AM44" i="59"/>
  <c r="HN43" i="59"/>
  <c r="HJ43" i="59"/>
  <c r="HD43" i="59"/>
  <c r="GQ43" i="59"/>
  <c r="GS43" i="59" s="1"/>
  <c r="GN43" i="59"/>
  <c r="GP43" i="59" s="1"/>
  <c r="GK43" i="59"/>
  <c r="GM43" i="59" s="1"/>
  <c r="GH43" i="59"/>
  <c r="GV43" i="59" s="1"/>
  <c r="GC43" i="59"/>
  <c r="GE43" i="59" s="1"/>
  <c r="FY43" i="59"/>
  <c r="FX43" i="59"/>
  <c r="FT43" i="59"/>
  <c r="FP43" i="59"/>
  <c r="FO43" i="59"/>
  <c r="FL43" i="59"/>
  <c r="FK43" i="59"/>
  <c r="FH43" i="59"/>
  <c r="FD43" i="59"/>
  <c r="EZ43" i="59"/>
  <c r="EY43" i="59"/>
  <c r="ER43" i="59"/>
  <c r="EN43" i="59"/>
  <c r="EJ43" i="59"/>
  <c r="EI43" i="59"/>
  <c r="EF43" i="59"/>
  <c r="EE43" i="59"/>
  <c r="EB43" i="59"/>
  <c r="DX43" i="59"/>
  <c r="DT43" i="59"/>
  <c r="DS43" i="59"/>
  <c r="DO43" i="59"/>
  <c r="DL43" i="59"/>
  <c r="DH43" i="59"/>
  <c r="DC43" i="59"/>
  <c r="DD43" i="59"/>
  <c r="CY43" i="59"/>
  <c r="CV43" i="59"/>
  <c r="CR43" i="59"/>
  <c r="CI43" i="59"/>
  <c r="CF43" i="59"/>
  <c r="BY43" i="59"/>
  <c r="CB43" i="59" s="1"/>
  <c r="BU43" i="59"/>
  <c r="BX43" i="59" s="1"/>
  <c r="BQ43" i="59"/>
  <c r="BM43" i="59"/>
  <c r="BP43" i="59" s="1"/>
  <c r="BI43" i="59"/>
  <c r="BL43" i="59" s="1"/>
  <c r="BE43" i="59"/>
  <c r="BH43" i="59" s="1"/>
  <c r="BA43" i="59"/>
  <c r="BC43" i="59" s="1"/>
  <c r="AW43" i="59"/>
  <c r="AZ43" i="59" s="1"/>
  <c r="AS43" i="59"/>
  <c r="AV43" i="59" s="1"/>
  <c r="AM43" i="59"/>
  <c r="HJ42" i="59"/>
  <c r="HN42" i="59" s="1"/>
  <c r="HD42" i="59"/>
  <c r="GQ42" i="59"/>
  <c r="HC42" i="59" s="1"/>
  <c r="GN42" i="59"/>
  <c r="GP42" i="59" s="1"/>
  <c r="GK42" i="59"/>
  <c r="GH42" i="59"/>
  <c r="GV42" i="59" s="1"/>
  <c r="GC42" i="59"/>
  <c r="FY42" i="59"/>
  <c r="GB42" i="59" s="1"/>
  <c r="FT42" i="59"/>
  <c r="FS42" i="59"/>
  <c r="FL42" i="59"/>
  <c r="FD42" i="59"/>
  <c r="FC42" i="59"/>
  <c r="EV42" i="59"/>
  <c r="EN42" i="59"/>
  <c r="EM42" i="59"/>
  <c r="EF42" i="59"/>
  <c r="DX42" i="59"/>
  <c r="DW42" i="59"/>
  <c r="DP42" i="59"/>
  <c r="DH42" i="59"/>
  <c r="DG42" i="59"/>
  <c r="CZ42" i="59"/>
  <c r="CQ42" i="59"/>
  <c r="CM42" i="59"/>
  <c r="CN42" i="59"/>
  <c r="CJ42" i="59"/>
  <c r="CE42" i="59"/>
  <c r="CF42" i="59"/>
  <c r="BY42" i="59"/>
  <c r="BU42" i="59"/>
  <c r="BX42" i="59" s="1"/>
  <c r="BQ42" i="59"/>
  <c r="BT42" i="59" s="1"/>
  <c r="BM42" i="59"/>
  <c r="BP42" i="59" s="1"/>
  <c r="BI42" i="59"/>
  <c r="BE42" i="59"/>
  <c r="BH42" i="59" s="1"/>
  <c r="BA42" i="59"/>
  <c r="BD42" i="59" s="1"/>
  <c r="AW42" i="59"/>
  <c r="AS42" i="59"/>
  <c r="AV42" i="59" s="1"/>
  <c r="AM42" i="59"/>
  <c r="HJ41" i="59"/>
  <c r="HN41" i="59" s="1"/>
  <c r="HD41" i="59"/>
  <c r="GQ41" i="59"/>
  <c r="GS41" i="59" s="1"/>
  <c r="GN41" i="59"/>
  <c r="GP41" i="59" s="1"/>
  <c r="GK41" i="59"/>
  <c r="GM41" i="59" s="1"/>
  <c r="GH41" i="59"/>
  <c r="GV41" i="59" s="1"/>
  <c r="GC41" i="59"/>
  <c r="GF41" i="59" s="1"/>
  <c r="FY41" i="59"/>
  <c r="GA41" i="59" s="1"/>
  <c r="FW41" i="59"/>
  <c r="FX41" i="59"/>
  <c r="FT41" i="59"/>
  <c r="FL41" i="59"/>
  <c r="FK41" i="59"/>
  <c r="FD41" i="59"/>
  <c r="EZ41" i="59"/>
  <c r="EV41" i="59"/>
  <c r="EU41" i="59"/>
  <c r="ER41" i="59"/>
  <c r="EN41" i="59"/>
  <c r="EI41" i="59"/>
  <c r="EJ41" i="59"/>
  <c r="EF41" i="59"/>
  <c r="EE41" i="59"/>
  <c r="EB41" i="59"/>
  <c r="DX41" i="59"/>
  <c r="DO41" i="59"/>
  <c r="DK41" i="59"/>
  <c r="DL41" i="59"/>
  <c r="DH41" i="59"/>
  <c r="DD41" i="59"/>
  <c r="DC41" i="59"/>
  <c r="CY41" i="59"/>
  <c r="CV41" i="59"/>
  <c r="CR41" i="59"/>
  <c r="CI41" i="59"/>
  <c r="CF41" i="59"/>
  <c r="BY41" i="59"/>
  <c r="BU41" i="59"/>
  <c r="BW41" i="59" s="1"/>
  <c r="BQ41" i="59"/>
  <c r="BM41" i="59"/>
  <c r="BP41" i="59" s="1"/>
  <c r="BI41" i="59"/>
  <c r="BE41" i="59"/>
  <c r="BH41" i="59" s="1"/>
  <c r="BA41" i="59"/>
  <c r="BC41" i="59" s="1"/>
  <c r="AW41" i="59"/>
  <c r="AZ41" i="59" s="1"/>
  <c r="AS41" i="59"/>
  <c r="AM41" i="59"/>
  <c r="HJ40" i="59"/>
  <c r="HN40" i="59" s="1"/>
  <c r="HD40" i="59"/>
  <c r="GQ40" i="59"/>
  <c r="HC40" i="59" s="1"/>
  <c r="GN40" i="59"/>
  <c r="GK40" i="59"/>
  <c r="GH40" i="59"/>
  <c r="GC40" i="59"/>
  <c r="GE40" i="59" s="1"/>
  <c r="FY40" i="59"/>
  <c r="FX40" i="59"/>
  <c r="FW40" i="59"/>
  <c r="EZ47" i="59"/>
  <c r="EI40" i="59"/>
  <c r="EB40" i="59"/>
  <c r="EA40" i="59"/>
  <c r="DX40" i="59"/>
  <c r="DS40" i="59"/>
  <c r="DH40" i="59"/>
  <c r="CV40" i="59"/>
  <c r="CR40" i="59"/>
  <c r="CF40" i="59"/>
  <c r="BY40" i="59"/>
  <c r="CB40" i="59" s="1"/>
  <c r="BU40" i="59"/>
  <c r="BW40" i="59" s="1"/>
  <c r="BQ40" i="59"/>
  <c r="BM40" i="59"/>
  <c r="BP40" i="59" s="1"/>
  <c r="BI40" i="59"/>
  <c r="BL40" i="59" s="1"/>
  <c r="BE40" i="59"/>
  <c r="BG40" i="59" s="1"/>
  <c r="BA40" i="59"/>
  <c r="AW40" i="59"/>
  <c r="AZ40" i="59" s="1"/>
  <c r="AS40" i="59"/>
  <c r="AV40" i="59" s="1"/>
  <c r="AM40" i="59"/>
  <c r="GR37" i="59"/>
  <c r="GO37" i="59"/>
  <c r="GL37" i="59"/>
  <c r="GD37" i="59"/>
  <c r="FZ37" i="59"/>
  <c r="FV37" i="59"/>
  <c r="FR37" i="59"/>
  <c r="FN37" i="59"/>
  <c r="FJ37" i="59"/>
  <c r="FF37" i="59"/>
  <c r="FB37" i="59"/>
  <c r="EX37" i="59"/>
  <c r="ET37" i="59"/>
  <c r="EP37" i="59"/>
  <c r="EL37" i="59"/>
  <c r="EH37" i="59"/>
  <c r="ED37" i="59"/>
  <c r="DZ37" i="59"/>
  <c r="DV37" i="59"/>
  <c r="DR37" i="59"/>
  <c r="DN37" i="59"/>
  <c r="DJ37" i="59"/>
  <c r="DF37" i="59"/>
  <c r="DB37" i="59"/>
  <c r="CX37" i="59"/>
  <c r="CT37" i="59"/>
  <c r="CP37" i="59"/>
  <c r="CL37" i="59"/>
  <c r="CH37" i="59"/>
  <c r="CD37" i="59"/>
  <c r="BZ37" i="59"/>
  <c r="BV37" i="59"/>
  <c r="BR37" i="59"/>
  <c r="BN37" i="59"/>
  <c r="BJ37" i="59"/>
  <c r="BF37" i="59"/>
  <c r="BB37" i="59"/>
  <c r="AX37" i="59"/>
  <c r="AT37" i="59"/>
  <c r="AP37" i="59"/>
  <c r="AO37" i="59"/>
  <c r="AN37" i="59"/>
  <c r="AL37" i="59"/>
  <c r="AK37" i="59"/>
  <c r="AJ37" i="59"/>
  <c r="AI37" i="59"/>
  <c r="AH37" i="59"/>
  <c r="AG37" i="59"/>
  <c r="Y37" i="59"/>
  <c r="X37" i="59"/>
  <c r="W37" i="59"/>
  <c r="V37" i="59"/>
  <c r="U37" i="59"/>
  <c r="T37" i="59"/>
  <c r="S37" i="59"/>
  <c r="R37" i="59"/>
  <c r="Q37" i="59"/>
  <c r="P37" i="59"/>
  <c r="O37" i="59"/>
  <c r="N37" i="59"/>
  <c r="M37" i="59"/>
  <c r="L37" i="59"/>
  <c r="K37" i="59"/>
  <c r="J37" i="59"/>
  <c r="I37" i="59"/>
  <c r="H37" i="59"/>
  <c r="G37" i="59"/>
  <c r="F37" i="59"/>
  <c r="E37" i="59"/>
  <c r="D37" i="59"/>
  <c r="C37" i="59"/>
  <c r="HJ36" i="59"/>
  <c r="HN36" i="59" s="1"/>
  <c r="HD36" i="59"/>
  <c r="GV36" i="59"/>
  <c r="GQ36" i="59"/>
  <c r="GN36" i="59"/>
  <c r="GP36" i="59" s="1"/>
  <c r="GK36" i="59"/>
  <c r="GM36" i="59" s="1"/>
  <c r="GC36" i="59"/>
  <c r="GE36" i="59" s="1"/>
  <c r="FY36" i="59"/>
  <c r="GB36" i="59" s="1"/>
  <c r="FW36" i="59"/>
  <c r="FT36" i="59"/>
  <c r="FS36" i="59"/>
  <c r="FP36" i="59"/>
  <c r="FL36" i="59"/>
  <c r="FD36" i="59"/>
  <c r="FC36" i="59"/>
  <c r="EY36" i="59"/>
  <c r="EV36" i="59"/>
  <c r="EQ36" i="59"/>
  <c r="EN36" i="59"/>
  <c r="EF36" i="59"/>
  <c r="EA36" i="59"/>
  <c r="DS36" i="59"/>
  <c r="DT36" i="59"/>
  <c r="DP36" i="59"/>
  <c r="DK36" i="59"/>
  <c r="DH36" i="59"/>
  <c r="DG36" i="59"/>
  <c r="CZ36" i="59"/>
  <c r="CU36" i="59"/>
  <c r="CN36" i="59"/>
  <c r="CJ36" i="59"/>
  <c r="CE36" i="59"/>
  <c r="BY36" i="59"/>
  <c r="CA36" i="59" s="1"/>
  <c r="BU36" i="59"/>
  <c r="BX36" i="59" s="1"/>
  <c r="BQ36" i="59"/>
  <c r="BT36" i="59" s="1"/>
  <c r="BM36" i="59"/>
  <c r="BO36" i="59" s="1"/>
  <c r="BI36" i="59"/>
  <c r="BK36" i="59" s="1"/>
  <c r="BE36" i="59"/>
  <c r="BH36" i="59" s="1"/>
  <c r="BA36" i="59"/>
  <c r="BD36" i="59" s="1"/>
  <c r="AW36" i="59"/>
  <c r="AY36" i="59" s="1"/>
  <c r="AS36" i="59"/>
  <c r="AV36" i="59" s="1"/>
  <c r="AM36" i="59"/>
  <c r="HD35" i="59"/>
  <c r="GQ35" i="59"/>
  <c r="GS35" i="59" s="1"/>
  <c r="GN35" i="59"/>
  <c r="GP35" i="59" s="1"/>
  <c r="GK35" i="59"/>
  <c r="GM35" i="59" s="1"/>
  <c r="GH35" i="59"/>
  <c r="GV35" i="59" s="1"/>
  <c r="GC35" i="59"/>
  <c r="GE35" i="59" s="1"/>
  <c r="FY35" i="59"/>
  <c r="GB35" i="59" s="1"/>
  <c r="FW35" i="59"/>
  <c r="FT35" i="59"/>
  <c r="FO35" i="59"/>
  <c r="FL35" i="59"/>
  <c r="FH35" i="59"/>
  <c r="FG35" i="59"/>
  <c r="FD35" i="59"/>
  <c r="EY35" i="59"/>
  <c r="EU35" i="59"/>
  <c r="EV35" i="59"/>
  <c r="EQ35" i="59"/>
  <c r="EN35" i="59"/>
  <c r="EI35" i="59"/>
  <c r="EF35" i="59"/>
  <c r="EB35" i="59"/>
  <c r="EA35" i="59"/>
  <c r="DX35" i="59"/>
  <c r="DS35" i="59"/>
  <c r="DP35" i="59"/>
  <c r="DL35" i="59"/>
  <c r="DH35" i="59"/>
  <c r="DC35" i="59"/>
  <c r="CZ35" i="59"/>
  <c r="CY35" i="59"/>
  <c r="CV35" i="59"/>
  <c r="CR35" i="59"/>
  <c r="CM35" i="59"/>
  <c r="CJ35" i="59"/>
  <c r="CE35" i="59"/>
  <c r="BY35" i="59"/>
  <c r="CB35" i="59" s="1"/>
  <c r="BU35" i="59"/>
  <c r="BW35" i="59" s="1"/>
  <c r="BQ35" i="59"/>
  <c r="BT35" i="59" s="1"/>
  <c r="BM35" i="59"/>
  <c r="BP35" i="59" s="1"/>
  <c r="BI35" i="59"/>
  <c r="BL35" i="59" s="1"/>
  <c r="BE35" i="59"/>
  <c r="BG35" i="59" s="1"/>
  <c r="BA35" i="59"/>
  <c r="BD35" i="59" s="1"/>
  <c r="AW35" i="59"/>
  <c r="AS35" i="59"/>
  <c r="AV35" i="59" s="1"/>
  <c r="AM35" i="59"/>
  <c r="HJ34" i="59"/>
  <c r="HJ35" i="59" s="1"/>
  <c r="HN35" i="59" s="1"/>
  <c r="HD34" i="59"/>
  <c r="GQ34" i="59"/>
  <c r="HC34" i="59" s="1"/>
  <c r="GN34" i="59"/>
  <c r="GP34" i="59" s="1"/>
  <c r="GK34" i="59"/>
  <c r="GM34" i="59" s="1"/>
  <c r="GH34" i="59"/>
  <c r="GV34" i="59" s="1"/>
  <c r="GC34" i="59"/>
  <c r="GF34" i="59" s="1"/>
  <c r="FY34" i="59"/>
  <c r="GB34" i="59" s="1"/>
  <c r="FT34" i="59"/>
  <c r="FS34" i="59"/>
  <c r="FL34" i="59"/>
  <c r="FD34" i="59"/>
  <c r="FC34" i="59"/>
  <c r="EZ34" i="59"/>
  <c r="EV34" i="59"/>
  <c r="ER34" i="59"/>
  <c r="EQ34" i="59"/>
  <c r="EN34" i="59"/>
  <c r="EM34" i="59"/>
  <c r="EJ34" i="59"/>
  <c r="EF34" i="59"/>
  <c r="EB34" i="59"/>
  <c r="EA34" i="59"/>
  <c r="DX34" i="59"/>
  <c r="DW34" i="59"/>
  <c r="DT34" i="59"/>
  <c r="DP34" i="59"/>
  <c r="DL34" i="59"/>
  <c r="DK34" i="59"/>
  <c r="DH34" i="59"/>
  <c r="DG34" i="59"/>
  <c r="DD34" i="59"/>
  <c r="CZ34" i="59"/>
  <c r="CV34" i="59"/>
  <c r="CU34" i="59"/>
  <c r="CR34" i="59"/>
  <c r="CQ34" i="59"/>
  <c r="CN34" i="59"/>
  <c r="CJ34" i="59"/>
  <c r="CE34" i="59"/>
  <c r="BY34" i="59"/>
  <c r="BU34" i="59"/>
  <c r="BX34" i="59" s="1"/>
  <c r="BQ34" i="59"/>
  <c r="BT34" i="59" s="1"/>
  <c r="BM34" i="59"/>
  <c r="BO34" i="59" s="1"/>
  <c r="BI34" i="59"/>
  <c r="BE34" i="59"/>
  <c r="BH34" i="59" s="1"/>
  <c r="BA34" i="59"/>
  <c r="BD34" i="59" s="1"/>
  <c r="AW34" i="59"/>
  <c r="AY34" i="59" s="1"/>
  <c r="AS34" i="59"/>
  <c r="AM34" i="59"/>
  <c r="HJ33" i="59"/>
  <c r="HN33" i="59" s="1"/>
  <c r="HD33" i="59"/>
  <c r="GQ33" i="59"/>
  <c r="GS33" i="59" s="1"/>
  <c r="GN33" i="59"/>
  <c r="GP33" i="59" s="1"/>
  <c r="GK33" i="59"/>
  <c r="GM33" i="59" s="1"/>
  <c r="GH33" i="59"/>
  <c r="GV33" i="59" s="1"/>
  <c r="GC33" i="59"/>
  <c r="GE33" i="59" s="1"/>
  <c r="GB33" i="59"/>
  <c r="FY33" i="59"/>
  <c r="GA33" i="59" s="1"/>
  <c r="FT33" i="59"/>
  <c r="FO33" i="59"/>
  <c r="FL33" i="59"/>
  <c r="FK33" i="59"/>
  <c r="FD33" i="59"/>
  <c r="EY33" i="59"/>
  <c r="EV33" i="59"/>
  <c r="EU33" i="59"/>
  <c r="EN33" i="59"/>
  <c r="EI33" i="59"/>
  <c r="EF33" i="59"/>
  <c r="EE33" i="59"/>
  <c r="DX33" i="59"/>
  <c r="DS33" i="59"/>
  <c r="DP33" i="59"/>
  <c r="DK33" i="59"/>
  <c r="DL33" i="59"/>
  <c r="DH33" i="59"/>
  <c r="DD33" i="59"/>
  <c r="DC33" i="59"/>
  <c r="CZ33" i="59"/>
  <c r="CU33" i="59"/>
  <c r="CV33" i="59"/>
  <c r="CR33" i="59"/>
  <c r="CM33" i="59"/>
  <c r="CJ33" i="59"/>
  <c r="CF33" i="59"/>
  <c r="BY33" i="59"/>
  <c r="CB33" i="59" s="1"/>
  <c r="BU33" i="59"/>
  <c r="BQ33" i="59"/>
  <c r="BT33" i="59" s="1"/>
  <c r="BM33" i="59"/>
  <c r="BP33" i="59" s="1"/>
  <c r="BI33" i="59"/>
  <c r="BL33" i="59" s="1"/>
  <c r="BE33" i="59"/>
  <c r="BG33" i="59" s="1"/>
  <c r="BA33" i="59"/>
  <c r="BD33" i="59" s="1"/>
  <c r="AW33" i="59"/>
  <c r="AZ33" i="59" s="1"/>
  <c r="AS33" i="59"/>
  <c r="AV33" i="59" s="1"/>
  <c r="AM33" i="59"/>
  <c r="HJ32" i="59"/>
  <c r="HN32" i="59" s="1"/>
  <c r="HD32" i="59"/>
  <c r="GQ32" i="59"/>
  <c r="GS32" i="59" s="1"/>
  <c r="GN32" i="59"/>
  <c r="GP32" i="59" s="1"/>
  <c r="GK32" i="59"/>
  <c r="GH32" i="59"/>
  <c r="GV32" i="59" s="1"/>
  <c r="GC32" i="59"/>
  <c r="GF32" i="59" s="1"/>
  <c r="FY32" i="59"/>
  <c r="GB32" i="59" s="1"/>
  <c r="FX32" i="59"/>
  <c r="FW32" i="59"/>
  <c r="FP32" i="59"/>
  <c r="FL32" i="59"/>
  <c r="FD32" i="59"/>
  <c r="EZ32" i="59"/>
  <c r="EV32" i="59"/>
  <c r="EQ32" i="59"/>
  <c r="EN32" i="59"/>
  <c r="EM32" i="59"/>
  <c r="EJ32" i="59"/>
  <c r="EF32" i="59"/>
  <c r="EB32" i="59"/>
  <c r="EA32" i="59"/>
  <c r="DX32" i="59"/>
  <c r="DW32" i="59"/>
  <c r="DT32" i="59"/>
  <c r="DP32" i="59"/>
  <c r="DL32" i="59"/>
  <c r="DK32" i="59"/>
  <c r="DH32" i="59"/>
  <c r="DD32" i="59"/>
  <c r="CZ32" i="59"/>
  <c r="CU32" i="59"/>
  <c r="CN32" i="59"/>
  <c r="CJ32" i="59"/>
  <c r="CE32" i="59"/>
  <c r="BY32" i="59"/>
  <c r="CB32" i="59" s="1"/>
  <c r="BU32" i="59"/>
  <c r="BX32" i="59" s="1"/>
  <c r="BQ32" i="59"/>
  <c r="BT32" i="59" s="1"/>
  <c r="BM32" i="59"/>
  <c r="BO32" i="59" s="1"/>
  <c r="BI32" i="59"/>
  <c r="BL32" i="59" s="1"/>
  <c r="BE32" i="59"/>
  <c r="BH32" i="59" s="1"/>
  <c r="BA32" i="59"/>
  <c r="BD32" i="59" s="1"/>
  <c r="AW32" i="59"/>
  <c r="AY32" i="59" s="1"/>
  <c r="AS32" i="59"/>
  <c r="AM32" i="59"/>
  <c r="HJ31" i="59"/>
  <c r="HN31" i="59" s="1"/>
  <c r="HD31" i="59"/>
  <c r="GQ31" i="59"/>
  <c r="GS31" i="59" s="1"/>
  <c r="GN31" i="59"/>
  <c r="GP31" i="59" s="1"/>
  <c r="GK31" i="59"/>
  <c r="GM31" i="59" s="1"/>
  <c r="GH31" i="59"/>
  <c r="GV31" i="59" s="1"/>
  <c r="GC31" i="59"/>
  <c r="GE31" i="59" s="1"/>
  <c r="GB31" i="59"/>
  <c r="GA31" i="59"/>
  <c r="FY31" i="59"/>
  <c r="FX31" i="59"/>
  <c r="FT31" i="59"/>
  <c r="FP31" i="59"/>
  <c r="FO31" i="59"/>
  <c r="FL31" i="59"/>
  <c r="FH31" i="59"/>
  <c r="FD31" i="59"/>
  <c r="EY31" i="59"/>
  <c r="ER31" i="59"/>
  <c r="EN31" i="59"/>
  <c r="EF31" i="59"/>
  <c r="EE31" i="59"/>
  <c r="EB31" i="59"/>
  <c r="DX31" i="59"/>
  <c r="DT31" i="59"/>
  <c r="DS31" i="59"/>
  <c r="DP31" i="59"/>
  <c r="DL31" i="59"/>
  <c r="DH31" i="59"/>
  <c r="CZ31" i="59"/>
  <c r="CY31" i="59"/>
  <c r="CV31" i="59"/>
  <c r="CR31" i="59"/>
  <c r="CN31" i="59"/>
  <c r="CM31" i="59"/>
  <c r="CJ31" i="59"/>
  <c r="CI31" i="59"/>
  <c r="CF31" i="59"/>
  <c r="BY31" i="59"/>
  <c r="CB31" i="59" s="1"/>
  <c r="BU31" i="59"/>
  <c r="BW31" i="59" s="1"/>
  <c r="BQ31" i="59"/>
  <c r="BT31" i="59" s="1"/>
  <c r="BM31" i="59"/>
  <c r="BP31" i="59" s="1"/>
  <c r="BI31" i="59"/>
  <c r="BL31" i="59" s="1"/>
  <c r="BE31" i="59"/>
  <c r="BG31" i="59" s="1"/>
  <c r="BC31" i="59"/>
  <c r="BA31" i="59"/>
  <c r="BD31" i="59" s="1"/>
  <c r="AW31" i="59"/>
  <c r="AZ31" i="59" s="1"/>
  <c r="AS31" i="59"/>
  <c r="AV31" i="59" s="1"/>
  <c r="AM31" i="59"/>
  <c r="HJ30" i="59"/>
  <c r="HN30" i="59" s="1"/>
  <c r="HD30" i="59"/>
  <c r="GQ30" i="59"/>
  <c r="HC30" i="59" s="1"/>
  <c r="GN30" i="59"/>
  <c r="GK30" i="59"/>
  <c r="GM30" i="59" s="1"/>
  <c r="GH30" i="59"/>
  <c r="GV30" i="59" s="1"/>
  <c r="GC30" i="59"/>
  <c r="FY30" i="59"/>
  <c r="FY37" i="59" s="1"/>
  <c r="FX30" i="59"/>
  <c r="FT30" i="59"/>
  <c r="FS30" i="59"/>
  <c r="FH30" i="59"/>
  <c r="FD30" i="59"/>
  <c r="ER30" i="59"/>
  <c r="EB30" i="59"/>
  <c r="DX30" i="59"/>
  <c r="DW30" i="59"/>
  <c r="DL30" i="59"/>
  <c r="DH30" i="59"/>
  <c r="DG30" i="59"/>
  <c r="CV30" i="59"/>
  <c r="CF30" i="59"/>
  <c r="BY30" i="59"/>
  <c r="CA30" i="59" s="1"/>
  <c r="BU30" i="59"/>
  <c r="BQ30" i="59"/>
  <c r="BM30" i="59"/>
  <c r="BP30" i="59" s="1"/>
  <c r="BI30" i="59"/>
  <c r="BL30" i="59" s="1"/>
  <c r="BE30" i="59"/>
  <c r="BA30" i="59"/>
  <c r="AW30" i="59"/>
  <c r="AZ30" i="59" s="1"/>
  <c r="AS30" i="59"/>
  <c r="AM30" i="59"/>
  <c r="GR27" i="59"/>
  <c r="GO27" i="59"/>
  <c r="GL27" i="59"/>
  <c r="GD27" i="59"/>
  <c r="FZ27" i="59"/>
  <c r="FV27" i="59"/>
  <c r="FR27" i="59"/>
  <c r="FN27" i="59"/>
  <c r="FJ27" i="59"/>
  <c r="FF27" i="59"/>
  <c r="FB27" i="59"/>
  <c r="EX27" i="59"/>
  <c r="ET27" i="59"/>
  <c r="EP27" i="59"/>
  <c r="EL27" i="59"/>
  <c r="EH27" i="59"/>
  <c r="ED27" i="59"/>
  <c r="DZ27" i="59"/>
  <c r="DV27" i="59"/>
  <c r="DR27" i="59"/>
  <c r="DN27" i="59"/>
  <c r="DJ27" i="59"/>
  <c r="DF27" i="59"/>
  <c r="DB27" i="59"/>
  <c r="CX27" i="59"/>
  <c r="CT27" i="59"/>
  <c r="CP27" i="59"/>
  <c r="CL27" i="59"/>
  <c r="CH27" i="59"/>
  <c r="CD27" i="59"/>
  <c r="BZ27" i="59"/>
  <c r="BV27" i="59"/>
  <c r="BR27" i="59"/>
  <c r="BN27" i="59"/>
  <c r="BJ27" i="59"/>
  <c r="BF27" i="59"/>
  <c r="BB27" i="59"/>
  <c r="AX27" i="59"/>
  <c r="AT27" i="59"/>
  <c r="AP27" i="59"/>
  <c r="AO27" i="59"/>
  <c r="AN27" i="59"/>
  <c r="AL27" i="59"/>
  <c r="AK27" i="59"/>
  <c r="AJ27" i="59"/>
  <c r="AI27" i="59"/>
  <c r="AH27" i="59"/>
  <c r="AG27" i="59"/>
  <c r="Y27" i="59"/>
  <c r="X27" i="59"/>
  <c r="W27" i="59"/>
  <c r="V27" i="59"/>
  <c r="U27" i="59"/>
  <c r="T27" i="59"/>
  <c r="S27" i="59"/>
  <c r="R27" i="59"/>
  <c r="Q27" i="59"/>
  <c r="P27" i="59"/>
  <c r="O27" i="59"/>
  <c r="N27" i="59"/>
  <c r="M27" i="59"/>
  <c r="L27" i="59"/>
  <c r="K27" i="59"/>
  <c r="J27" i="59"/>
  <c r="I27" i="59"/>
  <c r="H27" i="59"/>
  <c r="G27" i="59"/>
  <c r="F27" i="59"/>
  <c r="E27" i="59"/>
  <c r="D27" i="59"/>
  <c r="C27" i="59"/>
  <c r="HN26" i="59"/>
  <c r="HJ26" i="59"/>
  <c r="HD26" i="59"/>
  <c r="GQ26" i="59"/>
  <c r="GQ96" i="59" s="1"/>
  <c r="GN26" i="59"/>
  <c r="GN96" i="59" s="1"/>
  <c r="GK26" i="59"/>
  <c r="GK96" i="59" s="1"/>
  <c r="GH26" i="59"/>
  <c r="GF26" i="59"/>
  <c r="GC26" i="59"/>
  <c r="FY26" i="59"/>
  <c r="FY96" i="59" s="1"/>
  <c r="FP26" i="59"/>
  <c r="EV26" i="59"/>
  <c r="EF26" i="59"/>
  <c r="EE26" i="59"/>
  <c r="DT26" i="59"/>
  <c r="DO26" i="59"/>
  <c r="CY26" i="59"/>
  <c r="BY26" i="59"/>
  <c r="BY96" i="59" s="1"/>
  <c r="BU26" i="59"/>
  <c r="BU96" i="59" s="1"/>
  <c r="BQ26" i="59"/>
  <c r="BQ96" i="59" s="1"/>
  <c r="BM26" i="59"/>
  <c r="BM96" i="59" s="1"/>
  <c r="BI26" i="59"/>
  <c r="BI96" i="59" s="1"/>
  <c r="BE26" i="59"/>
  <c r="BE96" i="59" s="1"/>
  <c r="BD26" i="59"/>
  <c r="BA26" i="59"/>
  <c r="AW26" i="59"/>
  <c r="AW96" i="59" s="1"/>
  <c r="AS26" i="59"/>
  <c r="AS96" i="59" s="1"/>
  <c r="AM26" i="59"/>
  <c r="HD25" i="59"/>
  <c r="GQ25" i="59"/>
  <c r="GQ95" i="59" s="1"/>
  <c r="GN25" i="59"/>
  <c r="GN95" i="59" s="1"/>
  <c r="GK25" i="59"/>
  <c r="GM25" i="59" s="1"/>
  <c r="GH25" i="59"/>
  <c r="GC25" i="59"/>
  <c r="GC95" i="59" s="1"/>
  <c r="FY25" i="59"/>
  <c r="FY95" i="59" s="1"/>
  <c r="FT25" i="59"/>
  <c r="FS25" i="59"/>
  <c r="FH25" i="59"/>
  <c r="EM25" i="59"/>
  <c r="EB25" i="59"/>
  <c r="DG25" i="59"/>
  <c r="CQ25" i="59"/>
  <c r="CF25" i="59"/>
  <c r="BY25" i="59"/>
  <c r="BY95" i="59" s="1"/>
  <c r="BU25" i="59"/>
  <c r="BQ25" i="59"/>
  <c r="BQ95" i="59" s="1"/>
  <c r="BM25" i="59"/>
  <c r="BM95" i="59" s="1"/>
  <c r="BI25" i="59"/>
  <c r="BI95" i="59" s="1"/>
  <c r="BE25" i="59"/>
  <c r="BE95" i="59" s="1"/>
  <c r="BA25" i="59"/>
  <c r="BA95" i="59" s="1"/>
  <c r="AW25" i="59"/>
  <c r="AW95" i="59" s="1"/>
  <c r="AS25" i="59"/>
  <c r="AS95" i="59" s="1"/>
  <c r="AM25" i="59"/>
  <c r="HJ24" i="59"/>
  <c r="HJ25" i="59" s="1"/>
  <c r="HN25" i="59" s="1"/>
  <c r="HD24" i="59"/>
  <c r="GQ24" i="59"/>
  <c r="GN24" i="59"/>
  <c r="GN94" i="59" s="1"/>
  <c r="GK24" i="59"/>
  <c r="GK94" i="59" s="1"/>
  <c r="GH24" i="59"/>
  <c r="GV24" i="59" s="1"/>
  <c r="GC24" i="59"/>
  <c r="GC94" i="59" s="1"/>
  <c r="FY24" i="59"/>
  <c r="FY94" i="59" s="1"/>
  <c r="FP24" i="59"/>
  <c r="EV24" i="59"/>
  <c r="EF24" i="59"/>
  <c r="EE24" i="59"/>
  <c r="DT24" i="59"/>
  <c r="DP24" i="59"/>
  <c r="DD24" i="59"/>
  <c r="CY24" i="59"/>
  <c r="CN24" i="59"/>
  <c r="CJ24" i="59"/>
  <c r="CI24" i="59"/>
  <c r="BY24" i="59"/>
  <c r="BY94" i="59" s="1"/>
  <c r="BU24" i="59"/>
  <c r="BU94" i="59" s="1"/>
  <c r="BQ24" i="59"/>
  <c r="BQ94" i="59" s="1"/>
  <c r="BM24" i="59"/>
  <c r="BM94" i="59" s="1"/>
  <c r="BI24" i="59"/>
  <c r="BI94" i="59" s="1"/>
  <c r="BE24" i="59"/>
  <c r="BE94" i="59" s="1"/>
  <c r="BA24" i="59"/>
  <c r="BA94" i="59" s="1"/>
  <c r="AW24" i="59"/>
  <c r="AS24" i="59"/>
  <c r="AS94" i="59" s="1"/>
  <c r="AM24" i="59"/>
  <c r="HJ23" i="59"/>
  <c r="HN23" i="59" s="1"/>
  <c r="HD23" i="59"/>
  <c r="GQ23" i="59"/>
  <c r="GN23" i="59"/>
  <c r="GN93" i="59" s="1"/>
  <c r="GK23" i="59"/>
  <c r="GK93" i="59" s="1"/>
  <c r="GH23" i="59"/>
  <c r="GC23" i="59"/>
  <c r="GC93" i="59" s="1"/>
  <c r="FY23" i="59"/>
  <c r="FY93" i="59" s="1"/>
  <c r="FX23" i="59"/>
  <c r="FC23" i="59"/>
  <c r="EB23" i="59"/>
  <c r="DW23" i="59"/>
  <c r="DH23" i="59"/>
  <c r="DG23" i="59"/>
  <c r="CV23" i="59"/>
  <c r="CF23" i="59"/>
  <c r="BY23" i="59"/>
  <c r="BY93" i="59" s="1"/>
  <c r="BU23" i="59"/>
  <c r="BU93" i="59" s="1"/>
  <c r="BQ23" i="59"/>
  <c r="BQ93" i="59" s="1"/>
  <c r="BM23" i="59"/>
  <c r="BM93" i="59" s="1"/>
  <c r="BI23" i="59"/>
  <c r="BI93" i="59" s="1"/>
  <c r="BE23" i="59"/>
  <c r="BA23" i="59"/>
  <c r="BA93" i="59" s="1"/>
  <c r="AW23" i="59"/>
  <c r="AS23" i="59"/>
  <c r="AM23" i="59"/>
  <c r="HJ22" i="59"/>
  <c r="HN22" i="59" s="1"/>
  <c r="HD22" i="59"/>
  <c r="GQ22" i="59"/>
  <c r="GN22" i="59"/>
  <c r="GN92" i="59" s="1"/>
  <c r="GK22" i="59"/>
  <c r="GH22" i="59"/>
  <c r="GC22" i="59"/>
  <c r="GC92" i="59" s="1"/>
  <c r="FY22" i="59"/>
  <c r="FL22" i="59"/>
  <c r="FK22" i="59"/>
  <c r="EZ22" i="59"/>
  <c r="EE22" i="59"/>
  <c r="DP22" i="59"/>
  <c r="CN22" i="59"/>
  <c r="BY22" i="59"/>
  <c r="BY92" i="59" s="1"/>
  <c r="BU22" i="59"/>
  <c r="BU92" i="59" s="1"/>
  <c r="BQ22" i="59"/>
  <c r="BQ92" i="59" s="1"/>
  <c r="BM22" i="59"/>
  <c r="BM92" i="59" s="1"/>
  <c r="BI22" i="59"/>
  <c r="BE22" i="59"/>
  <c r="BE92" i="59" s="1"/>
  <c r="BA22" i="59"/>
  <c r="BA92" i="59" s="1"/>
  <c r="AW22" i="59"/>
  <c r="AW92" i="59" s="1"/>
  <c r="AS22" i="59"/>
  <c r="AS92" i="59" s="1"/>
  <c r="HJ21" i="59"/>
  <c r="HN21" i="59" s="1"/>
  <c r="HD21" i="59"/>
  <c r="GQ21" i="59"/>
  <c r="HC21" i="59" s="1"/>
  <c r="GN21" i="59"/>
  <c r="GN91" i="59" s="1"/>
  <c r="GK21" i="59"/>
  <c r="GM21" i="59" s="1"/>
  <c r="GC21" i="59"/>
  <c r="FY21" i="59"/>
  <c r="FY91" i="59" s="1"/>
  <c r="FD21" i="59"/>
  <c r="EN21" i="59"/>
  <c r="EM21" i="59"/>
  <c r="EB21" i="59"/>
  <c r="DW21" i="59"/>
  <c r="DL21" i="59"/>
  <c r="DH21" i="59"/>
  <c r="CF21" i="59"/>
  <c r="BY21" i="59"/>
  <c r="BY91" i="59" s="1"/>
  <c r="BU21" i="59"/>
  <c r="BU91" i="59" s="1"/>
  <c r="BQ21" i="59"/>
  <c r="BQ91" i="59" s="1"/>
  <c r="BM21" i="59"/>
  <c r="BM91" i="59" s="1"/>
  <c r="BI21" i="59"/>
  <c r="BI91" i="59" s="1"/>
  <c r="BE21" i="59"/>
  <c r="BE91" i="59" s="1"/>
  <c r="BA21" i="59"/>
  <c r="BA91" i="59" s="1"/>
  <c r="AW21" i="59"/>
  <c r="AW91" i="59" s="1"/>
  <c r="AS21" i="59"/>
  <c r="AS91" i="59" s="1"/>
  <c r="AM21" i="59"/>
  <c r="HJ20" i="59"/>
  <c r="HN20" i="59" s="1"/>
  <c r="HD20" i="59"/>
  <c r="GQ20" i="59"/>
  <c r="GQ90" i="59" s="1"/>
  <c r="GN20" i="59"/>
  <c r="GK20" i="59"/>
  <c r="GH20" i="59"/>
  <c r="GC20" i="59"/>
  <c r="GC90" i="59" s="1"/>
  <c r="FY20" i="59"/>
  <c r="FY90" i="59" s="1"/>
  <c r="FP20" i="59"/>
  <c r="FL20" i="59"/>
  <c r="FK20" i="59"/>
  <c r="EZ20" i="59"/>
  <c r="EU20" i="59"/>
  <c r="EJ20" i="59"/>
  <c r="EF20" i="59"/>
  <c r="DD20" i="59"/>
  <c r="CN20" i="59"/>
  <c r="BY20" i="59"/>
  <c r="BY90" i="59" s="1"/>
  <c r="BU20" i="59"/>
  <c r="BU90" i="59" s="1"/>
  <c r="BQ20" i="59"/>
  <c r="BM20" i="59"/>
  <c r="BM90" i="59" s="1"/>
  <c r="BI20" i="59"/>
  <c r="BI90" i="59" s="1"/>
  <c r="BE20" i="59"/>
  <c r="BE90" i="59" s="1"/>
  <c r="BA20" i="59"/>
  <c r="BA90" i="59" s="1"/>
  <c r="AW20" i="59"/>
  <c r="AW90" i="59" s="1"/>
  <c r="AS20" i="59"/>
  <c r="AS90" i="59" s="1"/>
  <c r="AM20" i="59"/>
  <c r="GR17" i="59"/>
  <c r="GO17" i="59"/>
  <c r="GL17" i="59"/>
  <c r="GD17" i="59"/>
  <c r="FZ17" i="59"/>
  <c r="FV17" i="59"/>
  <c r="FR17" i="59"/>
  <c r="FN17" i="59"/>
  <c r="FJ17" i="59"/>
  <c r="FF17" i="59"/>
  <c r="FB17" i="59"/>
  <c r="EX17" i="59"/>
  <c r="ET17" i="59"/>
  <c r="EP17" i="59"/>
  <c r="EL17" i="59"/>
  <c r="EH17" i="59"/>
  <c r="ED17" i="59"/>
  <c r="DZ17" i="59"/>
  <c r="DV17" i="59"/>
  <c r="DR17" i="59"/>
  <c r="DN17" i="59"/>
  <c r="DJ17" i="59"/>
  <c r="DF17" i="59"/>
  <c r="DB17" i="59"/>
  <c r="CX17" i="59"/>
  <c r="CT17" i="59"/>
  <c r="CP17" i="59"/>
  <c r="CL17" i="59"/>
  <c r="CH17" i="59"/>
  <c r="CD17" i="59"/>
  <c r="BZ17" i="59"/>
  <c r="BV17" i="59"/>
  <c r="BR17" i="59"/>
  <c r="BN17" i="59"/>
  <c r="BJ17" i="59"/>
  <c r="BF17" i="59"/>
  <c r="BB17" i="59"/>
  <c r="AX17" i="59"/>
  <c r="AT17" i="59"/>
  <c r="AP17" i="59"/>
  <c r="AO17" i="59"/>
  <c r="AN17" i="59"/>
  <c r="AL17" i="59"/>
  <c r="AK17" i="59"/>
  <c r="AJ17" i="59"/>
  <c r="AI17" i="59"/>
  <c r="AH17" i="59"/>
  <c r="AG17" i="59"/>
  <c r="Y17" i="59"/>
  <c r="X17" i="59"/>
  <c r="W17" i="59"/>
  <c r="V17" i="59"/>
  <c r="U17" i="59"/>
  <c r="T17" i="59"/>
  <c r="S17" i="59"/>
  <c r="R17" i="59"/>
  <c r="Q17" i="59"/>
  <c r="P17" i="59"/>
  <c r="O17" i="59"/>
  <c r="N17" i="59"/>
  <c r="M17" i="59"/>
  <c r="L17" i="59"/>
  <c r="K17" i="59"/>
  <c r="J17" i="59"/>
  <c r="I17" i="59"/>
  <c r="H17" i="59"/>
  <c r="G17" i="59"/>
  <c r="F17" i="59"/>
  <c r="E17" i="59"/>
  <c r="D17" i="59"/>
  <c r="C17" i="59"/>
  <c r="HJ16" i="59"/>
  <c r="HN16" i="59" s="1"/>
  <c r="HD16" i="59"/>
  <c r="GQ16" i="59"/>
  <c r="HC16" i="59" s="1"/>
  <c r="GN16" i="59"/>
  <c r="GN106" i="59" s="1"/>
  <c r="GP106" i="59" s="1"/>
  <c r="GK16" i="59"/>
  <c r="GH16" i="59"/>
  <c r="GC16" i="59"/>
  <c r="GC106" i="59" s="1"/>
  <c r="FY16" i="59"/>
  <c r="FY106" i="59" s="1"/>
  <c r="FX16" i="59"/>
  <c r="FS16" i="59"/>
  <c r="FH16" i="59"/>
  <c r="FC16" i="59"/>
  <c r="ER16" i="59"/>
  <c r="EM16" i="59"/>
  <c r="EB16" i="59"/>
  <c r="DW16" i="59"/>
  <c r="DX16" i="59"/>
  <c r="DO16" i="59"/>
  <c r="DL16" i="59"/>
  <c r="DG16" i="59"/>
  <c r="CY16" i="59"/>
  <c r="CV16" i="59"/>
  <c r="CI16" i="59"/>
  <c r="CF16" i="59"/>
  <c r="BY16" i="59"/>
  <c r="BU16" i="59"/>
  <c r="BQ16" i="59"/>
  <c r="BQ106" i="59" s="1"/>
  <c r="BM16" i="59"/>
  <c r="BM106" i="59" s="1"/>
  <c r="BI16" i="59"/>
  <c r="BI106" i="59" s="1"/>
  <c r="BE16" i="59"/>
  <c r="BA16" i="59"/>
  <c r="BA106" i="59" s="1"/>
  <c r="AW16" i="59"/>
  <c r="AW106" i="59" s="1"/>
  <c r="AS16" i="59"/>
  <c r="AM16" i="59"/>
  <c r="HD15" i="59"/>
  <c r="GQ15" i="59"/>
  <c r="HC15" i="59" s="1"/>
  <c r="GN15" i="59"/>
  <c r="GP15" i="59" s="1"/>
  <c r="GK15" i="59"/>
  <c r="GM15" i="59" s="1"/>
  <c r="GH15" i="59"/>
  <c r="GV15" i="59" s="1"/>
  <c r="GC15" i="59"/>
  <c r="GC105" i="59" s="1"/>
  <c r="FY15" i="59"/>
  <c r="FX15" i="59"/>
  <c r="FS15" i="59"/>
  <c r="FT15" i="59"/>
  <c r="FP15" i="59"/>
  <c r="FO15" i="59"/>
  <c r="FL15" i="59"/>
  <c r="FK15" i="59"/>
  <c r="FH15" i="59"/>
  <c r="FC15" i="59"/>
  <c r="FD15" i="59"/>
  <c r="EY15" i="59"/>
  <c r="EU15" i="59"/>
  <c r="ER15" i="59"/>
  <c r="EM15" i="59"/>
  <c r="EN15" i="59"/>
  <c r="EJ15" i="59"/>
  <c r="EI15" i="59"/>
  <c r="EF15" i="59"/>
  <c r="EE15" i="59"/>
  <c r="EB15" i="59"/>
  <c r="DW15" i="59"/>
  <c r="DX15" i="59"/>
  <c r="DS15" i="59"/>
  <c r="DP15" i="59"/>
  <c r="DO15" i="59"/>
  <c r="DL15" i="59"/>
  <c r="DG15" i="59"/>
  <c r="DH15" i="59"/>
  <c r="CZ15" i="59"/>
  <c r="CY15" i="59"/>
  <c r="CV15" i="59"/>
  <c r="CR15" i="59"/>
  <c r="CJ15" i="59"/>
  <c r="CI15" i="59"/>
  <c r="CF15" i="59"/>
  <c r="CA15" i="59"/>
  <c r="BY15" i="59"/>
  <c r="BU15" i="59"/>
  <c r="BU105" i="59" s="1"/>
  <c r="BT15" i="59"/>
  <c r="BS15" i="59"/>
  <c r="BQ15" i="59"/>
  <c r="BM15" i="59"/>
  <c r="BM105" i="59" s="1"/>
  <c r="BI15" i="59"/>
  <c r="BE15" i="59"/>
  <c r="BE105" i="59" s="1"/>
  <c r="BA15" i="59"/>
  <c r="AW15" i="59"/>
  <c r="AW105" i="59" s="1"/>
  <c r="AS15" i="59"/>
  <c r="AU15" i="59" s="1"/>
  <c r="AM15" i="59"/>
  <c r="HJ14" i="59"/>
  <c r="HJ15" i="59" s="1"/>
  <c r="HN15" i="59" s="1"/>
  <c r="HD14" i="59"/>
  <c r="GQ14" i="59"/>
  <c r="HC14" i="59" s="1"/>
  <c r="GN14" i="59"/>
  <c r="GP14" i="59" s="1"/>
  <c r="GK14" i="59"/>
  <c r="GM14" i="59" s="1"/>
  <c r="GH14" i="59"/>
  <c r="GC14" i="59"/>
  <c r="GC104" i="59" s="1"/>
  <c r="FY14" i="59"/>
  <c r="FX14" i="59"/>
  <c r="FT14" i="59"/>
  <c r="FK14" i="59"/>
  <c r="FH14" i="59"/>
  <c r="FD14" i="59"/>
  <c r="EU14" i="59"/>
  <c r="ER14" i="59"/>
  <c r="EN14" i="59"/>
  <c r="EB14" i="59"/>
  <c r="DX14" i="59"/>
  <c r="DL14" i="59"/>
  <c r="DH14" i="59"/>
  <c r="CV14" i="59"/>
  <c r="CR14" i="59"/>
  <c r="CI14" i="59"/>
  <c r="CF14" i="59"/>
  <c r="BY14" i="59"/>
  <c r="BU14" i="59"/>
  <c r="BU104" i="59" s="1"/>
  <c r="BQ14" i="59"/>
  <c r="BQ104" i="59" s="1"/>
  <c r="BP14" i="59"/>
  <c r="BM14" i="59"/>
  <c r="BI14" i="59"/>
  <c r="BE14" i="59"/>
  <c r="BE104" i="59" s="1"/>
  <c r="BA14" i="59"/>
  <c r="BA104" i="59" s="1"/>
  <c r="AW14" i="59"/>
  <c r="AS14" i="59"/>
  <c r="AM14" i="59"/>
  <c r="HJ13" i="59"/>
  <c r="HN13" i="59" s="1"/>
  <c r="HD13" i="59"/>
  <c r="GQ13" i="59"/>
  <c r="HC13" i="59" s="1"/>
  <c r="GN13" i="59"/>
  <c r="GP13" i="59" s="1"/>
  <c r="GK13" i="59"/>
  <c r="GM13" i="59" s="1"/>
  <c r="GH13" i="59"/>
  <c r="GC13" i="59"/>
  <c r="GC103" i="59" s="1"/>
  <c r="FY13" i="59"/>
  <c r="FY103" i="59" s="1"/>
  <c r="FS13" i="59"/>
  <c r="FP13" i="59"/>
  <c r="FL13" i="59"/>
  <c r="FC13" i="59"/>
  <c r="EZ13" i="59"/>
  <c r="EV13" i="59"/>
  <c r="EM13" i="59"/>
  <c r="EJ13" i="59"/>
  <c r="EF13" i="59"/>
  <c r="DW13" i="59"/>
  <c r="DT13" i="59"/>
  <c r="DP13" i="59"/>
  <c r="DG13" i="59"/>
  <c r="DD13" i="59"/>
  <c r="CZ13" i="59"/>
  <c r="CQ13" i="59"/>
  <c r="CN13" i="59"/>
  <c r="CJ13" i="59"/>
  <c r="BY13" i="59"/>
  <c r="BY103" i="59" s="1"/>
  <c r="BU13" i="59"/>
  <c r="BQ13" i="59"/>
  <c r="BM13" i="59"/>
  <c r="BM103" i="59" s="1"/>
  <c r="BI13" i="59"/>
  <c r="BI103" i="59" s="1"/>
  <c r="BE13" i="59"/>
  <c r="BA13" i="59"/>
  <c r="AW13" i="59"/>
  <c r="AW103" i="59" s="1"/>
  <c r="AS13" i="59"/>
  <c r="AM13" i="59"/>
  <c r="HJ12" i="59"/>
  <c r="HN12" i="59" s="1"/>
  <c r="HD12" i="59"/>
  <c r="GQ12" i="59"/>
  <c r="GN12" i="59"/>
  <c r="GK12" i="59"/>
  <c r="GH12" i="59"/>
  <c r="GC12" i="59"/>
  <c r="GC102" i="59" s="1"/>
  <c r="FY12" i="59"/>
  <c r="FX12" i="59"/>
  <c r="FH12" i="59"/>
  <c r="ER12" i="59"/>
  <c r="EB12" i="59"/>
  <c r="DO12" i="59"/>
  <c r="DL12" i="59"/>
  <c r="CY12" i="59"/>
  <c r="CV12" i="59"/>
  <c r="CI12" i="59"/>
  <c r="CF12" i="59"/>
  <c r="BY12" i="59"/>
  <c r="BU12" i="59"/>
  <c r="BU102" i="59" s="1"/>
  <c r="BQ12" i="59"/>
  <c r="BM12" i="59"/>
  <c r="BI12" i="59"/>
  <c r="BE12" i="59"/>
  <c r="BE102" i="59" s="1"/>
  <c r="BA12" i="59"/>
  <c r="AW12" i="59"/>
  <c r="AW102" i="59" s="1"/>
  <c r="AS12" i="59"/>
  <c r="AM12" i="59"/>
  <c r="HJ11" i="59"/>
  <c r="HN11" i="59" s="1"/>
  <c r="HD11" i="59"/>
  <c r="HC11" i="59"/>
  <c r="GQ11" i="59"/>
  <c r="GS11" i="59" s="1"/>
  <c r="GN11" i="59"/>
  <c r="GK11" i="59"/>
  <c r="GH11" i="59"/>
  <c r="GC11" i="59"/>
  <c r="FY11" i="59"/>
  <c r="GA11" i="59" s="1"/>
  <c r="FP11" i="59"/>
  <c r="FL11" i="59"/>
  <c r="FK11" i="59"/>
  <c r="EZ11" i="59"/>
  <c r="EV11" i="59"/>
  <c r="EU11" i="59"/>
  <c r="EJ11" i="59"/>
  <c r="EF11" i="59"/>
  <c r="EE11" i="59"/>
  <c r="DP11" i="59"/>
  <c r="DD11" i="59"/>
  <c r="CQ11" i="59"/>
  <c r="CJ11" i="59"/>
  <c r="CI11" i="59"/>
  <c r="BY11" i="59"/>
  <c r="BU11" i="59"/>
  <c r="BU101" i="59" s="1"/>
  <c r="BQ11" i="59"/>
  <c r="BM11" i="59"/>
  <c r="BI11" i="59"/>
  <c r="BE11" i="59"/>
  <c r="BE101" i="59" s="1"/>
  <c r="BA11" i="59"/>
  <c r="AW11" i="59"/>
  <c r="AS11" i="59"/>
  <c r="AS101" i="59" s="1"/>
  <c r="AM11" i="59"/>
  <c r="HJ10" i="59"/>
  <c r="HN10" i="59" s="1"/>
  <c r="HD10" i="59"/>
  <c r="GQ10" i="59"/>
  <c r="GN10" i="59"/>
  <c r="GP10" i="59" s="1"/>
  <c r="GK10" i="59"/>
  <c r="GH10" i="59"/>
  <c r="GC10" i="59"/>
  <c r="FY10" i="59"/>
  <c r="FX10" i="59"/>
  <c r="FT10" i="59"/>
  <c r="FK10" i="59"/>
  <c r="FH10" i="59"/>
  <c r="FD10" i="59"/>
  <c r="EU10" i="59"/>
  <c r="ER10" i="59"/>
  <c r="EN10" i="59"/>
  <c r="EE10" i="59"/>
  <c r="EB10" i="59"/>
  <c r="DX10" i="59"/>
  <c r="DO10" i="59"/>
  <c r="DL10" i="59"/>
  <c r="DH10" i="59"/>
  <c r="CY10" i="59"/>
  <c r="CR10" i="59"/>
  <c r="CQ10" i="59"/>
  <c r="CI10" i="59"/>
  <c r="CF10" i="59"/>
  <c r="CB10" i="59"/>
  <c r="BY10" i="59"/>
  <c r="BY100" i="59" s="1"/>
  <c r="BU10" i="59"/>
  <c r="BU100" i="59" s="1"/>
  <c r="BQ10" i="59"/>
  <c r="BQ100" i="59" s="1"/>
  <c r="BM10" i="59"/>
  <c r="BM100" i="59" s="1"/>
  <c r="BI10" i="59"/>
  <c r="BI100" i="59" s="1"/>
  <c r="BE10" i="59"/>
  <c r="BA10" i="59"/>
  <c r="BA100" i="59" s="1"/>
  <c r="AW10" i="59"/>
  <c r="AS10" i="59"/>
  <c r="AV10" i="59" s="1"/>
  <c r="AM10" i="59"/>
  <c r="FY8" i="59"/>
  <c r="FU8" i="59"/>
  <c r="FQ8" i="59"/>
  <c r="FM8" i="59"/>
  <c r="FI8" i="59"/>
  <c r="FE8" i="59"/>
  <c r="FA8" i="59"/>
  <c r="EW8" i="59"/>
  <c r="ES8" i="59"/>
  <c r="EO8" i="59"/>
  <c r="EK8" i="59"/>
  <c r="EG8" i="59"/>
  <c r="EC8" i="59"/>
  <c r="DY8" i="59"/>
  <c r="DU8" i="59"/>
  <c r="DQ8" i="59"/>
  <c r="DM8" i="59"/>
  <c r="DA8" i="59"/>
  <c r="CW8" i="59"/>
  <c r="CS8" i="59"/>
  <c r="CO8" i="59"/>
  <c r="CK8" i="59"/>
  <c r="CG8" i="59"/>
  <c r="CC8" i="59"/>
  <c r="BY8" i="59"/>
  <c r="BU8" i="59"/>
  <c r="BQ8" i="59"/>
  <c r="BM8" i="59"/>
  <c r="BI8" i="59"/>
  <c r="BE8" i="59"/>
  <c r="BA8" i="59"/>
  <c r="AW8" i="59"/>
  <c r="AS8" i="59"/>
  <c r="DI7" i="59"/>
  <c r="DE7" i="59"/>
  <c r="HJ3" i="59"/>
  <c r="HI3" i="59"/>
  <c r="HH3" i="59"/>
  <c r="HG3" i="59"/>
  <c r="HF3" i="59"/>
  <c r="HE3" i="59"/>
  <c r="HI34" i="59" s="1"/>
  <c r="HD3" i="59"/>
  <c r="HC3" i="59"/>
  <c r="HI22" i="59" s="1"/>
  <c r="HM22" i="59" s="1"/>
  <c r="GY3" i="59"/>
  <c r="HI21" i="59" s="1"/>
  <c r="HM21" i="59" s="1"/>
  <c r="GX3" i="59"/>
  <c r="HI30" i="59" s="1"/>
  <c r="HM30" i="59" s="1"/>
  <c r="BE100" i="59" l="1"/>
  <c r="BC12" i="59"/>
  <c r="BA102" i="59"/>
  <c r="BY104" i="59"/>
  <c r="BY105" i="59"/>
  <c r="BC106" i="59"/>
  <c r="BD106" i="59"/>
  <c r="GA106" i="59"/>
  <c r="GB106" i="59"/>
  <c r="BK90" i="59"/>
  <c r="BL90" i="59"/>
  <c r="AY91" i="59"/>
  <c r="AZ91" i="59"/>
  <c r="AY92" i="59"/>
  <c r="AY112" i="59" s="1"/>
  <c r="AZ92" i="59"/>
  <c r="AW93" i="59"/>
  <c r="BO95" i="59"/>
  <c r="BP95" i="59"/>
  <c r="GA95" i="59"/>
  <c r="GB95" i="59"/>
  <c r="BH96" i="59"/>
  <c r="BG96" i="59"/>
  <c r="GA35" i="59"/>
  <c r="AZ44" i="59"/>
  <c r="BK100" i="59"/>
  <c r="BL100" i="59"/>
  <c r="AW101" i="59"/>
  <c r="GF11" i="59"/>
  <c r="GC101" i="59"/>
  <c r="BG102" i="59"/>
  <c r="BH102" i="59"/>
  <c r="FY105" i="59"/>
  <c r="BE106" i="59"/>
  <c r="GE106" i="59"/>
  <c r="GF106" i="59"/>
  <c r="BO90" i="59"/>
  <c r="BP90" i="59"/>
  <c r="BC91" i="59"/>
  <c r="BD91" i="59"/>
  <c r="BC92" i="59"/>
  <c r="BD92" i="59"/>
  <c r="BC93" i="59"/>
  <c r="BD93" i="59"/>
  <c r="BS95" i="59"/>
  <c r="BT95" i="59"/>
  <c r="GE95" i="59"/>
  <c r="GF95" i="59"/>
  <c r="BK96" i="59"/>
  <c r="BL96" i="59"/>
  <c r="GA96" i="59"/>
  <c r="GB96" i="59"/>
  <c r="GE34" i="59"/>
  <c r="BK95" i="59"/>
  <c r="BL95" i="59"/>
  <c r="BO100" i="59"/>
  <c r="BP100" i="59"/>
  <c r="BC11" i="59"/>
  <c r="BA101" i="59"/>
  <c r="BI102" i="59"/>
  <c r="GE105" i="59"/>
  <c r="GF105" i="59"/>
  <c r="BK106" i="59"/>
  <c r="BL106" i="59"/>
  <c r="BQ90" i="59"/>
  <c r="GA90" i="59"/>
  <c r="GB90" i="59"/>
  <c r="BG91" i="59"/>
  <c r="BH91" i="59"/>
  <c r="BG92" i="59"/>
  <c r="BH92" i="59"/>
  <c r="FY92" i="59"/>
  <c r="BE93" i="59"/>
  <c r="AW94" i="59"/>
  <c r="BU95" i="59"/>
  <c r="BO96" i="59"/>
  <c r="BP96" i="59"/>
  <c r="GC96" i="59"/>
  <c r="GC116" i="59" s="1"/>
  <c r="AZ102" i="59"/>
  <c r="AY102" i="59"/>
  <c r="BK91" i="59"/>
  <c r="BL91" i="59"/>
  <c r="BC94" i="59"/>
  <c r="BD94" i="59"/>
  <c r="CA95" i="59"/>
  <c r="CB95" i="59"/>
  <c r="BT96" i="59"/>
  <c r="BS96" i="59"/>
  <c r="BW105" i="59"/>
  <c r="BX105" i="59"/>
  <c r="GK101" i="59"/>
  <c r="GW101" i="59" s="1"/>
  <c r="BO106" i="59"/>
  <c r="BP106" i="59"/>
  <c r="BI92" i="59"/>
  <c r="BW100" i="59"/>
  <c r="BX100" i="59"/>
  <c r="GC100" i="59"/>
  <c r="BI101" i="59"/>
  <c r="BQ102" i="59"/>
  <c r="BA103" i="59"/>
  <c r="AW104" i="59"/>
  <c r="BC15" i="59"/>
  <c r="BA105" i="59"/>
  <c r="BS106" i="59"/>
  <c r="BT106" i="59"/>
  <c r="CA90" i="59"/>
  <c r="CB90" i="59"/>
  <c r="BO91" i="59"/>
  <c r="BP91" i="59"/>
  <c r="GA91" i="59"/>
  <c r="GB91" i="59"/>
  <c r="BO92" i="59"/>
  <c r="BP92" i="59"/>
  <c r="BO93" i="59"/>
  <c r="BP93" i="59"/>
  <c r="GA93" i="59"/>
  <c r="GB93" i="59"/>
  <c r="BG94" i="59"/>
  <c r="BH94" i="59"/>
  <c r="BW96" i="59"/>
  <c r="BX96" i="59"/>
  <c r="BL51" i="59"/>
  <c r="GB11" i="59"/>
  <c r="FY101" i="59"/>
  <c r="GE92" i="59"/>
  <c r="GF92" i="59"/>
  <c r="CA100" i="59"/>
  <c r="CB100" i="59"/>
  <c r="BM101" i="59"/>
  <c r="BW102" i="59"/>
  <c r="BX102" i="59"/>
  <c r="FY102" i="59"/>
  <c r="BD13" i="59"/>
  <c r="BC104" i="59"/>
  <c r="BD104" i="59"/>
  <c r="FY104" i="59"/>
  <c r="BG105" i="59"/>
  <c r="BH105" i="59"/>
  <c r="BS16" i="59"/>
  <c r="BS91" i="59"/>
  <c r="BT91" i="59"/>
  <c r="GC91" i="59"/>
  <c r="BS92" i="59"/>
  <c r="BT92" i="59"/>
  <c r="BS93" i="59"/>
  <c r="BT93" i="59"/>
  <c r="GE93" i="59"/>
  <c r="GF93" i="59"/>
  <c r="BK94" i="59"/>
  <c r="BL94" i="59"/>
  <c r="HN24" i="59"/>
  <c r="CA96" i="59"/>
  <c r="CB96" i="59"/>
  <c r="GS30" i="59"/>
  <c r="HE42" i="59"/>
  <c r="CA10" i="59"/>
  <c r="BT11" i="59"/>
  <c r="BQ101" i="59"/>
  <c r="BY102" i="59"/>
  <c r="GF102" i="59"/>
  <c r="GE102" i="59"/>
  <c r="BE103" i="59"/>
  <c r="GB103" i="59"/>
  <c r="GA103" i="59"/>
  <c r="BH104" i="59"/>
  <c r="BG104" i="59"/>
  <c r="GE104" i="59"/>
  <c r="GF104" i="59"/>
  <c r="BI105" i="59"/>
  <c r="BU106" i="59"/>
  <c r="BW91" i="59"/>
  <c r="BX91" i="59"/>
  <c r="BW92" i="59"/>
  <c r="BX92" i="59"/>
  <c r="BW93" i="59"/>
  <c r="BX93" i="59"/>
  <c r="BO94" i="59"/>
  <c r="BP94" i="59"/>
  <c r="AY106" i="59"/>
  <c r="AZ106" i="59"/>
  <c r="AZ103" i="59"/>
  <c r="AY103" i="59"/>
  <c r="GE90" i="59"/>
  <c r="GF90" i="59"/>
  <c r="BW101" i="59"/>
  <c r="BX101" i="59"/>
  <c r="BL103" i="59"/>
  <c r="BK103" i="59"/>
  <c r="GF103" i="59"/>
  <c r="GE103" i="59"/>
  <c r="BI104" i="59"/>
  <c r="BO105" i="59"/>
  <c r="BP105" i="59"/>
  <c r="CB16" i="59"/>
  <c r="BY106" i="59"/>
  <c r="CA91" i="59"/>
  <c r="CB91" i="59"/>
  <c r="CA92" i="59"/>
  <c r="CB92" i="59"/>
  <c r="CA93" i="59"/>
  <c r="CB93" i="59"/>
  <c r="BS94" i="59"/>
  <c r="BT94" i="59"/>
  <c r="GP26" i="59"/>
  <c r="BL53" i="59"/>
  <c r="BT86" i="59"/>
  <c r="CB103" i="59"/>
  <c r="CA103" i="59"/>
  <c r="AS93" i="59"/>
  <c r="AU93" i="59" s="1"/>
  <c r="BG101" i="59"/>
  <c r="BH101" i="59"/>
  <c r="AY105" i="59"/>
  <c r="AZ105" i="59"/>
  <c r="GQ100" i="59"/>
  <c r="BY101" i="59"/>
  <c r="BP103" i="59"/>
  <c r="BO103" i="59"/>
  <c r="BM104" i="59"/>
  <c r="BQ105" i="59"/>
  <c r="BX94" i="59"/>
  <c r="BW94" i="59"/>
  <c r="AY95" i="59"/>
  <c r="AZ95" i="59"/>
  <c r="BC100" i="59"/>
  <c r="BD100" i="59"/>
  <c r="BW104" i="59"/>
  <c r="BW114" i="59" s="1"/>
  <c r="BX104" i="59"/>
  <c r="BS100" i="59"/>
  <c r="BT100" i="59"/>
  <c r="BM102" i="59"/>
  <c r="BK93" i="59"/>
  <c r="BL93" i="59"/>
  <c r="BQ103" i="59"/>
  <c r="AY90" i="59"/>
  <c r="AZ90" i="59"/>
  <c r="CA94" i="59"/>
  <c r="CB94" i="59"/>
  <c r="GA94" i="59"/>
  <c r="GB94" i="59"/>
  <c r="BC95" i="59"/>
  <c r="BD95" i="59"/>
  <c r="AY96" i="59"/>
  <c r="AY116" i="59" s="1"/>
  <c r="AZ96" i="59"/>
  <c r="CB51" i="59"/>
  <c r="BG90" i="59"/>
  <c r="BH90" i="59"/>
  <c r="FY100" i="59"/>
  <c r="BW90" i="59"/>
  <c r="BX90" i="59"/>
  <c r="AW100" i="59"/>
  <c r="BU103" i="59"/>
  <c r="BS104" i="59"/>
  <c r="BT104" i="59"/>
  <c r="HE14" i="59"/>
  <c r="BC90" i="59"/>
  <c r="BD90" i="59"/>
  <c r="GE94" i="59"/>
  <c r="GF94" i="59"/>
  <c r="BG95" i="59"/>
  <c r="BH95" i="59"/>
  <c r="BA96" i="59"/>
  <c r="HD17" i="59"/>
  <c r="HE11" i="59"/>
  <c r="GA24" i="59"/>
  <c r="HE53" i="59"/>
  <c r="HE66" i="59"/>
  <c r="GK77" i="59"/>
  <c r="GC87" i="59"/>
  <c r="AU10" i="59"/>
  <c r="BS11" i="59"/>
  <c r="BL23" i="59"/>
  <c r="GB26" i="59"/>
  <c r="BK30" i="59"/>
  <c r="BX41" i="59"/>
  <c r="HE46" i="59"/>
  <c r="BT52" i="59"/>
  <c r="AZ54" i="59"/>
  <c r="CB55" i="59"/>
  <c r="GM67" i="59"/>
  <c r="BD74" i="59"/>
  <c r="GB76" i="59"/>
  <c r="BK81" i="59"/>
  <c r="BC26" i="59"/>
  <c r="HC32" i="59"/>
  <c r="HE32" i="59" s="1"/>
  <c r="GH57" i="59"/>
  <c r="HD57" i="59"/>
  <c r="HE55" i="59"/>
  <c r="HE61" i="59"/>
  <c r="HE71" i="59"/>
  <c r="HE73" i="59"/>
  <c r="HE85" i="59"/>
  <c r="GL116" i="59"/>
  <c r="BX82" i="59"/>
  <c r="BP83" i="59"/>
  <c r="AU85" i="59"/>
  <c r="BY87" i="59"/>
  <c r="CB87" i="59" s="1"/>
  <c r="BM87" i="59"/>
  <c r="CA85" i="59"/>
  <c r="BH86" i="59"/>
  <c r="HC75" i="59"/>
  <c r="HC74" i="59"/>
  <c r="HE74" i="59" s="1"/>
  <c r="GQ92" i="59"/>
  <c r="GQ102" i="59"/>
  <c r="BS74" i="59"/>
  <c r="CA74" i="59"/>
  <c r="BT70" i="59"/>
  <c r="BK74" i="59"/>
  <c r="AU76" i="59"/>
  <c r="AZ61" i="59"/>
  <c r="BP63" i="59"/>
  <c r="CA63" i="59"/>
  <c r="BG44" i="59"/>
  <c r="BP44" i="59"/>
  <c r="BO41" i="59"/>
  <c r="BO43" i="59"/>
  <c r="BW44" i="59"/>
  <c r="BD45" i="59"/>
  <c r="BP32" i="59"/>
  <c r="CA32" i="59"/>
  <c r="BX31" i="59"/>
  <c r="BW34" i="59"/>
  <c r="BL36" i="59"/>
  <c r="GB24" i="59"/>
  <c r="GA26" i="59"/>
  <c r="BT20" i="59"/>
  <c r="AU91" i="59"/>
  <c r="AV96" i="59"/>
  <c r="AU96" i="59"/>
  <c r="GK100" i="59"/>
  <c r="GK110" i="59" s="1"/>
  <c r="GN101" i="59"/>
  <c r="GP101" i="59" s="1"/>
  <c r="BS12" i="59"/>
  <c r="GA14" i="59"/>
  <c r="GS14" i="59"/>
  <c r="AZ16" i="59"/>
  <c r="AU90" i="59"/>
  <c r="HD27" i="59"/>
  <c r="BH33" i="59"/>
  <c r="BP34" i="59"/>
  <c r="BO40" i="59"/>
  <c r="GE41" i="59"/>
  <c r="BO42" i="59"/>
  <c r="BT45" i="59"/>
  <c r="FY57" i="59"/>
  <c r="GB57" i="59" s="1"/>
  <c r="AY52" i="59"/>
  <c r="GB54" i="59"/>
  <c r="GE56" i="59"/>
  <c r="GA70" i="59"/>
  <c r="BK76" i="59"/>
  <c r="GH87" i="59"/>
  <c r="BC81" i="59"/>
  <c r="GA81" i="59"/>
  <c r="HN84" i="59"/>
  <c r="GA86" i="59"/>
  <c r="BK60" i="59"/>
  <c r="HD67" i="59"/>
  <c r="BS61" i="59"/>
  <c r="GA63" i="59"/>
  <c r="BL64" i="59"/>
  <c r="AU65" i="59"/>
  <c r="GA65" i="59"/>
  <c r="CB66" i="59"/>
  <c r="GN77" i="59"/>
  <c r="BH73" i="59"/>
  <c r="AZ74" i="59"/>
  <c r="AW87" i="59"/>
  <c r="CA80" i="59"/>
  <c r="GQ87" i="59"/>
  <c r="HC82" i="59"/>
  <c r="HE82" i="59" s="1"/>
  <c r="GW36" i="59"/>
  <c r="BK10" i="59"/>
  <c r="GA10" i="59"/>
  <c r="GM10" i="59"/>
  <c r="GS10" i="59"/>
  <c r="BU111" i="59"/>
  <c r="GP11" i="59"/>
  <c r="GN102" i="59"/>
  <c r="GP102" i="59" s="1"/>
  <c r="BT13" i="59"/>
  <c r="GC114" i="59"/>
  <c r="BU115" i="59"/>
  <c r="HE15" i="59"/>
  <c r="AS106" i="59"/>
  <c r="AW110" i="59"/>
  <c r="BX20" i="59"/>
  <c r="GA20" i="59"/>
  <c r="GK90" i="59"/>
  <c r="HN27" i="59"/>
  <c r="GQ91" i="59"/>
  <c r="BS22" i="59"/>
  <c r="AU94" i="59"/>
  <c r="BH24" i="59"/>
  <c r="BS24" i="59"/>
  <c r="GF24" i="59"/>
  <c r="GP24" i="59"/>
  <c r="CB25" i="59"/>
  <c r="GK95" i="59"/>
  <c r="BX26" i="59"/>
  <c r="CB30" i="59"/>
  <c r="GC37" i="59"/>
  <c r="GN37" i="59"/>
  <c r="BH31" i="59"/>
  <c r="BS31" i="59"/>
  <c r="GF31" i="59"/>
  <c r="AZ32" i="59"/>
  <c r="BK32" i="59"/>
  <c r="AY33" i="59"/>
  <c r="BG34" i="59"/>
  <c r="GS34" i="59"/>
  <c r="BS35" i="59"/>
  <c r="AY40" i="59"/>
  <c r="BW43" i="59"/>
  <c r="AY45" i="59"/>
  <c r="BL46" i="59"/>
  <c r="BW46" i="59"/>
  <c r="GE46" i="59"/>
  <c r="AY51" i="59"/>
  <c r="BG51" i="59"/>
  <c r="BO51" i="59"/>
  <c r="BW51" i="59"/>
  <c r="BP54" i="59"/>
  <c r="HN54" i="59"/>
  <c r="AY56" i="59"/>
  <c r="BG56" i="59"/>
  <c r="BP56" i="59"/>
  <c r="AU60" i="59"/>
  <c r="CA60" i="59"/>
  <c r="GB61" i="59"/>
  <c r="GS61" i="59"/>
  <c r="BX62" i="59"/>
  <c r="BC64" i="59"/>
  <c r="CA64" i="59"/>
  <c r="GA66" i="59"/>
  <c r="BA77" i="59"/>
  <c r="BM77" i="59"/>
  <c r="GC77" i="59"/>
  <c r="GS71" i="59"/>
  <c r="BT72" i="59"/>
  <c r="GS73" i="59"/>
  <c r="BQ87" i="59"/>
  <c r="FY87" i="59"/>
  <c r="GK87" i="59"/>
  <c r="HD87" i="59"/>
  <c r="AU81" i="59"/>
  <c r="CA81" i="59"/>
  <c r="GA84" i="59"/>
  <c r="HC84" i="59"/>
  <c r="HE84" i="59" s="1"/>
  <c r="BC86" i="59"/>
  <c r="AN113" i="59"/>
  <c r="GO113" i="59"/>
  <c r="GR114" i="59"/>
  <c r="HD114" i="59" s="1"/>
  <c r="HN104" i="59"/>
  <c r="GK102" i="59"/>
  <c r="GK112" i="59" s="1"/>
  <c r="BS13" i="59"/>
  <c r="BI116" i="59"/>
  <c r="GP16" i="59"/>
  <c r="BL21" i="59"/>
  <c r="GF22" i="59"/>
  <c r="GP22" i="59"/>
  <c r="BX24" i="59"/>
  <c r="HC26" i="59"/>
  <c r="HE26" i="59" s="1"/>
  <c r="BG36" i="59"/>
  <c r="CB36" i="59"/>
  <c r="BG41" i="59"/>
  <c r="BW42" i="59"/>
  <c r="GF43" i="59"/>
  <c r="GB45" i="59"/>
  <c r="GB52" i="59"/>
  <c r="CB53" i="59"/>
  <c r="BW56" i="59"/>
  <c r="AU61" i="59"/>
  <c r="BH63" i="59"/>
  <c r="GA64" i="59"/>
  <c r="BT65" i="59"/>
  <c r="BP74" i="59"/>
  <c r="AS100" i="59"/>
  <c r="AV100" i="59" s="1"/>
  <c r="BL10" i="59"/>
  <c r="GN100" i="59"/>
  <c r="HC10" i="59"/>
  <c r="HE10" i="59" s="1"/>
  <c r="GP12" i="59"/>
  <c r="GP17" i="59" s="1"/>
  <c r="BC13" i="59"/>
  <c r="AZ14" i="59"/>
  <c r="BD15" i="59"/>
  <c r="AV16" i="59"/>
  <c r="BC16" i="59"/>
  <c r="BQ116" i="59"/>
  <c r="GB20" i="59"/>
  <c r="BE97" i="59"/>
  <c r="BH97" i="59" s="1"/>
  <c r="BP21" i="59"/>
  <c r="CA21" i="59"/>
  <c r="GK91" i="59"/>
  <c r="HE21" i="59"/>
  <c r="AU92" i="59"/>
  <c r="GK92" i="59"/>
  <c r="BT24" i="59"/>
  <c r="BQ97" i="59"/>
  <c r="BT97" i="59" s="1"/>
  <c r="AZ34" i="59"/>
  <c r="GA36" i="59"/>
  <c r="GB41" i="59"/>
  <c r="BA57" i="59"/>
  <c r="GE51" i="59"/>
  <c r="BD52" i="59"/>
  <c r="GE54" i="59"/>
  <c r="AY55" i="59"/>
  <c r="BL55" i="59"/>
  <c r="BC63" i="59"/>
  <c r="AV64" i="59"/>
  <c r="GF64" i="59"/>
  <c r="AZ65" i="59"/>
  <c r="AV66" i="59"/>
  <c r="BH66" i="59"/>
  <c r="HD77" i="59"/>
  <c r="GA72" i="59"/>
  <c r="BK73" i="59"/>
  <c r="AU74" i="59"/>
  <c r="BP76" i="59"/>
  <c r="CA76" i="59"/>
  <c r="AM87" i="59"/>
  <c r="BE87" i="59"/>
  <c r="BU87" i="59"/>
  <c r="GA80" i="59"/>
  <c r="GN87" i="59"/>
  <c r="BS81" i="59"/>
  <c r="HE81" i="59"/>
  <c r="GG82" i="59"/>
  <c r="BH82" i="59"/>
  <c r="GF82" i="59"/>
  <c r="AZ83" i="59"/>
  <c r="BH84" i="59"/>
  <c r="BP85" i="59"/>
  <c r="GL111" i="59"/>
  <c r="AN112" i="59"/>
  <c r="AO113" i="59"/>
  <c r="AP114" i="59"/>
  <c r="AO116" i="59"/>
  <c r="GR116" i="59"/>
  <c r="HD116" i="59" s="1"/>
  <c r="AU100" i="59"/>
  <c r="BC10" i="59"/>
  <c r="BQ107" i="59"/>
  <c r="BT107" i="59" s="1"/>
  <c r="AU101" i="59"/>
  <c r="AV101" i="59"/>
  <c r="BD11" i="59"/>
  <c r="CA11" i="59"/>
  <c r="AV12" i="59"/>
  <c r="AS102" i="59"/>
  <c r="AS112" i="59" s="1"/>
  <c r="BL12" i="59"/>
  <c r="BI112" i="59"/>
  <c r="AU13" i="59"/>
  <c r="AS103" i="59"/>
  <c r="BH13" i="59"/>
  <c r="BK13" i="59"/>
  <c r="BO113" i="59"/>
  <c r="BX13" i="59"/>
  <c r="CA13" i="59"/>
  <c r="BY113" i="59"/>
  <c r="GB13" i="59"/>
  <c r="GF13" i="59"/>
  <c r="GC113" i="59"/>
  <c r="AV14" i="59"/>
  <c r="AS104" i="59"/>
  <c r="AS114" i="59" s="1"/>
  <c r="BC14" i="59"/>
  <c r="BA114" i="59"/>
  <c r="BL14" i="59"/>
  <c r="BI114" i="59"/>
  <c r="CB14" i="59"/>
  <c r="BY114" i="59"/>
  <c r="AV15" i="59"/>
  <c r="AS105" i="59"/>
  <c r="AS115" i="59" s="1"/>
  <c r="AZ15" i="59"/>
  <c r="BL15" i="59"/>
  <c r="BP15" i="59"/>
  <c r="BM115" i="59"/>
  <c r="CB15" i="59"/>
  <c r="BY115" i="59"/>
  <c r="GA15" i="59"/>
  <c r="GE15" i="59"/>
  <c r="AU106" i="59"/>
  <c r="AV106" i="59"/>
  <c r="CA16" i="59"/>
  <c r="BY116" i="59"/>
  <c r="AV90" i="59"/>
  <c r="AS97" i="59"/>
  <c r="AV97" i="59" s="1"/>
  <c r="BD20" i="59"/>
  <c r="BA97" i="59"/>
  <c r="BD97" i="59" s="1"/>
  <c r="BM110" i="59"/>
  <c r="BQ110" i="59"/>
  <c r="BU110" i="59"/>
  <c r="BY110" i="59"/>
  <c r="FY110" i="59"/>
  <c r="AS111" i="59"/>
  <c r="AV91" i="59"/>
  <c r="AW111" i="59"/>
  <c r="BA111" i="59"/>
  <c r="BE111" i="59"/>
  <c r="BI111" i="59"/>
  <c r="BQ111" i="59"/>
  <c r="BY111" i="59"/>
  <c r="FY111" i="59"/>
  <c r="GC111" i="59"/>
  <c r="AV92" i="59"/>
  <c r="AW112" i="59"/>
  <c r="BA112" i="59"/>
  <c r="BQ112" i="59"/>
  <c r="BY112" i="59"/>
  <c r="FY112" i="59"/>
  <c r="GC112" i="59"/>
  <c r="GE112" i="59"/>
  <c r="AS113" i="59"/>
  <c r="AV93" i="59"/>
  <c r="AW113" i="59"/>
  <c r="BA113" i="59"/>
  <c r="BK23" i="59"/>
  <c r="BM113" i="59"/>
  <c r="BQ113" i="59"/>
  <c r="FY113" i="59"/>
  <c r="AV94" i="59"/>
  <c r="BE114" i="59"/>
  <c r="BM114" i="59"/>
  <c r="BQ114" i="59"/>
  <c r="BU114" i="59"/>
  <c r="FY114" i="59"/>
  <c r="AV95" i="59"/>
  <c r="AU95" i="59"/>
  <c r="BE115" i="59"/>
  <c r="BG115" i="59"/>
  <c r="GC115" i="59"/>
  <c r="AW116" i="59"/>
  <c r="BA116" i="59"/>
  <c r="BU116" i="59"/>
  <c r="BS10" i="59"/>
  <c r="GX10" i="59"/>
  <c r="HI10" i="59"/>
  <c r="HM10" i="59" s="1"/>
  <c r="AU11" i="59"/>
  <c r="BK11" i="59"/>
  <c r="BK17" i="59" s="1"/>
  <c r="DW11" i="59"/>
  <c r="EM11" i="59"/>
  <c r="FC11" i="59"/>
  <c r="FS11" i="59"/>
  <c r="AZ12" i="59"/>
  <c r="BP12" i="59"/>
  <c r="CQ12" i="59"/>
  <c r="DG12" i="59"/>
  <c r="DW12" i="59"/>
  <c r="EM12" i="59"/>
  <c r="FC12" i="59"/>
  <c r="FS12" i="59"/>
  <c r="AU14" i="59"/>
  <c r="BK14" i="59"/>
  <c r="CA14" i="59"/>
  <c r="CQ14" i="59"/>
  <c r="DG14" i="59"/>
  <c r="DW14" i="59"/>
  <c r="EM14" i="59"/>
  <c r="FC14" i="59"/>
  <c r="FS14" i="59"/>
  <c r="BG15" i="59"/>
  <c r="BH15" i="59"/>
  <c r="CQ15" i="59"/>
  <c r="DT15" i="59"/>
  <c r="EV15" i="59"/>
  <c r="GF15" i="59"/>
  <c r="BP16" i="59"/>
  <c r="DH16" i="59"/>
  <c r="EN16" i="59"/>
  <c r="EU16" i="59"/>
  <c r="FT16" i="59"/>
  <c r="GA16" i="59"/>
  <c r="BS20" i="59"/>
  <c r="EE20" i="59"/>
  <c r="DX21" i="59"/>
  <c r="ER21" i="59"/>
  <c r="FX21" i="59"/>
  <c r="GS21" i="59"/>
  <c r="BD22" i="59"/>
  <c r="BT22" i="59"/>
  <c r="DT22" i="59"/>
  <c r="AU23" i="59"/>
  <c r="ER23" i="59"/>
  <c r="EJ24" i="59"/>
  <c r="GQ94" i="59"/>
  <c r="HC24" i="59"/>
  <c r="HE24" i="59" s="1"/>
  <c r="AZ25" i="59"/>
  <c r="DL25" i="59"/>
  <c r="EN25" i="59"/>
  <c r="FD25" i="59"/>
  <c r="FX25" i="59"/>
  <c r="EU26" i="59"/>
  <c r="EI31" i="59"/>
  <c r="EJ31" i="59"/>
  <c r="AV32" i="59"/>
  <c r="AU32" i="59"/>
  <c r="BW33" i="59"/>
  <c r="BX33" i="59"/>
  <c r="FP34" i="59"/>
  <c r="FO34" i="59"/>
  <c r="DD36" i="59"/>
  <c r="DC36" i="59"/>
  <c r="DL40" i="59"/>
  <c r="DK40" i="59"/>
  <c r="FH40" i="59"/>
  <c r="FG40" i="59"/>
  <c r="CN41" i="59"/>
  <c r="CM41" i="59"/>
  <c r="FH41" i="59"/>
  <c r="FG41" i="59"/>
  <c r="CV10" i="59"/>
  <c r="GM11" i="59"/>
  <c r="AU12" i="59"/>
  <c r="BK12" i="59"/>
  <c r="CA12" i="59"/>
  <c r="CR12" i="59"/>
  <c r="DH12" i="59"/>
  <c r="DX12" i="59"/>
  <c r="EE12" i="59"/>
  <c r="EN12" i="59"/>
  <c r="EU12" i="59"/>
  <c r="FD12" i="59"/>
  <c r="FK12" i="59"/>
  <c r="FT12" i="59"/>
  <c r="GA12" i="59"/>
  <c r="GM12" i="59"/>
  <c r="GS12" i="59"/>
  <c r="EE13" i="59"/>
  <c r="EU13" i="59"/>
  <c r="FK13" i="59"/>
  <c r="GA13" i="59"/>
  <c r="GV13" i="59"/>
  <c r="BS14" i="59"/>
  <c r="CY14" i="59"/>
  <c r="DO14" i="59"/>
  <c r="EE14" i="59"/>
  <c r="DC15" i="59"/>
  <c r="DD15" i="59"/>
  <c r="BK16" i="59"/>
  <c r="DT20" i="59"/>
  <c r="GN90" i="59"/>
  <c r="GN97" i="59" s="1"/>
  <c r="GP20" i="59"/>
  <c r="FT21" i="59"/>
  <c r="EM23" i="59"/>
  <c r="FL24" i="59"/>
  <c r="DH25" i="59"/>
  <c r="EJ26" i="59"/>
  <c r="EN30" i="59"/>
  <c r="EM30" i="59"/>
  <c r="HE30" i="59"/>
  <c r="DC31" i="59"/>
  <c r="DD31" i="59"/>
  <c r="EZ31" i="59"/>
  <c r="FK31" i="59"/>
  <c r="CR32" i="59"/>
  <c r="CQ32" i="59"/>
  <c r="FT32" i="59"/>
  <c r="FS32" i="59"/>
  <c r="EB33" i="59"/>
  <c r="EA33" i="59"/>
  <c r="FH33" i="59"/>
  <c r="FG33" i="59"/>
  <c r="BL34" i="59"/>
  <c r="BK34" i="59"/>
  <c r="CQ36" i="59"/>
  <c r="CR36" i="59"/>
  <c r="DC40" i="59"/>
  <c r="BS41" i="59"/>
  <c r="BT41" i="59"/>
  <c r="GA43" i="59"/>
  <c r="GB43" i="59"/>
  <c r="AZ10" i="59"/>
  <c r="BP10" i="59"/>
  <c r="DG10" i="59"/>
  <c r="DW10" i="59"/>
  <c r="EM10" i="59"/>
  <c r="FC10" i="59"/>
  <c r="FS10" i="59"/>
  <c r="BH11" i="59"/>
  <c r="BX11" i="59"/>
  <c r="DT11" i="59"/>
  <c r="GV11" i="59"/>
  <c r="CB12" i="59"/>
  <c r="HC12" i="59"/>
  <c r="HE12" i="59" s="1"/>
  <c r="HE13" i="59"/>
  <c r="BK15" i="59"/>
  <c r="CM15" i="59"/>
  <c r="CN15" i="59"/>
  <c r="EZ15" i="59"/>
  <c r="GB15" i="59"/>
  <c r="GW15" i="59"/>
  <c r="GS15" i="59"/>
  <c r="AU16" i="59"/>
  <c r="BL16" i="59"/>
  <c r="EE16" i="59"/>
  <c r="FD16" i="59"/>
  <c r="FK16" i="59"/>
  <c r="GV16" i="59"/>
  <c r="HE16" i="59"/>
  <c r="EV20" i="59"/>
  <c r="GF20" i="59"/>
  <c r="CR21" i="59"/>
  <c r="DG21" i="59"/>
  <c r="FH21" i="59"/>
  <c r="FS21" i="59"/>
  <c r="EJ22" i="59"/>
  <c r="EU22" i="59"/>
  <c r="GA22" i="59"/>
  <c r="EN23" i="59"/>
  <c r="FH23" i="59"/>
  <c r="FS23" i="59"/>
  <c r="GM23" i="59"/>
  <c r="BD24" i="59"/>
  <c r="CZ24" i="59"/>
  <c r="EZ24" i="59"/>
  <c r="FK24" i="59"/>
  <c r="BT26" i="59"/>
  <c r="DD26" i="59"/>
  <c r="FL26" i="59"/>
  <c r="AV30" i="59"/>
  <c r="AU30" i="59"/>
  <c r="FG32" i="59"/>
  <c r="FH32" i="59"/>
  <c r="EJ36" i="59"/>
  <c r="EI36" i="59"/>
  <c r="FO40" i="59"/>
  <c r="CV42" i="59"/>
  <c r="CU42" i="59"/>
  <c r="EJ42" i="59"/>
  <c r="EI42" i="59"/>
  <c r="FH42" i="59"/>
  <c r="FG42" i="59"/>
  <c r="EU43" i="59"/>
  <c r="EV43" i="59"/>
  <c r="GV12" i="59"/>
  <c r="GV14" i="59"/>
  <c r="BW15" i="59"/>
  <c r="BX15" i="59"/>
  <c r="CR16" i="59"/>
  <c r="GK106" i="59"/>
  <c r="GM16" i="59"/>
  <c r="CV21" i="59"/>
  <c r="FC21" i="59"/>
  <c r="BX22" i="59"/>
  <c r="EF22" i="59"/>
  <c r="EV22" i="59"/>
  <c r="FP22" i="59"/>
  <c r="GB22" i="59"/>
  <c r="FD23" i="59"/>
  <c r="FT23" i="59"/>
  <c r="BC24" i="59"/>
  <c r="EU24" i="59"/>
  <c r="AV25" i="59"/>
  <c r="BK25" i="59"/>
  <c r="BL25" i="59"/>
  <c r="ER25" i="59"/>
  <c r="FC25" i="59"/>
  <c r="BS26" i="59"/>
  <c r="EZ26" i="59"/>
  <c r="FK26" i="59"/>
  <c r="CR30" i="59"/>
  <c r="CQ30" i="59"/>
  <c r="FC30" i="59"/>
  <c r="EV31" i="59"/>
  <c r="EU31" i="59"/>
  <c r="CV32" i="59"/>
  <c r="DG32" i="59"/>
  <c r="GW32" i="59"/>
  <c r="GM32" i="59"/>
  <c r="ER33" i="59"/>
  <c r="EQ33" i="59"/>
  <c r="FX33" i="59"/>
  <c r="FW33" i="59"/>
  <c r="AV34" i="59"/>
  <c r="AU34" i="59"/>
  <c r="CB34" i="59"/>
  <c r="CA34" i="59"/>
  <c r="AZ35" i="59"/>
  <c r="AY35" i="59"/>
  <c r="DX36" i="59"/>
  <c r="DW36" i="59"/>
  <c r="EN47" i="59"/>
  <c r="EN40" i="59"/>
  <c r="DS41" i="59"/>
  <c r="DT41" i="59"/>
  <c r="FP41" i="59"/>
  <c r="FO41" i="59"/>
  <c r="CV45" i="59"/>
  <c r="CU45" i="59"/>
  <c r="CN46" i="59"/>
  <c r="CM46" i="59"/>
  <c r="BH53" i="59"/>
  <c r="BG53" i="59"/>
  <c r="CF53" i="59"/>
  <c r="CE53" i="59"/>
  <c r="DT53" i="59"/>
  <c r="DS53" i="59"/>
  <c r="ER53" i="59"/>
  <c r="EQ53" i="59"/>
  <c r="GF53" i="59"/>
  <c r="GE53" i="59"/>
  <c r="BS56" i="59"/>
  <c r="BT56" i="59"/>
  <c r="EE56" i="59"/>
  <c r="EF56" i="59"/>
  <c r="EN67" i="59"/>
  <c r="EN60" i="59"/>
  <c r="EM60" i="59"/>
  <c r="GN67" i="59"/>
  <c r="GP60" i="59"/>
  <c r="GP67" i="59" s="1"/>
  <c r="DK61" i="59"/>
  <c r="DL61" i="59"/>
  <c r="FW61" i="59"/>
  <c r="FX61" i="59"/>
  <c r="EF62" i="59"/>
  <c r="EE62" i="59"/>
  <c r="EE67" i="59" s="1"/>
  <c r="GB62" i="59"/>
  <c r="GA62" i="59"/>
  <c r="DX63" i="59"/>
  <c r="DW63" i="59"/>
  <c r="GS64" i="59"/>
  <c r="HC64" i="59"/>
  <c r="HE64" i="59" s="1"/>
  <c r="BO65" i="59"/>
  <c r="BP65" i="59"/>
  <c r="FW34" i="59"/>
  <c r="FX34" i="59"/>
  <c r="CN47" i="59"/>
  <c r="HD47" i="59"/>
  <c r="CA42" i="59"/>
  <c r="CB42" i="59"/>
  <c r="DL42" i="59"/>
  <c r="DK42" i="59"/>
  <c r="EZ42" i="59"/>
  <c r="EY42" i="59"/>
  <c r="FX42" i="59"/>
  <c r="FW42" i="59"/>
  <c r="CN43" i="59"/>
  <c r="CM43" i="59"/>
  <c r="CQ44" i="59"/>
  <c r="CR44" i="59"/>
  <c r="BX45" i="59"/>
  <c r="BW45" i="59"/>
  <c r="BW47" i="59" s="1"/>
  <c r="DS45" i="59"/>
  <c r="EI45" i="59"/>
  <c r="EY45" i="59"/>
  <c r="FO45" i="59"/>
  <c r="GE45" i="59"/>
  <c r="BG46" i="59"/>
  <c r="BO46" i="59"/>
  <c r="EY46" i="59"/>
  <c r="FG46" i="59"/>
  <c r="BD50" i="59"/>
  <c r="BM57" i="59"/>
  <c r="BP50" i="59"/>
  <c r="BO50" i="59"/>
  <c r="CJ50" i="59"/>
  <c r="CV50" i="59"/>
  <c r="CU50" i="59"/>
  <c r="DP50" i="59"/>
  <c r="EB50" i="59"/>
  <c r="EA50" i="59"/>
  <c r="EV50" i="59"/>
  <c r="FH50" i="59"/>
  <c r="FG50" i="59"/>
  <c r="GB50" i="59"/>
  <c r="GK57" i="59"/>
  <c r="GK105" i="59" s="1"/>
  <c r="HN57" i="59"/>
  <c r="BX52" i="59"/>
  <c r="BW52" i="59"/>
  <c r="DD52" i="59"/>
  <c r="DC52" i="59"/>
  <c r="EJ52" i="59"/>
  <c r="EI52" i="59"/>
  <c r="FP52" i="59"/>
  <c r="FO52" i="59"/>
  <c r="BX53" i="59"/>
  <c r="BW53" i="59"/>
  <c r="CV53" i="59"/>
  <c r="CU53" i="59"/>
  <c r="EJ53" i="59"/>
  <c r="EI53" i="59"/>
  <c r="FH53" i="59"/>
  <c r="FG53" i="59"/>
  <c r="BW54" i="59"/>
  <c r="BW55" i="59"/>
  <c r="CE55" i="59"/>
  <c r="EI55" i="59"/>
  <c r="EQ55" i="59"/>
  <c r="BC56" i="59"/>
  <c r="BD56" i="59"/>
  <c r="DO56" i="59"/>
  <c r="DP56" i="59"/>
  <c r="GA56" i="59"/>
  <c r="GB56" i="59"/>
  <c r="DC61" i="59"/>
  <c r="DD61" i="59"/>
  <c r="FO61" i="59"/>
  <c r="FP61" i="59"/>
  <c r="CB62" i="59"/>
  <c r="CA62" i="59"/>
  <c r="EV62" i="59"/>
  <c r="EU62" i="59"/>
  <c r="EU67" i="59" s="1"/>
  <c r="GE63" i="59"/>
  <c r="GF63" i="59"/>
  <c r="BG64" i="59"/>
  <c r="BH64" i="59"/>
  <c r="BU37" i="59"/>
  <c r="BX37" i="59" s="1"/>
  <c r="ER32" i="59"/>
  <c r="FC32" i="59"/>
  <c r="BO33" i="59"/>
  <c r="CY33" i="59"/>
  <c r="DT33" i="59"/>
  <c r="EJ33" i="59"/>
  <c r="EZ33" i="59"/>
  <c r="FP33" i="59"/>
  <c r="GF33" i="59"/>
  <c r="CM34" i="59"/>
  <c r="DC34" i="59"/>
  <c r="DS34" i="59"/>
  <c r="EI34" i="59"/>
  <c r="EY34" i="59"/>
  <c r="FG34" i="59"/>
  <c r="FH34" i="59"/>
  <c r="GW34" i="59"/>
  <c r="BC35" i="59"/>
  <c r="BO35" i="59"/>
  <c r="CU35" i="59"/>
  <c r="DK35" i="59"/>
  <c r="EE35" i="59"/>
  <c r="ER35" i="59"/>
  <c r="FK35" i="59"/>
  <c r="FX35" i="59"/>
  <c r="AU36" i="59"/>
  <c r="BW36" i="59"/>
  <c r="EM36" i="59"/>
  <c r="EU36" i="59"/>
  <c r="FO36" i="59"/>
  <c r="CM40" i="59"/>
  <c r="CU40" i="59"/>
  <c r="EQ40" i="59"/>
  <c r="EY40" i="59"/>
  <c r="FT47" i="59"/>
  <c r="FT40" i="59"/>
  <c r="EQ41" i="59"/>
  <c r="EY41" i="59"/>
  <c r="BK42" i="59"/>
  <c r="BL42" i="59"/>
  <c r="DD42" i="59"/>
  <c r="DC42" i="59"/>
  <c r="EB42" i="59"/>
  <c r="EA42" i="59"/>
  <c r="FP42" i="59"/>
  <c r="FO42" i="59"/>
  <c r="BS43" i="59"/>
  <c r="BT43" i="59"/>
  <c r="CA44" i="59"/>
  <c r="CB44" i="59"/>
  <c r="BO45" i="59"/>
  <c r="DK45" i="59"/>
  <c r="EI46" i="59"/>
  <c r="EQ46" i="59"/>
  <c r="BQ57" i="59"/>
  <c r="BO52" i="59"/>
  <c r="CU52" i="59"/>
  <c r="EA52" i="59"/>
  <c r="FG52" i="59"/>
  <c r="AZ53" i="59"/>
  <c r="AY53" i="59"/>
  <c r="CN53" i="59"/>
  <c r="CM53" i="59"/>
  <c r="DL53" i="59"/>
  <c r="DK53" i="59"/>
  <c r="EZ53" i="59"/>
  <c r="EY53" i="59"/>
  <c r="FX53" i="59"/>
  <c r="FW53" i="59"/>
  <c r="BG54" i="59"/>
  <c r="BG57" i="59" s="1"/>
  <c r="BG55" i="59"/>
  <c r="BO55" i="59"/>
  <c r="DS55" i="59"/>
  <c r="EA55" i="59"/>
  <c r="GE55" i="59"/>
  <c r="CY56" i="59"/>
  <c r="CZ56" i="59"/>
  <c r="FK56" i="59"/>
  <c r="FL56" i="59"/>
  <c r="BS60" i="59"/>
  <c r="DH60" i="59"/>
  <c r="DG60" i="59"/>
  <c r="DG67" i="59" s="1"/>
  <c r="FT67" i="59"/>
  <c r="FT60" i="59"/>
  <c r="FS60" i="59"/>
  <c r="CR61" i="59"/>
  <c r="CQ61" i="59"/>
  <c r="CQ67" i="59" s="1"/>
  <c r="EQ61" i="59"/>
  <c r="ER61" i="59"/>
  <c r="BT62" i="59"/>
  <c r="BS62" i="59"/>
  <c r="DX62" i="59"/>
  <c r="DW62" i="59"/>
  <c r="FT62" i="59"/>
  <c r="FS62" i="59"/>
  <c r="HC62" i="59"/>
  <c r="HE62" i="59" s="1"/>
  <c r="GS62" i="59"/>
  <c r="EM63" i="59"/>
  <c r="FG63" i="59"/>
  <c r="FH63" i="59"/>
  <c r="AY64" i="59"/>
  <c r="AZ64" i="59"/>
  <c r="BE37" i="59"/>
  <c r="BH37" i="59" s="1"/>
  <c r="HE34" i="59"/>
  <c r="FG36" i="59"/>
  <c r="FH36" i="59"/>
  <c r="ER40" i="59"/>
  <c r="FD40" i="59"/>
  <c r="GC47" i="59"/>
  <c r="GF47" i="59" s="1"/>
  <c r="AZ42" i="59"/>
  <c r="AY42" i="59"/>
  <c r="DT42" i="59"/>
  <c r="DS42" i="59"/>
  <c r="ER42" i="59"/>
  <c r="EQ42" i="59"/>
  <c r="GF42" i="59"/>
  <c r="GE42" i="59"/>
  <c r="BK44" i="59"/>
  <c r="BL44" i="59"/>
  <c r="BH45" i="59"/>
  <c r="BG45" i="59"/>
  <c r="DD45" i="59"/>
  <c r="DC45" i="59"/>
  <c r="DG46" i="59"/>
  <c r="DH46" i="59"/>
  <c r="AW57" i="59"/>
  <c r="AZ50" i="59"/>
  <c r="AY50" i="59"/>
  <c r="CF50" i="59"/>
  <c r="CE50" i="59"/>
  <c r="DL50" i="59"/>
  <c r="DK50" i="59"/>
  <c r="DK57" i="59" s="1"/>
  <c r="ER50" i="59"/>
  <c r="EQ50" i="59"/>
  <c r="FX57" i="59"/>
  <c r="FX50" i="59"/>
  <c r="FW50" i="59"/>
  <c r="GG51" i="59"/>
  <c r="GI51" i="59" s="1"/>
  <c r="BH52" i="59"/>
  <c r="BG52" i="59"/>
  <c r="CN52" i="59"/>
  <c r="CM52" i="59"/>
  <c r="DT52" i="59"/>
  <c r="DS52" i="59"/>
  <c r="EZ52" i="59"/>
  <c r="EY52" i="59"/>
  <c r="GF52" i="59"/>
  <c r="GE52" i="59"/>
  <c r="BP53" i="59"/>
  <c r="BO53" i="59"/>
  <c r="DD53" i="59"/>
  <c r="DC53" i="59"/>
  <c r="EB53" i="59"/>
  <c r="EA53" i="59"/>
  <c r="FP53" i="59"/>
  <c r="FO53" i="59"/>
  <c r="CI56" i="59"/>
  <c r="CJ56" i="59"/>
  <c r="EU56" i="59"/>
  <c r="EV56" i="59"/>
  <c r="EI61" i="59"/>
  <c r="EJ61" i="59"/>
  <c r="DC62" i="59"/>
  <c r="DD62" i="59"/>
  <c r="EN62" i="59"/>
  <c r="EM62" i="59"/>
  <c r="EM67" i="59" s="1"/>
  <c r="FL62" i="59"/>
  <c r="FK62" i="59"/>
  <c r="BM47" i="59"/>
  <c r="BU47" i="59"/>
  <c r="DH47" i="59"/>
  <c r="BE57" i="59"/>
  <c r="BU57" i="59"/>
  <c r="GC57" i="59"/>
  <c r="GF57" i="59" s="1"/>
  <c r="GP57" i="59"/>
  <c r="GG55" i="59"/>
  <c r="DX67" i="59"/>
  <c r="EY63" i="59"/>
  <c r="EZ63" i="59"/>
  <c r="HE63" i="59"/>
  <c r="BT64" i="59"/>
  <c r="BS64" i="59"/>
  <c r="EQ43" i="59"/>
  <c r="FG43" i="59"/>
  <c r="FW43" i="59"/>
  <c r="HE44" i="59"/>
  <c r="AM57" i="59"/>
  <c r="HE51" i="59"/>
  <c r="GG53" i="59"/>
  <c r="GU53" i="59" s="1"/>
  <c r="BD54" i="59"/>
  <c r="BT54" i="59"/>
  <c r="CJ54" i="59"/>
  <c r="CZ54" i="59"/>
  <c r="BY67" i="59"/>
  <c r="CB67" i="59" s="1"/>
  <c r="FT73" i="59"/>
  <c r="BC76" i="59"/>
  <c r="BD76" i="59"/>
  <c r="EA76" i="59"/>
  <c r="EB76" i="59"/>
  <c r="BA87" i="59"/>
  <c r="BC80" i="59"/>
  <c r="BC87" i="59" s="1"/>
  <c r="CV65" i="59"/>
  <c r="DG65" i="59"/>
  <c r="BX66" i="59"/>
  <c r="CN66" i="59"/>
  <c r="DG66" i="59"/>
  <c r="GS66" i="59"/>
  <c r="BE77" i="59"/>
  <c r="BH77" i="59" s="1"/>
  <c r="BP70" i="59"/>
  <c r="BU77" i="59"/>
  <c r="CI70" i="59"/>
  <c r="CV70" i="59"/>
  <c r="DG70" i="59"/>
  <c r="DO70" i="59"/>
  <c r="EF70" i="59"/>
  <c r="EV70" i="59"/>
  <c r="FL70" i="59"/>
  <c r="GB70" i="59"/>
  <c r="GM70" i="59"/>
  <c r="GM77" i="59" s="1"/>
  <c r="BK71" i="59"/>
  <c r="BS71" i="59"/>
  <c r="CA71" i="59"/>
  <c r="DW71" i="59"/>
  <c r="DW77" i="59" s="1"/>
  <c r="EE71" i="59"/>
  <c r="EM71" i="59"/>
  <c r="EU71" i="59"/>
  <c r="FC71" i="59"/>
  <c r="FK71" i="59"/>
  <c r="FS71" i="59"/>
  <c r="GA71" i="59"/>
  <c r="CA72" i="59"/>
  <c r="HC72" i="59"/>
  <c r="HE72" i="59" s="1"/>
  <c r="BX73" i="59"/>
  <c r="DD73" i="59"/>
  <c r="DT73" i="59"/>
  <c r="EJ73" i="59"/>
  <c r="EZ73" i="59"/>
  <c r="FP73" i="59"/>
  <c r="GF73" i="59"/>
  <c r="CY74" i="59"/>
  <c r="DG74" i="59"/>
  <c r="DO74" i="59"/>
  <c r="DW74" i="59"/>
  <c r="EE74" i="59"/>
  <c r="EM74" i="59"/>
  <c r="EU74" i="59"/>
  <c r="FC74" i="59"/>
  <c r="FC77" i="59" s="1"/>
  <c r="FK74" i="59"/>
  <c r="FS74" i="59"/>
  <c r="GA74" i="59"/>
  <c r="BH75" i="59"/>
  <c r="CY75" i="59"/>
  <c r="DG75" i="59"/>
  <c r="EJ75" i="59"/>
  <c r="EV75" i="59"/>
  <c r="EU75" i="59"/>
  <c r="FD75" i="59"/>
  <c r="FP75" i="59"/>
  <c r="GB75" i="59"/>
  <c r="GA75" i="59"/>
  <c r="DH76" i="59"/>
  <c r="DG76" i="59"/>
  <c r="FW76" i="59"/>
  <c r="FX76" i="59"/>
  <c r="AS87" i="59"/>
  <c r="AV80" i="59"/>
  <c r="HE75" i="59"/>
  <c r="CU76" i="59"/>
  <c r="CV76" i="59"/>
  <c r="FG76" i="59"/>
  <c r="FH76" i="59"/>
  <c r="AU80" i="59"/>
  <c r="BI87" i="59"/>
  <c r="BL87" i="59" s="1"/>
  <c r="BL80" i="59"/>
  <c r="BK80" i="59"/>
  <c r="CA65" i="59"/>
  <c r="DL65" i="59"/>
  <c r="DW65" i="59"/>
  <c r="HC65" i="59"/>
  <c r="HE65" i="59" s="1"/>
  <c r="CI66" i="59"/>
  <c r="CQ66" i="59"/>
  <c r="DD66" i="59"/>
  <c r="DL70" i="59"/>
  <c r="GP70" i="59"/>
  <c r="GP77" i="59" s="1"/>
  <c r="BH71" i="59"/>
  <c r="BX71" i="59"/>
  <c r="DT71" i="59"/>
  <c r="EJ71" i="59"/>
  <c r="EZ71" i="59"/>
  <c r="FP71" i="59"/>
  <c r="GF71" i="59"/>
  <c r="BC72" i="59"/>
  <c r="BP72" i="59"/>
  <c r="BS73" i="59"/>
  <c r="CB73" i="59"/>
  <c r="DO73" i="59"/>
  <c r="EE73" i="59"/>
  <c r="EU73" i="59"/>
  <c r="FK73" i="59"/>
  <c r="GA73" i="59"/>
  <c r="CV74" i="59"/>
  <c r="DL74" i="59"/>
  <c r="EB74" i="59"/>
  <c r="ER74" i="59"/>
  <c r="FH74" i="59"/>
  <c r="FX74" i="59"/>
  <c r="HN74" i="59"/>
  <c r="HN77" i="59" s="1"/>
  <c r="DD75" i="59"/>
  <c r="EF75" i="59"/>
  <c r="EE75" i="59"/>
  <c r="EN75" i="59"/>
  <c r="EZ75" i="59"/>
  <c r="FL75" i="59"/>
  <c r="FK75" i="59"/>
  <c r="FT75" i="59"/>
  <c r="GF75" i="59"/>
  <c r="CJ76" i="59"/>
  <c r="CI76" i="59"/>
  <c r="EQ76" i="59"/>
  <c r="ER76" i="59"/>
  <c r="GP87" i="59"/>
  <c r="HC80" i="59"/>
  <c r="HE80" i="59" s="1"/>
  <c r="HC83" i="59"/>
  <c r="HE83" i="59" s="1"/>
  <c r="BL84" i="59"/>
  <c r="CB84" i="59"/>
  <c r="CR84" i="59"/>
  <c r="DH84" i="59"/>
  <c r="EF84" i="59"/>
  <c r="BL85" i="59"/>
  <c r="DX85" i="59"/>
  <c r="FH85" i="59"/>
  <c r="BX86" i="59"/>
  <c r="CZ86" i="59"/>
  <c r="EJ86" i="59"/>
  <c r="EU86" i="59"/>
  <c r="FL86" i="59"/>
  <c r="HC86" i="59"/>
  <c r="HE86" i="59" s="1"/>
  <c r="BS80" i="59"/>
  <c r="GF86" i="59"/>
  <c r="HD96" i="59"/>
  <c r="CB80" i="59"/>
  <c r="CR80" i="59"/>
  <c r="DH80" i="59"/>
  <c r="DX80" i="59"/>
  <c r="EN80" i="59"/>
  <c r="FD80" i="59"/>
  <c r="FT80" i="59"/>
  <c r="GM80" i="59"/>
  <c r="GM87" i="59" s="1"/>
  <c r="GS80" i="59"/>
  <c r="HN87" i="59"/>
  <c r="GS81" i="59"/>
  <c r="AU82" i="59"/>
  <c r="BC82" i="59"/>
  <c r="BK82" i="59"/>
  <c r="BS82" i="59"/>
  <c r="CA82" i="59"/>
  <c r="CI82" i="59"/>
  <c r="CQ82" i="59"/>
  <c r="CY82" i="59"/>
  <c r="DG82" i="59"/>
  <c r="DO82" i="59"/>
  <c r="DW82" i="59"/>
  <c r="EE82" i="59"/>
  <c r="EM82" i="59"/>
  <c r="EU82" i="59"/>
  <c r="FC82" i="59"/>
  <c r="FK82" i="59"/>
  <c r="FS82" i="59"/>
  <c r="GA82" i="59"/>
  <c r="AU83" i="59"/>
  <c r="BC83" i="59"/>
  <c r="BK83" i="59"/>
  <c r="BS83" i="59"/>
  <c r="CA83" i="59"/>
  <c r="CI83" i="59"/>
  <c r="CQ83" i="59"/>
  <c r="CY83" i="59"/>
  <c r="DG83" i="59"/>
  <c r="DO83" i="59"/>
  <c r="DW83" i="59"/>
  <c r="EE83" i="59"/>
  <c r="EM83" i="59"/>
  <c r="EU83" i="59"/>
  <c r="FC83" i="59"/>
  <c r="FK83" i="59"/>
  <c r="FS83" i="59"/>
  <c r="GA83" i="59"/>
  <c r="GG84" i="59"/>
  <c r="GU84" i="59" s="1"/>
  <c r="EJ84" i="59"/>
  <c r="EQ84" i="59"/>
  <c r="FC84" i="59"/>
  <c r="FK84" i="59"/>
  <c r="BH80" i="59"/>
  <c r="BX80" i="59"/>
  <c r="CN80" i="59"/>
  <c r="DD80" i="59"/>
  <c r="DT80" i="59"/>
  <c r="EJ80" i="59"/>
  <c r="EZ80" i="59"/>
  <c r="FP80" i="59"/>
  <c r="GF80" i="59"/>
  <c r="GV80" i="59"/>
  <c r="AZ81" i="59"/>
  <c r="BP81" i="59"/>
  <c r="CF81" i="59"/>
  <c r="CV81" i="59"/>
  <c r="DL81" i="59"/>
  <c r="EB81" i="59"/>
  <c r="ER81" i="59"/>
  <c r="FH81" i="59"/>
  <c r="FX81" i="59"/>
  <c r="AV82" i="59"/>
  <c r="AU84" i="59"/>
  <c r="BC84" i="59"/>
  <c r="BS84" i="59"/>
  <c r="CI84" i="59"/>
  <c r="CY84" i="59"/>
  <c r="DO84" i="59"/>
  <c r="DW84" i="59"/>
  <c r="FS84" i="59"/>
  <c r="GF84" i="59"/>
  <c r="AZ85" i="59"/>
  <c r="DL85" i="59"/>
  <c r="FX85" i="59"/>
  <c r="GS85" i="59"/>
  <c r="CN86" i="59"/>
  <c r="EZ86" i="59"/>
  <c r="DO35" i="59"/>
  <c r="DO31" i="59"/>
  <c r="DO33" i="59"/>
  <c r="DP37" i="59"/>
  <c r="CM36" i="59"/>
  <c r="CN37" i="59"/>
  <c r="CN33" i="59"/>
  <c r="CF34" i="59"/>
  <c r="CI33" i="59"/>
  <c r="CI35" i="59"/>
  <c r="GG34" i="59"/>
  <c r="GI34" i="59" s="1"/>
  <c r="GG32" i="59"/>
  <c r="GU32" i="59" s="1"/>
  <c r="CE33" i="59"/>
  <c r="CF35" i="59"/>
  <c r="CF32" i="59"/>
  <c r="BQ37" i="59"/>
  <c r="BS33" i="59"/>
  <c r="BC33" i="59"/>
  <c r="BA37" i="59"/>
  <c r="DX23" i="59"/>
  <c r="DW25" i="59"/>
  <c r="DX25" i="59"/>
  <c r="DO20" i="59"/>
  <c r="DP20" i="59"/>
  <c r="DO22" i="59"/>
  <c r="DO24" i="59"/>
  <c r="DP26" i="59"/>
  <c r="DL23" i="59"/>
  <c r="DD22" i="59"/>
  <c r="CZ26" i="59"/>
  <c r="CY22" i="59"/>
  <c r="CZ22" i="59"/>
  <c r="CY20" i="59"/>
  <c r="CZ20" i="59"/>
  <c r="CQ21" i="59"/>
  <c r="CQ23" i="59"/>
  <c r="CV25" i="59"/>
  <c r="CR25" i="59"/>
  <c r="CR23" i="59"/>
  <c r="CI26" i="59"/>
  <c r="CJ26" i="59"/>
  <c r="CI20" i="59"/>
  <c r="CJ20" i="59"/>
  <c r="CN26" i="59"/>
  <c r="CI22" i="59"/>
  <c r="CJ22" i="59"/>
  <c r="CA25" i="59"/>
  <c r="CB21" i="59"/>
  <c r="CA23" i="59"/>
  <c r="CB23" i="59"/>
  <c r="BP25" i="59"/>
  <c r="BP23" i="59"/>
  <c r="BK21" i="59"/>
  <c r="BH26" i="59"/>
  <c r="BH22" i="59"/>
  <c r="BH20" i="59"/>
  <c r="BC22" i="59"/>
  <c r="BC20" i="59"/>
  <c r="AZ21" i="59"/>
  <c r="AZ23" i="59"/>
  <c r="AU25" i="59"/>
  <c r="AU21" i="59"/>
  <c r="AV21" i="59"/>
  <c r="AV23" i="59"/>
  <c r="CQ16" i="59"/>
  <c r="CN11" i="59"/>
  <c r="CY11" i="59"/>
  <c r="DO11" i="59"/>
  <c r="CZ11" i="59"/>
  <c r="DG11" i="59"/>
  <c r="CI13" i="59"/>
  <c r="CI17" i="59" s="1"/>
  <c r="CY13" i="59"/>
  <c r="DO13" i="59"/>
  <c r="DP72" i="59"/>
  <c r="DO75" i="59"/>
  <c r="DO71" i="59"/>
  <c r="DO76" i="59"/>
  <c r="CY76" i="59"/>
  <c r="CY73" i="59"/>
  <c r="CY70" i="59"/>
  <c r="CZ70" i="59"/>
  <c r="CQ74" i="59"/>
  <c r="CQ76" i="59"/>
  <c r="CQ72" i="59"/>
  <c r="CQ71" i="59"/>
  <c r="CQ70" i="59"/>
  <c r="CI71" i="59"/>
  <c r="CI73" i="59"/>
  <c r="CN73" i="59"/>
  <c r="CF76" i="59"/>
  <c r="CF72" i="59"/>
  <c r="CF77" i="59"/>
  <c r="CF70" i="59"/>
  <c r="CA75" i="59"/>
  <c r="BY77" i="59"/>
  <c r="CB77" i="59" s="1"/>
  <c r="CA70" i="59"/>
  <c r="BS76" i="59"/>
  <c r="BQ77" i="59"/>
  <c r="BS75" i="59"/>
  <c r="BK75" i="59"/>
  <c r="BK72" i="59"/>
  <c r="BK77" i="59" s="1"/>
  <c r="BI77" i="59"/>
  <c r="BC75" i="59"/>
  <c r="BC71" i="59"/>
  <c r="GG73" i="59"/>
  <c r="GJ73" i="59" s="1"/>
  <c r="BC73" i="59"/>
  <c r="BD70" i="59"/>
  <c r="AZ76" i="59"/>
  <c r="GG75" i="59"/>
  <c r="GU75" i="59" s="1"/>
  <c r="AZ72" i="59"/>
  <c r="AW77" i="59"/>
  <c r="GG71" i="59"/>
  <c r="GI71" i="59" s="1"/>
  <c r="AU75" i="59"/>
  <c r="AV75" i="59"/>
  <c r="AU72" i="59"/>
  <c r="AS77" i="59"/>
  <c r="AM77" i="59"/>
  <c r="AU73" i="59"/>
  <c r="AV73" i="59"/>
  <c r="AU70" i="59"/>
  <c r="EB65" i="59"/>
  <c r="EB63" i="59"/>
  <c r="EB62" i="59"/>
  <c r="DP65" i="59"/>
  <c r="DO62" i="59"/>
  <c r="DO63" i="59"/>
  <c r="DO66" i="59"/>
  <c r="CY64" i="59"/>
  <c r="CY62" i="59"/>
  <c r="CY63" i="59"/>
  <c r="CY66" i="59"/>
  <c r="CY65" i="59"/>
  <c r="CY61" i="59"/>
  <c r="CQ65" i="59"/>
  <c r="CQ63" i="59"/>
  <c r="CN64" i="59"/>
  <c r="CI64" i="59"/>
  <c r="CJ65" i="59"/>
  <c r="CN63" i="59"/>
  <c r="CI62" i="59"/>
  <c r="CI61" i="59"/>
  <c r="CI67" i="59" s="1"/>
  <c r="CF65" i="59"/>
  <c r="CF61" i="59"/>
  <c r="CB61" i="59"/>
  <c r="CA61" i="59"/>
  <c r="BS66" i="59"/>
  <c r="BS63" i="59"/>
  <c r="GG64" i="59"/>
  <c r="GJ64" i="59" s="1"/>
  <c r="BK65" i="59"/>
  <c r="BK66" i="59"/>
  <c r="BK62" i="59"/>
  <c r="BI67" i="59"/>
  <c r="BL67" i="59" s="1"/>
  <c r="BK61" i="59"/>
  <c r="BK63" i="59"/>
  <c r="BC66" i="59"/>
  <c r="BC65" i="59"/>
  <c r="BC61" i="59"/>
  <c r="GG60" i="59"/>
  <c r="GJ60" i="59" s="1"/>
  <c r="EA46" i="59"/>
  <c r="EA41" i="59"/>
  <c r="EB47" i="59"/>
  <c r="EA43" i="59"/>
  <c r="DX46" i="59"/>
  <c r="DP45" i="59"/>
  <c r="DP41" i="59"/>
  <c r="DP43" i="59"/>
  <c r="DK43" i="59"/>
  <c r="CZ43" i="59"/>
  <c r="DC44" i="59"/>
  <c r="GG44" i="59"/>
  <c r="CZ41" i="59"/>
  <c r="CR46" i="59"/>
  <c r="CR42" i="59"/>
  <c r="CU41" i="59"/>
  <c r="CU43" i="59"/>
  <c r="CJ45" i="59"/>
  <c r="CJ41" i="59"/>
  <c r="CJ43" i="59"/>
  <c r="CF45" i="59"/>
  <c r="CE43" i="59"/>
  <c r="CE41" i="59"/>
  <c r="CF47" i="59"/>
  <c r="GG40" i="59"/>
  <c r="GI40" i="59" s="1"/>
  <c r="CE46" i="59"/>
  <c r="CE40" i="59"/>
  <c r="CB46" i="59"/>
  <c r="BY47" i="59"/>
  <c r="CB47" i="59" s="1"/>
  <c r="BO47" i="59"/>
  <c r="BI47" i="59"/>
  <c r="BL47" i="59" s="1"/>
  <c r="BE47" i="59"/>
  <c r="BH47" i="59" s="1"/>
  <c r="BG42" i="59"/>
  <c r="GG42" i="59"/>
  <c r="GI42" i="59" s="1"/>
  <c r="BG43" i="59"/>
  <c r="BD41" i="59"/>
  <c r="BD43" i="59"/>
  <c r="AY46" i="59"/>
  <c r="GG46" i="59"/>
  <c r="GU46" i="59" s="1"/>
  <c r="AY41" i="59"/>
  <c r="AY43" i="59"/>
  <c r="AW47" i="59"/>
  <c r="AZ47" i="59" s="1"/>
  <c r="AM47" i="59"/>
  <c r="GQ106" i="59"/>
  <c r="GS106" i="59" s="1"/>
  <c r="HC76" i="59"/>
  <c r="HE76" i="59" s="1"/>
  <c r="GQ77" i="59"/>
  <c r="GS70" i="59"/>
  <c r="HC70" i="59"/>
  <c r="GQ67" i="59"/>
  <c r="GS63" i="59"/>
  <c r="GQ93" i="59"/>
  <c r="HC93" i="59" s="1"/>
  <c r="HC60" i="59"/>
  <c r="HE60" i="59" s="1"/>
  <c r="GQ101" i="59"/>
  <c r="GS101" i="59" s="1"/>
  <c r="AP116" i="59"/>
  <c r="HC31" i="59"/>
  <c r="HE31" i="59" s="1"/>
  <c r="AP111" i="59"/>
  <c r="GS25" i="59"/>
  <c r="HC25" i="59"/>
  <c r="HE25" i="59" s="1"/>
  <c r="GS23" i="59"/>
  <c r="HC23" i="59"/>
  <c r="HE23" i="59" s="1"/>
  <c r="HC22" i="59"/>
  <c r="HE22" i="59" s="1"/>
  <c r="HC20" i="59"/>
  <c r="GS16" i="59"/>
  <c r="GS13" i="59"/>
  <c r="CI77" i="59"/>
  <c r="CR67" i="59"/>
  <c r="FC67" i="59"/>
  <c r="DH67" i="59"/>
  <c r="FD67" i="59"/>
  <c r="FP47" i="59"/>
  <c r="DT47" i="59"/>
  <c r="CR47" i="59"/>
  <c r="FD47" i="59"/>
  <c r="EJ47" i="59"/>
  <c r="FH47" i="59"/>
  <c r="DD47" i="59"/>
  <c r="BX47" i="59"/>
  <c r="BP47" i="59"/>
  <c r="DX47" i="59"/>
  <c r="DL47" i="59"/>
  <c r="GH47" i="59"/>
  <c r="BV48" i="59" s="1"/>
  <c r="FX47" i="59"/>
  <c r="ER47" i="59"/>
  <c r="CV47" i="59"/>
  <c r="GV37" i="59"/>
  <c r="GV26" i="59"/>
  <c r="GV22" i="59"/>
  <c r="GV20" i="59"/>
  <c r="GV103" i="59"/>
  <c r="GV104" i="59"/>
  <c r="GH17" i="59"/>
  <c r="BV18" i="59" s="1"/>
  <c r="HI35" i="59"/>
  <c r="HM35" i="59" s="1"/>
  <c r="HM34" i="59"/>
  <c r="ED18" i="59"/>
  <c r="DV18" i="59"/>
  <c r="HF32" i="59"/>
  <c r="HF15" i="59"/>
  <c r="HF34" i="59"/>
  <c r="HI113" i="59"/>
  <c r="HM113" i="59" s="1"/>
  <c r="GX104" i="59"/>
  <c r="HG104" i="59" s="1"/>
  <c r="HI103" i="59"/>
  <c r="HM103" i="59" s="1"/>
  <c r="HI93" i="59"/>
  <c r="HM93" i="59" s="1"/>
  <c r="GX93" i="59"/>
  <c r="GX84" i="59"/>
  <c r="HG84" i="59" s="1"/>
  <c r="HI73" i="59"/>
  <c r="HM73" i="59" s="1"/>
  <c r="GX73" i="59"/>
  <c r="HG73" i="59" s="1"/>
  <c r="GX64" i="59"/>
  <c r="HG64" i="59" s="1"/>
  <c r="HI83" i="59"/>
  <c r="HM83" i="59" s="1"/>
  <c r="GX83" i="59"/>
  <c r="HG83" i="59" s="1"/>
  <c r="GX74" i="59"/>
  <c r="HG74" i="59" s="1"/>
  <c r="GX63" i="59"/>
  <c r="HG63" i="59" s="1"/>
  <c r="GX54" i="59"/>
  <c r="HG54" i="59" s="1"/>
  <c r="HI43" i="59"/>
  <c r="HM43" i="59" s="1"/>
  <c r="GX43" i="59"/>
  <c r="HG43" i="59" s="1"/>
  <c r="HI63" i="59"/>
  <c r="HM63" i="59" s="1"/>
  <c r="HI53" i="59"/>
  <c r="HM53" i="59" s="1"/>
  <c r="GX53" i="59"/>
  <c r="HG53" i="59" s="1"/>
  <c r="GX44" i="59"/>
  <c r="HG44" i="59" s="1"/>
  <c r="GX12" i="59"/>
  <c r="HG12" i="59" s="1"/>
  <c r="HI12" i="59"/>
  <c r="HM12" i="59" s="1"/>
  <c r="GX14" i="59"/>
  <c r="HG14" i="59" s="1"/>
  <c r="HI14" i="59"/>
  <c r="GX16" i="59"/>
  <c r="HG16" i="59" s="1"/>
  <c r="HI16" i="59"/>
  <c r="HM16" i="59" s="1"/>
  <c r="GQ17" i="59"/>
  <c r="GV91" i="59"/>
  <c r="GX21" i="59"/>
  <c r="HG21" i="59" s="1"/>
  <c r="GV93" i="59"/>
  <c r="GX23" i="59"/>
  <c r="HG23" i="59" s="1"/>
  <c r="HI23" i="59"/>
  <c r="HM23" i="59" s="1"/>
  <c r="GV95" i="59"/>
  <c r="GX25" i="59"/>
  <c r="HG25" i="59" s="1"/>
  <c r="AM27" i="59"/>
  <c r="AS27" i="59"/>
  <c r="AV27" i="59" s="1"/>
  <c r="AW27" i="59"/>
  <c r="AZ27" i="59" s="1"/>
  <c r="BA27" i="59"/>
  <c r="BD27" i="59" s="1"/>
  <c r="BE27" i="59"/>
  <c r="BH27" i="59" s="1"/>
  <c r="BI27" i="59"/>
  <c r="BL27" i="59" s="1"/>
  <c r="BM27" i="59"/>
  <c r="BP27" i="59" s="1"/>
  <c r="BQ27" i="59"/>
  <c r="BT27" i="59" s="1"/>
  <c r="BU27" i="59"/>
  <c r="BX27" i="59" s="1"/>
  <c r="BY27" i="59"/>
  <c r="CB27" i="59" s="1"/>
  <c r="CF27" i="59"/>
  <c r="CJ27" i="59"/>
  <c r="CN27" i="59"/>
  <c r="CR27" i="59"/>
  <c r="CZ27" i="59"/>
  <c r="DD27" i="59"/>
  <c r="DH27" i="59"/>
  <c r="DP27" i="59"/>
  <c r="DT27" i="59"/>
  <c r="DX27" i="59"/>
  <c r="EF27" i="59"/>
  <c r="EJ27" i="59"/>
  <c r="EN27" i="59"/>
  <c r="EV27" i="59"/>
  <c r="EZ27" i="59"/>
  <c r="FD27" i="59"/>
  <c r="FL27" i="59"/>
  <c r="FP27" i="59"/>
  <c r="FT27" i="59"/>
  <c r="FY27" i="59"/>
  <c r="GB27" i="59" s="1"/>
  <c r="GC27" i="59"/>
  <c r="GF27" i="59" s="1"/>
  <c r="GK27" i="59"/>
  <c r="GM37" i="59"/>
  <c r="GX30" i="59"/>
  <c r="GX32" i="59"/>
  <c r="HG32" i="59" s="1"/>
  <c r="HI32" i="59"/>
  <c r="HM32" i="59" s="1"/>
  <c r="HC33" i="59"/>
  <c r="HE33" i="59" s="1"/>
  <c r="GX34" i="59"/>
  <c r="HG34" i="59" s="1"/>
  <c r="BH35" i="59"/>
  <c r="BX35" i="59"/>
  <c r="CN35" i="59"/>
  <c r="DD35" i="59"/>
  <c r="DT35" i="59"/>
  <c r="EJ35" i="59"/>
  <c r="EZ35" i="59"/>
  <c r="FP35" i="59"/>
  <c r="GF35" i="59"/>
  <c r="HC35" i="59"/>
  <c r="HE35" i="59" s="1"/>
  <c r="AZ36" i="59"/>
  <c r="BP36" i="59"/>
  <c r="CF36" i="59"/>
  <c r="CV36" i="59"/>
  <c r="DL36" i="59"/>
  <c r="EB36" i="59"/>
  <c r="EZ36" i="59"/>
  <c r="GF36" i="59"/>
  <c r="DD37" i="59"/>
  <c r="DT37" i="59"/>
  <c r="EJ37" i="59"/>
  <c r="EZ37" i="59"/>
  <c r="FP37" i="59"/>
  <c r="GF37" i="59"/>
  <c r="GW40" i="59"/>
  <c r="BF48" i="59"/>
  <c r="GW55" i="59"/>
  <c r="HI110" i="59"/>
  <c r="HM110" i="59" s="1"/>
  <c r="HI100" i="59"/>
  <c r="HM100" i="59" s="1"/>
  <c r="GX100" i="59"/>
  <c r="HI90" i="59"/>
  <c r="HM90" i="59" s="1"/>
  <c r="HI80" i="59"/>
  <c r="HM80" i="59" s="1"/>
  <c r="GX80" i="59"/>
  <c r="HI70" i="59"/>
  <c r="HM70" i="59" s="1"/>
  <c r="GX70" i="59"/>
  <c r="HI60" i="59"/>
  <c r="HM60" i="59" s="1"/>
  <c r="HI50" i="59"/>
  <c r="HM50" i="59" s="1"/>
  <c r="GX50" i="59"/>
  <c r="GX60" i="59"/>
  <c r="HI40" i="59"/>
  <c r="HM40" i="59" s="1"/>
  <c r="GX40" i="59"/>
  <c r="HI114" i="59"/>
  <c r="HI104" i="59"/>
  <c r="HI94" i="59"/>
  <c r="GX95" i="59"/>
  <c r="HI84" i="59"/>
  <c r="GX75" i="59"/>
  <c r="HG75" i="59" s="1"/>
  <c r="HI64" i="59"/>
  <c r="GX85" i="59"/>
  <c r="HG85" i="59" s="1"/>
  <c r="HI74" i="59"/>
  <c r="HI54" i="59"/>
  <c r="GX45" i="59"/>
  <c r="HG45" i="59" s="1"/>
  <c r="GX65" i="59"/>
  <c r="HG65" i="59" s="1"/>
  <c r="GX55" i="59"/>
  <c r="HG55" i="59" s="1"/>
  <c r="HI44" i="59"/>
  <c r="BG10" i="59"/>
  <c r="BW10" i="59"/>
  <c r="CM10" i="59"/>
  <c r="DC10" i="59"/>
  <c r="DS10" i="59"/>
  <c r="EI10" i="59"/>
  <c r="EY10" i="59"/>
  <c r="FO10" i="59"/>
  <c r="GE10" i="59"/>
  <c r="GP100" i="59"/>
  <c r="AY11" i="59"/>
  <c r="BO11" i="59"/>
  <c r="CE11" i="59"/>
  <c r="CU11" i="59"/>
  <c r="DK11" i="59"/>
  <c r="EA11" i="59"/>
  <c r="EQ11" i="59"/>
  <c r="FG11" i="59"/>
  <c r="FW11" i="59"/>
  <c r="GG11" i="59"/>
  <c r="GW11" i="59"/>
  <c r="BG12" i="59"/>
  <c r="BW12" i="59"/>
  <c r="CM12" i="59"/>
  <c r="DC12" i="59"/>
  <c r="DS12" i="59"/>
  <c r="EI12" i="59"/>
  <c r="EY12" i="59"/>
  <c r="FO12" i="59"/>
  <c r="GE12" i="59"/>
  <c r="AY13" i="59"/>
  <c r="BO13" i="59"/>
  <c r="CE13" i="59"/>
  <c r="CU13" i="59"/>
  <c r="DK13" i="59"/>
  <c r="EA13" i="59"/>
  <c r="EQ13" i="59"/>
  <c r="FG13" i="59"/>
  <c r="FW13" i="59"/>
  <c r="GG13" i="59"/>
  <c r="GK104" i="59"/>
  <c r="GK114" i="59" s="1"/>
  <c r="GK103" i="59"/>
  <c r="GQ103" i="59"/>
  <c r="GQ104" i="59"/>
  <c r="GQ114" i="59" s="1"/>
  <c r="GW13" i="59"/>
  <c r="BG14" i="59"/>
  <c r="BW14" i="59"/>
  <c r="CM14" i="59"/>
  <c r="DC14" i="59"/>
  <c r="DS14" i="59"/>
  <c r="EI14" i="59"/>
  <c r="EY14" i="59"/>
  <c r="FO14" i="59"/>
  <c r="GE14" i="59"/>
  <c r="AY15" i="59"/>
  <c r="BO15" i="59"/>
  <c r="CE15" i="59"/>
  <c r="CU15" i="59"/>
  <c r="DK15" i="59"/>
  <c r="EA15" i="59"/>
  <c r="EQ15" i="59"/>
  <c r="FG15" i="59"/>
  <c r="FW15" i="59"/>
  <c r="GG15" i="59"/>
  <c r="BG16" i="59"/>
  <c r="BW16" i="59"/>
  <c r="CM16" i="59"/>
  <c r="DC16" i="59"/>
  <c r="DS16" i="59"/>
  <c r="EI16" i="59"/>
  <c r="EY16" i="59"/>
  <c r="FO16" i="59"/>
  <c r="GE16" i="59"/>
  <c r="GN17" i="59"/>
  <c r="AY20" i="59"/>
  <c r="BO20" i="59"/>
  <c r="CE20" i="59"/>
  <c r="CU20" i="59"/>
  <c r="DK20" i="59"/>
  <c r="EA20" i="59"/>
  <c r="EQ20" i="59"/>
  <c r="FG20" i="59"/>
  <c r="FW20" i="59"/>
  <c r="GG20" i="59"/>
  <c r="GK97" i="59"/>
  <c r="GW90" i="59"/>
  <c r="GM90" i="59"/>
  <c r="GQ110" i="59"/>
  <c r="GS90" i="59"/>
  <c r="HC90" i="59"/>
  <c r="GW20" i="59"/>
  <c r="BG21" i="59"/>
  <c r="BW21" i="59"/>
  <c r="CM21" i="59"/>
  <c r="DC21" i="59"/>
  <c r="DS21" i="59"/>
  <c r="EI21" i="59"/>
  <c r="EY21" i="59"/>
  <c r="FO21" i="59"/>
  <c r="GE21" i="59"/>
  <c r="GN111" i="59"/>
  <c r="GP111" i="59" s="1"/>
  <c r="GP91" i="59"/>
  <c r="AY22" i="59"/>
  <c r="BO22" i="59"/>
  <c r="CE22" i="59"/>
  <c r="CU22" i="59"/>
  <c r="DK22" i="59"/>
  <c r="EA22" i="59"/>
  <c r="EQ22" i="59"/>
  <c r="FG22" i="59"/>
  <c r="FW22" i="59"/>
  <c r="GG22" i="59"/>
  <c r="GM92" i="59"/>
  <c r="GW92" i="59"/>
  <c r="GS92" i="59"/>
  <c r="GW22" i="59"/>
  <c r="BG23" i="59"/>
  <c r="BW23" i="59"/>
  <c r="CM23" i="59"/>
  <c r="DC23" i="59"/>
  <c r="DS23" i="59"/>
  <c r="EI23" i="59"/>
  <c r="EY23" i="59"/>
  <c r="FO23" i="59"/>
  <c r="GE23" i="59"/>
  <c r="GP93" i="59"/>
  <c r="AY24" i="59"/>
  <c r="BO24" i="59"/>
  <c r="CE24" i="59"/>
  <c r="CU24" i="59"/>
  <c r="DK24" i="59"/>
  <c r="EA24" i="59"/>
  <c r="EQ24" i="59"/>
  <c r="FG24" i="59"/>
  <c r="FW24" i="59"/>
  <c r="GG24" i="59"/>
  <c r="GW94" i="59"/>
  <c r="GM94" i="59"/>
  <c r="GS94" i="59"/>
  <c r="HC94" i="59"/>
  <c r="GW24" i="59"/>
  <c r="BG25" i="59"/>
  <c r="BW25" i="59"/>
  <c r="CM25" i="59"/>
  <c r="DC25" i="59"/>
  <c r="DS25" i="59"/>
  <c r="EI25" i="59"/>
  <c r="EY25" i="59"/>
  <c r="FO25" i="59"/>
  <c r="GE25" i="59"/>
  <c r="GP95" i="59"/>
  <c r="AY26" i="59"/>
  <c r="BO26" i="59"/>
  <c r="CE26" i="59"/>
  <c r="CU26" i="59"/>
  <c r="DK26" i="59"/>
  <c r="EA26" i="59"/>
  <c r="EQ26" i="59"/>
  <c r="FG26" i="59"/>
  <c r="FW26" i="59"/>
  <c r="GG26" i="59"/>
  <c r="GK116" i="59"/>
  <c r="GM96" i="59"/>
  <c r="GW96" i="59"/>
  <c r="HC96" i="59"/>
  <c r="HE96" i="59" s="1"/>
  <c r="GS96" i="59"/>
  <c r="GW26" i="59"/>
  <c r="GH27" i="59"/>
  <c r="BN28" i="59" s="1"/>
  <c r="BG30" i="59"/>
  <c r="BW30" i="59"/>
  <c r="CM30" i="59"/>
  <c r="DC30" i="59"/>
  <c r="DS30" i="59"/>
  <c r="EI30" i="59"/>
  <c r="EY30" i="59"/>
  <c r="FO30" i="59"/>
  <c r="GE30" i="59"/>
  <c r="AY31" i="59"/>
  <c r="BO31" i="59"/>
  <c r="CE31" i="59"/>
  <c r="CU31" i="59"/>
  <c r="DK31" i="59"/>
  <c r="EA31" i="59"/>
  <c r="EQ31" i="59"/>
  <c r="FG31" i="59"/>
  <c r="FW31" i="59"/>
  <c r="GG31" i="59"/>
  <c r="GW31" i="59"/>
  <c r="BG32" i="59"/>
  <c r="BW32" i="59"/>
  <c r="CM32" i="59"/>
  <c r="DC32" i="59"/>
  <c r="DS32" i="59"/>
  <c r="EI32" i="59"/>
  <c r="EY32" i="59"/>
  <c r="FO32" i="59"/>
  <c r="GE32" i="59"/>
  <c r="GG33" i="59"/>
  <c r="GW33" i="59"/>
  <c r="GG35" i="59"/>
  <c r="GJ35" i="59" s="1"/>
  <c r="GW35" i="59"/>
  <c r="GH37" i="59"/>
  <c r="EX38" i="59" s="1"/>
  <c r="GP40" i="59"/>
  <c r="GP47" i="59" s="1"/>
  <c r="GN47" i="59"/>
  <c r="AV41" i="59"/>
  <c r="AU41" i="59"/>
  <c r="GG41" i="59"/>
  <c r="BL41" i="59"/>
  <c r="BK41" i="59"/>
  <c r="CB41" i="59"/>
  <c r="CA41" i="59"/>
  <c r="GU44" i="59"/>
  <c r="GI44" i="59"/>
  <c r="GD58" i="59"/>
  <c r="GW53" i="59"/>
  <c r="HI111" i="59"/>
  <c r="HM111" i="59" s="1"/>
  <c r="HI101" i="59"/>
  <c r="HM101" i="59" s="1"/>
  <c r="HI91" i="59"/>
  <c r="HM91" i="59" s="1"/>
  <c r="GX91" i="59"/>
  <c r="HI71" i="59"/>
  <c r="HM71" i="59" s="1"/>
  <c r="GX71" i="59"/>
  <c r="HG71" i="59" s="1"/>
  <c r="HI81" i="59"/>
  <c r="HM81" i="59" s="1"/>
  <c r="GX81" i="59"/>
  <c r="HG81" i="59" s="1"/>
  <c r="HI41" i="59"/>
  <c r="HM41" i="59" s="1"/>
  <c r="GX41" i="59"/>
  <c r="HG41" i="59" s="1"/>
  <c r="HI61" i="59"/>
  <c r="HM61" i="59" s="1"/>
  <c r="GX61" i="59"/>
  <c r="HG61" i="59" s="1"/>
  <c r="HI51" i="59"/>
  <c r="HM51" i="59" s="1"/>
  <c r="GX51" i="59"/>
  <c r="HG51" i="59" s="1"/>
  <c r="HI116" i="59"/>
  <c r="HM116" i="59" s="1"/>
  <c r="GX106" i="59"/>
  <c r="HG106" i="59" s="1"/>
  <c r="HI106" i="59"/>
  <c r="HM106" i="59" s="1"/>
  <c r="GX96" i="59"/>
  <c r="HG96" i="59" s="1"/>
  <c r="HI96" i="59"/>
  <c r="HM96" i="59" s="1"/>
  <c r="HI86" i="59"/>
  <c r="HM86" i="59" s="1"/>
  <c r="GX86" i="59"/>
  <c r="HG86" i="59" s="1"/>
  <c r="HI66" i="59"/>
  <c r="HM66" i="59" s="1"/>
  <c r="GX66" i="59"/>
  <c r="HG66" i="59" s="1"/>
  <c r="HI76" i="59"/>
  <c r="HM76" i="59" s="1"/>
  <c r="GX76" i="59"/>
  <c r="HG76" i="59" s="1"/>
  <c r="HI56" i="59"/>
  <c r="HM56" i="59" s="1"/>
  <c r="GX56" i="59"/>
  <c r="HG56" i="59" s="1"/>
  <c r="HI36" i="59"/>
  <c r="HM36" i="59" s="1"/>
  <c r="GX36" i="59"/>
  <c r="HG36" i="59" s="1"/>
  <c r="HI46" i="59"/>
  <c r="HM46" i="59" s="1"/>
  <c r="GX46" i="59"/>
  <c r="HG46" i="59" s="1"/>
  <c r="BH10" i="59"/>
  <c r="BX10" i="59"/>
  <c r="CN10" i="59"/>
  <c r="DD10" i="59"/>
  <c r="DT10" i="59"/>
  <c r="EJ10" i="59"/>
  <c r="EZ10" i="59"/>
  <c r="FP10" i="59"/>
  <c r="GF10" i="59"/>
  <c r="GV10" i="59"/>
  <c r="HG10" i="59"/>
  <c r="AZ11" i="59"/>
  <c r="BP11" i="59"/>
  <c r="CF11" i="59"/>
  <c r="CV11" i="59"/>
  <c r="DL11" i="59"/>
  <c r="EB11" i="59"/>
  <c r="ER11" i="59"/>
  <c r="FH11" i="59"/>
  <c r="FX11" i="59"/>
  <c r="GX11" i="59"/>
  <c r="HG11" i="59" s="1"/>
  <c r="HI11" i="59"/>
  <c r="HM11" i="59" s="1"/>
  <c r="BH12" i="59"/>
  <c r="BX12" i="59"/>
  <c r="CN12" i="59"/>
  <c r="DD12" i="59"/>
  <c r="DT12" i="59"/>
  <c r="EJ12" i="59"/>
  <c r="EZ12" i="59"/>
  <c r="FP12" i="59"/>
  <c r="GF12" i="59"/>
  <c r="AZ13" i="59"/>
  <c r="BP13" i="59"/>
  <c r="CF13" i="59"/>
  <c r="CV13" i="59"/>
  <c r="DL13" i="59"/>
  <c r="EB13" i="59"/>
  <c r="ER13" i="59"/>
  <c r="FH13" i="59"/>
  <c r="FX13" i="59"/>
  <c r="GX13" i="59"/>
  <c r="HG13" i="59" s="1"/>
  <c r="HI13" i="59"/>
  <c r="HM13" i="59" s="1"/>
  <c r="BH14" i="59"/>
  <c r="BX14" i="59"/>
  <c r="CN14" i="59"/>
  <c r="DD14" i="59"/>
  <c r="DT14" i="59"/>
  <c r="EJ14" i="59"/>
  <c r="EZ14" i="59"/>
  <c r="FP14" i="59"/>
  <c r="GF14" i="59"/>
  <c r="GX15" i="59"/>
  <c r="HG15" i="59" s="1"/>
  <c r="BH16" i="59"/>
  <c r="BX16" i="59"/>
  <c r="CN16" i="59"/>
  <c r="DD16" i="59"/>
  <c r="DT16" i="59"/>
  <c r="EJ16" i="59"/>
  <c r="EZ16" i="59"/>
  <c r="FP16" i="59"/>
  <c r="GF16" i="59"/>
  <c r="AM17" i="59"/>
  <c r="AS17" i="59"/>
  <c r="AV17" i="59" s="1"/>
  <c r="AW17" i="59"/>
  <c r="AZ17" i="59" s="1"/>
  <c r="BA17" i="59"/>
  <c r="BD17" i="59" s="1"/>
  <c r="BE17" i="59"/>
  <c r="BH17" i="59" s="1"/>
  <c r="BI17" i="59"/>
  <c r="BL17" i="59" s="1"/>
  <c r="BM17" i="59"/>
  <c r="BP17" i="59" s="1"/>
  <c r="BQ17" i="59"/>
  <c r="BT17" i="59" s="1"/>
  <c r="BU17" i="59"/>
  <c r="BX17" i="59" s="1"/>
  <c r="BY17" i="59"/>
  <c r="CB17" i="59" s="1"/>
  <c r="CF17" i="59"/>
  <c r="CJ17" i="59"/>
  <c r="CN17" i="59"/>
  <c r="CR17" i="59"/>
  <c r="CV17" i="59"/>
  <c r="CZ17" i="59"/>
  <c r="DD17" i="59"/>
  <c r="DH17" i="59"/>
  <c r="DL17" i="59"/>
  <c r="DP17" i="59"/>
  <c r="DT17" i="59"/>
  <c r="DX17" i="59"/>
  <c r="EB17" i="59"/>
  <c r="EF17" i="59"/>
  <c r="EJ17" i="59"/>
  <c r="EN17" i="59"/>
  <c r="ER17" i="59"/>
  <c r="EV17" i="59"/>
  <c r="EZ17" i="59"/>
  <c r="FD17" i="59"/>
  <c r="FH17" i="59"/>
  <c r="FL17" i="59"/>
  <c r="FP17" i="59"/>
  <c r="FT17" i="59"/>
  <c r="FX17" i="59"/>
  <c r="FY17" i="59"/>
  <c r="GB17" i="59" s="1"/>
  <c r="GC17" i="59"/>
  <c r="GF17" i="59" s="1"/>
  <c r="GK17" i="59"/>
  <c r="AU20" i="59"/>
  <c r="AZ20" i="59"/>
  <c r="BK20" i="59"/>
  <c r="BP20" i="59"/>
  <c r="CA20" i="59"/>
  <c r="CF20" i="59"/>
  <c r="CQ20" i="59"/>
  <c r="CV20" i="59"/>
  <c r="DG20" i="59"/>
  <c r="DL20" i="59"/>
  <c r="DW20" i="59"/>
  <c r="EB20" i="59"/>
  <c r="EM20" i="59"/>
  <c r="ER20" i="59"/>
  <c r="FC20" i="59"/>
  <c r="FH20" i="59"/>
  <c r="FS20" i="59"/>
  <c r="FX20" i="59"/>
  <c r="GV90" i="59"/>
  <c r="GM20" i="59"/>
  <c r="GS20" i="59"/>
  <c r="GX20" i="59"/>
  <c r="HE20" i="59"/>
  <c r="HI20" i="59"/>
  <c r="HM20" i="59" s="1"/>
  <c r="BC21" i="59"/>
  <c r="BH21" i="59"/>
  <c r="BS21" i="59"/>
  <c r="BX21" i="59"/>
  <c r="CI21" i="59"/>
  <c r="CN21" i="59"/>
  <c r="CY21" i="59"/>
  <c r="DD21" i="59"/>
  <c r="DO21" i="59"/>
  <c r="DT21" i="59"/>
  <c r="EE21" i="59"/>
  <c r="EJ21" i="59"/>
  <c r="EU21" i="59"/>
  <c r="EZ21" i="59"/>
  <c r="FK21" i="59"/>
  <c r="FP21" i="59"/>
  <c r="GA21" i="59"/>
  <c r="GF21" i="59"/>
  <c r="GP21" i="59"/>
  <c r="GV21" i="59"/>
  <c r="AU22" i="59"/>
  <c r="AZ22" i="59"/>
  <c r="BK22" i="59"/>
  <c r="BP22" i="59"/>
  <c r="CA22" i="59"/>
  <c r="CF22" i="59"/>
  <c r="CQ22" i="59"/>
  <c r="CV22" i="59"/>
  <c r="DG22" i="59"/>
  <c r="DL22" i="59"/>
  <c r="DW22" i="59"/>
  <c r="EB22" i="59"/>
  <c r="EM22" i="59"/>
  <c r="ER22" i="59"/>
  <c r="FC22" i="59"/>
  <c r="FH22" i="59"/>
  <c r="FS22" i="59"/>
  <c r="FX22" i="59"/>
  <c r="GV92" i="59"/>
  <c r="GM22" i="59"/>
  <c r="GS22" i="59"/>
  <c r="GX22" i="59"/>
  <c r="HG22" i="59" s="1"/>
  <c r="BC23" i="59"/>
  <c r="BH23" i="59"/>
  <c r="BS23" i="59"/>
  <c r="BX23" i="59"/>
  <c r="CI23" i="59"/>
  <c r="CN23" i="59"/>
  <c r="CY23" i="59"/>
  <c r="DD23" i="59"/>
  <c r="DO23" i="59"/>
  <c r="DT23" i="59"/>
  <c r="EE23" i="59"/>
  <c r="EJ23" i="59"/>
  <c r="EU23" i="59"/>
  <c r="EZ23" i="59"/>
  <c r="FK23" i="59"/>
  <c r="FP23" i="59"/>
  <c r="GA23" i="59"/>
  <c r="GF23" i="59"/>
  <c r="GP23" i="59"/>
  <c r="GV23" i="59"/>
  <c r="AU24" i="59"/>
  <c r="AZ24" i="59"/>
  <c r="BK24" i="59"/>
  <c r="BP24" i="59"/>
  <c r="CA24" i="59"/>
  <c r="CF24" i="59"/>
  <c r="CQ24" i="59"/>
  <c r="CV24" i="59"/>
  <c r="DG24" i="59"/>
  <c r="DL24" i="59"/>
  <c r="DW24" i="59"/>
  <c r="EB24" i="59"/>
  <c r="EM24" i="59"/>
  <c r="ER24" i="59"/>
  <c r="FC24" i="59"/>
  <c r="FH24" i="59"/>
  <c r="FS24" i="59"/>
  <c r="FX24" i="59"/>
  <c r="GV94" i="59"/>
  <c r="GM24" i="59"/>
  <c r="GS24" i="59"/>
  <c r="GX24" i="59"/>
  <c r="HG24" i="59" s="1"/>
  <c r="HI24" i="59"/>
  <c r="BC25" i="59"/>
  <c r="BH25" i="59"/>
  <c r="BS25" i="59"/>
  <c r="BX25" i="59"/>
  <c r="CI25" i="59"/>
  <c r="CN25" i="59"/>
  <c r="CY25" i="59"/>
  <c r="DD25" i="59"/>
  <c r="DO25" i="59"/>
  <c r="DT25" i="59"/>
  <c r="EE25" i="59"/>
  <c r="EJ25" i="59"/>
  <c r="EU25" i="59"/>
  <c r="EZ25" i="59"/>
  <c r="FK25" i="59"/>
  <c r="FP25" i="59"/>
  <c r="GA25" i="59"/>
  <c r="GF25" i="59"/>
  <c r="GP25" i="59"/>
  <c r="GV25" i="59"/>
  <c r="AU26" i="59"/>
  <c r="AZ26" i="59"/>
  <c r="BK26" i="59"/>
  <c r="BP26" i="59"/>
  <c r="CA26" i="59"/>
  <c r="CF26" i="59"/>
  <c r="CQ26" i="59"/>
  <c r="CV26" i="59"/>
  <c r="DG26" i="59"/>
  <c r="DL26" i="59"/>
  <c r="DW26" i="59"/>
  <c r="EB26" i="59"/>
  <c r="EM26" i="59"/>
  <c r="ER26" i="59"/>
  <c r="FC26" i="59"/>
  <c r="FH26" i="59"/>
  <c r="FS26" i="59"/>
  <c r="FX26" i="59"/>
  <c r="GV96" i="59"/>
  <c r="GM26" i="59"/>
  <c r="GS26" i="59"/>
  <c r="GX26" i="59"/>
  <c r="HG26" i="59" s="1"/>
  <c r="HI26" i="59"/>
  <c r="HM26" i="59" s="1"/>
  <c r="GQ27" i="59"/>
  <c r="AM37" i="59"/>
  <c r="AW37" i="59"/>
  <c r="AZ37" i="59" s="1"/>
  <c r="BC30" i="59"/>
  <c r="BH30" i="59"/>
  <c r="BM37" i="59"/>
  <c r="BP37" i="59" s="1"/>
  <c r="BS30" i="59"/>
  <c r="BX30" i="59"/>
  <c r="CF37" i="59"/>
  <c r="CI30" i="59"/>
  <c r="CN30" i="59"/>
  <c r="CY30" i="59"/>
  <c r="DD30" i="59"/>
  <c r="DO30" i="59"/>
  <c r="DT30" i="59"/>
  <c r="EE30" i="59"/>
  <c r="EJ30" i="59"/>
  <c r="EU30" i="59"/>
  <c r="EZ30" i="59"/>
  <c r="FK30" i="59"/>
  <c r="FP30" i="59"/>
  <c r="GA30" i="59"/>
  <c r="GF30" i="59"/>
  <c r="GP30" i="59"/>
  <c r="GP37" i="59" s="1"/>
  <c r="AU31" i="59"/>
  <c r="BK31" i="59"/>
  <c r="CA31" i="59"/>
  <c r="CQ31" i="59"/>
  <c r="DG31" i="59"/>
  <c r="DW31" i="59"/>
  <c r="EM31" i="59"/>
  <c r="FC31" i="59"/>
  <c r="FS31" i="59"/>
  <c r="GX31" i="59"/>
  <c r="HG31" i="59" s="1"/>
  <c r="HI31" i="59"/>
  <c r="HM31" i="59" s="1"/>
  <c r="BC32" i="59"/>
  <c r="BS32" i="59"/>
  <c r="CI32" i="59"/>
  <c r="CY32" i="59"/>
  <c r="DO32" i="59"/>
  <c r="EE32" i="59"/>
  <c r="EU32" i="59"/>
  <c r="FK32" i="59"/>
  <c r="GA32" i="59"/>
  <c r="AU33" i="59"/>
  <c r="BK33" i="59"/>
  <c r="CA33" i="59"/>
  <c r="CQ33" i="59"/>
  <c r="DG33" i="59"/>
  <c r="DW33" i="59"/>
  <c r="EM33" i="59"/>
  <c r="FC33" i="59"/>
  <c r="FS33" i="59"/>
  <c r="GX33" i="59"/>
  <c r="HG33" i="59" s="1"/>
  <c r="HI33" i="59"/>
  <c r="HM33" i="59" s="1"/>
  <c r="BC34" i="59"/>
  <c r="BS34" i="59"/>
  <c r="CI34" i="59"/>
  <c r="CY34" i="59"/>
  <c r="DO34" i="59"/>
  <c r="EE34" i="59"/>
  <c r="EU34" i="59"/>
  <c r="FK34" i="59"/>
  <c r="GA34" i="59"/>
  <c r="AU35" i="59"/>
  <c r="BK35" i="59"/>
  <c r="CA35" i="59"/>
  <c r="CQ35" i="59"/>
  <c r="DG35" i="59"/>
  <c r="DW35" i="59"/>
  <c r="EM35" i="59"/>
  <c r="FC35" i="59"/>
  <c r="FS35" i="59"/>
  <c r="GX35" i="59"/>
  <c r="HG35" i="59" s="1"/>
  <c r="BC36" i="59"/>
  <c r="BS36" i="59"/>
  <c r="CI36" i="59"/>
  <c r="CY36" i="59"/>
  <c r="DO36" i="59"/>
  <c r="EE36" i="59"/>
  <c r="GS36" i="59"/>
  <c r="GS37" i="59" s="1"/>
  <c r="HC36" i="59"/>
  <c r="HE36" i="59" s="1"/>
  <c r="BD37" i="59"/>
  <c r="BT37" i="59"/>
  <c r="CJ37" i="59"/>
  <c r="CV37" i="59"/>
  <c r="DL37" i="59"/>
  <c r="EB37" i="59"/>
  <c r="ER37" i="59"/>
  <c r="FH37" i="59"/>
  <c r="FX37" i="59"/>
  <c r="HE40" i="59"/>
  <c r="GW44" i="59"/>
  <c r="GW51" i="59"/>
  <c r="HI112" i="59"/>
  <c r="HM112" i="59" s="1"/>
  <c r="GX102" i="59"/>
  <c r="HG102" i="59" s="1"/>
  <c r="HI102" i="59"/>
  <c r="HM102" i="59" s="1"/>
  <c r="HI92" i="59"/>
  <c r="HM92" i="59" s="1"/>
  <c r="HI82" i="59"/>
  <c r="HM82" i="59" s="1"/>
  <c r="GX82" i="59"/>
  <c r="HG82" i="59" s="1"/>
  <c r="HI72" i="59"/>
  <c r="HM72" i="59" s="1"/>
  <c r="GX72" i="59"/>
  <c r="HG72" i="59" s="1"/>
  <c r="HI52" i="59"/>
  <c r="HM52" i="59" s="1"/>
  <c r="GX52" i="59"/>
  <c r="HG52" i="59" s="1"/>
  <c r="HI62" i="59"/>
  <c r="HM62" i="59" s="1"/>
  <c r="GX62" i="59"/>
  <c r="HG62" i="59" s="1"/>
  <c r="HI42" i="59"/>
  <c r="HM42" i="59" s="1"/>
  <c r="GX42" i="59"/>
  <c r="HG42" i="59" s="1"/>
  <c r="AY10" i="59"/>
  <c r="BD10" i="59"/>
  <c r="BO10" i="59"/>
  <c r="BT10" i="59"/>
  <c r="CE10" i="59"/>
  <c r="CJ10" i="59"/>
  <c r="CU10" i="59"/>
  <c r="CZ10" i="59"/>
  <c r="DK10" i="59"/>
  <c r="DP10" i="59"/>
  <c r="EA10" i="59"/>
  <c r="EF10" i="59"/>
  <c r="EQ10" i="59"/>
  <c r="EV10" i="59"/>
  <c r="FG10" i="59"/>
  <c r="FL10" i="59"/>
  <c r="FW10" i="59"/>
  <c r="GB10" i="59"/>
  <c r="GG10" i="59"/>
  <c r="GM100" i="59"/>
  <c r="GS100" i="59"/>
  <c r="HC100" i="59"/>
  <c r="GW10" i="59"/>
  <c r="AV11" i="59"/>
  <c r="BG11" i="59"/>
  <c r="BL11" i="59"/>
  <c r="BW11" i="59"/>
  <c r="CB11" i="59"/>
  <c r="CM11" i="59"/>
  <c r="CR11" i="59"/>
  <c r="DC11" i="59"/>
  <c r="DH11" i="59"/>
  <c r="DS11" i="59"/>
  <c r="DX11" i="59"/>
  <c r="EI11" i="59"/>
  <c r="EN11" i="59"/>
  <c r="EY11" i="59"/>
  <c r="FD11" i="59"/>
  <c r="FO11" i="59"/>
  <c r="FT11" i="59"/>
  <c r="GE11" i="59"/>
  <c r="AY12" i="59"/>
  <c r="BD12" i="59"/>
  <c r="BO12" i="59"/>
  <c r="BT12" i="59"/>
  <c r="CE12" i="59"/>
  <c r="CJ12" i="59"/>
  <c r="CU12" i="59"/>
  <c r="CZ12" i="59"/>
  <c r="DK12" i="59"/>
  <c r="DP12" i="59"/>
  <c r="EA12" i="59"/>
  <c r="EF12" i="59"/>
  <c r="EQ12" i="59"/>
  <c r="EV12" i="59"/>
  <c r="FG12" i="59"/>
  <c r="FL12" i="59"/>
  <c r="FW12" i="59"/>
  <c r="GB12" i="59"/>
  <c r="GG12" i="59"/>
  <c r="GJ12" i="59" s="1"/>
  <c r="HC102" i="59"/>
  <c r="HE102" i="59" s="1"/>
  <c r="GS102" i="59"/>
  <c r="GW12" i="59"/>
  <c r="AV13" i="59"/>
  <c r="BG13" i="59"/>
  <c r="BL13" i="59"/>
  <c r="BW13" i="59"/>
  <c r="CB13" i="59"/>
  <c r="CM13" i="59"/>
  <c r="CR13" i="59"/>
  <c r="DC13" i="59"/>
  <c r="DH13" i="59"/>
  <c r="DS13" i="59"/>
  <c r="DX13" i="59"/>
  <c r="EI13" i="59"/>
  <c r="EN13" i="59"/>
  <c r="EY13" i="59"/>
  <c r="FD13" i="59"/>
  <c r="FO13" i="59"/>
  <c r="FT13" i="59"/>
  <c r="GE13" i="59"/>
  <c r="GN104" i="59"/>
  <c r="GP104" i="59" s="1"/>
  <c r="GN103" i="59"/>
  <c r="GP103" i="59" s="1"/>
  <c r="AY14" i="59"/>
  <c r="BD14" i="59"/>
  <c r="BO14" i="59"/>
  <c r="BT14" i="59"/>
  <c r="CE14" i="59"/>
  <c r="CJ14" i="59"/>
  <c r="CU14" i="59"/>
  <c r="CZ14" i="59"/>
  <c r="DK14" i="59"/>
  <c r="DP14" i="59"/>
  <c r="EA14" i="59"/>
  <c r="EF14" i="59"/>
  <c r="EQ14" i="59"/>
  <c r="EV14" i="59"/>
  <c r="FG14" i="59"/>
  <c r="FL14" i="59"/>
  <c r="FW14" i="59"/>
  <c r="GB14" i="59"/>
  <c r="GG14" i="59"/>
  <c r="GJ14" i="59" s="1"/>
  <c r="GW14" i="59"/>
  <c r="HN14" i="59"/>
  <c r="HN17" i="59" s="1"/>
  <c r="AY16" i="59"/>
  <c r="BD16" i="59"/>
  <c r="BO16" i="59"/>
  <c r="BT16" i="59"/>
  <c r="CE16" i="59"/>
  <c r="CJ16" i="59"/>
  <c r="CU16" i="59"/>
  <c r="CZ16" i="59"/>
  <c r="DK16" i="59"/>
  <c r="DP16" i="59"/>
  <c r="EA16" i="59"/>
  <c r="EF16" i="59"/>
  <c r="EQ16" i="59"/>
  <c r="EV16" i="59"/>
  <c r="FG16" i="59"/>
  <c r="FL16" i="59"/>
  <c r="FW16" i="59"/>
  <c r="GB16" i="59"/>
  <c r="GG16" i="59"/>
  <c r="GW106" i="59"/>
  <c r="GM106" i="59"/>
  <c r="GW16" i="59"/>
  <c r="AV20" i="59"/>
  <c r="BG20" i="59"/>
  <c r="BL20" i="59"/>
  <c r="BW20" i="59"/>
  <c r="CB20" i="59"/>
  <c r="CM20" i="59"/>
  <c r="CR20" i="59"/>
  <c r="DC20" i="59"/>
  <c r="DH20" i="59"/>
  <c r="DS20" i="59"/>
  <c r="DX20" i="59"/>
  <c r="EI20" i="59"/>
  <c r="EN20" i="59"/>
  <c r="EY20" i="59"/>
  <c r="FD20" i="59"/>
  <c r="FO20" i="59"/>
  <c r="FT20" i="59"/>
  <c r="GE20" i="59"/>
  <c r="GN110" i="59"/>
  <c r="AY21" i="59"/>
  <c r="BD21" i="59"/>
  <c r="BO21" i="59"/>
  <c r="BT21" i="59"/>
  <c r="CE21" i="59"/>
  <c r="CJ21" i="59"/>
  <c r="CZ21" i="59"/>
  <c r="DK21" i="59"/>
  <c r="DP21" i="59"/>
  <c r="EA21" i="59"/>
  <c r="EF21" i="59"/>
  <c r="EQ21" i="59"/>
  <c r="EV21" i="59"/>
  <c r="FG21" i="59"/>
  <c r="FL21" i="59"/>
  <c r="FW21" i="59"/>
  <c r="GB21" i="59"/>
  <c r="GG21" i="59"/>
  <c r="GJ21" i="59" s="1"/>
  <c r="GW91" i="59"/>
  <c r="GM91" i="59"/>
  <c r="GS91" i="59"/>
  <c r="HC91" i="59"/>
  <c r="GW21" i="59"/>
  <c r="AV22" i="59"/>
  <c r="BG22" i="59"/>
  <c r="BL22" i="59"/>
  <c r="BW22" i="59"/>
  <c r="CB22" i="59"/>
  <c r="CM22" i="59"/>
  <c r="CR22" i="59"/>
  <c r="DC22" i="59"/>
  <c r="DH22" i="59"/>
  <c r="DS22" i="59"/>
  <c r="DX22" i="59"/>
  <c r="EI22" i="59"/>
  <c r="EN22" i="59"/>
  <c r="EY22" i="59"/>
  <c r="FD22" i="59"/>
  <c r="FO22" i="59"/>
  <c r="FT22" i="59"/>
  <c r="GE22" i="59"/>
  <c r="GN112" i="59"/>
  <c r="GP92" i="59"/>
  <c r="AY23" i="59"/>
  <c r="BD23" i="59"/>
  <c r="BO23" i="59"/>
  <c r="BT23" i="59"/>
  <c r="CE23" i="59"/>
  <c r="CJ23" i="59"/>
  <c r="CU23" i="59"/>
  <c r="CZ23" i="59"/>
  <c r="DK23" i="59"/>
  <c r="DP23" i="59"/>
  <c r="EA23" i="59"/>
  <c r="EF23" i="59"/>
  <c r="EQ23" i="59"/>
  <c r="EV23" i="59"/>
  <c r="FG23" i="59"/>
  <c r="FL23" i="59"/>
  <c r="FW23" i="59"/>
  <c r="GB23" i="59"/>
  <c r="GG23" i="59"/>
  <c r="GJ23" i="59" s="1"/>
  <c r="GK113" i="59"/>
  <c r="GW93" i="59"/>
  <c r="GM93" i="59"/>
  <c r="GS93" i="59"/>
  <c r="GW23" i="59"/>
  <c r="AV24" i="59"/>
  <c r="BG24" i="59"/>
  <c r="BL24" i="59"/>
  <c r="BW24" i="59"/>
  <c r="CB24" i="59"/>
  <c r="CM24" i="59"/>
  <c r="CR24" i="59"/>
  <c r="DC24" i="59"/>
  <c r="DH24" i="59"/>
  <c r="DS24" i="59"/>
  <c r="DX24" i="59"/>
  <c r="EI24" i="59"/>
  <c r="EN24" i="59"/>
  <c r="EY24" i="59"/>
  <c r="FD24" i="59"/>
  <c r="FO24" i="59"/>
  <c r="FT24" i="59"/>
  <c r="GE24" i="59"/>
  <c r="GP94" i="59"/>
  <c r="AY25" i="59"/>
  <c r="BD25" i="59"/>
  <c r="BO25" i="59"/>
  <c r="BT25" i="59"/>
  <c r="CE25" i="59"/>
  <c r="CJ25" i="59"/>
  <c r="CU25" i="59"/>
  <c r="CZ25" i="59"/>
  <c r="DK25" i="59"/>
  <c r="DP25" i="59"/>
  <c r="EA25" i="59"/>
  <c r="EF25" i="59"/>
  <c r="EQ25" i="59"/>
  <c r="EV25" i="59"/>
  <c r="FG25" i="59"/>
  <c r="FL25" i="59"/>
  <c r="FW25" i="59"/>
  <c r="GB25" i="59"/>
  <c r="GG25" i="59"/>
  <c r="GW95" i="59"/>
  <c r="GM95" i="59"/>
  <c r="HC95" i="59"/>
  <c r="GS95" i="59"/>
  <c r="GW25" i="59"/>
  <c r="AV26" i="59"/>
  <c r="BG26" i="59"/>
  <c r="BL26" i="59"/>
  <c r="BW26" i="59"/>
  <c r="CB26" i="59"/>
  <c r="CM26" i="59"/>
  <c r="CR26" i="59"/>
  <c r="DC26" i="59"/>
  <c r="DH26" i="59"/>
  <c r="DS26" i="59"/>
  <c r="DX26" i="59"/>
  <c r="EI26" i="59"/>
  <c r="EN26" i="59"/>
  <c r="EY26" i="59"/>
  <c r="FD26" i="59"/>
  <c r="FO26" i="59"/>
  <c r="FT26" i="59"/>
  <c r="GE26" i="59"/>
  <c r="GN116" i="59"/>
  <c r="GP116" i="59" s="1"/>
  <c r="GP96" i="59"/>
  <c r="CV27" i="59"/>
  <c r="DL27" i="59"/>
  <c r="EB27" i="59"/>
  <c r="ER27" i="59"/>
  <c r="FH27" i="59"/>
  <c r="FX27" i="59"/>
  <c r="GN27" i="59"/>
  <c r="AS37" i="59"/>
  <c r="AV37" i="59" s="1"/>
  <c r="AY30" i="59"/>
  <c r="BD30" i="59"/>
  <c r="BI37" i="59"/>
  <c r="BL37" i="59" s="1"/>
  <c r="BO30" i="59"/>
  <c r="BT30" i="59"/>
  <c r="BY37" i="59"/>
  <c r="CB37" i="59" s="1"/>
  <c r="CE30" i="59"/>
  <c r="CJ30" i="59"/>
  <c r="CR37" i="59"/>
  <c r="CU30" i="59"/>
  <c r="CZ30" i="59"/>
  <c r="DH37" i="59"/>
  <c r="DK30" i="59"/>
  <c r="DP30" i="59"/>
  <c r="DX37" i="59"/>
  <c r="EA30" i="59"/>
  <c r="EF30" i="59"/>
  <c r="EN37" i="59"/>
  <c r="EQ30" i="59"/>
  <c r="EV30" i="59"/>
  <c r="FD37" i="59"/>
  <c r="FG30" i="59"/>
  <c r="FL30" i="59"/>
  <c r="FT37" i="59"/>
  <c r="FW30" i="59"/>
  <c r="GB30" i="59"/>
  <c r="GG30" i="59"/>
  <c r="GK37" i="59"/>
  <c r="GQ37" i="59"/>
  <c r="GW30" i="59"/>
  <c r="HD37" i="59"/>
  <c r="HN34" i="59"/>
  <c r="HN37" i="59" s="1"/>
  <c r="GG36" i="59"/>
  <c r="ER36" i="59"/>
  <c r="FK36" i="59"/>
  <c r="FX36" i="59"/>
  <c r="CZ37" i="59"/>
  <c r="EF37" i="59"/>
  <c r="EV37" i="59"/>
  <c r="FL37" i="59"/>
  <c r="GB37" i="59"/>
  <c r="BD40" i="59"/>
  <c r="BA47" i="59"/>
  <c r="BD47" i="59" s="1"/>
  <c r="BC40" i="59"/>
  <c r="BT40" i="59"/>
  <c r="BQ47" i="59"/>
  <c r="BT47" i="59" s="1"/>
  <c r="BS40" i="59"/>
  <c r="CJ40" i="59"/>
  <c r="CJ47" i="59"/>
  <c r="CI40" i="59"/>
  <c r="CZ40" i="59"/>
  <c r="CZ47" i="59"/>
  <c r="CY40" i="59"/>
  <c r="DP40" i="59"/>
  <c r="DP47" i="59"/>
  <c r="DO40" i="59"/>
  <c r="EF40" i="59"/>
  <c r="EF47" i="59"/>
  <c r="EE40" i="59"/>
  <c r="EV40" i="59"/>
  <c r="EV47" i="59"/>
  <c r="EU40" i="59"/>
  <c r="FL40" i="59"/>
  <c r="FL47" i="59"/>
  <c r="FK40" i="59"/>
  <c r="GB40" i="59"/>
  <c r="FY47" i="59"/>
  <c r="GB47" i="59" s="1"/>
  <c r="GA40" i="59"/>
  <c r="GW42" i="59"/>
  <c r="GW46" i="59"/>
  <c r="GU55" i="59"/>
  <c r="GI55" i="59"/>
  <c r="AU40" i="59"/>
  <c r="BK40" i="59"/>
  <c r="CA40" i="59"/>
  <c r="CQ40" i="59"/>
  <c r="DG40" i="59"/>
  <c r="DW40" i="59"/>
  <c r="EM40" i="59"/>
  <c r="FC40" i="59"/>
  <c r="FS40" i="59"/>
  <c r="GM40" i="59"/>
  <c r="GS40" i="59"/>
  <c r="HC41" i="59"/>
  <c r="HE41" i="59" s="1"/>
  <c r="AU42" i="59"/>
  <c r="GM42" i="59"/>
  <c r="GS42" i="59"/>
  <c r="HC43" i="59"/>
  <c r="HE43" i="59" s="1"/>
  <c r="AU44" i="59"/>
  <c r="GM44" i="59"/>
  <c r="GS44" i="59"/>
  <c r="HC45" i="59"/>
  <c r="HE45" i="59" s="1"/>
  <c r="AU46" i="59"/>
  <c r="GM46" i="59"/>
  <c r="GS46" i="59"/>
  <c r="GQ47" i="59"/>
  <c r="BC50" i="59"/>
  <c r="BH50" i="59"/>
  <c r="BS50" i="59"/>
  <c r="BX50" i="59"/>
  <c r="CI50" i="59"/>
  <c r="CN50" i="59"/>
  <c r="CY50" i="59"/>
  <c r="DD50" i="59"/>
  <c r="DO50" i="59"/>
  <c r="DT50" i="59"/>
  <c r="EE50" i="59"/>
  <c r="EJ50" i="59"/>
  <c r="EU50" i="59"/>
  <c r="EZ50" i="59"/>
  <c r="FK50" i="59"/>
  <c r="FP50" i="59"/>
  <c r="GA50" i="59"/>
  <c r="GF50" i="59"/>
  <c r="GV50" i="59"/>
  <c r="GV57" i="59" s="1"/>
  <c r="HC50" i="59"/>
  <c r="AU51" i="59"/>
  <c r="GM51" i="59"/>
  <c r="GS51" i="59"/>
  <c r="HC52" i="59"/>
  <c r="HE52" i="59" s="1"/>
  <c r="AU53" i="59"/>
  <c r="GM53" i="59"/>
  <c r="GS53" i="59"/>
  <c r="HC54" i="59"/>
  <c r="HE54" i="59" s="1"/>
  <c r="AU55" i="59"/>
  <c r="GM55" i="59"/>
  <c r="GS55" i="59"/>
  <c r="HC56" i="59"/>
  <c r="HE56" i="59" s="1"/>
  <c r="AS57" i="59"/>
  <c r="AV57" i="59" s="1"/>
  <c r="BI57" i="59"/>
  <c r="BY57" i="59"/>
  <c r="CB57" i="59" s="1"/>
  <c r="FT57" i="59"/>
  <c r="GX105" i="59"/>
  <c r="HG105" i="59" s="1"/>
  <c r="GQ57" i="59"/>
  <c r="GQ105" i="59" s="1"/>
  <c r="BJ58" i="59"/>
  <c r="CH58" i="59"/>
  <c r="DB58" i="59"/>
  <c r="DV58" i="59"/>
  <c r="ET58" i="59"/>
  <c r="FN58" i="59"/>
  <c r="AU67" i="59"/>
  <c r="BD60" i="59"/>
  <c r="BA67" i="59"/>
  <c r="BD67" i="59" s="1"/>
  <c r="CF67" i="59"/>
  <c r="CN67" i="59"/>
  <c r="CM60" i="59"/>
  <c r="EQ60" i="59"/>
  <c r="ER67" i="59"/>
  <c r="EZ67" i="59"/>
  <c r="EY60" i="59"/>
  <c r="FK67" i="59"/>
  <c r="FS67" i="59"/>
  <c r="GH67" i="59"/>
  <c r="BV68" i="59" s="1"/>
  <c r="GV60" i="59"/>
  <c r="CN61" i="59"/>
  <c r="CV61" i="59"/>
  <c r="EZ61" i="59"/>
  <c r="FH61" i="59"/>
  <c r="CF62" i="59"/>
  <c r="CN62" i="59"/>
  <c r="ER62" i="59"/>
  <c r="EZ62" i="59"/>
  <c r="AZ63" i="59"/>
  <c r="DD63" i="59"/>
  <c r="DL63" i="59"/>
  <c r="FP63" i="59"/>
  <c r="FX63" i="59"/>
  <c r="GW63" i="59"/>
  <c r="CV64" i="59"/>
  <c r="DD64" i="59"/>
  <c r="FH64" i="59"/>
  <c r="FP64" i="59"/>
  <c r="GW64" i="59"/>
  <c r="BH65" i="59"/>
  <c r="BG65" i="59"/>
  <c r="BX65" i="59"/>
  <c r="BW65" i="59"/>
  <c r="CN65" i="59"/>
  <c r="CM65" i="59"/>
  <c r="DD65" i="59"/>
  <c r="DC65" i="59"/>
  <c r="DT65" i="59"/>
  <c r="DS65" i="59"/>
  <c r="EJ65" i="59"/>
  <c r="EI65" i="59"/>
  <c r="EZ65" i="59"/>
  <c r="EY65" i="59"/>
  <c r="FP65" i="59"/>
  <c r="FO65" i="59"/>
  <c r="GF65" i="59"/>
  <c r="GE65" i="59"/>
  <c r="GW71" i="59"/>
  <c r="GW72" i="59"/>
  <c r="BX77" i="59"/>
  <c r="CN77" i="59"/>
  <c r="DD77" i="59"/>
  <c r="DT77" i="59"/>
  <c r="EJ77" i="59"/>
  <c r="EZ77" i="59"/>
  <c r="FP77" i="59"/>
  <c r="GF77" i="59"/>
  <c r="GW41" i="59"/>
  <c r="GG43" i="59"/>
  <c r="GW43" i="59"/>
  <c r="GG45" i="59"/>
  <c r="GJ45" i="59" s="1"/>
  <c r="GW45" i="59"/>
  <c r="GG50" i="59"/>
  <c r="GW50" i="59"/>
  <c r="GG52" i="59"/>
  <c r="GW52" i="59"/>
  <c r="GG54" i="59"/>
  <c r="GW54" i="59"/>
  <c r="GG56" i="59"/>
  <c r="GJ56" i="59" s="1"/>
  <c r="GW56" i="59"/>
  <c r="AX58" i="59"/>
  <c r="BN58" i="59"/>
  <c r="CD58" i="59"/>
  <c r="CT58" i="59"/>
  <c r="DJ58" i="59"/>
  <c r="DZ58" i="59"/>
  <c r="EP58" i="59"/>
  <c r="FF58" i="59"/>
  <c r="FV58" i="59"/>
  <c r="AT58" i="59"/>
  <c r="BR58" i="59"/>
  <c r="CL58" i="59"/>
  <c r="DF58" i="59"/>
  <c r="ED58" i="59"/>
  <c r="EX58" i="59"/>
  <c r="FR58" i="59"/>
  <c r="CU60" i="59"/>
  <c r="CV67" i="59"/>
  <c r="DD67" i="59"/>
  <c r="DC60" i="59"/>
  <c r="FG60" i="59"/>
  <c r="FH67" i="59"/>
  <c r="FP67" i="59"/>
  <c r="FO60" i="59"/>
  <c r="GW61" i="59"/>
  <c r="GW62" i="59"/>
  <c r="GU64" i="59"/>
  <c r="GV65" i="59"/>
  <c r="AZ66" i="59"/>
  <c r="AY66" i="59"/>
  <c r="BP66" i="59"/>
  <c r="BO66" i="59"/>
  <c r="CF66" i="59"/>
  <c r="CE66" i="59"/>
  <c r="CV66" i="59"/>
  <c r="CU66" i="59"/>
  <c r="DL66" i="59"/>
  <c r="DK66" i="59"/>
  <c r="EB66" i="59"/>
  <c r="EA66" i="59"/>
  <c r="ER66" i="59"/>
  <c r="EQ66" i="59"/>
  <c r="GW73" i="59"/>
  <c r="GW74" i="59"/>
  <c r="GW76" i="59"/>
  <c r="AV77" i="59"/>
  <c r="BL77" i="59"/>
  <c r="CR77" i="59"/>
  <c r="DH77" i="59"/>
  <c r="DX77" i="59"/>
  <c r="EN77" i="59"/>
  <c r="FD77" i="59"/>
  <c r="FT77" i="59"/>
  <c r="BH40" i="59"/>
  <c r="BX40" i="59"/>
  <c r="CN40" i="59"/>
  <c r="DD40" i="59"/>
  <c r="DT40" i="59"/>
  <c r="EJ40" i="59"/>
  <c r="EZ40" i="59"/>
  <c r="FP40" i="59"/>
  <c r="GF40" i="59"/>
  <c r="GV40" i="59"/>
  <c r="GV47" i="59" s="1"/>
  <c r="CQ41" i="59"/>
  <c r="DG41" i="59"/>
  <c r="DW41" i="59"/>
  <c r="EM41" i="59"/>
  <c r="FC41" i="59"/>
  <c r="FS41" i="59"/>
  <c r="BC42" i="59"/>
  <c r="BS42" i="59"/>
  <c r="CI42" i="59"/>
  <c r="CY42" i="59"/>
  <c r="DO42" i="59"/>
  <c r="EE42" i="59"/>
  <c r="EU42" i="59"/>
  <c r="FK42" i="59"/>
  <c r="GA42" i="59"/>
  <c r="AU43" i="59"/>
  <c r="BK43" i="59"/>
  <c r="CA43" i="59"/>
  <c r="CQ43" i="59"/>
  <c r="DG43" i="59"/>
  <c r="DW43" i="59"/>
  <c r="EM43" i="59"/>
  <c r="FC43" i="59"/>
  <c r="FS43" i="59"/>
  <c r="BC44" i="59"/>
  <c r="BS44" i="59"/>
  <c r="CI44" i="59"/>
  <c r="CY44" i="59"/>
  <c r="DO44" i="59"/>
  <c r="EE44" i="59"/>
  <c r="EU44" i="59"/>
  <c r="FK44" i="59"/>
  <c r="GA44" i="59"/>
  <c r="GJ44" i="59"/>
  <c r="AU45" i="59"/>
  <c r="BK45" i="59"/>
  <c r="CA45" i="59"/>
  <c r="CQ45" i="59"/>
  <c r="DG45" i="59"/>
  <c r="DW45" i="59"/>
  <c r="EM45" i="59"/>
  <c r="FC45" i="59"/>
  <c r="FS45" i="59"/>
  <c r="BC46" i="59"/>
  <c r="BS46" i="59"/>
  <c r="CI46" i="59"/>
  <c r="CY46" i="59"/>
  <c r="DO46" i="59"/>
  <c r="EE46" i="59"/>
  <c r="EU46" i="59"/>
  <c r="FK46" i="59"/>
  <c r="GA46" i="59"/>
  <c r="AS47" i="59"/>
  <c r="AV47" i="59" s="1"/>
  <c r="GK47" i="59"/>
  <c r="AU50" i="59"/>
  <c r="BK50" i="59"/>
  <c r="CA50" i="59"/>
  <c r="CQ50" i="59"/>
  <c r="DG50" i="59"/>
  <c r="DW50" i="59"/>
  <c r="EM50" i="59"/>
  <c r="FC50" i="59"/>
  <c r="FS50" i="59"/>
  <c r="GM50" i="59"/>
  <c r="BC51" i="59"/>
  <c r="BS51" i="59"/>
  <c r="CI51" i="59"/>
  <c r="CY51" i="59"/>
  <c r="DO51" i="59"/>
  <c r="EE51" i="59"/>
  <c r="EU51" i="59"/>
  <c r="FK51" i="59"/>
  <c r="GA51" i="59"/>
  <c r="AU52" i="59"/>
  <c r="BK52" i="59"/>
  <c r="CA52" i="59"/>
  <c r="CQ52" i="59"/>
  <c r="DG52" i="59"/>
  <c r="DW52" i="59"/>
  <c r="EM52" i="59"/>
  <c r="FC52" i="59"/>
  <c r="FS52" i="59"/>
  <c r="BC53" i="59"/>
  <c r="BS53" i="59"/>
  <c r="CI53" i="59"/>
  <c r="CY53" i="59"/>
  <c r="DO53" i="59"/>
  <c r="EE53" i="59"/>
  <c r="EU53" i="59"/>
  <c r="FK53" i="59"/>
  <c r="GA53" i="59"/>
  <c r="AU54" i="59"/>
  <c r="BK54" i="59"/>
  <c r="CA54" i="59"/>
  <c r="CQ54" i="59"/>
  <c r="DG54" i="59"/>
  <c r="DW54" i="59"/>
  <c r="EM54" i="59"/>
  <c r="FC54" i="59"/>
  <c r="FS54" i="59"/>
  <c r="BC55" i="59"/>
  <c r="BS55" i="59"/>
  <c r="CI55" i="59"/>
  <c r="CY55" i="59"/>
  <c r="DO55" i="59"/>
  <c r="EE55" i="59"/>
  <c r="EU55" i="59"/>
  <c r="FK55" i="59"/>
  <c r="GA55" i="59"/>
  <c r="GJ55" i="59"/>
  <c r="AU56" i="59"/>
  <c r="BK56" i="59"/>
  <c r="CA56" i="59"/>
  <c r="CQ56" i="59"/>
  <c r="DG56" i="59"/>
  <c r="DW56" i="59"/>
  <c r="EM56" i="59"/>
  <c r="FC56" i="59"/>
  <c r="FS56" i="59"/>
  <c r="BB58" i="59"/>
  <c r="BV58" i="59"/>
  <c r="CP58" i="59"/>
  <c r="DN58" i="59"/>
  <c r="EH58" i="59"/>
  <c r="FB58" i="59"/>
  <c r="FZ58" i="59"/>
  <c r="AM67" i="59"/>
  <c r="AY60" i="59"/>
  <c r="AW67" i="59"/>
  <c r="AZ67" i="59" s="1"/>
  <c r="BE67" i="59"/>
  <c r="BH67" i="59" s="1"/>
  <c r="BG60" i="59"/>
  <c r="CA67" i="59"/>
  <c r="CV60" i="59"/>
  <c r="DD60" i="59"/>
  <c r="DK60" i="59"/>
  <c r="DL67" i="59"/>
  <c r="DT67" i="59"/>
  <c r="DS60" i="59"/>
  <c r="DS67" i="59" s="1"/>
  <c r="FH60" i="59"/>
  <c r="FP60" i="59"/>
  <c r="FW60" i="59"/>
  <c r="FX67" i="59"/>
  <c r="GC67" i="59"/>
  <c r="GF67" i="59" s="1"/>
  <c r="GE60" i="59"/>
  <c r="GW60" i="59"/>
  <c r="BH61" i="59"/>
  <c r="BP61" i="59"/>
  <c r="DT61" i="59"/>
  <c r="EB61" i="59"/>
  <c r="GF61" i="59"/>
  <c r="GG62" i="59"/>
  <c r="AZ62" i="59"/>
  <c r="BH62" i="59"/>
  <c r="DL62" i="59"/>
  <c r="DT62" i="59"/>
  <c r="FX62" i="59"/>
  <c r="GF62" i="59"/>
  <c r="BX63" i="59"/>
  <c r="CF63" i="59"/>
  <c r="EJ63" i="59"/>
  <c r="ER63" i="59"/>
  <c r="BP64" i="59"/>
  <c r="BX64" i="59"/>
  <c r="EB64" i="59"/>
  <c r="EJ64" i="59"/>
  <c r="GW65" i="59"/>
  <c r="GG66" i="59"/>
  <c r="GV77" i="59"/>
  <c r="GW75" i="59"/>
  <c r="GW81" i="59"/>
  <c r="GJ82" i="59"/>
  <c r="GU82" i="59"/>
  <c r="GI82" i="59"/>
  <c r="HN44" i="59"/>
  <c r="HN47" i="59" s="1"/>
  <c r="GN57" i="59"/>
  <c r="GN105" i="59" s="1"/>
  <c r="AZ57" i="59"/>
  <c r="BD57" i="59"/>
  <c r="BH57" i="59"/>
  <c r="BL57" i="59"/>
  <c r="BP57" i="59"/>
  <c r="BT57" i="59"/>
  <c r="BX57" i="59"/>
  <c r="CF57" i="59"/>
  <c r="CJ57" i="59"/>
  <c r="CN57" i="59"/>
  <c r="CR57" i="59"/>
  <c r="CV57" i="59"/>
  <c r="CZ57" i="59"/>
  <c r="DD57" i="59"/>
  <c r="DH57" i="59"/>
  <c r="DL57" i="59"/>
  <c r="DP57" i="59"/>
  <c r="DT57" i="59"/>
  <c r="DX57" i="59"/>
  <c r="EB57" i="59"/>
  <c r="EF57" i="59"/>
  <c r="EJ57" i="59"/>
  <c r="EN57" i="59"/>
  <c r="ER57" i="59"/>
  <c r="EV57" i="59"/>
  <c r="EZ57" i="59"/>
  <c r="FD57" i="59"/>
  <c r="FH57" i="59"/>
  <c r="FL57" i="59"/>
  <c r="BF58" i="59"/>
  <c r="BZ58" i="59"/>
  <c r="CX58" i="59"/>
  <c r="DR58" i="59"/>
  <c r="EL58" i="59"/>
  <c r="FJ58" i="59"/>
  <c r="BO60" i="59"/>
  <c r="BM67" i="59"/>
  <c r="BP67" i="59" s="1"/>
  <c r="BU67" i="59"/>
  <c r="BX67" i="59" s="1"/>
  <c r="BW60" i="59"/>
  <c r="BW67" i="59" s="1"/>
  <c r="EA60" i="59"/>
  <c r="EA67" i="59" s="1"/>
  <c r="EB67" i="59"/>
  <c r="EJ67" i="59"/>
  <c r="EI60" i="59"/>
  <c r="EI67" i="59" s="1"/>
  <c r="GW66" i="59"/>
  <c r="BD77" i="59"/>
  <c r="BT77" i="59"/>
  <c r="CJ77" i="59"/>
  <c r="CZ77" i="59"/>
  <c r="DP77" i="59"/>
  <c r="EF77" i="59"/>
  <c r="EV77" i="59"/>
  <c r="FL77" i="59"/>
  <c r="GB77" i="59"/>
  <c r="GW82" i="59"/>
  <c r="GW83" i="59"/>
  <c r="GG61" i="59"/>
  <c r="GG63" i="59"/>
  <c r="GG65" i="59"/>
  <c r="AY70" i="59"/>
  <c r="BO70" i="59"/>
  <c r="CE70" i="59"/>
  <c r="CU70" i="59"/>
  <c r="DK70" i="59"/>
  <c r="EA70" i="59"/>
  <c r="EQ70" i="59"/>
  <c r="FG70" i="59"/>
  <c r="FW70" i="59"/>
  <c r="GG70" i="59"/>
  <c r="GJ70" i="59" s="1"/>
  <c r="GW70" i="59"/>
  <c r="GG72" i="59"/>
  <c r="GJ72" i="59" s="1"/>
  <c r="GG74" i="59"/>
  <c r="GJ74" i="59" s="1"/>
  <c r="GG76" i="59"/>
  <c r="GJ76" i="59" s="1"/>
  <c r="GH77" i="59"/>
  <c r="BN78" i="59" s="1"/>
  <c r="BG80" i="59"/>
  <c r="BW80" i="59"/>
  <c r="CM80" i="59"/>
  <c r="DC80" i="59"/>
  <c r="DS80" i="59"/>
  <c r="EI80" i="59"/>
  <c r="EY80" i="59"/>
  <c r="FO80" i="59"/>
  <c r="GE80" i="59"/>
  <c r="GG81" i="59"/>
  <c r="GJ81" i="59" s="1"/>
  <c r="GG83" i="59"/>
  <c r="GJ83" i="59" s="1"/>
  <c r="BD85" i="59"/>
  <c r="BC85" i="59"/>
  <c r="BT85" i="59"/>
  <c r="BS85" i="59"/>
  <c r="CJ85" i="59"/>
  <c r="CI85" i="59"/>
  <c r="CZ85" i="59"/>
  <c r="CY85" i="59"/>
  <c r="DP85" i="59"/>
  <c r="DO85" i="59"/>
  <c r="DO87" i="59" s="1"/>
  <c r="EF85" i="59"/>
  <c r="EE85" i="59"/>
  <c r="EV85" i="59"/>
  <c r="EU85" i="59"/>
  <c r="EU87" i="59" s="1"/>
  <c r="FP85" i="59"/>
  <c r="FO85" i="59"/>
  <c r="GV85" i="59"/>
  <c r="BP86" i="59"/>
  <c r="BO86" i="59"/>
  <c r="EB86" i="59"/>
  <c r="EA86" i="59"/>
  <c r="CZ87" i="59"/>
  <c r="DP87" i="59"/>
  <c r="EF87" i="59"/>
  <c r="EV87" i="59"/>
  <c r="FL87" i="59"/>
  <c r="GB87" i="59"/>
  <c r="AS67" i="59"/>
  <c r="AV67" i="59" s="1"/>
  <c r="BQ67" i="59"/>
  <c r="BT67" i="59" s="1"/>
  <c r="CJ67" i="59"/>
  <c r="CZ67" i="59"/>
  <c r="DP67" i="59"/>
  <c r="EF67" i="59"/>
  <c r="EV67" i="59"/>
  <c r="FL67" i="59"/>
  <c r="FY67" i="59"/>
  <c r="GB67" i="59" s="1"/>
  <c r="GK67" i="59"/>
  <c r="CY87" i="59"/>
  <c r="EZ85" i="59"/>
  <c r="EY85" i="59"/>
  <c r="GW85" i="59"/>
  <c r="AZ86" i="59"/>
  <c r="AY86" i="59"/>
  <c r="DL86" i="59"/>
  <c r="DK86" i="59"/>
  <c r="FX86" i="59"/>
  <c r="FW86" i="59"/>
  <c r="BH87" i="59"/>
  <c r="BX87" i="59"/>
  <c r="CN87" i="59"/>
  <c r="DD87" i="59"/>
  <c r="DT87" i="59"/>
  <c r="EJ87" i="59"/>
  <c r="EZ87" i="59"/>
  <c r="FP87" i="59"/>
  <c r="GF87" i="59"/>
  <c r="GX90" i="59"/>
  <c r="HN64" i="59"/>
  <c r="HN67" i="59" s="1"/>
  <c r="FG66" i="59"/>
  <c r="FW66" i="59"/>
  <c r="AV70" i="59"/>
  <c r="BG70" i="59"/>
  <c r="BL70" i="59"/>
  <c r="BW70" i="59"/>
  <c r="CB70" i="59"/>
  <c r="CM70" i="59"/>
  <c r="CR70" i="59"/>
  <c r="DC70" i="59"/>
  <c r="DH70" i="59"/>
  <c r="DS70" i="59"/>
  <c r="DX70" i="59"/>
  <c r="EI70" i="59"/>
  <c r="EN70" i="59"/>
  <c r="EY70" i="59"/>
  <c r="FD70" i="59"/>
  <c r="FO70" i="59"/>
  <c r="FT70" i="59"/>
  <c r="GE70" i="59"/>
  <c r="AY71" i="59"/>
  <c r="BO71" i="59"/>
  <c r="CE71" i="59"/>
  <c r="CU71" i="59"/>
  <c r="DK71" i="59"/>
  <c r="EA71" i="59"/>
  <c r="EQ71" i="59"/>
  <c r="FG71" i="59"/>
  <c r="FW71" i="59"/>
  <c r="BG72" i="59"/>
  <c r="BW72" i="59"/>
  <c r="CM72" i="59"/>
  <c r="DC72" i="59"/>
  <c r="DS72" i="59"/>
  <c r="EI72" i="59"/>
  <c r="EY72" i="59"/>
  <c r="FO72" i="59"/>
  <c r="GE72" i="59"/>
  <c r="AY73" i="59"/>
  <c r="BO73" i="59"/>
  <c r="CE73" i="59"/>
  <c r="CU73" i="59"/>
  <c r="DK73" i="59"/>
  <c r="EA73" i="59"/>
  <c r="EQ73" i="59"/>
  <c r="FG73" i="59"/>
  <c r="FW73" i="59"/>
  <c r="BG74" i="59"/>
  <c r="BW74" i="59"/>
  <c r="CM74" i="59"/>
  <c r="DC74" i="59"/>
  <c r="DS74" i="59"/>
  <c r="EI74" i="59"/>
  <c r="EY74" i="59"/>
  <c r="FO74" i="59"/>
  <c r="GE74" i="59"/>
  <c r="AY75" i="59"/>
  <c r="BO75" i="59"/>
  <c r="CE75" i="59"/>
  <c r="CU75" i="59"/>
  <c r="DK75" i="59"/>
  <c r="EA75" i="59"/>
  <c r="EQ75" i="59"/>
  <c r="FG75" i="59"/>
  <c r="FW75" i="59"/>
  <c r="BG76" i="59"/>
  <c r="BW76" i="59"/>
  <c r="CM76" i="59"/>
  <c r="DC76" i="59"/>
  <c r="DS76" i="59"/>
  <c r="EI76" i="59"/>
  <c r="EY76" i="59"/>
  <c r="FO76" i="59"/>
  <c r="GE76" i="59"/>
  <c r="AZ77" i="59"/>
  <c r="BP77" i="59"/>
  <c r="CV77" i="59"/>
  <c r="DL77" i="59"/>
  <c r="EB77" i="59"/>
  <c r="ER77" i="59"/>
  <c r="FH77" i="59"/>
  <c r="FX77" i="59"/>
  <c r="AY80" i="59"/>
  <c r="BD80" i="59"/>
  <c r="BO80" i="59"/>
  <c r="BT80" i="59"/>
  <c r="CE80" i="59"/>
  <c r="CJ80" i="59"/>
  <c r="CU80" i="59"/>
  <c r="CZ80" i="59"/>
  <c r="DK80" i="59"/>
  <c r="DP80" i="59"/>
  <c r="EA80" i="59"/>
  <c r="EF80" i="59"/>
  <c r="EQ80" i="59"/>
  <c r="EV80" i="59"/>
  <c r="FG80" i="59"/>
  <c r="FL80" i="59"/>
  <c r="FW80" i="59"/>
  <c r="GB80" i="59"/>
  <c r="GG80" i="59"/>
  <c r="GW80" i="59"/>
  <c r="BG81" i="59"/>
  <c r="BW81" i="59"/>
  <c r="CM81" i="59"/>
  <c r="DC81" i="59"/>
  <c r="DS81" i="59"/>
  <c r="EI81" i="59"/>
  <c r="EY81" i="59"/>
  <c r="FO81" i="59"/>
  <c r="GE81" i="59"/>
  <c r="AY82" i="59"/>
  <c r="BO82" i="59"/>
  <c r="CE82" i="59"/>
  <c r="CU82" i="59"/>
  <c r="DK82" i="59"/>
  <c r="EA82" i="59"/>
  <c r="EQ82" i="59"/>
  <c r="FG82" i="59"/>
  <c r="FW82" i="59"/>
  <c r="BG83" i="59"/>
  <c r="BW83" i="59"/>
  <c r="CM83" i="59"/>
  <c r="DC83" i="59"/>
  <c r="DS83" i="59"/>
  <c r="EI83" i="59"/>
  <c r="EY83" i="59"/>
  <c r="FO83" i="59"/>
  <c r="GE83" i="59"/>
  <c r="AY84" i="59"/>
  <c r="BO84" i="59"/>
  <c r="CE84" i="59"/>
  <c r="CU84" i="59"/>
  <c r="DK84" i="59"/>
  <c r="GW84" i="59"/>
  <c r="BG85" i="59"/>
  <c r="BW85" i="59"/>
  <c r="CM85" i="59"/>
  <c r="DC85" i="59"/>
  <c r="DS85" i="59"/>
  <c r="EI85" i="59"/>
  <c r="CV86" i="59"/>
  <c r="CU86" i="59"/>
  <c r="FH86" i="59"/>
  <c r="FG86" i="59"/>
  <c r="AV87" i="59"/>
  <c r="CR87" i="59"/>
  <c r="DH87" i="59"/>
  <c r="DX87" i="59"/>
  <c r="EN87" i="59"/>
  <c r="FD87" i="59"/>
  <c r="FT87" i="59"/>
  <c r="BH70" i="59"/>
  <c r="BX70" i="59"/>
  <c r="CN70" i="59"/>
  <c r="DD70" i="59"/>
  <c r="DT70" i="59"/>
  <c r="EJ70" i="59"/>
  <c r="EZ70" i="59"/>
  <c r="FP70" i="59"/>
  <c r="GF70" i="59"/>
  <c r="AZ80" i="59"/>
  <c r="BP80" i="59"/>
  <c r="CF80" i="59"/>
  <c r="CV80" i="59"/>
  <c r="DL80" i="59"/>
  <c r="EB80" i="59"/>
  <c r="ER80" i="59"/>
  <c r="FH80" i="59"/>
  <c r="FX80" i="59"/>
  <c r="GG85" i="59"/>
  <c r="GF85" i="59"/>
  <c r="GE85" i="59"/>
  <c r="CF86" i="59"/>
  <c r="CE86" i="59"/>
  <c r="ER86" i="59"/>
  <c r="EQ86" i="59"/>
  <c r="GG86" i="59"/>
  <c r="GW86" i="59"/>
  <c r="AO110" i="59"/>
  <c r="AO97" i="59"/>
  <c r="GX111" i="59"/>
  <c r="HG111" i="59" s="1"/>
  <c r="GL112" i="59"/>
  <c r="GX112" i="59" s="1"/>
  <c r="HG112" i="59" s="1"/>
  <c r="GX92" i="59"/>
  <c r="FK85" i="59"/>
  <c r="FK87" i="59" s="1"/>
  <c r="GA85" i="59"/>
  <c r="AU86" i="59"/>
  <c r="AU87" i="59" s="1"/>
  <c r="BK86" i="59"/>
  <c r="CA86" i="59"/>
  <c r="CQ86" i="59"/>
  <c r="DG86" i="59"/>
  <c r="DG87" i="59" s="1"/>
  <c r="DW86" i="59"/>
  <c r="EM86" i="59"/>
  <c r="FC86" i="59"/>
  <c r="FS86" i="59"/>
  <c r="FS87" i="59" s="1"/>
  <c r="AP110" i="59"/>
  <c r="AP97" i="59"/>
  <c r="GR110" i="59"/>
  <c r="GR97" i="59"/>
  <c r="HD90" i="59"/>
  <c r="AZ87" i="59"/>
  <c r="BD87" i="59"/>
  <c r="BP87" i="59"/>
  <c r="BT87" i="59"/>
  <c r="CF87" i="59"/>
  <c r="CJ87" i="59"/>
  <c r="CV87" i="59"/>
  <c r="DL87" i="59"/>
  <c r="EB87" i="59"/>
  <c r="ER87" i="59"/>
  <c r="FH87" i="59"/>
  <c r="FX87" i="59"/>
  <c r="GO110" i="59"/>
  <c r="GO97" i="59"/>
  <c r="HD91" i="59"/>
  <c r="HD92" i="59"/>
  <c r="AN110" i="59"/>
  <c r="AN97" i="59"/>
  <c r="GL110" i="59"/>
  <c r="GL97" i="59"/>
  <c r="HN94" i="59"/>
  <c r="HJ95" i="59"/>
  <c r="HN95" i="59" s="1"/>
  <c r="GX101" i="59"/>
  <c r="HG101" i="59" s="1"/>
  <c r="GL114" i="59"/>
  <c r="GX114" i="59" s="1"/>
  <c r="HG114" i="59" s="1"/>
  <c r="GX94" i="59"/>
  <c r="GO115" i="59"/>
  <c r="GO112" i="59"/>
  <c r="GR113" i="59"/>
  <c r="HD113" i="59" s="1"/>
  <c r="HD93" i="59"/>
  <c r="AO114" i="59"/>
  <c r="AN115" i="59"/>
  <c r="GL115" i="59"/>
  <c r="GX115" i="59" s="1"/>
  <c r="AO107" i="59"/>
  <c r="GX103" i="59"/>
  <c r="HG103" i="59" s="1"/>
  <c r="HD94" i="59"/>
  <c r="AO115" i="59"/>
  <c r="GX113" i="59"/>
  <c r="AP115" i="59"/>
  <c r="GR115" i="59"/>
  <c r="HD115" i="59" s="1"/>
  <c r="HD95" i="59"/>
  <c r="AP107" i="59"/>
  <c r="GR107" i="59"/>
  <c r="HD100" i="59"/>
  <c r="HD107" i="59" s="1"/>
  <c r="HN107" i="59"/>
  <c r="GX116" i="59"/>
  <c r="HG116" i="59" s="1"/>
  <c r="GO107" i="59"/>
  <c r="AN107" i="59"/>
  <c r="GL107" i="59"/>
  <c r="HN114" i="59"/>
  <c r="HN117" i="59" s="1"/>
  <c r="BG67" i="59" l="1"/>
  <c r="GA100" i="59"/>
  <c r="GB100" i="59"/>
  <c r="BG100" i="59"/>
  <c r="BH100" i="59"/>
  <c r="BK105" i="59"/>
  <c r="BL105" i="59"/>
  <c r="BC105" i="59"/>
  <c r="BD105" i="59"/>
  <c r="GW102" i="59"/>
  <c r="AY57" i="59"/>
  <c r="BS67" i="59"/>
  <c r="BA115" i="59"/>
  <c r="BI115" i="59"/>
  <c r="BP102" i="59"/>
  <c r="BO102" i="59"/>
  <c r="BO112" i="59" s="1"/>
  <c r="CB101" i="59"/>
  <c r="CA101" i="59"/>
  <c r="AY104" i="59"/>
  <c r="AZ104" i="59"/>
  <c r="GF96" i="59"/>
  <c r="GE96" i="59"/>
  <c r="BG106" i="59"/>
  <c r="BH106" i="59"/>
  <c r="GM101" i="59"/>
  <c r="DC47" i="59"/>
  <c r="GA67" i="59"/>
  <c r="BD103" i="59"/>
  <c r="BC103" i="59"/>
  <c r="BC113" i="59" s="1"/>
  <c r="BS90" i="59"/>
  <c r="BT90" i="59"/>
  <c r="GA105" i="59"/>
  <c r="GB105" i="59"/>
  <c r="BO67" i="59"/>
  <c r="GK111" i="59"/>
  <c r="AU77" i="59"/>
  <c r="AW107" i="59"/>
  <c r="AZ107" i="59" s="1"/>
  <c r="BE116" i="59"/>
  <c r="CA106" i="59"/>
  <c r="CB106" i="59"/>
  <c r="BT102" i="59"/>
  <c r="BS102" i="59"/>
  <c r="BO101" i="59"/>
  <c r="BO111" i="59" s="1"/>
  <c r="BP101" i="59"/>
  <c r="GM102" i="59"/>
  <c r="EE87" i="59"/>
  <c r="GV17" i="59"/>
  <c r="FW57" i="59"/>
  <c r="GC97" i="59"/>
  <c r="GF97" i="59" s="1"/>
  <c r="BE110" i="59"/>
  <c r="GA104" i="59"/>
  <c r="GA114" i="59" s="1"/>
  <c r="GB104" i="59"/>
  <c r="BL101" i="59"/>
  <c r="BK101" i="59"/>
  <c r="BK111" i="59" s="1"/>
  <c r="BW95" i="59"/>
  <c r="BX95" i="59"/>
  <c r="GE57" i="59"/>
  <c r="GF100" i="59"/>
  <c r="GE100" i="59"/>
  <c r="AY94" i="59"/>
  <c r="AZ94" i="59"/>
  <c r="GE101" i="59"/>
  <c r="GF101" i="59"/>
  <c r="BH103" i="59"/>
  <c r="BG103" i="59"/>
  <c r="GB101" i="59"/>
  <c r="GA101" i="59"/>
  <c r="BG93" i="59"/>
  <c r="BH93" i="59"/>
  <c r="GM57" i="59"/>
  <c r="GW100" i="59"/>
  <c r="BC67" i="59"/>
  <c r="AU17" i="59"/>
  <c r="BK104" i="59"/>
  <c r="BL104" i="59"/>
  <c r="GA92" i="59"/>
  <c r="GB92" i="59"/>
  <c r="BK102" i="59"/>
  <c r="BL102" i="59"/>
  <c r="AY101" i="59"/>
  <c r="AZ101" i="59"/>
  <c r="CI87" i="59"/>
  <c r="BX103" i="59"/>
  <c r="BW103" i="59"/>
  <c r="GB102" i="59"/>
  <c r="GA102" i="59"/>
  <c r="BK92" i="59"/>
  <c r="BL92" i="59"/>
  <c r="BD101" i="59"/>
  <c r="BC101" i="59"/>
  <c r="CA105" i="59"/>
  <c r="CB105" i="59"/>
  <c r="GV87" i="59"/>
  <c r="GP90" i="59"/>
  <c r="GU34" i="59"/>
  <c r="DS57" i="59"/>
  <c r="BM111" i="59"/>
  <c r="AY100" i="59"/>
  <c r="AZ100" i="59"/>
  <c r="BS105" i="59"/>
  <c r="BT105" i="59"/>
  <c r="CA102" i="59"/>
  <c r="CA112" i="59" s="1"/>
  <c r="CB102" i="59"/>
  <c r="AY93" i="59"/>
  <c r="AY113" i="59" s="1"/>
  <c r="AZ93" i="59"/>
  <c r="CA104" i="59"/>
  <c r="CB104" i="59"/>
  <c r="GE67" i="59"/>
  <c r="BC96" i="59"/>
  <c r="BC116" i="59" s="1"/>
  <c r="BD96" i="59"/>
  <c r="BT103" i="59"/>
  <c r="BS103" i="59"/>
  <c r="BS113" i="59" s="1"/>
  <c r="BP104" i="59"/>
  <c r="BO104" i="59"/>
  <c r="BO114" i="59" s="1"/>
  <c r="BW106" i="59"/>
  <c r="BW116" i="59" s="1"/>
  <c r="BX106" i="59"/>
  <c r="BT101" i="59"/>
  <c r="BS101" i="59"/>
  <c r="BS111" i="59" s="1"/>
  <c r="GE91" i="59"/>
  <c r="GF91" i="59"/>
  <c r="BD102" i="59"/>
  <c r="BC102" i="59"/>
  <c r="GJ32" i="59"/>
  <c r="DG77" i="59"/>
  <c r="DW67" i="59"/>
  <c r="CU37" i="59"/>
  <c r="GS77" i="59"/>
  <c r="GA17" i="59"/>
  <c r="FK17" i="59"/>
  <c r="CA17" i="59"/>
  <c r="BW57" i="59"/>
  <c r="GN114" i="59"/>
  <c r="GP114" i="59" s="1"/>
  <c r="GS67" i="59"/>
  <c r="GQ97" i="59"/>
  <c r="DC57" i="59"/>
  <c r="BC17" i="59"/>
  <c r="EA37" i="59"/>
  <c r="BO37" i="59"/>
  <c r="DK47" i="59"/>
  <c r="CQ17" i="59"/>
  <c r="CM57" i="59"/>
  <c r="EM17" i="59"/>
  <c r="GM17" i="59"/>
  <c r="BH115" i="59"/>
  <c r="BL115" i="59"/>
  <c r="BD115" i="59"/>
  <c r="BX115" i="59"/>
  <c r="GF115" i="59"/>
  <c r="CB115" i="59"/>
  <c r="BP115" i="59"/>
  <c r="FC87" i="59"/>
  <c r="CQ87" i="59"/>
  <c r="GA87" i="59"/>
  <c r="BS87" i="59"/>
  <c r="EM87" i="59"/>
  <c r="CA87" i="59"/>
  <c r="DW87" i="59"/>
  <c r="BK87" i="59"/>
  <c r="DG17" i="59"/>
  <c r="CA77" i="59"/>
  <c r="CQ77" i="59"/>
  <c r="AY47" i="59"/>
  <c r="BG114" i="59"/>
  <c r="BC77" i="59"/>
  <c r="BC112" i="59"/>
  <c r="AY111" i="59"/>
  <c r="HC92" i="59"/>
  <c r="GQ113" i="59"/>
  <c r="HC67" i="59"/>
  <c r="HE67" i="59" s="1"/>
  <c r="GQ112" i="59"/>
  <c r="BW112" i="59"/>
  <c r="BE112" i="59"/>
  <c r="BU107" i="59"/>
  <c r="BX107" i="59" s="1"/>
  <c r="BE107" i="59"/>
  <c r="BH107" i="59" s="1"/>
  <c r="BW111" i="59"/>
  <c r="BS77" i="59"/>
  <c r="BM116" i="59"/>
  <c r="BG112" i="59"/>
  <c r="CE47" i="59"/>
  <c r="DS47" i="59"/>
  <c r="AW115" i="59"/>
  <c r="FY107" i="59"/>
  <c r="GB107" i="59" s="1"/>
  <c r="BI107" i="59"/>
  <c r="BL107" i="59" s="1"/>
  <c r="EU27" i="59"/>
  <c r="BI97" i="59"/>
  <c r="BL97" i="59" s="1"/>
  <c r="GG91" i="59"/>
  <c r="GJ91" i="59" s="1"/>
  <c r="FY97" i="59"/>
  <c r="GB97" i="59" s="1"/>
  <c r="BM97" i="59"/>
  <c r="BP97" i="59" s="1"/>
  <c r="GG93" i="59"/>
  <c r="GJ93" i="59" s="1"/>
  <c r="BY107" i="59"/>
  <c r="CB107" i="59" s="1"/>
  <c r="GG101" i="59"/>
  <c r="GI101" i="59" s="1"/>
  <c r="BU112" i="59"/>
  <c r="GF113" i="59"/>
  <c r="BT116" i="59"/>
  <c r="GJ101" i="59"/>
  <c r="BL116" i="59"/>
  <c r="GF114" i="59"/>
  <c r="GQ116" i="59"/>
  <c r="HC116" i="59" s="1"/>
  <c r="HE116" i="59" s="1"/>
  <c r="DR18" i="59"/>
  <c r="EE77" i="59"/>
  <c r="DW17" i="59"/>
  <c r="EE17" i="59"/>
  <c r="BP116" i="59"/>
  <c r="GG95" i="59"/>
  <c r="AW114" i="59"/>
  <c r="BU113" i="59"/>
  <c r="BU117" i="59" s="1"/>
  <c r="BX117" i="59" s="1"/>
  <c r="GI93" i="59"/>
  <c r="GA110" i="59"/>
  <c r="BX110" i="59"/>
  <c r="GG90" i="59"/>
  <c r="BM107" i="59"/>
  <c r="BP107" i="59" s="1"/>
  <c r="GC107" i="59"/>
  <c r="GF107" i="59" s="1"/>
  <c r="BC115" i="59"/>
  <c r="GE116" i="59"/>
  <c r="GG94" i="59"/>
  <c r="AY110" i="59"/>
  <c r="AY97" i="59"/>
  <c r="GG106" i="59"/>
  <c r="AU110" i="59"/>
  <c r="AU97" i="59"/>
  <c r="GC110" i="59"/>
  <c r="HC106" i="59"/>
  <c r="HE106" i="59" s="1"/>
  <c r="DZ18" i="59"/>
  <c r="HG113" i="59"/>
  <c r="HN97" i="59"/>
  <c r="BF68" i="59"/>
  <c r="GI64" i="59"/>
  <c r="FO67" i="59"/>
  <c r="DC67" i="59"/>
  <c r="FW37" i="59"/>
  <c r="DK37" i="59"/>
  <c r="AY37" i="59"/>
  <c r="FS37" i="59"/>
  <c r="BZ28" i="59"/>
  <c r="BJ18" i="59"/>
  <c r="BR18" i="59"/>
  <c r="BF18" i="59"/>
  <c r="HC17" i="59"/>
  <c r="HE17" i="59" s="1"/>
  <c r="EY57" i="59"/>
  <c r="EQ57" i="59"/>
  <c r="CE57" i="59"/>
  <c r="EI57" i="59"/>
  <c r="EI47" i="59"/>
  <c r="BD116" i="59"/>
  <c r="BG111" i="59"/>
  <c r="CB110" i="59"/>
  <c r="BY117" i="59"/>
  <c r="CB117" i="59" s="1"/>
  <c r="BG110" i="59"/>
  <c r="BO115" i="59"/>
  <c r="GG105" i="59"/>
  <c r="BC114" i="59"/>
  <c r="BO116" i="59"/>
  <c r="BY97" i="59"/>
  <c r="CB97" i="59" s="1"/>
  <c r="BI110" i="59"/>
  <c r="BH110" i="59"/>
  <c r="AW117" i="59"/>
  <c r="AZ117" i="59" s="1"/>
  <c r="AZ110" i="59"/>
  <c r="AY114" i="59"/>
  <c r="AS110" i="59"/>
  <c r="AS116" i="59"/>
  <c r="FK77" i="59"/>
  <c r="GA77" i="59"/>
  <c r="EU77" i="59"/>
  <c r="GE47" i="59"/>
  <c r="FW47" i="59"/>
  <c r="EU17" i="59"/>
  <c r="BX116" i="59"/>
  <c r="AV115" i="59"/>
  <c r="BS114" i="59"/>
  <c r="BE113" i="59"/>
  <c r="BS112" i="59"/>
  <c r="BM112" i="59"/>
  <c r="BP112" i="59" s="1"/>
  <c r="GA111" i="59"/>
  <c r="GB110" i="59"/>
  <c r="BS110" i="59"/>
  <c r="AW97" i="59"/>
  <c r="AZ97" i="59" s="1"/>
  <c r="FY115" i="59"/>
  <c r="GG92" i="59"/>
  <c r="BG116" i="59"/>
  <c r="GF116" i="59"/>
  <c r="BO110" i="59"/>
  <c r="BO97" i="59"/>
  <c r="BW115" i="59"/>
  <c r="GG96" i="59"/>
  <c r="DK67" i="59"/>
  <c r="GJ40" i="59"/>
  <c r="EM37" i="59"/>
  <c r="BN18" i="59"/>
  <c r="GD18" i="59"/>
  <c r="CY77" i="59"/>
  <c r="FS77" i="59"/>
  <c r="EM77" i="59"/>
  <c r="FO57" i="59"/>
  <c r="CB116" i="59"/>
  <c r="AZ116" i="59"/>
  <c r="GE110" i="59"/>
  <c r="GE97" i="59"/>
  <c r="BW110" i="59"/>
  <c r="BW97" i="59"/>
  <c r="BK115" i="59"/>
  <c r="GG104" i="59"/>
  <c r="BW107" i="59"/>
  <c r="FY116" i="59"/>
  <c r="GA116" i="59"/>
  <c r="BS115" i="59"/>
  <c r="BQ115" i="59"/>
  <c r="BS107" i="59"/>
  <c r="AS107" i="59"/>
  <c r="AV107" i="59" s="1"/>
  <c r="GG100" i="59"/>
  <c r="BH116" i="59"/>
  <c r="BK116" i="59"/>
  <c r="GE114" i="59"/>
  <c r="BU97" i="59"/>
  <c r="BX97" i="59" s="1"/>
  <c r="AU116" i="59"/>
  <c r="AU111" i="59"/>
  <c r="GB114" i="59"/>
  <c r="CB114" i="59"/>
  <c r="BX114" i="59"/>
  <c r="BT114" i="59"/>
  <c r="BP114" i="59"/>
  <c r="BL114" i="59"/>
  <c r="BH114" i="59"/>
  <c r="BD114" i="59"/>
  <c r="AZ114" i="59"/>
  <c r="AV114" i="59"/>
  <c r="GB113" i="59"/>
  <c r="CB113" i="59"/>
  <c r="BX113" i="59"/>
  <c r="BT113" i="59"/>
  <c r="BP113" i="59"/>
  <c r="BI113" i="59"/>
  <c r="BH113" i="59"/>
  <c r="BD113" i="59"/>
  <c r="AZ113" i="59"/>
  <c r="AV113" i="59"/>
  <c r="GF112" i="59"/>
  <c r="GB112" i="59"/>
  <c r="CB112" i="59"/>
  <c r="BX112" i="59"/>
  <c r="BT112" i="59"/>
  <c r="BL112" i="59"/>
  <c r="BH112" i="59"/>
  <c r="BD112" i="59"/>
  <c r="AZ112" i="59"/>
  <c r="AV112" i="59"/>
  <c r="GF111" i="59"/>
  <c r="GB111" i="59"/>
  <c r="CB111" i="59"/>
  <c r="BX111" i="59"/>
  <c r="BT111" i="59"/>
  <c r="BP111" i="59"/>
  <c r="BL111" i="59"/>
  <c r="BH111" i="59"/>
  <c r="BD111" i="59"/>
  <c r="AZ111" i="59"/>
  <c r="AV111" i="59"/>
  <c r="GG111" i="59"/>
  <c r="GJ111" i="59" s="1"/>
  <c r="BT110" i="59"/>
  <c r="BM117" i="59"/>
  <c r="BP117" i="59" s="1"/>
  <c r="BP110" i="59"/>
  <c r="BA110" i="59"/>
  <c r="BD110" i="59" s="1"/>
  <c r="CA116" i="59"/>
  <c r="GE115" i="59"/>
  <c r="CA115" i="59"/>
  <c r="AY115" i="59"/>
  <c r="AU105" i="59"/>
  <c r="AU115" i="59" s="1"/>
  <c r="AV105" i="59"/>
  <c r="AU104" i="59"/>
  <c r="AU114" i="59" s="1"/>
  <c r="AV104" i="59"/>
  <c r="GE107" i="59"/>
  <c r="GA113" i="59"/>
  <c r="CA113" i="59"/>
  <c r="BK113" i="59"/>
  <c r="BG113" i="59"/>
  <c r="AV103" i="59"/>
  <c r="GG103" i="59"/>
  <c r="AU103" i="59"/>
  <c r="BK112" i="59"/>
  <c r="AU102" i="59"/>
  <c r="AU112" i="59" s="1"/>
  <c r="AV102" i="59"/>
  <c r="GG102" i="59"/>
  <c r="CA111" i="59"/>
  <c r="BC111" i="59"/>
  <c r="BA107" i="59"/>
  <c r="BD107" i="59" s="1"/>
  <c r="DO17" i="59"/>
  <c r="DO67" i="59"/>
  <c r="CM47" i="59"/>
  <c r="FW87" i="59"/>
  <c r="FS17" i="59"/>
  <c r="FO47" i="59"/>
  <c r="GJ75" i="59"/>
  <c r="GU42" i="59"/>
  <c r="FG57" i="59"/>
  <c r="FG47" i="59"/>
  <c r="GJ84" i="59"/>
  <c r="FG37" i="59"/>
  <c r="FC17" i="59"/>
  <c r="GI84" i="59"/>
  <c r="GJ51" i="59"/>
  <c r="GU51" i="59"/>
  <c r="GI53" i="59"/>
  <c r="GJ53" i="59"/>
  <c r="GJ34" i="59"/>
  <c r="EY47" i="59"/>
  <c r="EQ47" i="59"/>
  <c r="EQ37" i="59"/>
  <c r="GW105" i="59"/>
  <c r="GM105" i="59"/>
  <c r="GK115" i="59"/>
  <c r="GK107" i="59"/>
  <c r="GS57" i="59"/>
  <c r="DW37" i="59"/>
  <c r="BK37" i="59"/>
  <c r="EA57" i="59"/>
  <c r="CU57" i="59"/>
  <c r="BO57" i="59"/>
  <c r="AU37" i="59"/>
  <c r="EA47" i="59"/>
  <c r="DO77" i="59"/>
  <c r="GP27" i="59"/>
  <c r="GS17" i="59"/>
  <c r="HC87" i="59"/>
  <c r="HE87" i="59" s="1"/>
  <c r="HM37" i="59"/>
  <c r="CY17" i="59"/>
  <c r="GS87" i="59"/>
  <c r="BS17" i="59"/>
  <c r="GI32" i="59"/>
  <c r="GI73" i="59"/>
  <c r="GU71" i="59"/>
  <c r="GU73" i="59"/>
  <c r="GI75" i="59"/>
  <c r="GJ71" i="59"/>
  <c r="GU60" i="59"/>
  <c r="CY67" i="59"/>
  <c r="GI60" i="59"/>
  <c r="BK67" i="59"/>
  <c r="AY67" i="59"/>
  <c r="GG67" i="59"/>
  <c r="GJ67" i="59" s="1"/>
  <c r="GU40" i="59"/>
  <c r="GI46" i="59"/>
  <c r="GJ46" i="59"/>
  <c r="CU47" i="59"/>
  <c r="GJ42" i="59"/>
  <c r="BG47" i="59"/>
  <c r="GQ111" i="59"/>
  <c r="HC101" i="59"/>
  <c r="HE101" i="59" s="1"/>
  <c r="HC77" i="59"/>
  <c r="HE77" i="59" s="1"/>
  <c r="HE70" i="59"/>
  <c r="HC27" i="59"/>
  <c r="HE27" i="59" s="1"/>
  <c r="CP88" i="59"/>
  <c r="DR88" i="59"/>
  <c r="DJ88" i="59"/>
  <c r="GD88" i="59"/>
  <c r="AX88" i="59"/>
  <c r="FB88" i="59"/>
  <c r="BF88" i="59"/>
  <c r="FV88" i="59"/>
  <c r="FR88" i="59"/>
  <c r="DF88" i="59"/>
  <c r="AT88" i="59"/>
  <c r="EH88" i="59"/>
  <c r="BV88" i="59"/>
  <c r="DZ88" i="59"/>
  <c r="BN88" i="59"/>
  <c r="BB88" i="59"/>
  <c r="CL78" i="59"/>
  <c r="FN78" i="59"/>
  <c r="EL88" i="59"/>
  <c r="BZ88" i="59"/>
  <c r="FN88" i="59"/>
  <c r="DB88" i="59"/>
  <c r="FF88" i="59"/>
  <c r="CT88" i="59"/>
  <c r="CH88" i="59"/>
  <c r="EX78" i="59"/>
  <c r="DV88" i="59"/>
  <c r="BJ88" i="59"/>
  <c r="EX88" i="59"/>
  <c r="CL88" i="59"/>
  <c r="EP88" i="59"/>
  <c r="CD88" i="59"/>
  <c r="BR88" i="59"/>
  <c r="DB78" i="59"/>
  <c r="EY67" i="59"/>
  <c r="CT68" i="59"/>
  <c r="GD68" i="59"/>
  <c r="DR68" i="59"/>
  <c r="CD68" i="59"/>
  <c r="FN68" i="59"/>
  <c r="DB68" i="59"/>
  <c r="BN68" i="59"/>
  <c r="EX68" i="59"/>
  <c r="CL68" i="59"/>
  <c r="AX68" i="59"/>
  <c r="EH68" i="59"/>
  <c r="BB48" i="59"/>
  <c r="CT48" i="59"/>
  <c r="FZ48" i="59"/>
  <c r="FF48" i="59"/>
  <c r="DV48" i="59"/>
  <c r="GD48" i="59"/>
  <c r="DN48" i="59"/>
  <c r="BJ48" i="59"/>
  <c r="DR48" i="59"/>
  <c r="FJ48" i="59"/>
  <c r="CX48" i="59"/>
  <c r="AX48" i="59"/>
  <c r="DJ48" i="59"/>
  <c r="FV48" i="59"/>
  <c r="FR48" i="59"/>
  <c r="DF48" i="59"/>
  <c r="AT48" i="59"/>
  <c r="FN48" i="59"/>
  <c r="DB48" i="59"/>
  <c r="ET48" i="59"/>
  <c r="CH48" i="59"/>
  <c r="BN48" i="59"/>
  <c r="DZ48" i="59"/>
  <c r="FB48" i="59"/>
  <c r="CP48" i="59"/>
  <c r="EX48" i="59"/>
  <c r="CL48" i="59"/>
  <c r="ED48" i="59"/>
  <c r="BR48" i="59"/>
  <c r="CD48" i="59"/>
  <c r="EP48" i="59"/>
  <c r="EL48" i="59"/>
  <c r="BZ48" i="59"/>
  <c r="EH48" i="59"/>
  <c r="CA37" i="59"/>
  <c r="FC37" i="59"/>
  <c r="DG37" i="59"/>
  <c r="CQ37" i="59"/>
  <c r="ED38" i="59"/>
  <c r="EP38" i="59"/>
  <c r="CX38" i="59"/>
  <c r="CE37" i="59"/>
  <c r="FV38" i="59"/>
  <c r="FJ38" i="59"/>
  <c r="AX38" i="59"/>
  <c r="DJ38" i="59"/>
  <c r="EH38" i="59"/>
  <c r="GD38" i="59"/>
  <c r="FZ38" i="59"/>
  <c r="ET38" i="59"/>
  <c r="DN38" i="59"/>
  <c r="CD38" i="59"/>
  <c r="DR38" i="59"/>
  <c r="FF38" i="59"/>
  <c r="DZ38" i="59"/>
  <c r="CT38" i="59"/>
  <c r="BN38" i="59"/>
  <c r="FB38" i="59"/>
  <c r="CP38" i="59"/>
  <c r="EL38" i="59"/>
  <c r="CH38" i="59"/>
  <c r="DV38" i="59"/>
  <c r="BR38" i="59"/>
  <c r="FR38" i="59"/>
  <c r="DF38" i="59"/>
  <c r="BB38" i="59"/>
  <c r="GV116" i="59"/>
  <c r="BS27" i="59"/>
  <c r="DO27" i="59"/>
  <c r="GA27" i="59"/>
  <c r="EE27" i="59"/>
  <c r="CY27" i="59"/>
  <c r="FK27" i="59"/>
  <c r="CI27" i="59"/>
  <c r="BC27" i="59"/>
  <c r="GV27" i="59"/>
  <c r="EL28" i="59"/>
  <c r="DV28" i="59"/>
  <c r="BJ28" i="59"/>
  <c r="FR28" i="59"/>
  <c r="DF28" i="59"/>
  <c r="AT28" i="59"/>
  <c r="FN28" i="59"/>
  <c r="FB28" i="59"/>
  <c r="CP28" i="59"/>
  <c r="DB28" i="59"/>
  <c r="BB18" i="59"/>
  <c r="AX18" i="59"/>
  <c r="BZ18" i="59"/>
  <c r="EL18" i="59"/>
  <c r="CD18" i="59"/>
  <c r="EP18" i="59"/>
  <c r="CH18" i="59"/>
  <c r="ET18" i="59"/>
  <c r="FN18" i="59"/>
  <c r="DB18" i="59"/>
  <c r="CP18" i="59"/>
  <c r="FB18" i="59"/>
  <c r="CT18" i="59"/>
  <c r="FF18" i="59"/>
  <c r="CX18" i="59"/>
  <c r="FJ18" i="59"/>
  <c r="EX18" i="59"/>
  <c r="CL18" i="59"/>
  <c r="AT18" i="59"/>
  <c r="DF18" i="59"/>
  <c r="FR18" i="59"/>
  <c r="DJ18" i="59"/>
  <c r="FV18" i="59"/>
  <c r="DN18" i="59"/>
  <c r="FZ18" i="59"/>
  <c r="EH18" i="59"/>
  <c r="HM38" i="59"/>
  <c r="GP105" i="59"/>
  <c r="GN115" i="59"/>
  <c r="GP115" i="59" s="1"/>
  <c r="GS105" i="59"/>
  <c r="HC105" i="59"/>
  <c r="HE105" i="59" s="1"/>
  <c r="GQ107" i="59"/>
  <c r="GQ115" i="59"/>
  <c r="GQ117" i="59" s="1"/>
  <c r="GV113" i="59"/>
  <c r="GL117" i="59"/>
  <c r="GX110" i="59"/>
  <c r="GR117" i="59"/>
  <c r="HD110" i="59"/>
  <c r="HD117" i="59" s="1"/>
  <c r="AP117" i="59"/>
  <c r="GJ86" i="59"/>
  <c r="GU86" i="59"/>
  <c r="GI86" i="59"/>
  <c r="FO87" i="59"/>
  <c r="DC87" i="59"/>
  <c r="GD78" i="59"/>
  <c r="DR78" i="59"/>
  <c r="BF78" i="59"/>
  <c r="GU72" i="59"/>
  <c r="GI72" i="59"/>
  <c r="FG77" i="59"/>
  <c r="CU77" i="59"/>
  <c r="GU65" i="59"/>
  <c r="GI65" i="59"/>
  <c r="HF66" i="59"/>
  <c r="GY66" i="59"/>
  <c r="HH66" i="59" s="1"/>
  <c r="HF81" i="59"/>
  <c r="GY81" i="59"/>
  <c r="HH81" i="59" s="1"/>
  <c r="DZ78" i="59"/>
  <c r="GJ66" i="59"/>
  <c r="GU66" i="59"/>
  <c r="GI66" i="59"/>
  <c r="GU62" i="59"/>
  <c r="GI62" i="59"/>
  <c r="FS57" i="59"/>
  <c r="DG57" i="59"/>
  <c r="AU57" i="59"/>
  <c r="GU54" i="59"/>
  <c r="GI54" i="59"/>
  <c r="GU50" i="59"/>
  <c r="GI50" i="59"/>
  <c r="GG57" i="59"/>
  <c r="GJ57" i="59" s="1"/>
  <c r="GU43" i="59"/>
  <c r="GI43" i="59"/>
  <c r="GJ43" i="59"/>
  <c r="FR68" i="59"/>
  <c r="FB68" i="59"/>
  <c r="EL68" i="59"/>
  <c r="DV68" i="59"/>
  <c r="DF68" i="59"/>
  <c r="CP68" i="59"/>
  <c r="BZ68" i="59"/>
  <c r="BJ68" i="59"/>
  <c r="AT68" i="59"/>
  <c r="FZ68" i="59"/>
  <c r="FJ68" i="59"/>
  <c r="ET68" i="59"/>
  <c r="ED68" i="59"/>
  <c r="DN68" i="59"/>
  <c r="CX68" i="59"/>
  <c r="CH68" i="59"/>
  <c r="BR68" i="59"/>
  <c r="BB68" i="59"/>
  <c r="FV68" i="59"/>
  <c r="FF68" i="59"/>
  <c r="EP68" i="59"/>
  <c r="DZ68" i="59"/>
  <c r="DJ68" i="59"/>
  <c r="CM67" i="59"/>
  <c r="FS47" i="59"/>
  <c r="DG47" i="59"/>
  <c r="AU47" i="59"/>
  <c r="HF46" i="59"/>
  <c r="GY46" i="59"/>
  <c r="HH46" i="59" s="1"/>
  <c r="FK47" i="59"/>
  <c r="CY47" i="59"/>
  <c r="HE95" i="59"/>
  <c r="GM115" i="59"/>
  <c r="GW115" i="59"/>
  <c r="HF23" i="59"/>
  <c r="GY23" i="59"/>
  <c r="HH23" i="59" s="1"/>
  <c r="HE91" i="59"/>
  <c r="HF91" i="59"/>
  <c r="GY91" i="59"/>
  <c r="GE27" i="59"/>
  <c r="DS27" i="59"/>
  <c r="BG27" i="59"/>
  <c r="HF12" i="59"/>
  <c r="GY12" i="59"/>
  <c r="HH12" i="59" s="1"/>
  <c r="HF102" i="59"/>
  <c r="GY102" i="59"/>
  <c r="HH102" i="59" s="1"/>
  <c r="FG17" i="59"/>
  <c r="CU17" i="59"/>
  <c r="GG47" i="59"/>
  <c r="GJ47" i="59" s="1"/>
  <c r="FK37" i="59"/>
  <c r="CY37" i="59"/>
  <c r="HI25" i="59"/>
  <c r="HM25" i="59" s="1"/>
  <c r="HM24" i="59"/>
  <c r="GM27" i="59"/>
  <c r="FS27" i="59"/>
  <c r="DG27" i="59"/>
  <c r="AU27" i="59"/>
  <c r="BZ38" i="59"/>
  <c r="AT38" i="59"/>
  <c r="GU33" i="59"/>
  <c r="GI33" i="59"/>
  <c r="GJ33" i="59"/>
  <c r="EI37" i="59"/>
  <c r="BW37" i="59"/>
  <c r="EX28" i="59"/>
  <c r="CL28" i="59"/>
  <c r="HF26" i="59"/>
  <c r="GY26" i="59"/>
  <c r="HH26" i="59" s="1"/>
  <c r="HF96" i="59"/>
  <c r="GY96" i="59"/>
  <c r="HH96" i="59" s="1"/>
  <c r="GS114" i="59"/>
  <c r="HC114" i="59"/>
  <c r="HE114" i="59" s="1"/>
  <c r="GU24" i="59"/>
  <c r="GI24" i="59"/>
  <c r="GJ24" i="59"/>
  <c r="HE92" i="59"/>
  <c r="GW112" i="59"/>
  <c r="GM112" i="59"/>
  <c r="GS104" i="59"/>
  <c r="HC104" i="59"/>
  <c r="HE104" i="59" s="1"/>
  <c r="GU13" i="59"/>
  <c r="GI13" i="59"/>
  <c r="GJ13" i="59"/>
  <c r="GP107" i="59"/>
  <c r="BG17" i="59"/>
  <c r="HI75" i="59"/>
  <c r="HM75" i="59" s="1"/>
  <c r="HM74" i="59"/>
  <c r="HM77" i="59" s="1"/>
  <c r="HM78" i="59" s="1"/>
  <c r="HI85" i="59"/>
  <c r="HM85" i="59" s="1"/>
  <c r="HM87" i="59" s="1"/>
  <c r="HM88" i="59" s="1"/>
  <c r="HM84" i="59"/>
  <c r="HI115" i="59"/>
  <c r="HM115" i="59" s="1"/>
  <c r="HM117" i="59" s="1"/>
  <c r="HM118" i="59" s="1"/>
  <c r="HM114" i="59"/>
  <c r="GX57" i="59"/>
  <c r="HG50" i="59"/>
  <c r="HG57" i="59" s="1"/>
  <c r="GX107" i="59"/>
  <c r="HG100" i="59"/>
  <c r="HG107" i="59" s="1"/>
  <c r="GW47" i="59"/>
  <c r="HF40" i="59"/>
  <c r="GY40" i="59"/>
  <c r="HH40" i="59" s="1"/>
  <c r="HI15" i="59"/>
  <c r="HM15" i="59" s="1"/>
  <c r="HM14" i="59"/>
  <c r="HG93" i="59"/>
  <c r="FF28" i="59"/>
  <c r="CT28" i="59"/>
  <c r="GY15" i="59"/>
  <c r="HH15" i="59" s="1"/>
  <c r="GY32" i="59"/>
  <c r="HH32" i="59" s="1"/>
  <c r="GV100" i="59"/>
  <c r="AO117" i="59"/>
  <c r="GU85" i="59"/>
  <c r="GI85" i="59"/>
  <c r="HF84" i="59"/>
  <c r="GY84" i="59"/>
  <c r="HH84" i="59" s="1"/>
  <c r="EQ87" i="59"/>
  <c r="DK87" i="59"/>
  <c r="CE87" i="59"/>
  <c r="AY87" i="59"/>
  <c r="GE77" i="59"/>
  <c r="EY77" i="59"/>
  <c r="DS77" i="59"/>
  <c r="CM77" i="59"/>
  <c r="BG77" i="59"/>
  <c r="GU83" i="59"/>
  <c r="GI83" i="59"/>
  <c r="EY87" i="59"/>
  <c r="CM87" i="59"/>
  <c r="FZ88" i="59"/>
  <c r="FJ88" i="59"/>
  <c r="ET88" i="59"/>
  <c r="ED88" i="59"/>
  <c r="DN88" i="59"/>
  <c r="CX88" i="59"/>
  <c r="FZ78" i="59"/>
  <c r="FJ78" i="59"/>
  <c r="ET78" i="59"/>
  <c r="ED78" i="59"/>
  <c r="DN78" i="59"/>
  <c r="CX78" i="59"/>
  <c r="CH78" i="59"/>
  <c r="BR78" i="59"/>
  <c r="BB78" i="59"/>
  <c r="FR78" i="59"/>
  <c r="FB78" i="59"/>
  <c r="EL78" i="59"/>
  <c r="DV78" i="59"/>
  <c r="DF78" i="59"/>
  <c r="CP78" i="59"/>
  <c r="BZ78" i="59"/>
  <c r="BJ78" i="59"/>
  <c r="AT78" i="59"/>
  <c r="GW77" i="59"/>
  <c r="HF70" i="59"/>
  <c r="GY70" i="59"/>
  <c r="HH70" i="59" s="1"/>
  <c r="EQ77" i="59"/>
  <c r="CE77" i="59"/>
  <c r="GU63" i="59"/>
  <c r="GI63" i="59"/>
  <c r="GJ63" i="59"/>
  <c r="FV78" i="59"/>
  <c r="DJ78" i="59"/>
  <c r="AX78" i="59"/>
  <c r="HF65" i="59"/>
  <c r="GY65" i="59"/>
  <c r="HH65" i="59" s="1"/>
  <c r="FC57" i="59"/>
  <c r="CQ57" i="59"/>
  <c r="HF76" i="59"/>
  <c r="GY76" i="59"/>
  <c r="HH76" i="59" s="1"/>
  <c r="HF74" i="59"/>
  <c r="GY74" i="59"/>
  <c r="HH74" i="59" s="1"/>
  <c r="HF56" i="59"/>
  <c r="GY56" i="59"/>
  <c r="HH56" i="59" s="1"/>
  <c r="HF52" i="59"/>
  <c r="GY52" i="59"/>
  <c r="HH52" i="59" s="1"/>
  <c r="HF45" i="59"/>
  <c r="GY45" i="59"/>
  <c r="HH45" i="59" s="1"/>
  <c r="HF41" i="59"/>
  <c r="GY41" i="59"/>
  <c r="HH41" i="59" s="1"/>
  <c r="GJ62" i="59"/>
  <c r="GJ50" i="59"/>
  <c r="FK57" i="59"/>
  <c r="EE57" i="59"/>
  <c r="CY57" i="59"/>
  <c r="BS57" i="59"/>
  <c r="FC47" i="59"/>
  <c r="CQ47" i="59"/>
  <c r="HF42" i="59"/>
  <c r="GY42" i="59"/>
  <c r="HH42" i="59" s="1"/>
  <c r="GA47" i="59"/>
  <c r="DO47" i="59"/>
  <c r="BC47" i="59"/>
  <c r="GG37" i="59"/>
  <c r="GJ37" i="59" s="1"/>
  <c r="GU30" i="59"/>
  <c r="GI30" i="59"/>
  <c r="GU25" i="59"/>
  <c r="GI25" i="59"/>
  <c r="HE93" i="59"/>
  <c r="HF93" i="59"/>
  <c r="GY93" i="59"/>
  <c r="GM111" i="59"/>
  <c r="GW111" i="59"/>
  <c r="GP97" i="59"/>
  <c r="FO27" i="59"/>
  <c r="DC27" i="59"/>
  <c r="HF16" i="59"/>
  <c r="GY16" i="59"/>
  <c r="HH16" i="59" s="1"/>
  <c r="HF106" i="59"/>
  <c r="GY106" i="59"/>
  <c r="HH106" i="59" s="1"/>
  <c r="GY105" i="59"/>
  <c r="GU12" i="59"/>
  <c r="GI12" i="59"/>
  <c r="GG17" i="59"/>
  <c r="GJ17" i="59" s="1"/>
  <c r="GU10" i="59"/>
  <c r="GI10" i="59"/>
  <c r="EQ17" i="59"/>
  <c r="CE17" i="59"/>
  <c r="BO17" i="59"/>
  <c r="AY17" i="59"/>
  <c r="HF44" i="59"/>
  <c r="GY44" i="59"/>
  <c r="HH44" i="59" s="1"/>
  <c r="HC47" i="59"/>
  <c r="HE47" i="59" s="1"/>
  <c r="HC37" i="59"/>
  <c r="HE37" i="59" s="1"/>
  <c r="GA37" i="59"/>
  <c r="DO37" i="59"/>
  <c r="BC37" i="59"/>
  <c r="GV97" i="59"/>
  <c r="FC27" i="59"/>
  <c r="CQ27" i="59"/>
  <c r="HG17" i="59"/>
  <c r="HG91" i="59"/>
  <c r="HF53" i="59"/>
  <c r="GY53" i="59"/>
  <c r="HH53" i="59" s="1"/>
  <c r="GU41" i="59"/>
  <c r="GI41" i="59"/>
  <c r="GJ41" i="59"/>
  <c r="HF35" i="59"/>
  <c r="GY35" i="59"/>
  <c r="HH35" i="59" s="1"/>
  <c r="GE37" i="59"/>
  <c r="DS37" i="59"/>
  <c r="BG37" i="59"/>
  <c r="EH28" i="59"/>
  <c r="BV28" i="59"/>
  <c r="HF24" i="59"/>
  <c r="GY24" i="59"/>
  <c r="HH24" i="59" s="1"/>
  <c r="GN113" i="59"/>
  <c r="GP113" i="59" s="1"/>
  <c r="GS112" i="59"/>
  <c r="HC112" i="59"/>
  <c r="HE112" i="59" s="1"/>
  <c r="GU22" i="59"/>
  <c r="GI22" i="59"/>
  <c r="GJ22" i="59"/>
  <c r="GW27" i="59"/>
  <c r="HF20" i="59"/>
  <c r="GY20" i="59"/>
  <c r="HH20" i="59" s="1"/>
  <c r="GS110" i="59"/>
  <c r="HC110" i="59"/>
  <c r="GK117" i="59"/>
  <c r="GW110" i="59"/>
  <c r="GM110" i="59"/>
  <c r="HC103" i="59"/>
  <c r="HE103" i="59" s="1"/>
  <c r="GS103" i="59"/>
  <c r="HF11" i="59"/>
  <c r="GY11" i="59"/>
  <c r="HH11" i="59" s="1"/>
  <c r="GY101" i="59"/>
  <c r="GN107" i="59"/>
  <c r="BW17" i="59"/>
  <c r="HG95" i="59"/>
  <c r="GX47" i="59"/>
  <c r="HG40" i="59"/>
  <c r="HG47" i="59" s="1"/>
  <c r="GX87" i="59"/>
  <c r="HG80" i="59"/>
  <c r="HG87" i="59" s="1"/>
  <c r="GY34" i="59"/>
  <c r="HH34" i="59" s="1"/>
  <c r="EP28" i="59"/>
  <c r="CD28" i="59"/>
  <c r="GX17" i="59"/>
  <c r="HG94" i="59"/>
  <c r="AN117" i="59"/>
  <c r="HD97" i="59"/>
  <c r="HG92" i="59"/>
  <c r="GW87" i="59"/>
  <c r="HF80" i="59"/>
  <c r="GY80" i="59"/>
  <c r="HH80" i="59" s="1"/>
  <c r="GX97" i="59"/>
  <c r="HG90" i="59"/>
  <c r="GU81" i="59"/>
  <c r="GI81" i="59"/>
  <c r="EI87" i="59"/>
  <c r="BW87" i="59"/>
  <c r="GU76" i="59"/>
  <c r="GI76" i="59"/>
  <c r="GG77" i="59"/>
  <c r="GJ77" i="59" s="1"/>
  <c r="GU70" i="59"/>
  <c r="GI70" i="59"/>
  <c r="EA77" i="59"/>
  <c r="BO77" i="59"/>
  <c r="GU61" i="59"/>
  <c r="GI61" i="59"/>
  <c r="HF83" i="59"/>
  <c r="GY83" i="59"/>
  <c r="HH83" i="59" s="1"/>
  <c r="FF78" i="59"/>
  <c r="CT78" i="59"/>
  <c r="HF75" i="59"/>
  <c r="GY75" i="59"/>
  <c r="HH75" i="59" s="1"/>
  <c r="EM57" i="59"/>
  <c r="CA57" i="59"/>
  <c r="HF73" i="59"/>
  <c r="GY73" i="59"/>
  <c r="HH73" i="59" s="1"/>
  <c r="GJ65" i="59"/>
  <c r="HF62" i="59"/>
  <c r="GY62" i="59"/>
  <c r="HH62" i="59" s="1"/>
  <c r="GH58" i="59"/>
  <c r="GU56" i="59"/>
  <c r="GI56" i="59"/>
  <c r="GU52" i="59"/>
  <c r="GI52" i="59"/>
  <c r="GU45" i="59"/>
  <c r="GI45" i="59"/>
  <c r="HF72" i="59"/>
  <c r="GY72" i="59"/>
  <c r="HH72" i="59" s="1"/>
  <c r="HF64" i="59"/>
  <c r="GY64" i="59"/>
  <c r="HH64" i="59" s="1"/>
  <c r="GJ61" i="59"/>
  <c r="EQ67" i="59"/>
  <c r="GJ54" i="59"/>
  <c r="GS47" i="59"/>
  <c r="EM47" i="59"/>
  <c r="CA47" i="59"/>
  <c r="EE47" i="59"/>
  <c r="BS47" i="59"/>
  <c r="GW37" i="59"/>
  <c r="HF30" i="59"/>
  <c r="GY30" i="59"/>
  <c r="HH30" i="59" s="1"/>
  <c r="HF25" i="59"/>
  <c r="GY25" i="59"/>
  <c r="HH25" i="59" s="1"/>
  <c r="GM113" i="59"/>
  <c r="GW113" i="59"/>
  <c r="GP112" i="59"/>
  <c r="GS111" i="59"/>
  <c r="HC111" i="59"/>
  <c r="HE111" i="59" s="1"/>
  <c r="GU21" i="59"/>
  <c r="GI21" i="59"/>
  <c r="EY27" i="59"/>
  <c r="CM27" i="59"/>
  <c r="GU16" i="59"/>
  <c r="GI16" i="59"/>
  <c r="HF14" i="59"/>
  <c r="GY14" i="59"/>
  <c r="HH14" i="59" s="1"/>
  <c r="GU14" i="59"/>
  <c r="GI14" i="59"/>
  <c r="GW17" i="59"/>
  <c r="HF10" i="59"/>
  <c r="GY10" i="59"/>
  <c r="HH10" i="59" s="1"/>
  <c r="EA17" i="59"/>
  <c r="HF51" i="59"/>
  <c r="GY51" i="59"/>
  <c r="HH51" i="59" s="1"/>
  <c r="EE37" i="59"/>
  <c r="BS37" i="59"/>
  <c r="GX27" i="59"/>
  <c r="HG20" i="59"/>
  <c r="HG27" i="59" s="1"/>
  <c r="EM27" i="59"/>
  <c r="CA27" i="59"/>
  <c r="FN38" i="59"/>
  <c r="DB38" i="59"/>
  <c r="CL38" i="59"/>
  <c r="BJ38" i="59"/>
  <c r="GU35" i="59"/>
  <c r="GI35" i="59"/>
  <c r="HF31" i="59"/>
  <c r="GY31" i="59"/>
  <c r="HH31" i="59" s="1"/>
  <c r="FO37" i="59"/>
  <c r="DC37" i="59"/>
  <c r="GD28" i="59"/>
  <c r="DR28" i="59"/>
  <c r="BF28" i="59"/>
  <c r="GW116" i="59"/>
  <c r="GM116" i="59"/>
  <c r="HE94" i="59"/>
  <c r="GY94" i="59"/>
  <c r="HF94" i="59"/>
  <c r="HF22" i="59"/>
  <c r="GY22" i="59"/>
  <c r="HH22" i="59" s="1"/>
  <c r="HF92" i="59"/>
  <c r="GY92" i="59"/>
  <c r="HC97" i="59"/>
  <c r="HE90" i="59"/>
  <c r="GM97" i="59"/>
  <c r="GU20" i="59"/>
  <c r="GI20" i="59"/>
  <c r="GG27" i="59"/>
  <c r="GJ27" i="59" s="1"/>
  <c r="GJ20" i="59"/>
  <c r="GM103" i="59"/>
  <c r="GW103" i="59"/>
  <c r="GU11" i="59"/>
  <c r="GI11" i="59"/>
  <c r="GJ11" i="59"/>
  <c r="GE17" i="59"/>
  <c r="FO17" i="59"/>
  <c r="EY17" i="59"/>
  <c r="EI17" i="59"/>
  <c r="DS17" i="59"/>
  <c r="DC17" i="59"/>
  <c r="CM17" i="59"/>
  <c r="HM64" i="59"/>
  <c r="HI65" i="59"/>
  <c r="HM65" i="59" s="1"/>
  <c r="HM94" i="59"/>
  <c r="HI95" i="59"/>
  <c r="HM95" i="59" s="1"/>
  <c r="DZ28" i="59"/>
  <c r="BV38" i="59"/>
  <c r="HF36" i="59"/>
  <c r="GV106" i="59"/>
  <c r="GV102" i="59"/>
  <c r="GV101" i="59"/>
  <c r="HG115" i="59"/>
  <c r="GO117" i="59"/>
  <c r="GV111" i="59"/>
  <c r="HF86" i="59"/>
  <c r="GY86" i="59"/>
  <c r="HH86" i="59" s="1"/>
  <c r="GG87" i="59"/>
  <c r="GJ87" i="59" s="1"/>
  <c r="GJ80" i="59"/>
  <c r="GU80" i="59"/>
  <c r="GI80" i="59"/>
  <c r="FG87" i="59"/>
  <c r="EA87" i="59"/>
  <c r="CU87" i="59"/>
  <c r="BO87" i="59"/>
  <c r="FO77" i="59"/>
  <c r="EI77" i="59"/>
  <c r="DC77" i="59"/>
  <c r="BW77" i="59"/>
  <c r="HF85" i="59"/>
  <c r="GY85" i="59"/>
  <c r="HH85" i="59" s="1"/>
  <c r="GJ85" i="59"/>
  <c r="GE87" i="59"/>
  <c r="DS87" i="59"/>
  <c r="BG87" i="59"/>
  <c r="EH78" i="59"/>
  <c r="BV78" i="59"/>
  <c r="GU74" i="59"/>
  <c r="GI74" i="59"/>
  <c r="FW77" i="59"/>
  <c r="DK77" i="59"/>
  <c r="AY77" i="59"/>
  <c r="HF82" i="59"/>
  <c r="GY82" i="59"/>
  <c r="HH82" i="59" s="1"/>
  <c r="EP78" i="59"/>
  <c r="CD78" i="59"/>
  <c r="GW67" i="59"/>
  <c r="HF60" i="59"/>
  <c r="GY60" i="59"/>
  <c r="HH60" i="59" s="1"/>
  <c r="FW67" i="59"/>
  <c r="DW57" i="59"/>
  <c r="BK57" i="59"/>
  <c r="HF61" i="59"/>
  <c r="GY61" i="59"/>
  <c r="HH61" i="59" s="1"/>
  <c r="FG67" i="59"/>
  <c r="CU67" i="59"/>
  <c r="HF54" i="59"/>
  <c r="GY54" i="59"/>
  <c r="HH54" i="59" s="1"/>
  <c r="GW57" i="59"/>
  <c r="HF50" i="59"/>
  <c r="GY50" i="59"/>
  <c r="HF43" i="59"/>
  <c r="GY43" i="59"/>
  <c r="HH43" i="59" s="1"/>
  <c r="HF71" i="59"/>
  <c r="GY71" i="59"/>
  <c r="HH71" i="59" s="1"/>
  <c r="HF63" i="59"/>
  <c r="GY63" i="59"/>
  <c r="HH63" i="59" s="1"/>
  <c r="GV67" i="59"/>
  <c r="CE67" i="59"/>
  <c r="GJ52" i="59"/>
  <c r="HC57" i="59"/>
  <c r="HE57" i="59" s="1"/>
  <c r="HE50" i="59"/>
  <c r="GA57" i="59"/>
  <c r="EU57" i="59"/>
  <c r="DO57" i="59"/>
  <c r="CI57" i="59"/>
  <c r="BC57" i="59"/>
  <c r="GM47" i="59"/>
  <c r="DW47" i="59"/>
  <c r="BK47" i="59"/>
  <c r="EU47" i="59"/>
  <c r="CI47" i="59"/>
  <c r="GU36" i="59"/>
  <c r="GJ36" i="59"/>
  <c r="GI36" i="59"/>
  <c r="HF95" i="59"/>
  <c r="GY95" i="59"/>
  <c r="HC113" i="59"/>
  <c r="HE113" i="59" s="1"/>
  <c r="GS113" i="59"/>
  <c r="GU23" i="59"/>
  <c r="GI23" i="59"/>
  <c r="HF21" i="59"/>
  <c r="GY21" i="59"/>
  <c r="HH21" i="59" s="1"/>
  <c r="GP110" i="59"/>
  <c r="EI27" i="59"/>
  <c r="BW27" i="59"/>
  <c r="HE100" i="59"/>
  <c r="HF100" i="59"/>
  <c r="GY100" i="59"/>
  <c r="FW17" i="59"/>
  <c r="DK17" i="59"/>
  <c r="GJ30" i="59"/>
  <c r="EU37" i="59"/>
  <c r="CI37" i="59"/>
  <c r="GJ25" i="59"/>
  <c r="GS27" i="59"/>
  <c r="DW27" i="59"/>
  <c r="BK27" i="59"/>
  <c r="GJ16" i="59"/>
  <c r="GJ10" i="59"/>
  <c r="HF33" i="59"/>
  <c r="GY33" i="59"/>
  <c r="HH33" i="59" s="1"/>
  <c r="GU31" i="59"/>
  <c r="GI31" i="59"/>
  <c r="GJ31" i="59"/>
  <c r="EY37" i="59"/>
  <c r="CM37" i="59"/>
  <c r="FZ28" i="59"/>
  <c r="FJ28" i="59"/>
  <c r="ET28" i="59"/>
  <c r="ED28" i="59"/>
  <c r="DN28" i="59"/>
  <c r="CX28" i="59"/>
  <c r="CH28" i="59"/>
  <c r="BR28" i="59"/>
  <c r="BB28" i="59"/>
  <c r="GU26" i="59"/>
  <c r="GI26" i="59"/>
  <c r="GJ26" i="59"/>
  <c r="GW114" i="59"/>
  <c r="GM114" i="59"/>
  <c r="GS97" i="59"/>
  <c r="GW97" i="59"/>
  <c r="HF90" i="59"/>
  <c r="GY90" i="59"/>
  <c r="HH90" i="59" s="1"/>
  <c r="FW27" i="59"/>
  <c r="FG27" i="59"/>
  <c r="EQ27" i="59"/>
  <c r="EA27" i="59"/>
  <c r="DK27" i="59"/>
  <c r="CU27" i="59"/>
  <c r="CE27" i="59"/>
  <c r="BO27" i="59"/>
  <c r="AY27" i="59"/>
  <c r="GU15" i="59"/>
  <c r="GI15" i="59"/>
  <c r="GJ15" i="59"/>
  <c r="HF13" i="59"/>
  <c r="GY13" i="59"/>
  <c r="HH13" i="59" s="1"/>
  <c r="GW104" i="59"/>
  <c r="GM104" i="59"/>
  <c r="HI45" i="59"/>
  <c r="HM45" i="59" s="1"/>
  <c r="HM44" i="59"/>
  <c r="HI55" i="59"/>
  <c r="HM55" i="59" s="1"/>
  <c r="HM54" i="59"/>
  <c r="HI105" i="59"/>
  <c r="HM105" i="59" s="1"/>
  <c r="HM104" i="59"/>
  <c r="GX67" i="59"/>
  <c r="HG60" i="59"/>
  <c r="HG67" i="59" s="1"/>
  <c r="GX77" i="59"/>
  <c r="HG70" i="59"/>
  <c r="HG77" i="59" s="1"/>
  <c r="HF55" i="59"/>
  <c r="GY55" i="59"/>
  <c r="HH55" i="59" s="1"/>
  <c r="GX37" i="59"/>
  <c r="HG30" i="59"/>
  <c r="HG37" i="59" s="1"/>
  <c r="FV28" i="59"/>
  <c r="DJ28" i="59"/>
  <c r="AX28" i="59"/>
  <c r="BF38" i="59"/>
  <c r="GY36" i="59"/>
  <c r="HH36" i="59" s="1"/>
  <c r="HM57" i="59" l="1"/>
  <c r="HM58" i="59" s="1"/>
  <c r="GA112" i="59"/>
  <c r="GE111" i="59"/>
  <c r="HH92" i="59"/>
  <c r="HM79" i="59"/>
  <c r="HM97" i="59"/>
  <c r="HM98" i="59" s="1"/>
  <c r="HM99" i="59" s="1"/>
  <c r="HM17" i="59"/>
  <c r="HM18" i="59" s="1"/>
  <c r="HM19" i="59" s="1"/>
  <c r="GG112" i="59"/>
  <c r="GJ112" i="59" s="1"/>
  <c r="HM39" i="59"/>
  <c r="GP117" i="59"/>
  <c r="HH95" i="59"/>
  <c r="GY57" i="59"/>
  <c r="HH105" i="59"/>
  <c r="HF105" i="59"/>
  <c r="HM27" i="59"/>
  <c r="HM28" i="59" s="1"/>
  <c r="HM107" i="59"/>
  <c r="HM108" i="59" s="1"/>
  <c r="HM109" i="59" s="1"/>
  <c r="HM47" i="59"/>
  <c r="HM48" i="59" s="1"/>
  <c r="GY97" i="59"/>
  <c r="GN117" i="59"/>
  <c r="HE97" i="59"/>
  <c r="GY87" i="59"/>
  <c r="GY17" i="59"/>
  <c r="BT115" i="59"/>
  <c r="GB115" i="59"/>
  <c r="AZ115" i="59"/>
  <c r="GG114" i="59"/>
  <c r="GJ114" i="59" s="1"/>
  <c r="GI91" i="59"/>
  <c r="GI111" i="59" s="1"/>
  <c r="HH101" i="59"/>
  <c r="BS116" i="59"/>
  <c r="BS117" i="59" s="1"/>
  <c r="BO107" i="59"/>
  <c r="HF101" i="59"/>
  <c r="GS116" i="59"/>
  <c r="HH93" i="59"/>
  <c r="HC107" i="59"/>
  <c r="HE107" i="59" s="1"/>
  <c r="GS107" i="59"/>
  <c r="BG97" i="59"/>
  <c r="AY107" i="59"/>
  <c r="GG113" i="59"/>
  <c r="GJ113" i="59" s="1"/>
  <c r="GA97" i="59"/>
  <c r="AU107" i="59"/>
  <c r="AU113" i="59"/>
  <c r="CA107" i="59"/>
  <c r="BC110" i="59"/>
  <c r="BC117" i="59" s="1"/>
  <c r="BC97" i="59"/>
  <c r="GI104" i="59"/>
  <c r="GJ104" i="59"/>
  <c r="GE113" i="59"/>
  <c r="GG115" i="59"/>
  <c r="GJ115" i="59" s="1"/>
  <c r="AV110" i="59"/>
  <c r="AS117" i="59"/>
  <c r="AV117" i="59" s="1"/>
  <c r="GG110" i="59"/>
  <c r="BE117" i="59"/>
  <c r="BH117" i="59" s="1"/>
  <c r="BK110" i="59"/>
  <c r="BK97" i="59"/>
  <c r="AY117" i="59"/>
  <c r="GJ103" i="59"/>
  <c r="GI103" i="59"/>
  <c r="GG107" i="59"/>
  <c r="GJ107" i="59" s="1"/>
  <c r="GI100" i="59"/>
  <c r="GJ100" i="59"/>
  <c r="BK107" i="59"/>
  <c r="GJ96" i="59"/>
  <c r="GI96" i="59"/>
  <c r="GI92" i="59"/>
  <c r="GJ92" i="59"/>
  <c r="BS97" i="59"/>
  <c r="BW113" i="59"/>
  <c r="BW117" i="59" s="1"/>
  <c r="BL110" i="59"/>
  <c r="BI117" i="59"/>
  <c r="BL117" i="59" s="1"/>
  <c r="CA110" i="59"/>
  <c r="CA97" i="59"/>
  <c r="GI105" i="59"/>
  <c r="GJ105" i="59"/>
  <c r="GC117" i="59"/>
  <c r="GF117" i="59" s="1"/>
  <c r="GF110" i="59"/>
  <c r="AU117" i="59"/>
  <c r="GI94" i="59"/>
  <c r="GJ94" i="59"/>
  <c r="GI90" i="59"/>
  <c r="GJ90" i="59"/>
  <c r="GG97" i="59"/>
  <c r="GJ97" i="59" s="1"/>
  <c r="GI113" i="59"/>
  <c r="BO117" i="59"/>
  <c r="BK114" i="59"/>
  <c r="AV116" i="59"/>
  <c r="GG116" i="59"/>
  <c r="GJ116" i="59" s="1"/>
  <c r="BG107" i="59"/>
  <c r="BG117" i="59"/>
  <c r="GJ106" i="59"/>
  <c r="GI106" i="59"/>
  <c r="CA114" i="59"/>
  <c r="GI102" i="59"/>
  <c r="GJ102" i="59"/>
  <c r="GB116" i="59"/>
  <c r="BQ117" i="59"/>
  <c r="BT117" i="59" s="1"/>
  <c r="GE117" i="59"/>
  <c r="GA107" i="59"/>
  <c r="GA115" i="59"/>
  <c r="FY117" i="59"/>
  <c r="GB117" i="59" s="1"/>
  <c r="BC107" i="59"/>
  <c r="GI95" i="59"/>
  <c r="GJ95" i="59"/>
  <c r="BA117" i="59"/>
  <c r="BD117" i="59" s="1"/>
  <c r="BL113" i="59"/>
  <c r="GI87" i="59"/>
  <c r="GU87" i="59"/>
  <c r="GM107" i="59"/>
  <c r="HM29" i="59"/>
  <c r="EH29" i="59" s="1"/>
  <c r="HM67" i="59"/>
  <c r="HM68" i="59" s="1"/>
  <c r="HG97" i="59"/>
  <c r="GU67" i="59"/>
  <c r="GU47" i="59"/>
  <c r="HF97" i="59"/>
  <c r="HH100" i="59"/>
  <c r="HH91" i="59"/>
  <c r="GH88" i="59"/>
  <c r="GI67" i="59"/>
  <c r="GI47" i="59"/>
  <c r="GH48" i="59"/>
  <c r="GH28" i="59"/>
  <c r="GH18" i="59"/>
  <c r="HF104" i="59"/>
  <c r="GY104" i="59"/>
  <c r="HH104" i="59" s="1"/>
  <c r="GU93" i="59"/>
  <c r="GY67" i="59"/>
  <c r="GU101" i="59"/>
  <c r="GU90" i="59"/>
  <c r="GI77" i="59"/>
  <c r="HF87" i="59"/>
  <c r="HM89" i="59"/>
  <c r="GW117" i="59"/>
  <c r="HF110" i="59"/>
  <c r="GY110" i="59"/>
  <c r="GI17" i="59"/>
  <c r="GU95" i="59"/>
  <c r="GH78" i="59"/>
  <c r="GY47" i="59"/>
  <c r="HM59" i="59"/>
  <c r="HF112" i="59"/>
  <c r="GY112" i="59"/>
  <c r="HH112" i="59" s="1"/>
  <c r="GH38" i="59"/>
  <c r="GY115" i="59"/>
  <c r="GI57" i="59"/>
  <c r="GV105" i="59"/>
  <c r="GV107" i="59" s="1"/>
  <c r="GX117" i="59"/>
  <c r="HG110" i="59"/>
  <c r="HG117" i="59" s="1"/>
  <c r="HM119" i="59" s="1"/>
  <c r="GS115" i="59"/>
  <c r="HC115" i="59"/>
  <c r="HE115" i="59" s="1"/>
  <c r="HM69" i="59"/>
  <c r="HF114" i="59"/>
  <c r="GY114" i="59"/>
  <c r="HH114" i="59" s="1"/>
  <c r="GU96" i="59"/>
  <c r="HF103" i="59"/>
  <c r="HF107" i="59" s="1"/>
  <c r="GY103" i="59"/>
  <c r="HH103" i="59" s="1"/>
  <c r="HF116" i="59"/>
  <c r="GY116" i="59"/>
  <c r="HH116" i="59" s="1"/>
  <c r="HH17" i="59"/>
  <c r="HF113" i="59"/>
  <c r="GY113" i="59"/>
  <c r="HH113" i="59" s="1"/>
  <c r="HH37" i="59"/>
  <c r="GU77" i="59"/>
  <c r="HH27" i="59"/>
  <c r="GU17" i="59"/>
  <c r="GI37" i="59"/>
  <c r="HH77" i="59"/>
  <c r="GU103" i="59"/>
  <c r="GU57" i="59"/>
  <c r="GD39" i="59"/>
  <c r="FN39" i="59"/>
  <c r="EX39" i="59"/>
  <c r="EH39" i="59"/>
  <c r="DR39" i="59"/>
  <c r="DB39" i="59"/>
  <c r="CL39" i="59"/>
  <c r="BV39" i="59"/>
  <c r="BF39" i="59"/>
  <c r="FZ39" i="59"/>
  <c r="FJ39" i="59"/>
  <c r="ET39" i="59"/>
  <c r="ED39" i="59"/>
  <c r="DN39" i="59"/>
  <c r="CX39" i="59"/>
  <c r="CH39" i="59"/>
  <c r="BR39" i="59"/>
  <c r="BB39" i="59"/>
  <c r="FR39" i="59"/>
  <c r="FB39" i="59"/>
  <c r="EL39" i="59"/>
  <c r="DV39" i="59"/>
  <c r="DF39" i="59"/>
  <c r="CP39" i="59"/>
  <c r="BZ39" i="59"/>
  <c r="BJ39" i="59"/>
  <c r="AT39" i="59"/>
  <c r="FV39" i="59"/>
  <c r="DJ39" i="59"/>
  <c r="AX39" i="59"/>
  <c r="FF39" i="59"/>
  <c r="CT39" i="59"/>
  <c r="EP39" i="59"/>
  <c r="CD39" i="59"/>
  <c r="DZ39" i="59"/>
  <c r="BN39" i="59"/>
  <c r="GW107" i="59"/>
  <c r="GY107" i="59" s="1"/>
  <c r="HH50" i="59"/>
  <c r="HH57" i="59" s="1"/>
  <c r="HH67" i="59"/>
  <c r="GV115" i="59"/>
  <c r="GI27" i="59"/>
  <c r="HH94" i="59"/>
  <c r="EX29" i="59"/>
  <c r="CL29" i="59"/>
  <c r="FJ29" i="59"/>
  <c r="CX29" i="59"/>
  <c r="FV29" i="59"/>
  <c r="DJ29" i="59"/>
  <c r="AX29" i="59"/>
  <c r="DV29" i="59"/>
  <c r="BJ29" i="59"/>
  <c r="HF17" i="59"/>
  <c r="GU105" i="59"/>
  <c r="GU91" i="59"/>
  <c r="HF37" i="59"/>
  <c r="HE110" i="59"/>
  <c r="HF27" i="59"/>
  <c r="GU102" i="59"/>
  <c r="GU37" i="59"/>
  <c r="HF77" i="59"/>
  <c r="GV112" i="59"/>
  <c r="HH47" i="59"/>
  <c r="GU104" i="59"/>
  <c r="GU114" i="59"/>
  <c r="GU94" i="59"/>
  <c r="FR89" i="59"/>
  <c r="FB89" i="59"/>
  <c r="EL89" i="59"/>
  <c r="DV89" i="59"/>
  <c r="DF89" i="59"/>
  <c r="CP89" i="59"/>
  <c r="BZ89" i="59"/>
  <c r="BJ89" i="59"/>
  <c r="AT89" i="59"/>
  <c r="GD89" i="59"/>
  <c r="FN89" i="59"/>
  <c r="EX89" i="59"/>
  <c r="EH89" i="59"/>
  <c r="DR89" i="59"/>
  <c r="DB89" i="59"/>
  <c r="CL89" i="59"/>
  <c r="BV89" i="59"/>
  <c r="BF89" i="59"/>
  <c r="FZ89" i="59"/>
  <c r="FJ89" i="59"/>
  <c r="ET89" i="59"/>
  <c r="ED89" i="59"/>
  <c r="DN89" i="59"/>
  <c r="CX89" i="59"/>
  <c r="CH89" i="59"/>
  <c r="BR89" i="59"/>
  <c r="BB89" i="59"/>
  <c r="FV89" i="59"/>
  <c r="FF89" i="59"/>
  <c r="EP89" i="59"/>
  <c r="DZ89" i="59"/>
  <c r="DJ89" i="59"/>
  <c r="CT89" i="59"/>
  <c r="CD89" i="59"/>
  <c r="BN89" i="59"/>
  <c r="AX89" i="59"/>
  <c r="FR79" i="59"/>
  <c r="FB79" i="59"/>
  <c r="EL79" i="59"/>
  <c r="DV79" i="59"/>
  <c r="DF79" i="59"/>
  <c r="CP79" i="59"/>
  <c r="BZ79" i="59"/>
  <c r="BJ79" i="59"/>
  <c r="AT79" i="59"/>
  <c r="GD79" i="59"/>
  <c r="FN79" i="59"/>
  <c r="EX79" i="59"/>
  <c r="EH79" i="59"/>
  <c r="DR79" i="59"/>
  <c r="DB79" i="59"/>
  <c r="CL79" i="59"/>
  <c r="BV79" i="59"/>
  <c r="BF79" i="59"/>
  <c r="FZ79" i="59"/>
  <c r="FJ79" i="59"/>
  <c r="ET79" i="59"/>
  <c r="ED79" i="59"/>
  <c r="DN79" i="59"/>
  <c r="CX79" i="59"/>
  <c r="CH79" i="59"/>
  <c r="BR79" i="59"/>
  <c r="BB79" i="59"/>
  <c r="FV79" i="59"/>
  <c r="FF79" i="59"/>
  <c r="EP79" i="59"/>
  <c r="DZ79" i="59"/>
  <c r="DJ79" i="59"/>
  <c r="CT79" i="59"/>
  <c r="CD79" i="59"/>
  <c r="BN79" i="59"/>
  <c r="AX79" i="59"/>
  <c r="HH97" i="59"/>
  <c r="HF57" i="59"/>
  <c r="HF67" i="59"/>
  <c r="GU27" i="59"/>
  <c r="GU106" i="59"/>
  <c r="GY37" i="59"/>
  <c r="HH87" i="59"/>
  <c r="HM49" i="59"/>
  <c r="GM117" i="59"/>
  <c r="GY27" i="59"/>
  <c r="GU112" i="59"/>
  <c r="GU92" i="59"/>
  <c r="GU100" i="59"/>
  <c r="GY111" i="59"/>
  <c r="HH111" i="59" s="1"/>
  <c r="HF111" i="59"/>
  <c r="GY77" i="59"/>
  <c r="HF47" i="59"/>
  <c r="GH68" i="59"/>
  <c r="GV110" i="59"/>
  <c r="GV114" i="59"/>
  <c r="HH107" i="59" l="1"/>
  <c r="GA117" i="59"/>
  <c r="GI115" i="59"/>
  <c r="GU115" i="59"/>
  <c r="BZ29" i="59"/>
  <c r="EL29" i="59"/>
  <c r="BN29" i="59"/>
  <c r="DZ29" i="59"/>
  <c r="BB29" i="59"/>
  <c r="DN29" i="59"/>
  <c r="FZ29" i="59"/>
  <c r="DB29" i="59"/>
  <c r="FN29" i="59"/>
  <c r="CP29" i="59"/>
  <c r="FB29" i="59"/>
  <c r="CD29" i="59"/>
  <c r="EP29" i="59"/>
  <c r="BR29" i="59"/>
  <c r="ED29" i="59"/>
  <c r="BF29" i="59"/>
  <c r="DR29" i="59"/>
  <c r="GD29" i="59"/>
  <c r="AT29" i="59"/>
  <c r="DF29" i="59"/>
  <c r="FR29" i="59"/>
  <c r="CT29" i="59"/>
  <c r="FF29" i="59"/>
  <c r="CH29" i="59"/>
  <c r="ET29" i="59"/>
  <c r="BV29" i="59"/>
  <c r="GS117" i="59"/>
  <c r="GI112" i="59"/>
  <c r="GI114" i="59"/>
  <c r="CA117" i="59"/>
  <c r="GJ110" i="59"/>
  <c r="GG117" i="59"/>
  <c r="GJ117" i="59" s="1"/>
  <c r="GI116" i="59"/>
  <c r="GI107" i="59"/>
  <c r="GI110" i="59"/>
  <c r="GI97" i="59"/>
  <c r="BK117" i="59"/>
  <c r="HH115" i="59"/>
  <c r="HC117" i="59"/>
  <c r="HE117" i="59" s="1"/>
  <c r="DR118" i="59"/>
  <c r="DR119" i="59" s="1"/>
  <c r="CL118" i="59"/>
  <c r="CL119" i="59" s="1"/>
  <c r="GU111" i="59"/>
  <c r="EL118" i="59"/>
  <c r="EL119" i="59" s="1"/>
  <c r="DF118" i="59"/>
  <c r="DF119" i="59" s="1"/>
  <c r="BZ118" i="59"/>
  <c r="BZ119" i="59" s="1"/>
  <c r="AT118" i="59"/>
  <c r="AT119" i="59" s="1"/>
  <c r="DZ118" i="59"/>
  <c r="DZ119" i="59" s="1"/>
  <c r="CT118" i="59"/>
  <c r="CT119" i="59" s="1"/>
  <c r="GU97" i="59"/>
  <c r="FZ118" i="59"/>
  <c r="FZ119" i="59" s="1"/>
  <c r="ET118" i="59"/>
  <c r="ET119" i="59" s="1"/>
  <c r="DN118" i="59"/>
  <c r="DN119" i="59" s="1"/>
  <c r="CH118" i="59"/>
  <c r="CH119" i="59" s="1"/>
  <c r="BB118" i="59"/>
  <c r="BB119" i="59" s="1"/>
  <c r="GU107" i="59"/>
  <c r="FV19" i="59"/>
  <c r="FF19" i="59"/>
  <c r="EP19" i="59"/>
  <c r="DZ19" i="59"/>
  <c r="DJ19" i="59"/>
  <c r="CT19" i="59"/>
  <c r="CD19" i="59"/>
  <c r="BN19" i="59"/>
  <c r="AX19" i="59"/>
  <c r="FR19" i="59"/>
  <c r="FB19" i="59"/>
  <c r="EL19" i="59"/>
  <c r="DV19" i="59"/>
  <c r="DF19" i="59"/>
  <c r="CP19" i="59"/>
  <c r="BZ19" i="59"/>
  <c r="BJ19" i="59"/>
  <c r="AT19" i="59"/>
  <c r="GD19" i="59"/>
  <c r="FN19" i="59"/>
  <c r="EX19" i="59"/>
  <c r="EH19" i="59"/>
  <c r="DR19" i="59"/>
  <c r="DB19" i="59"/>
  <c r="CL19" i="59"/>
  <c r="BV19" i="59"/>
  <c r="BF19" i="59"/>
  <c r="FZ19" i="59"/>
  <c r="FJ19" i="59"/>
  <c r="ET19" i="59"/>
  <c r="ED19" i="59"/>
  <c r="DN19" i="59"/>
  <c r="CX19" i="59"/>
  <c r="CH19" i="59"/>
  <c r="BR19" i="59"/>
  <c r="BB19" i="59"/>
  <c r="FV49" i="59"/>
  <c r="FF49" i="59"/>
  <c r="EP49" i="59"/>
  <c r="DZ49" i="59"/>
  <c r="DJ49" i="59"/>
  <c r="CT49" i="59"/>
  <c r="CD49" i="59"/>
  <c r="BN49" i="59"/>
  <c r="AX49" i="59"/>
  <c r="FR49" i="59"/>
  <c r="FB49" i="59"/>
  <c r="EL49" i="59"/>
  <c r="DV49" i="59"/>
  <c r="DF49" i="59"/>
  <c r="CP49" i="59"/>
  <c r="BZ49" i="59"/>
  <c r="BJ49" i="59"/>
  <c r="AT49" i="59"/>
  <c r="GD49" i="59"/>
  <c r="FN49" i="59"/>
  <c r="EX49" i="59"/>
  <c r="EH49" i="59"/>
  <c r="DR49" i="59"/>
  <c r="DB49" i="59"/>
  <c r="CL49" i="59"/>
  <c r="BV49" i="59"/>
  <c r="BF49" i="59"/>
  <c r="FZ49" i="59"/>
  <c r="FJ49" i="59"/>
  <c r="ET49" i="59"/>
  <c r="ED49" i="59"/>
  <c r="DN49" i="59"/>
  <c r="CX49" i="59"/>
  <c r="CH49" i="59"/>
  <c r="BR49" i="59"/>
  <c r="BB49" i="59"/>
  <c r="GD118" i="59"/>
  <c r="GD119" i="59" s="1"/>
  <c r="EX118" i="59"/>
  <c r="EX119" i="59" s="1"/>
  <c r="BN118" i="59"/>
  <c r="BN119" i="59" s="1"/>
  <c r="GY117" i="59"/>
  <c r="FV118" i="59"/>
  <c r="FV119" i="59" s="1"/>
  <c r="EP118" i="59"/>
  <c r="EP119" i="59" s="1"/>
  <c r="GV117" i="59"/>
  <c r="DB118" i="59"/>
  <c r="DB119" i="59" s="1"/>
  <c r="BV118" i="59"/>
  <c r="BV119" i="59" s="1"/>
  <c r="GH79" i="59"/>
  <c r="GH89" i="59"/>
  <c r="FR118" i="59"/>
  <c r="FR119" i="59" s="1"/>
  <c r="DV118" i="59"/>
  <c r="DV119" i="59" s="1"/>
  <c r="CP118" i="59"/>
  <c r="CP119" i="59" s="1"/>
  <c r="BJ118" i="59"/>
  <c r="BJ119" i="59" s="1"/>
  <c r="DJ118" i="59"/>
  <c r="DJ119" i="59" s="1"/>
  <c r="CD118" i="59"/>
  <c r="CD119" i="59" s="1"/>
  <c r="FB118" i="59"/>
  <c r="FB119" i="59" s="1"/>
  <c r="FZ69" i="59"/>
  <c r="FJ69" i="59"/>
  <c r="ET69" i="59"/>
  <c r="ED69" i="59"/>
  <c r="DN69" i="59"/>
  <c r="CX69" i="59"/>
  <c r="CH69" i="59"/>
  <c r="BR69" i="59"/>
  <c r="BB69" i="59"/>
  <c r="FV69" i="59"/>
  <c r="FF69" i="59"/>
  <c r="EP69" i="59"/>
  <c r="DZ69" i="59"/>
  <c r="DJ69" i="59"/>
  <c r="CT69" i="59"/>
  <c r="CD69" i="59"/>
  <c r="BN69" i="59"/>
  <c r="AX69" i="59"/>
  <c r="FR69" i="59"/>
  <c r="FB69" i="59"/>
  <c r="EL69" i="59"/>
  <c r="DV69" i="59"/>
  <c r="DF69" i="59"/>
  <c r="CP69" i="59"/>
  <c r="BZ69" i="59"/>
  <c r="BJ69" i="59"/>
  <c r="AT69" i="59"/>
  <c r="GD69" i="59"/>
  <c r="FN69" i="59"/>
  <c r="EX69" i="59"/>
  <c r="EH69" i="59"/>
  <c r="DR69" i="59"/>
  <c r="DB69" i="59"/>
  <c r="CL69" i="59"/>
  <c r="BV69" i="59"/>
  <c r="BF69" i="59"/>
  <c r="GD59" i="59"/>
  <c r="FN59" i="59"/>
  <c r="EX59" i="59"/>
  <c r="EH59" i="59"/>
  <c r="DR59" i="59"/>
  <c r="DB59" i="59"/>
  <c r="CL59" i="59"/>
  <c r="BV59" i="59"/>
  <c r="BF59" i="59"/>
  <c r="FZ59" i="59"/>
  <c r="FF59" i="59"/>
  <c r="EL59" i="59"/>
  <c r="DN59" i="59"/>
  <c r="CT59" i="59"/>
  <c r="BZ59" i="59"/>
  <c r="BB59" i="59"/>
  <c r="FV59" i="59"/>
  <c r="FB59" i="59"/>
  <c r="ED59" i="59"/>
  <c r="DJ59" i="59"/>
  <c r="CP59" i="59"/>
  <c r="BR59" i="59"/>
  <c r="AX59" i="59"/>
  <c r="FR59" i="59"/>
  <c r="ET59" i="59"/>
  <c r="DZ59" i="59"/>
  <c r="DF59" i="59"/>
  <c r="CH59" i="59"/>
  <c r="BN59" i="59"/>
  <c r="AT59" i="59"/>
  <c r="FJ59" i="59"/>
  <c r="EP59" i="59"/>
  <c r="DV59" i="59"/>
  <c r="CX59" i="59"/>
  <c r="CD59" i="59"/>
  <c r="BJ59" i="59"/>
  <c r="GU110" i="59"/>
  <c r="FJ118" i="59"/>
  <c r="FJ119" i="59" s="1"/>
  <c r="ED118" i="59"/>
  <c r="ED119" i="59" s="1"/>
  <c r="CX118" i="59"/>
  <c r="CX119" i="59" s="1"/>
  <c r="BR118" i="59"/>
  <c r="BR119" i="59" s="1"/>
  <c r="FN118" i="59"/>
  <c r="FN119" i="59" s="1"/>
  <c r="EH118" i="59"/>
  <c r="EH119" i="59" s="1"/>
  <c r="AX118" i="59"/>
  <c r="AX119" i="59" s="1"/>
  <c r="GH39" i="59"/>
  <c r="GU116" i="59"/>
  <c r="HF115" i="59"/>
  <c r="HF117" i="59" s="1"/>
  <c r="HH110" i="59"/>
  <c r="HH117" i="59" s="1"/>
  <c r="FF118" i="59"/>
  <c r="FF119" i="59" s="1"/>
  <c r="BF118" i="59"/>
  <c r="BF119" i="59" s="1"/>
  <c r="GU113" i="59"/>
  <c r="GH29" i="59" l="1"/>
  <c r="GI117" i="59"/>
  <c r="GU117" i="59"/>
  <c r="GH59" i="59"/>
  <c r="GH119" i="59"/>
  <c r="GH49" i="59"/>
  <c r="GH19" i="59"/>
  <c r="GH118" i="59"/>
  <c r="GH69" i="59"/>
</calcChain>
</file>

<file path=xl/sharedStrings.xml><?xml version="1.0" encoding="utf-8"?>
<sst xmlns="http://schemas.openxmlformats.org/spreadsheetml/2006/main" count="401" uniqueCount="98">
  <si>
    <t>EMS Components Assembly, Inc.</t>
  </si>
  <si>
    <t>Shuttle</t>
  </si>
  <si>
    <t>DAILY SHUTTLE SERVICE ANALYSIS</t>
  </si>
  <si>
    <t>MB</t>
  </si>
  <si>
    <t>BB</t>
  </si>
  <si>
    <t>Date:</t>
  </si>
  <si>
    <t>SHIFT</t>
  </si>
  <si>
    <t>ROUTE</t>
  </si>
  <si>
    <t>EMS BLDG IN-HOUSE</t>
  </si>
  <si>
    <t>OPERATIONS</t>
  </si>
  <si>
    <t>PCBA TIP</t>
  </si>
  <si>
    <t>PCBA MERCHANT</t>
  </si>
  <si>
    <t>PCBA EPSON</t>
  </si>
  <si>
    <t>JCM</t>
  </si>
  <si>
    <t xml:space="preserve">SHARED SERVICE </t>
  </si>
  <si>
    <t>OFFSITE BU</t>
  </si>
  <si>
    <t>CORP</t>
  </si>
  <si>
    <t>OTHERS</t>
  </si>
  <si>
    <t>TOTAL</t>
  </si>
  <si>
    <t>REQUEST</t>
  </si>
  <si>
    <t>REMARKS</t>
  </si>
  <si>
    <t>Total</t>
  </si>
  <si>
    <t>AUV</t>
  </si>
  <si>
    <t>UTILIZATION</t>
  </si>
  <si>
    <t>WORTHY TOTAL COST</t>
  </si>
  <si>
    <t>ACTUAL TAXI RATE</t>
  </si>
  <si>
    <t>HC</t>
  </si>
  <si>
    <t>COST</t>
  </si>
  <si>
    <t>3M</t>
  </si>
  <si>
    <t>ASTI</t>
  </si>
  <si>
    <t>GLOBAL INVACOM</t>
  </si>
  <si>
    <t xml:space="preserve">OKURA </t>
  </si>
  <si>
    <t>ICTC</t>
  </si>
  <si>
    <t>WAREHOUSE</t>
  </si>
  <si>
    <t>EMS</t>
  </si>
  <si>
    <t>AMI</t>
  </si>
  <si>
    <t>CREOTEC</t>
  </si>
  <si>
    <t>HR</t>
  </si>
  <si>
    <t>SECURITY</t>
  </si>
  <si>
    <t xml:space="preserve">ACCOUNTING </t>
  </si>
  <si>
    <t>REQ</t>
  </si>
  <si>
    <t>ACT</t>
  </si>
  <si>
    <t>VAR</t>
  </si>
  <si>
    <t>%</t>
  </si>
  <si>
    <t>Req</t>
  </si>
  <si>
    <t>Act</t>
  </si>
  <si>
    <t>OUT 4AM</t>
  </si>
  <si>
    <t>Alabang</t>
  </si>
  <si>
    <t>Carmona</t>
  </si>
  <si>
    <t>Balibago</t>
  </si>
  <si>
    <t>Calamba</t>
  </si>
  <si>
    <t>% of HC with Taxi Rate</t>
  </si>
  <si>
    <t xml:space="preserve">Cost Per Department </t>
  </si>
  <si>
    <t>Total Cost</t>
  </si>
  <si>
    <t>IN 7AM</t>
  </si>
  <si>
    <t>OUT 7AM</t>
  </si>
  <si>
    <t>OUT 4PM</t>
  </si>
  <si>
    <t>OUT 6PM</t>
  </si>
  <si>
    <t>IN 7PM</t>
  </si>
  <si>
    <t>OUT 7PM</t>
  </si>
  <si>
    <t>IN 10PM</t>
  </si>
  <si>
    <t>IN Total</t>
  </si>
  <si>
    <t>OUT Total</t>
  </si>
  <si>
    <t>OVERALL</t>
  </si>
  <si>
    <t>Binan</t>
  </si>
  <si>
    <t>Alabang via Carmona</t>
  </si>
  <si>
    <t>Binan via Carmona</t>
  </si>
  <si>
    <t>Balibago via Calamba</t>
  </si>
  <si>
    <t>Cabuyao via Calamba</t>
  </si>
  <si>
    <t>Cabuyao</t>
  </si>
  <si>
    <t>Van / Auv</t>
  </si>
  <si>
    <t>ESPI</t>
  </si>
  <si>
    <t>MERCHANT</t>
  </si>
  <si>
    <t>FACILITIES</t>
  </si>
  <si>
    <t>TQM</t>
  </si>
  <si>
    <t>FINANCE</t>
  </si>
  <si>
    <t>GLOBAL SKYWARE</t>
  </si>
  <si>
    <t>NIDEC</t>
  </si>
  <si>
    <t>VISHAY</t>
  </si>
  <si>
    <t>TIP</t>
  </si>
  <si>
    <t>SUMITRONICS</t>
  </si>
  <si>
    <t>QA</t>
  </si>
  <si>
    <t>IT</t>
  </si>
  <si>
    <t>CORPORATE AFFAIRS</t>
  </si>
  <si>
    <t>CANTEEN</t>
  </si>
  <si>
    <t>ENGG</t>
  </si>
  <si>
    <t>PCMC/SCM</t>
  </si>
  <si>
    <t>INTERNAL AUIDITOR</t>
  </si>
  <si>
    <t>ASSET</t>
  </si>
  <si>
    <t xml:space="preserve">TOPSEARCH </t>
  </si>
  <si>
    <t>OFFISTE</t>
  </si>
  <si>
    <t xml:space="preserve">ERTI </t>
  </si>
  <si>
    <t>Sales and Marketing</t>
  </si>
  <si>
    <t>Tagapo</t>
  </si>
  <si>
    <t xml:space="preserve">Cabuyao </t>
  </si>
  <si>
    <t>IE</t>
  </si>
  <si>
    <t>R&amp;D / NPI</t>
  </si>
  <si>
    <t>ANALOG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</si>
</sst>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_-* #,##0.00_-;\-* #,##0.00_-;_-* &quot;-&quot;??_-;_-@_-"/>
    <numFmt numFmtId="165" formatCode="_(* #,##0_);_(* \(#,##0\);_(* &quot;-&quot;??_);_(@_)"/>
    <numFmt numFmtId="166" formatCode="_(* #,##0.00_);_(* \(#,##0.00\);_(* \-??_);_(@_)"/>
    <numFmt numFmtId="167" formatCode="_(* #,##0_);_(* \(#,##0\);_(* \-??_);_(@_)"/>
    <numFmt numFmtId="168" formatCode="dddd&quot;, &quot;mmmm\ dd&quot;, &quot;yyyy;@"/>
  </numFmts>
  <fonts count="48"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8"/>
      <name val="Arial"/>
      <family val="2"/>
    </font>
    <font>
      <sz val="10"/>
      <color indexed="8"/>
      <name val="Calibri"/>
      <family val="2"/>
    </font>
    <font>
      <b/>
      <sz val="10"/>
      <color indexed="8"/>
      <name val="Calibri"/>
      <family val="2"/>
    </font>
    <font>
      <sz val="10"/>
      <name val="Calibri"/>
      <family val="2"/>
    </font>
    <font>
      <b/>
      <sz val="8"/>
      <color indexed="9"/>
      <name val="Calibri"/>
      <family val="2"/>
      <scheme val="minor"/>
    </font>
    <font>
      <b/>
      <sz val="10"/>
      <name val="Arial"/>
      <family val="2"/>
    </font>
    <font>
      <sz val="8"/>
      <name val="Arial"/>
      <family val="2"/>
    </font>
    <font>
      <b/>
      <sz val="18"/>
      <name val="Arial"/>
      <family val="2"/>
    </font>
    <font>
      <b/>
      <sz val="8"/>
      <name val="Calibri"/>
      <family val="2"/>
      <scheme val="minor"/>
    </font>
    <font>
      <sz val="11"/>
      <color indexed="8"/>
      <name val="Calibri"/>
      <family val="2"/>
    </font>
    <font>
      <sz val="8"/>
      <color indexed="8"/>
      <name val="Calibri"/>
      <family val="2"/>
      <scheme val="minor"/>
    </font>
    <font>
      <sz val="8"/>
      <color rgb="FF000000"/>
      <name val="Calibri"/>
      <family val="2"/>
      <scheme val="minor"/>
    </font>
    <font>
      <b/>
      <sz val="12"/>
      <name val="Arial"/>
      <family val="2"/>
    </font>
    <font>
      <b/>
      <sz val="11"/>
      <color theme="0"/>
      <name val="Arial"/>
      <family val="2"/>
    </font>
    <font>
      <sz val="10"/>
      <color theme="0" tint="-0.249977111117893"/>
      <name val="Arial"/>
      <family val="2"/>
    </font>
    <font>
      <b/>
      <sz val="12"/>
      <color theme="1" tint="0.249977111117893"/>
      <name val="Calibri"/>
      <family val="2"/>
    </font>
    <font>
      <b/>
      <sz val="10"/>
      <color theme="1" tint="0.249977111117893"/>
      <name val="Calibri"/>
      <family val="2"/>
    </font>
    <font>
      <b/>
      <sz val="10"/>
      <color indexed="9"/>
      <name val="Arial"/>
      <family val="2"/>
    </font>
    <font>
      <b/>
      <sz val="11"/>
      <color theme="1" tint="0.249977111117893"/>
      <name val="Calibri"/>
      <family val="2"/>
    </font>
    <font>
      <b/>
      <sz val="8"/>
      <name val="Arial"/>
      <family val="2"/>
    </font>
    <font>
      <sz val="10"/>
      <color indexed="9"/>
      <name val="Arial"/>
      <family val="2"/>
    </font>
    <font>
      <b/>
      <sz val="14"/>
      <color theme="1" tint="0.249977111117893"/>
      <name val="Arial"/>
      <family val="2"/>
    </font>
    <font>
      <b/>
      <sz val="11"/>
      <color indexed="8"/>
      <name val="Arial"/>
      <family val="2"/>
    </font>
    <font>
      <sz val="11"/>
      <color indexed="8"/>
      <name val="Arial"/>
      <family val="2"/>
    </font>
    <font>
      <sz val="8"/>
      <name val="Calibri"/>
      <family val="2"/>
    </font>
    <font>
      <b/>
      <sz val="8"/>
      <color rgb="FFFF000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b/>
      <sz val="10"/>
      <name val="Calibri"/>
      <family val="2"/>
    </font>
  </fonts>
  <fills count="61">
    <fill>
      <patternFill patternType="none"/>
    </fill>
    <fill>
      <patternFill patternType="gray125"/>
    </fill>
    <fill>
      <patternFill patternType="solid">
        <fgColor indexed="9"/>
        <bgColor indexed="26"/>
      </patternFill>
    </fill>
    <fill>
      <patternFill patternType="solid">
        <fgColor theme="0"/>
        <bgColor indexed="64"/>
      </patternFill>
    </fill>
    <fill>
      <patternFill patternType="solid">
        <fgColor indexed="18"/>
        <bgColor indexed="32"/>
      </patternFill>
    </fill>
    <fill>
      <patternFill patternType="solid">
        <fgColor indexed="13"/>
        <bgColor indexed="34"/>
      </patternFill>
    </fill>
    <fill>
      <patternFill patternType="solid">
        <fgColor theme="7" tint="0.79998168889431442"/>
        <bgColor indexed="34"/>
      </patternFill>
    </fill>
    <fill>
      <patternFill patternType="solid">
        <fgColor theme="7" tint="0.79998168889431442"/>
        <bgColor indexed="64"/>
      </patternFill>
    </fill>
    <fill>
      <patternFill patternType="solid">
        <fgColor theme="5" tint="-0.249977111117893"/>
        <bgColor indexed="34"/>
      </patternFill>
    </fill>
    <fill>
      <patternFill patternType="solid">
        <fgColor rgb="FF05E198"/>
        <bgColor indexed="64"/>
      </patternFill>
    </fill>
    <fill>
      <patternFill patternType="solid">
        <fgColor rgb="FF7CFCD1"/>
        <bgColor indexed="64"/>
      </patternFill>
    </fill>
    <fill>
      <patternFill patternType="solid">
        <fgColor rgb="FF05E198"/>
        <bgColor indexed="32"/>
      </patternFill>
    </fill>
    <fill>
      <patternFill patternType="solid">
        <fgColor rgb="FF05E198"/>
        <bgColor indexed="26"/>
      </patternFill>
    </fill>
    <fill>
      <patternFill patternType="solid">
        <fgColor theme="9" tint="0.39997558519241921"/>
        <bgColor indexed="64"/>
      </patternFill>
    </fill>
    <fill>
      <patternFill patternType="solid">
        <fgColor theme="9" tint="0.39997558519241921"/>
        <bgColor indexed="32"/>
      </patternFill>
    </fill>
    <fill>
      <patternFill patternType="solid">
        <fgColor theme="9" tint="0.39997558519241921"/>
        <bgColor indexed="26"/>
      </patternFill>
    </fill>
    <fill>
      <patternFill patternType="solid">
        <fgColor indexed="16"/>
        <bgColor indexed="37"/>
      </patternFill>
    </fill>
    <fill>
      <patternFill patternType="solid">
        <fgColor theme="5" tint="-0.249977111117893"/>
        <bgColor indexed="64"/>
      </patternFill>
    </fill>
    <fill>
      <patternFill patternType="solid">
        <fgColor theme="5" tint="-0.249977111117893"/>
        <bgColor indexed="26"/>
      </patternFill>
    </fill>
    <fill>
      <patternFill patternType="solid">
        <fgColor rgb="FFFFC000"/>
        <bgColor indexed="64"/>
      </patternFill>
    </fill>
    <fill>
      <patternFill patternType="solid">
        <fgColor indexed="43"/>
        <bgColor indexed="26"/>
      </patternFill>
    </fill>
    <fill>
      <patternFill patternType="solid">
        <fgColor rgb="FFFFFF99"/>
        <bgColor indexed="26"/>
      </patternFill>
    </fill>
    <fill>
      <patternFill patternType="solid">
        <fgColor rgb="FFFCDE04"/>
        <bgColor indexed="34"/>
      </patternFill>
    </fill>
    <fill>
      <patternFill patternType="solid">
        <fgColor rgb="FFFFC000"/>
        <bgColor indexed="34"/>
      </patternFill>
    </fill>
    <fill>
      <patternFill patternType="solid">
        <fgColor rgb="FFFFFF00"/>
        <bgColor indexed="26"/>
      </patternFill>
    </fill>
    <fill>
      <patternFill patternType="solid">
        <fgColor rgb="FFFFFF00"/>
        <bgColor indexed="64"/>
      </patternFill>
    </fill>
    <fill>
      <patternFill patternType="solid">
        <fgColor theme="7" tint="0.79998168889431442"/>
        <bgColor indexed="26"/>
      </patternFill>
    </fill>
    <fill>
      <patternFill patternType="solid">
        <fgColor rgb="FFFCDE04"/>
        <bgColor indexed="26"/>
      </patternFill>
    </fill>
    <fill>
      <patternFill patternType="solid">
        <fgColor theme="6" tint="0.59999389629810485"/>
        <b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26"/>
      </patternFill>
    </fill>
  </fills>
  <borders count="177">
    <border>
      <left/>
      <right/>
      <top/>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style="thick">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style="medium">
        <color indexed="64"/>
      </left>
      <right/>
      <top style="thick">
        <color indexed="64"/>
      </top>
      <bottom style="thin">
        <color indexed="64"/>
      </bottom>
      <diagonal/>
    </border>
    <border>
      <left/>
      <right style="thin">
        <color indexed="64"/>
      </right>
      <top style="thick">
        <color indexed="64"/>
      </top>
      <bottom style="medium">
        <color indexed="64"/>
      </bottom>
      <diagonal/>
    </border>
    <border>
      <left style="thin">
        <color indexed="64"/>
      </left>
      <right/>
      <top style="thick">
        <color indexed="64"/>
      </top>
      <bottom style="medium">
        <color indexed="64"/>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medium">
        <color indexed="64"/>
      </right>
      <top style="thick">
        <color indexed="64"/>
      </top>
      <bottom/>
      <diagonal/>
    </border>
    <border>
      <left/>
      <right/>
      <top style="thick">
        <color indexed="64"/>
      </top>
      <bottom style="thin">
        <color indexed="64"/>
      </bottom>
      <diagonal/>
    </border>
    <border>
      <left style="medium">
        <color indexed="8"/>
      </left>
      <right style="thick">
        <color indexed="64"/>
      </right>
      <top style="thick">
        <color indexed="64"/>
      </top>
      <bottom/>
      <diagonal/>
    </border>
    <border>
      <left style="thick">
        <color indexed="8"/>
      </left>
      <right style="thick">
        <color indexed="64"/>
      </right>
      <top style="thick">
        <color indexed="64"/>
      </top>
      <bottom/>
      <diagonal/>
    </border>
    <border>
      <left style="thick">
        <color indexed="64"/>
      </left>
      <right style="thin">
        <color indexed="64"/>
      </right>
      <top style="thick">
        <color indexed="64"/>
      </top>
      <bottom/>
      <diagonal/>
    </border>
    <border>
      <left style="thin">
        <color indexed="64"/>
      </left>
      <right/>
      <top style="thick">
        <color indexed="64"/>
      </top>
      <bottom/>
      <diagonal/>
    </border>
    <border>
      <left/>
      <right style="medium">
        <color indexed="64"/>
      </right>
      <top style="thick">
        <color indexed="64"/>
      </top>
      <bottom style="thin">
        <color indexed="64"/>
      </bottom>
      <diagonal/>
    </border>
    <border>
      <left style="medium">
        <color indexed="64"/>
      </left>
      <right/>
      <top style="thick">
        <color indexed="64"/>
      </top>
      <bottom/>
      <diagonal/>
    </border>
    <border>
      <left/>
      <right style="medium">
        <color indexed="64"/>
      </right>
      <top style="thick">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8"/>
      </left>
      <right style="thick">
        <color indexed="64"/>
      </right>
      <top/>
      <bottom/>
      <diagonal/>
    </border>
    <border>
      <left/>
      <right/>
      <top/>
      <bottom style="thin">
        <color indexed="8"/>
      </bottom>
      <diagonal/>
    </border>
    <border>
      <left style="thick">
        <color indexed="8"/>
      </left>
      <right style="thick">
        <color indexed="64"/>
      </right>
      <top/>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ck">
        <color indexed="64"/>
      </right>
      <top/>
      <bottom style="thin">
        <color indexed="64"/>
      </bottom>
      <diagonal/>
    </border>
    <border>
      <left/>
      <right style="medium">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8"/>
      </top>
      <bottom/>
      <diagonal/>
    </border>
    <border>
      <left style="thin">
        <color indexed="8"/>
      </left>
      <right/>
      <top style="thin">
        <color indexed="8"/>
      </top>
      <bottom/>
      <diagonal/>
    </border>
    <border>
      <left style="thick">
        <color indexed="64"/>
      </left>
      <right style="thin">
        <color indexed="64"/>
      </right>
      <top/>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double">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ck">
        <color indexed="64"/>
      </top>
      <bottom style="thin">
        <color indexed="8"/>
      </bottom>
      <diagonal/>
    </border>
    <border>
      <left style="medium">
        <color indexed="64"/>
      </left>
      <right style="medium">
        <color indexed="64"/>
      </right>
      <top style="thick">
        <color indexed="64"/>
      </top>
      <bottom style="thin">
        <color indexed="64"/>
      </bottom>
      <diagonal/>
    </border>
    <border>
      <left style="medium">
        <color indexed="64"/>
      </left>
      <right style="thick">
        <color indexed="64"/>
      </right>
      <top style="thick">
        <color indexed="64"/>
      </top>
      <bottom style="thin">
        <color indexed="64"/>
      </bottom>
      <diagonal/>
    </border>
    <border>
      <left/>
      <right style="thin">
        <color indexed="8"/>
      </right>
      <top style="thick">
        <color indexed="64"/>
      </top>
      <bottom style="thin">
        <color indexed="8"/>
      </bottom>
      <diagonal/>
    </border>
    <border>
      <left style="thin">
        <color indexed="8"/>
      </left>
      <right style="thin">
        <color indexed="8"/>
      </right>
      <top style="thick">
        <color indexed="64"/>
      </top>
      <bottom style="thin">
        <color indexed="8"/>
      </bottom>
      <diagonal/>
    </border>
    <border>
      <left style="thin">
        <color indexed="8"/>
      </left>
      <right/>
      <top style="thick">
        <color indexed="64"/>
      </top>
      <bottom style="thin">
        <color indexed="8"/>
      </bottom>
      <diagonal/>
    </border>
    <border>
      <left style="thick">
        <color indexed="8"/>
      </left>
      <right style="thick">
        <color indexed="64"/>
      </right>
      <top style="thick">
        <color indexed="64"/>
      </top>
      <bottom style="thin">
        <color indexed="8"/>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ck">
        <color indexed="8"/>
      </left>
      <right style="thick">
        <color indexed="64"/>
      </right>
      <top/>
      <bottom style="thin">
        <color indexed="8"/>
      </bottom>
      <diagonal/>
    </border>
    <border>
      <left/>
      <right/>
      <top style="thin">
        <color indexed="8"/>
      </top>
      <bottom style="thin">
        <color indexed="8"/>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top style="thin">
        <color indexed="8"/>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thick">
        <color indexed="8"/>
      </left>
      <right style="thick">
        <color indexed="64"/>
      </right>
      <top/>
      <bottom style="medium">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right style="thin">
        <color indexed="64"/>
      </right>
      <top style="thin">
        <color indexed="64"/>
      </top>
      <bottom style="thick">
        <color indexed="64"/>
      </bottom>
      <diagonal/>
    </border>
    <border>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top style="medium">
        <color indexed="64"/>
      </top>
      <bottom style="thick">
        <color indexed="64"/>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top style="medium">
        <color indexed="64"/>
      </top>
      <bottom style="thick">
        <color indexed="64"/>
      </bottom>
      <diagonal/>
    </border>
    <border>
      <left style="medium">
        <color indexed="8"/>
      </left>
      <right style="thick">
        <color indexed="64"/>
      </right>
      <top style="medium">
        <color indexed="64"/>
      </top>
      <bottom style="thick">
        <color indexed="64"/>
      </bottom>
      <diagonal/>
    </border>
    <border>
      <left style="thick">
        <color indexed="8"/>
      </left>
      <right style="thick">
        <color indexed="64"/>
      </right>
      <top style="medium">
        <color indexed="64"/>
      </top>
      <bottom style="thick">
        <color indexed="64"/>
      </bottom>
      <diagonal/>
    </border>
    <border>
      <left style="thin">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medium">
        <color indexed="64"/>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ck">
        <color indexed="64"/>
      </right>
      <top/>
      <bottom/>
      <diagonal/>
    </border>
    <border>
      <left style="thick">
        <color indexed="64"/>
      </left>
      <right style="thick">
        <color indexed="64"/>
      </right>
      <top/>
      <bottom style="thick">
        <color indexed="64"/>
      </bottom>
      <diagonal/>
    </border>
    <border>
      <left/>
      <right style="thick">
        <color indexed="64"/>
      </right>
      <top/>
      <bottom style="thick">
        <color indexed="64"/>
      </bottom>
      <diagonal/>
    </border>
    <border>
      <left/>
      <right style="thin">
        <color indexed="64"/>
      </right>
      <top/>
      <bottom style="thin">
        <color indexed="64"/>
      </bottom>
      <diagonal/>
    </border>
    <border>
      <left style="thin">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thin">
        <color indexed="64"/>
      </left>
      <right style="thin">
        <color indexed="64"/>
      </right>
      <top style="medium">
        <color indexed="64"/>
      </top>
      <bottom style="thick">
        <color indexed="8"/>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ck">
        <color indexed="8"/>
      </bottom>
      <diagonal/>
    </border>
    <border>
      <left style="thin">
        <color indexed="64"/>
      </left>
      <right/>
      <top style="medium">
        <color indexed="64"/>
      </top>
      <bottom style="thick">
        <color indexed="8"/>
      </bottom>
      <diagonal/>
    </border>
    <border>
      <left style="thick">
        <color indexed="8"/>
      </left>
      <right style="thick">
        <color indexed="64"/>
      </right>
      <top style="medium">
        <color indexed="64"/>
      </top>
      <bottom style="thick">
        <color indexed="8"/>
      </bottom>
      <diagonal/>
    </border>
    <border>
      <left style="medium">
        <color indexed="64"/>
      </left>
      <right style="medium">
        <color indexed="64"/>
      </right>
      <top style="thick">
        <color indexed="64"/>
      </top>
      <bottom/>
      <diagonal/>
    </border>
    <border>
      <left style="medium">
        <color indexed="64"/>
      </left>
      <right style="medium">
        <color indexed="64"/>
      </right>
      <top/>
      <bottom style="thick">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style="thick">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style="thick">
        <color indexed="64"/>
      </right>
      <top style="thick">
        <color indexed="64"/>
      </top>
      <bottom/>
      <diagonal/>
    </border>
    <border>
      <left style="medium">
        <color indexed="64"/>
      </left>
      <right style="thick">
        <color indexed="64"/>
      </right>
      <top/>
      <bottom style="thin">
        <color indexed="64"/>
      </bottom>
      <diagonal/>
    </border>
    <border>
      <left style="medium">
        <color indexed="64"/>
      </left>
      <right style="thick">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8"/>
      </right>
      <top style="medium">
        <color indexed="64"/>
      </top>
      <bottom style="thick">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style="thick">
        <color indexed="64"/>
      </top>
      <bottom/>
      <diagonal/>
    </border>
  </borders>
  <cellStyleXfs count="98">
    <xf numFmtId="0" fontId="0"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166" fontId="14" fillId="0" borderId="0" applyFill="0" applyBorder="0" applyAlignment="0" applyProtection="0"/>
    <xf numFmtId="0" fontId="14" fillId="0" borderId="0" applyFill="0" applyProtection="0"/>
    <xf numFmtId="0" fontId="31" fillId="0" borderId="164" applyNumberFormat="0" applyFill="0" applyAlignment="0" applyProtection="0"/>
    <xf numFmtId="0" fontId="32" fillId="0" borderId="165" applyNumberFormat="0" applyFill="0" applyAlignment="0" applyProtection="0"/>
    <xf numFmtId="0" fontId="33" fillId="0" borderId="166" applyNumberFormat="0" applyFill="0" applyAlignment="0" applyProtection="0"/>
    <xf numFmtId="0" fontId="33" fillId="0" borderId="0" applyNumberFormat="0" applyFill="0" applyBorder="0" applyAlignment="0" applyProtection="0"/>
    <xf numFmtId="0" fontId="34" fillId="29" borderId="0" applyNumberFormat="0" applyBorder="0" applyAlignment="0" applyProtection="0"/>
    <xf numFmtId="0" fontId="35" fillId="30" borderId="0" applyNumberFormat="0" applyBorder="0" applyAlignment="0" applyProtection="0"/>
    <xf numFmtId="0" fontId="36" fillId="32" borderId="167" applyNumberFormat="0" applyAlignment="0" applyProtection="0"/>
    <xf numFmtId="0" fontId="37" fillId="33" borderId="168" applyNumberFormat="0" applyAlignment="0" applyProtection="0"/>
    <xf numFmtId="0" fontId="38" fillId="33" borderId="167" applyNumberFormat="0" applyAlignment="0" applyProtection="0"/>
    <xf numFmtId="0" fontId="39" fillId="0" borderId="169" applyNumberFormat="0" applyFill="0" applyAlignment="0" applyProtection="0"/>
    <xf numFmtId="0" fontId="40" fillId="34" borderId="170" applyNumberFormat="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0" borderId="172" applyNumberFormat="0" applyFill="0" applyAlignment="0" applyProtection="0"/>
    <xf numFmtId="0" fontId="44"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44"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44" fillId="44" borderId="0" applyNumberFormat="0" applyBorder="0" applyAlignment="0" applyProtection="0"/>
    <xf numFmtId="0" fontId="3" fillId="45" borderId="0" applyNumberFormat="0" applyBorder="0" applyAlignment="0" applyProtection="0"/>
    <xf numFmtId="0" fontId="3" fillId="46" borderId="0" applyNumberFormat="0" applyBorder="0" applyAlignment="0" applyProtection="0"/>
    <xf numFmtId="0" fontId="44" fillId="48" borderId="0" applyNumberFormat="0" applyBorder="0" applyAlignment="0" applyProtection="0"/>
    <xf numFmtId="0" fontId="3" fillId="49" borderId="0" applyNumberFormat="0" applyBorder="0" applyAlignment="0" applyProtection="0"/>
    <xf numFmtId="0" fontId="3" fillId="50" borderId="0" applyNumberFormat="0" applyBorder="0" applyAlignment="0" applyProtection="0"/>
    <xf numFmtId="0" fontId="44"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44" fillId="56"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0" borderId="0"/>
    <xf numFmtId="164" fontId="3" fillId="0" borderId="0" applyFont="0" applyFill="0" applyBorder="0" applyAlignment="0" applyProtection="0"/>
    <xf numFmtId="0" fontId="45" fillId="0" borderId="0" applyNumberFormat="0" applyFill="0" applyBorder="0" applyAlignment="0" applyProtection="0"/>
    <xf numFmtId="0" fontId="46" fillId="31" borderId="0" applyNumberFormat="0" applyBorder="0" applyAlignment="0" applyProtection="0"/>
    <xf numFmtId="0" fontId="3" fillId="35" borderId="171" applyNumberFormat="0" applyFont="0" applyAlignment="0" applyProtection="0"/>
    <xf numFmtId="0" fontId="44" fillId="39" borderId="0" applyNumberFormat="0" applyBorder="0" applyAlignment="0" applyProtection="0"/>
    <xf numFmtId="0" fontId="44" fillId="43" borderId="0" applyNumberFormat="0" applyBorder="0" applyAlignment="0" applyProtection="0"/>
    <xf numFmtId="0" fontId="44" fillId="47" borderId="0" applyNumberFormat="0" applyBorder="0" applyAlignment="0" applyProtection="0"/>
    <xf numFmtId="0" fontId="44" fillId="51" borderId="0" applyNumberFormat="0" applyBorder="0" applyAlignment="0" applyProtection="0"/>
    <xf numFmtId="0" fontId="44" fillId="55" borderId="0" applyNumberFormat="0" applyBorder="0" applyAlignment="0" applyProtection="0"/>
    <xf numFmtId="0" fontId="44" fillId="59" borderId="0" applyNumberFormat="0" applyBorder="0" applyAlignment="0" applyProtection="0"/>
    <xf numFmtId="164" fontId="4" fillId="0" borderId="0" applyFont="0" applyFill="0" applyBorder="0" applyAlignment="0" applyProtection="0"/>
    <xf numFmtId="0" fontId="2" fillId="0" borderId="0"/>
    <xf numFmtId="164" fontId="2" fillId="0" borderId="0" applyFont="0" applyFill="0" applyBorder="0" applyAlignment="0" applyProtection="0"/>
    <xf numFmtId="0" fontId="2" fillId="35" borderId="171" applyNumberFormat="0" applyFont="0" applyAlignment="0" applyProtection="0"/>
    <xf numFmtId="0" fontId="2" fillId="37" borderId="0" applyNumberFormat="0" applyBorder="0" applyAlignment="0" applyProtection="0"/>
    <xf numFmtId="0" fontId="2" fillId="38"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5" borderId="0" applyNumberFormat="0" applyBorder="0" applyAlignment="0" applyProtection="0"/>
    <xf numFmtId="0" fontId="2" fillId="46" borderId="0" applyNumberFormat="0" applyBorder="0" applyAlignment="0" applyProtection="0"/>
    <xf numFmtId="0" fontId="2" fillId="49" borderId="0" applyNumberFormat="0" applyBorder="0" applyAlignment="0" applyProtection="0"/>
    <xf numFmtId="0" fontId="2" fillId="50" borderId="0" applyNumberFormat="0" applyBorder="0" applyAlignment="0" applyProtection="0"/>
    <xf numFmtId="0" fontId="2" fillId="53" borderId="0" applyNumberFormat="0" applyBorder="0" applyAlignment="0" applyProtection="0"/>
    <xf numFmtId="0" fontId="2" fillId="54" borderId="0" applyNumberFormat="0" applyBorder="0" applyAlignment="0" applyProtection="0"/>
    <xf numFmtId="0" fontId="2" fillId="57" borderId="0" applyNumberFormat="0" applyBorder="0" applyAlignment="0" applyProtection="0"/>
    <xf numFmtId="0" fontId="2" fillId="58" borderId="0" applyNumberFormat="0" applyBorder="0" applyAlignment="0" applyProtection="0"/>
    <xf numFmtId="0" fontId="2" fillId="0" borderId="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0" borderId="0"/>
    <xf numFmtId="164" fontId="1" fillId="0" borderId="0" applyFont="0" applyFill="0" applyBorder="0" applyAlignment="0" applyProtection="0"/>
    <xf numFmtId="0" fontId="1" fillId="35" borderId="171" applyNumberFormat="0" applyFont="0" applyAlignment="0" applyProtection="0"/>
    <xf numFmtId="164" fontId="4" fillId="0" borderId="0" applyFont="0" applyFill="0" applyBorder="0" applyAlignment="0" applyProtection="0"/>
    <xf numFmtId="0" fontId="1" fillId="0" borderId="0"/>
    <xf numFmtId="164" fontId="1" fillId="0" borderId="0" applyFont="0" applyFill="0" applyBorder="0" applyAlignment="0" applyProtection="0"/>
    <xf numFmtId="0" fontId="1" fillId="35" borderId="171" applyNumberFormat="0" applyFont="0" applyAlignment="0" applyProtection="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0" borderId="0"/>
  </cellStyleXfs>
  <cellXfs count="515">
    <xf numFmtId="0" fontId="0" fillId="0" borderId="0" xfId="0"/>
    <xf numFmtId="0" fontId="5" fillId="2" borderId="0" xfId="0" applyFont="1" applyFill="1" applyAlignment="1" applyProtection="1">
      <alignment horizontal="left" vertical="center"/>
      <protection hidden="1"/>
    </xf>
    <xf numFmtId="0" fontId="6" fillId="2" borderId="0" xfId="0" applyFont="1" applyFill="1" applyAlignment="1" applyProtection="1">
      <alignment horizontal="center" vertical="center"/>
      <protection hidden="1"/>
    </xf>
    <xf numFmtId="0" fontId="7" fillId="2" borderId="0" xfId="0" applyFont="1" applyFill="1" applyAlignment="1" applyProtection="1">
      <alignment horizontal="center" vertical="center"/>
      <protection hidden="1"/>
    </xf>
    <xf numFmtId="0" fontId="8" fillId="2" borderId="0" xfId="0" applyFont="1" applyFill="1" applyAlignment="1" applyProtection="1">
      <alignment vertical="center"/>
      <protection hidden="1"/>
    </xf>
    <xf numFmtId="0" fontId="0" fillId="3" borderId="0" xfId="0" applyFill="1" applyAlignment="1">
      <alignment vertical="center"/>
    </xf>
    <xf numFmtId="9" fontId="0" fillId="2" borderId="0" xfId="2" applyFont="1" applyFill="1" applyAlignment="1" applyProtection="1">
      <alignment vertical="center"/>
      <protection hidden="1"/>
    </xf>
    <xf numFmtId="1" fontId="10" fillId="3" borderId="0" xfId="0" applyNumberFormat="1" applyFont="1" applyFill="1" applyAlignment="1">
      <alignment horizontal="center" vertical="center"/>
    </xf>
    <xf numFmtId="43" fontId="11" fillId="3" borderId="0" xfId="1" applyFont="1" applyFill="1" applyAlignment="1">
      <alignment horizontal="center" vertical="center"/>
    </xf>
    <xf numFmtId="1" fontId="10" fillId="3" borderId="0" xfId="0" applyNumberFormat="1" applyFont="1" applyFill="1" applyAlignment="1">
      <alignment horizontal="left" vertical="center"/>
    </xf>
    <xf numFmtId="43" fontId="11" fillId="3" borderId="0" xfId="1" applyFont="1" applyFill="1" applyAlignment="1">
      <alignment vertical="center"/>
    </xf>
    <xf numFmtId="0" fontId="12" fillId="2" borderId="0" xfId="0" applyFont="1" applyFill="1" applyAlignment="1" applyProtection="1">
      <alignment horizontal="left" vertical="center"/>
      <protection hidden="1"/>
    </xf>
    <xf numFmtId="0" fontId="13" fillId="5" borderId="1" xfId="0" applyFont="1" applyFill="1" applyBorder="1" applyAlignment="1" applyProtection="1">
      <alignment horizontal="center" vertical="center"/>
      <protection hidden="1"/>
    </xf>
    <xf numFmtId="167" fontId="15" fillId="6" borderId="1" xfId="4" applyNumberFormat="1" applyFont="1" applyFill="1" applyBorder="1" applyAlignment="1" applyProtection="1">
      <alignment horizontal="center" vertical="center"/>
      <protection hidden="1"/>
    </xf>
    <xf numFmtId="167" fontId="16" fillId="7" borderId="1" xfId="1" applyNumberFormat="1" applyFont="1" applyFill="1" applyBorder="1" applyAlignment="1">
      <alignment horizontal="center" vertical="center"/>
    </xf>
    <xf numFmtId="0" fontId="17" fillId="2" borderId="0" xfId="0" applyFont="1" applyFill="1" applyAlignment="1" applyProtection="1">
      <alignment horizontal="center" vertical="center"/>
      <protection hidden="1"/>
    </xf>
    <xf numFmtId="0" fontId="0" fillId="3" borderId="3" xfId="0" applyFill="1" applyBorder="1" applyAlignment="1">
      <alignment vertical="center"/>
    </xf>
    <xf numFmtId="0" fontId="21" fillId="9" borderId="45" xfId="0" applyFont="1" applyFill="1" applyBorder="1" applyAlignment="1" applyProtection="1">
      <alignment horizontal="center" vertical="center" textRotation="90" wrapText="1"/>
      <protection hidden="1"/>
    </xf>
    <xf numFmtId="0" fontId="10" fillId="3" borderId="0" xfId="0" applyFont="1" applyFill="1" applyAlignment="1">
      <alignment vertical="center"/>
    </xf>
    <xf numFmtId="43" fontId="24" fillId="3" borderId="0" xfId="1" applyFont="1" applyFill="1" applyAlignment="1">
      <alignment vertical="center"/>
    </xf>
    <xf numFmtId="0" fontId="21" fillId="18" borderId="78" xfId="0" applyFont="1" applyFill="1" applyBorder="1" applyAlignment="1" applyProtection="1">
      <alignment horizontal="center" vertical="center"/>
      <protection hidden="1"/>
    </xf>
    <xf numFmtId="0" fontId="21" fillId="18" borderId="79" xfId="0" applyFont="1" applyFill="1" applyBorder="1" applyAlignment="1" applyProtection="1">
      <alignment horizontal="center" vertical="center"/>
      <protection hidden="1"/>
    </xf>
    <xf numFmtId="0" fontId="21" fillId="13" borderId="80" xfId="0" applyFont="1" applyFill="1" applyBorder="1" applyAlignment="1" applyProtection="1">
      <alignment horizontal="center" vertical="center" wrapText="1"/>
      <protection hidden="1"/>
    </xf>
    <xf numFmtId="0" fontId="21" fillId="13" borderId="39" xfId="0" applyFont="1" applyFill="1" applyBorder="1" applyAlignment="1" applyProtection="1">
      <alignment horizontal="center" vertical="center" wrapText="1"/>
      <protection hidden="1"/>
    </xf>
    <xf numFmtId="0" fontId="21" fillId="13" borderId="40" xfId="0" applyFont="1" applyFill="1" applyBorder="1" applyAlignment="1" applyProtection="1">
      <alignment horizontal="center" vertical="center" wrapText="1"/>
      <protection hidden="1"/>
    </xf>
    <xf numFmtId="0" fontId="21" fillId="13" borderId="81" xfId="0" applyFont="1" applyFill="1" applyBorder="1" applyAlignment="1" applyProtection="1">
      <alignment horizontal="center" vertical="center" wrapText="1"/>
      <protection hidden="1"/>
    </xf>
    <xf numFmtId="0" fontId="21" fillId="13" borderId="45" xfId="0" applyFont="1" applyFill="1" applyBorder="1" applyAlignment="1" applyProtection="1">
      <alignment horizontal="center" vertical="center" wrapText="1"/>
      <protection hidden="1"/>
    </xf>
    <xf numFmtId="0" fontId="21" fillId="13" borderId="71" xfId="0" applyFont="1" applyFill="1" applyBorder="1" applyAlignment="1" applyProtection="1">
      <alignment horizontal="center" vertical="center" wrapText="1"/>
      <protection hidden="1"/>
    </xf>
    <xf numFmtId="0" fontId="21" fillId="13" borderId="82" xfId="0" applyFont="1" applyFill="1" applyBorder="1" applyAlignment="1" applyProtection="1">
      <alignment horizontal="center" vertical="center" wrapText="1"/>
      <protection hidden="1"/>
    </xf>
    <xf numFmtId="0" fontId="21" fillId="13" borderId="83" xfId="0" applyFont="1" applyFill="1" applyBorder="1" applyAlignment="1" applyProtection="1">
      <alignment horizontal="center" vertical="center" wrapText="1"/>
      <protection hidden="1"/>
    </xf>
    <xf numFmtId="0" fontId="21" fillId="13" borderId="84" xfId="0" applyFont="1" applyFill="1" applyBorder="1" applyAlignment="1" applyProtection="1">
      <alignment horizontal="center" vertical="center" wrapText="1"/>
      <protection hidden="1"/>
    </xf>
    <xf numFmtId="0" fontId="21" fillId="13" borderId="68" xfId="0" applyFont="1" applyFill="1" applyBorder="1" applyAlignment="1" applyProtection="1">
      <alignment horizontal="center" vertical="center" wrapText="1"/>
      <protection hidden="1"/>
    </xf>
    <xf numFmtId="0" fontId="21" fillId="13" borderId="69" xfId="0" applyFont="1" applyFill="1" applyBorder="1" applyAlignment="1" applyProtection="1">
      <alignment horizontal="center" vertical="center" wrapText="1"/>
      <protection hidden="1"/>
    </xf>
    <xf numFmtId="0" fontId="21" fillId="13" borderId="73" xfId="0" applyFont="1" applyFill="1" applyBorder="1" applyAlignment="1" applyProtection="1">
      <alignment horizontal="center" vertical="center" wrapText="1"/>
      <protection hidden="1"/>
    </xf>
    <xf numFmtId="0" fontId="21" fillId="13" borderId="85" xfId="0" applyFont="1" applyFill="1" applyBorder="1" applyAlignment="1" applyProtection="1">
      <alignment horizontal="center" vertical="center" wrapText="1"/>
      <protection hidden="1"/>
    </xf>
    <xf numFmtId="0" fontId="21" fillId="13" borderId="76" xfId="0" applyFont="1" applyFill="1" applyBorder="1" applyAlignment="1" applyProtection="1">
      <alignment horizontal="center" vertical="center" wrapText="1"/>
      <protection hidden="1"/>
    </xf>
    <xf numFmtId="0" fontId="21" fillId="13" borderId="77" xfId="0" applyFont="1" applyFill="1" applyBorder="1" applyAlignment="1" applyProtection="1">
      <alignment horizontal="center" vertical="center" wrapText="1"/>
      <protection hidden="1"/>
    </xf>
    <xf numFmtId="9" fontId="25" fillId="16" borderId="68" xfId="2" applyFont="1" applyFill="1" applyBorder="1" applyAlignment="1" applyProtection="1">
      <alignment horizontal="center" vertical="center"/>
      <protection hidden="1"/>
    </xf>
    <xf numFmtId="9" fontId="25" fillId="16" borderId="77" xfId="2" applyFont="1" applyFill="1" applyBorder="1" applyAlignment="1" applyProtection="1">
      <alignment horizontal="center" vertical="center"/>
      <protection hidden="1"/>
    </xf>
    <xf numFmtId="3" fontId="21" fillId="13" borderId="68" xfId="0" applyNumberFormat="1" applyFont="1" applyFill="1" applyBorder="1" applyAlignment="1" applyProtection="1">
      <alignment horizontal="center" vertical="center" wrapText="1"/>
      <protection hidden="1"/>
    </xf>
    <xf numFmtId="3" fontId="21" fillId="13" borderId="69" xfId="0" applyNumberFormat="1" applyFont="1" applyFill="1" applyBorder="1" applyAlignment="1" applyProtection="1">
      <alignment horizontal="center" vertical="center" wrapText="1"/>
      <protection hidden="1"/>
    </xf>
    <xf numFmtId="3" fontId="21" fillId="13" borderId="73" xfId="0" applyNumberFormat="1" applyFont="1" applyFill="1" applyBorder="1" applyAlignment="1" applyProtection="1">
      <alignment horizontal="center" vertical="center" wrapText="1"/>
      <protection hidden="1"/>
    </xf>
    <xf numFmtId="3" fontId="21" fillId="13" borderId="76" xfId="0" applyNumberFormat="1" applyFont="1" applyFill="1" applyBorder="1" applyAlignment="1" applyProtection="1">
      <alignment horizontal="center" vertical="center" wrapText="1"/>
      <protection hidden="1"/>
    </xf>
    <xf numFmtId="3" fontId="21" fillId="13" borderId="77" xfId="0" applyNumberFormat="1" applyFont="1" applyFill="1" applyBorder="1" applyAlignment="1" applyProtection="1">
      <alignment horizontal="center" vertical="center" wrapText="1"/>
      <protection hidden="1"/>
    </xf>
    <xf numFmtId="43" fontId="21" fillId="13" borderId="68" xfId="1" applyFont="1" applyFill="1" applyBorder="1" applyAlignment="1" applyProtection="1">
      <alignment horizontal="center" vertical="center" wrapText="1"/>
      <protection hidden="1"/>
    </xf>
    <xf numFmtId="43" fontId="21" fillId="13" borderId="69" xfId="1" applyFont="1" applyFill="1" applyBorder="1" applyAlignment="1" applyProtection="1">
      <alignment horizontal="center" vertical="center" wrapText="1"/>
      <protection hidden="1"/>
    </xf>
    <xf numFmtId="43" fontId="21" fillId="13" borderId="73" xfId="1" applyFont="1" applyFill="1" applyBorder="1" applyAlignment="1" applyProtection="1">
      <alignment horizontal="center" vertical="center" wrapText="1"/>
      <protection hidden="1"/>
    </xf>
    <xf numFmtId="43" fontId="24" fillId="3" borderId="87" xfId="1" applyFont="1" applyFill="1" applyBorder="1" applyAlignment="1">
      <alignment horizontal="center" vertical="center"/>
    </xf>
    <xf numFmtId="43" fontId="24" fillId="3" borderId="69" xfId="1" applyFont="1" applyFill="1" applyBorder="1" applyAlignment="1">
      <alignment horizontal="center" vertical="center"/>
    </xf>
    <xf numFmtId="1" fontId="10" fillId="3" borderId="69" xfId="0" applyNumberFormat="1" applyFont="1" applyFill="1" applyBorder="1" applyAlignment="1">
      <alignment horizontal="center" vertical="center"/>
    </xf>
    <xf numFmtId="43" fontId="24" fillId="3" borderId="86" xfId="1" applyFont="1" applyFill="1" applyBorder="1" applyAlignment="1">
      <alignment horizontal="center" vertical="center"/>
    </xf>
    <xf numFmtId="0" fontId="27" fillId="2" borderId="88" xfId="0" applyFont="1" applyFill="1" applyBorder="1" applyAlignment="1" applyProtection="1">
      <alignment horizontal="left" vertical="center"/>
      <protection hidden="1"/>
    </xf>
    <xf numFmtId="167" fontId="8" fillId="2" borderId="29" xfId="0" applyNumberFormat="1" applyFont="1" applyFill="1" applyBorder="1" applyAlignment="1" applyProtection="1">
      <alignment vertical="center"/>
      <protection locked="0" hidden="1"/>
    </xf>
    <xf numFmtId="167" fontId="8" fillId="2" borderId="30" xfId="0" applyNumberFormat="1" applyFont="1" applyFill="1" applyBorder="1" applyAlignment="1" applyProtection="1">
      <alignment vertical="center"/>
      <protection locked="0" hidden="1"/>
    </xf>
    <xf numFmtId="167" fontId="8" fillId="2" borderId="31" xfId="0" applyNumberFormat="1" applyFont="1" applyFill="1" applyBorder="1" applyAlignment="1" applyProtection="1">
      <alignment vertical="center"/>
      <protection locked="0" hidden="1"/>
    </xf>
    <xf numFmtId="167" fontId="8" fillId="2" borderId="33" xfId="0" applyNumberFormat="1" applyFont="1" applyFill="1" applyBorder="1" applyAlignment="1" applyProtection="1">
      <alignment vertical="center"/>
      <protection locked="0" hidden="1"/>
    </xf>
    <xf numFmtId="167" fontId="8" fillId="2" borderId="23" xfId="0" applyNumberFormat="1" applyFont="1" applyFill="1" applyBorder="1" applyAlignment="1" applyProtection="1">
      <alignment vertical="center"/>
      <protection locked="0" hidden="1"/>
    </xf>
    <xf numFmtId="167" fontId="8" fillId="2" borderId="89" xfId="0" applyNumberFormat="1" applyFont="1" applyFill="1" applyBorder="1" applyAlignment="1" applyProtection="1">
      <alignment vertical="center"/>
      <protection locked="0" hidden="1"/>
    </xf>
    <xf numFmtId="167" fontId="8" fillId="2" borderId="32" xfId="0" applyNumberFormat="1" applyFont="1" applyFill="1" applyBorder="1" applyAlignment="1" applyProtection="1">
      <alignment vertical="center"/>
      <protection locked="0" hidden="1"/>
    </xf>
    <xf numFmtId="167" fontId="8" fillId="2" borderId="18" xfId="0" applyNumberFormat="1" applyFont="1" applyFill="1" applyBorder="1" applyAlignment="1" applyProtection="1">
      <alignment vertical="center"/>
      <protection locked="0" hidden="1"/>
    </xf>
    <xf numFmtId="167" fontId="8" fillId="2" borderId="90" xfId="0" applyNumberFormat="1" applyFont="1" applyFill="1" applyBorder="1" applyAlignment="1" applyProtection="1">
      <alignment vertical="center"/>
      <protection locked="0" hidden="1"/>
    </xf>
    <xf numFmtId="167" fontId="8" fillId="20" borderId="91" xfId="0" applyNumberFormat="1" applyFont="1" applyFill="1" applyBorder="1" applyAlignment="1" applyProtection="1">
      <alignment horizontal="center" vertical="center"/>
      <protection hidden="1"/>
    </xf>
    <xf numFmtId="167" fontId="8" fillId="20" borderId="92" xfId="0" applyNumberFormat="1" applyFont="1" applyFill="1" applyBorder="1" applyAlignment="1" applyProtection="1">
      <alignment horizontal="center" vertical="center"/>
      <protection hidden="1"/>
    </xf>
    <xf numFmtId="167" fontId="8" fillId="20" borderId="93" xfId="0" applyNumberFormat="1" applyFont="1" applyFill="1" applyBorder="1" applyAlignment="1" applyProtection="1">
      <alignment horizontal="center" vertical="center"/>
      <protection hidden="1"/>
    </xf>
    <xf numFmtId="167" fontId="8" fillId="20" borderId="94" xfId="0" applyNumberFormat="1" applyFont="1" applyFill="1" applyBorder="1" applyAlignment="1" applyProtection="1">
      <alignment horizontal="center" vertical="center"/>
      <protection hidden="1"/>
    </xf>
    <xf numFmtId="167" fontId="8" fillId="2" borderId="34" xfId="0" applyNumberFormat="1" applyFont="1" applyFill="1" applyBorder="1" applyAlignment="1" applyProtection="1">
      <alignment vertical="center"/>
      <protection locked="0" hidden="1"/>
    </xf>
    <xf numFmtId="9" fontId="8" fillId="2" borderId="41" xfId="2" applyFont="1" applyFill="1" applyBorder="1" applyAlignment="1" applyProtection="1">
      <alignment vertical="center"/>
      <protection locked="0" hidden="1"/>
    </xf>
    <xf numFmtId="167" fontId="8" fillId="2" borderId="38" xfId="0" applyNumberFormat="1" applyFont="1" applyFill="1" applyBorder="1" applyAlignment="1" applyProtection="1">
      <alignment vertical="center"/>
      <protection locked="0" hidden="1"/>
    </xf>
    <xf numFmtId="167" fontId="8" fillId="21" borderId="18" xfId="0" applyNumberFormat="1" applyFont="1" applyFill="1" applyBorder="1" applyAlignment="1" applyProtection="1">
      <alignment vertical="center"/>
      <protection hidden="1"/>
    </xf>
    <xf numFmtId="9" fontId="28" fillId="2" borderId="29" xfId="2" applyFont="1" applyFill="1" applyBorder="1" applyAlignment="1" applyProtection="1">
      <alignment vertical="center"/>
      <protection hidden="1"/>
    </xf>
    <xf numFmtId="3" fontId="8" fillId="20" borderId="33" xfId="0" applyNumberFormat="1" applyFont="1" applyFill="1" applyBorder="1" applyAlignment="1" applyProtection="1">
      <alignment horizontal="center" vertical="center"/>
      <protection hidden="1"/>
    </xf>
    <xf numFmtId="3" fontId="8" fillId="20" borderId="31" xfId="0" applyNumberFormat="1" applyFont="1" applyFill="1" applyBorder="1" applyAlignment="1" applyProtection="1">
      <alignment horizontal="center" vertical="center"/>
      <protection hidden="1"/>
    </xf>
    <xf numFmtId="43" fontId="8" fillId="20" borderId="29" xfId="1" applyFont="1" applyFill="1" applyBorder="1" applyAlignment="1" applyProtection="1">
      <alignment horizontal="center" vertical="center"/>
      <protection hidden="1"/>
    </xf>
    <xf numFmtId="43" fontId="8" fillId="20" borderId="30" xfId="1" applyFont="1" applyFill="1" applyBorder="1" applyAlignment="1" applyProtection="1">
      <alignment horizontal="center" vertical="center"/>
      <protection hidden="1"/>
    </xf>
    <xf numFmtId="9" fontId="28" fillId="2" borderId="31" xfId="2" applyFont="1" applyFill="1" applyBorder="1" applyAlignment="1" applyProtection="1">
      <alignment vertical="center"/>
      <protection hidden="1"/>
    </xf>
    <xf numFmtId="3" fontId="14" fillId="20" borderId="32" xfId="4" applyNumberFormat="1" applyFill="1" applyBorder="1" applyAlignment="1" applyProtection="1">
      <alignment horizontal="center" vertical="center"/>
      <protection hidden="1"/>
    </xf>
    <xf numFmtId="43" fontId="8" fillId="20" borderId="31" xfId="1" applyFont="1" applyFill="1" applyBorder="1" applyAlignment="1" applyProtection="1">
      <alignment horizontal="center" vertical="center"/>
      <protection hidden="1"/>
    </xf>
    <xf numFmtId="43" fontId="11" fillId="3" borderId="32" xfId="1" applyFont="1" applyFill="1" applyBorder="1" applyAlignment="1">
      <alignment horizontal="center" vertical="center"/>
    </xf>
    <xf numFmtId="43" fontId="11" fillId="3" borderId="30" xfId="1" applyFont="1" applyFill="1" applyBorder="1" applyAlignment="1">
      <alignment horizontal="center" vertical="center"/>
    </xf>
    <xf numFmtId="1" fontId="10" fillId="3" borderId="30" xfId="0" applyNumberFormat="1" applyFont="1" applyFill="1" applyBorder="1" applyAlignment="1">
      <alignment horizontal="left" vertical="center"/>
    </xf>
    <xf numFmtId="43" fontId="11" fillId="3" borderId="35" xfId="1" applyFont="1" applyFill="1" applyBorder="1" applyAlignment="1">
      <alignment horizontal="center" vertical="center"/>
    </xf>
    <xf numFmtId="0" fontId="27" fillId="2" borderId="49" xfId="0" applyFont="1" applyFill="1" applyBorder="1" applyAlignment="1" applyProtection="1">
      <alignment horizontal="left" vertical="center"/>
      <protection hidden="1"/>
    </xf>
    <xf numFmtId="167" fontId="8" fillId="2" borderId="60" xfId="0" applyNumberFormat="1" applyFont="1" applyFill="1" applyBorder="1" applyAlignment="1" applyProtection="1">
      <alignment vertical="center"/>
      <protection locked="0" hidden="1"/>
    </xf>
    <xf numFmtId="167" fontId="8" fillId="2" borderId="1" xfId="0" applyNumberFormat="1" applyFont="1" applyFill="1" applyBorder="1" applyAlignment="1" applyProtection="1">
      <alignment vertical="center"/>
      <protection locked="0" hidden="1"/>
    </xf>
    <xf numFmtId="167" fontId="8" fillId="2" borderId="61" xfId="0" applyNumberFormat="1" applyFont="1" applyFill="1" applyBorder="1" applyAlignment="1" applyProtection="1">
      <alignment vertical="center"/>
      <protection locked="0" hidden="1"/>
    </xf>
    <xf numFmtId="167" fontId="8" fillId="2" borderId="63" xfId="0" applyNumberFormat="1" applyFont="1" applyFill="1" applyBorder="1" applyAlignment="1" applyProtection="1">
      <alignment vertical="center"/>
      <protection locked="0" hidden="1"/>
    </xf>
    <xf numFmtId="167" fontId="8" fillId="2" borderId="95" xfId="0" applyNumberFormat="1" applyFont="1" applyFill="1" applyBorder="1" applyAlignment="1" applyProtection="1">
      <alignment vertical="center"/>
      <protection locked="0" hidden="1"/>
    </xf>
    <xf numFmtId="167" fontId="8" fillId="2" borderId="96" xfId="0" applyNumberFormat="1" applyFont="1" applyFill="1" applyBorder="1" applyAlignment="1" applyProtection="1">
      <alignment vertical="center"/>
      <protection locked="0" hidden="1"/>
    </xf>
    <xf numFmtId="167" fontId="8" fillId="2" borderId="62" xfId="0" applyNumberFormat="1" applyFont="1" applyFill="1" applyBorder="1" applyAlignment="1" applyProtection="1">
      <alignment vertical="center"/>
      <protection locked="0" hidden="1"/>
    </xf>
    <xf numFmtId="167" fontId="8" fillId="2" borderId="47" xfId="0" applyNumberFormat="1" applyFont="1" applyFill="1" applyBorder="1" applyAlignment="1" applyProtection="1">
      <alignment vertical="center"/>
      <protection locked="0" hidden="1"/>
    </xf>
    <xf numFmtId="167" fontId="8" fillId="2" borderId="97" xfId="0" applyNumberFormat="1" applyFont="1" applyFill="1" applyBorder="1" applyAlignment="1" applyProtection="1">
      <alignment vertical="center"/>
      <protection locked="0" hidden="1"/>
    </xf>
    <xf numFmtId="167" fontId="8" fillId="20" borderId="98" xfId="0" applyNumberFormat="1" applyFont="1" applyFill="1" applyBorder="1" applyAlignment="1" applyProtection="1">
      <alignment horizontal="center" vertical="center"/>
      <protection hidden="1"/>
    </xf>
    <xf numFmtId="167" fontId="8" fillId="20" borderId="99" xfId="0" applyNumberFormat="1" applyFont="1" applyFill="1" applyBorder="1" applyAlignment="1" applyProtection="1">
      <alignment horizontal="center" vertical="center"/>
      <protection hidden="1"/>
    </xf>
    <xf numFmtId="167" fontId="8" fillId="20" borderId="100" xfId="0" applyNumberFormat="1" applyFont="1" applyFill="1" applyBorder="1" applyAlignment="1" applyProtection="1">
      <alignment horizontal="center" vertical="center"/>
      <protection hidden="1"/>
    </xf>
    <xf numFmtId="167" fontId="8" fillId="20" borderId="101" xfId="0" applyNumberFormat="1" applyFont="1" applyFill="1" applyBorder="1" applyAlignment="1" applyProtection="1">
      <alignment horizontal="center" vertical="center"/>
      <protection hidden="1"/>
    </xf>
    <xf numFmtId="167" fontId="8" fillId="2" borderId="66" xfId="0" applyNumberFormat="1" applyFont="1" applyFill="1" applyBorder="1" applyAlignment="1" applyProtection="1">
      <alignment vertical="center"/>
      <protection locked="0" hidden="1"/>
    </xf>
    <xf numFmtId="9" fontId="8" fillId="2" borderId="1" xfId="2" applyFont="1" applyFill="1" applyBorder="1" applyAlignment="1" applyProtection="1">
      <alignment vertical="center"/>
      <protection locked="0" hidden="1"/>
    </xf>
    <xf numFmtId="167" fontId="8" fillId="21" borderId="47" xfId="0" applyNumberFormat="1" applyFont="1" applyFill="1" applyBorder="1" applyAlignment="1" applyProtection="1">
      <alignment vertical="center"/>
      <protection hidden="1"/>
    </xf>
    <xf numFmtId="9" fontId="28" fillId="2" borderId="60" xfId="2" applyFont="1" applyFill="1" applyBorder="1" applyAlignment="1" applyProtection="1">
      <alignment vertical="center"/>
      <protection hidden="1"/>
    </xf>
    <xf numFmtId="3" fontId="8" fillId="20" borderId="63" xfId="0" applyNumberFormat="1" applyFont="1" applyFill="1" applyBorder="1" applyAlignment="1" applyProtection="1">
      <alignment horizontal="center" vertical="center"/>
      <protection hidden="1"/>
    </xf>
    <xf numFmtId="3" fontId="8" fillId="20" borderId="61" xfId="0" applyNumberFormat="1" applyFont="1" applyFill="1" applyBorder="1" applyAlignment="1" applyProtection="1">
      <alignment horizontal="center" vertical="center"/>
      <protection hidden="1"/>
    </xf>
    <xf numFmtId="43" fontId="8" fillId="20" borderId="60" xfId="1" applyFont="1" applyFill="1" applyBorder="1" applyAlignment="1" applyProtection="1">
      <alignment horizontal="center" vertical="center"/>
      <protection hidden="1"/>
    </xf>
    <xf numFmtId="43" fontId="8" fillId="20" borderId="1" xfId="1" applyFont="1" applyFill="1" applyBorder="1" applyAlignment="1" applyProtection="1">
      <alignment horizontal="center" vertical="center"/>
      <protection hidden="1"/>
    </xf>
    <xf numFmtId="9" fontId="28" fillId="2" borderId="61" xfId="2" applyFont="1" applyFill="1" applyBorder="1" applyAlignment="1" applyProtection="1">
      <alignment vertical="center"/>
      <protection hidden="1"/>
    </xf>
    <xf numFmtId="3" fontId="14" fillId="20" borderId="62" xfId="4" applyNumberFormat="1" applyFill="1" applyBorder="1" applyAlignment="1" applyProtection="1">
      <alignment horizontal="center" vertical="center"/>
      <protection hidden="1"/>
    </xf>
    <xf numFmtId="43" fontId="8" fillId="20" borderId="61" xfId="1" applyFont="1" applyFill="1" applyBorder="1" applyAlignment="1" applyProtection="1">
      <alignment horizontal="center" vertical="center"/>
      <protection hidden="1"/>
    </xf>
    <xf numFmtId="43" fontId="11" fillId="3" borderId="62" xfId="1" applyFont="1" applyFill="1" applyBorder="1" applyAlignment="1">
      <alignment horizontal="center" vertical="center"/>
    </xf>
    <xf numFmtId="43" fontId="11" fillId="3" borderId="1" xfId="1" applyFont="1" applyFill="1" applyBorder="1" applyAlignment="1">
      <alignment horizontal="center" vertical="center"/>
    </xf>
    <xf numFmtId="1" fontId="10" fillId="3" borderId="1" xfId="0" applyNumberFormat="1" applyFont="1" applyFill="1" applyBorder="1" applyAlignment="1">
      <alignment horizontal="left" vertical="center"/>
    </xf>
    <xf numFmtId="43" fontId="11" fillId="3" borderId="67" xfId="1" applyFont="1" applyFill="1" applyBorder="1" applyAlignment="1">
      <alignment horizontal="center" vertical="center"/>
    </xf>
    <xf numFmtId="0" fontId="27" fillId="2" borderId="102" xfId="0" applyFont="1" applyFill="1" applyBorder="1" applyAlignment="1" applyProtection="1">
      <alignment horizontal="left" vertical="center"/>
      <protection hidden="1"/>
    </xf>
    <xf numFmtId="167" fontId="6" fillId="20" borderId="101" xfId="0" applyNumberFormat="1" applyFont="1" applyFill="1" applyBorder="1" applyAlignment="1" applyProtection="1">
      <alignment horizontal="center" vertical="center"/>
      <protection hidden="1"/>
    </xf>
    <xf numFmtId="0" fontId="27" fillId="2" borderId="78" xfId="0" applyFont="1" applyFill="1" applyBorder="1" applyAlignment="1" applyProtection="1">
      <alignment horizontal="left" vertical="center"/>
      <protection hidden="1"/>
    </xf>
    <xf numFmtId="167" fontId="8" fillId="2" borderId="68" xfId="0" applyNumberFormat="1" applyFont="1" applyFill="1" applyBorder="1" applyAlignment="1" applyProtection="1">
      <alignment vertical="center"/>
      <protection locked="0" hidden="1"/>
    </xf>
    <xf numFmtId="167" fontId="8" fillId="2" borderId="69" xfId="0" applyNumberFormat="1" applyFont="1" applyFill="1" applyBorder="1" applyAlignment="1" applyProtection="1">
      <alignment vertical="center"/>
      <protection locked="0" hidden="1"/>
    </xf>
    <xf numFmtId="167" fontId="8" fillId="2" borderId="73" xfId="0" applyNumberFormat="1" applyFont="1" applyFill="1" applyBorder="1" applyAlignment="1" applyProtection="1">
      <alignment vertical="center"/>
      <protection locked="0" hidden="1"/>
    </xf>
    <xf numFmtId="167" fontId="8" fillId="2" borderId="77" xfId="0" applyNumberFormat="1" applyFont="1" applyFill="1" applyBorder="1" applyAlignment="1" applyProtection="1">
      <alignment vertical="center"/>
      <protection locked="0" hidden="1"/>
    </xf>
    <xf numFmtId="167" fontId="8" fillId="2" borderId="103" xfId="0" applyNumberFormat="1" applyFont="1" applyFill="1" applyBorder="1" applyAlignment="1" applyProtection="1">
      <alignment vertical="center"/>
      <protection locked="0" hidden="1"/>
    </xf>
    <xf numFmtId="167" fontId="8" fillId="2" borderId="104" xfId="0" applyNumberFormat="1" applyFont="1" applyFill="1" applyBorder="1" applyAlignment="1" applyProtection="1">
      <alignment vertical="center"/>
      <protection locked="0" hidden="1"/>
    </xf>
    <xf numFmtId="167" fontId="8" fillId="2" borderId="76" xfId="0" applyNumberFormat="1" applyFont="1" applyFill="1" applyBorder="1" applyAlignment="1" applyProtection="1">
      <alignment vertical="center"/>
      <protection locked="0" hidden="1"/>
    </xf>
    <xf numFmtId="167" fontId="8" fillId="2" borderId="75" xfId="0" applyNumberFormat="1" applyFont="1" applyFill="1" applyBorder="1" applyAlignment="1" applyProtection="1">
      <alignment vertical="center"/>
      <protection locked="0" hidden="1"/>
    </xf>
    <xf numFmtId="9" fontId="28" fillId="2" borderId="68" xfId="2" applyFont="1" applyFill="1" applyBorder="1" applyAlignment="1" applyProtection="1">
      <alignment vertical="center"/>
      <protection hidden="1"/>
    </xf>
    <xf numFmtId="43" fontId="8" fillId="20" borderId="68" xfId="1" applyFont="1" applyFill="1" applyBorder="1" applyAlignment="1" applyProtection="1">
      <alignment horizontal="center" vertical="center"/>
      <protection hidden="1"/>
    </xf>
    <xf numFmtId="43" fontId="8" fillId="20" borderId="69" xfId="1" applyFont="1" applyFill="1" applyBorder="1" applyAlignment="1" applyProtection="1">
      <alignment horizontal="center" vertical="center"/>
      <protection hidden="1"/>
    </xf>
    <xf numFmtId="9" fontId="28" fillId="2" borderId="73" xfId="2" applyFont="1" applyFill="1" applyBorder="1" applyAlignment="1" applyProtection="1">
      <alignment vertical="center"/>
      <protection hidden="1"/>
    </xf>
    <xf numFmtId="43" fontId="8" fillId="20" borderId="73" xfId="1" applyFont="1" applyFill="1" applyBorder="1" applyAlignment="1" applyProtection="1">
      <alignment horizontal="center" vertical="center"/>
      <protection hidden="1"/>
    </xf>
    <xf numFmtId="0" fontId="27" fillId="2" borderId="105" xfId="0" applyFont="1" applyFill="1" applyBorder="1" applyAlignment="1" applyProtection="1">
      <alignment horizontal="left" vertical="center"/>
      <protection hidden="1"/>
    </xf>
    <xf numFmtId="167" fontId="8" fillId="2" borderId="106" xfId="0" applyNumberFormat="1" applyFont="1" applyFill="1" applyBorder="1" applyAlignment="1" applyProtection="1">
      <alignment vertical="center"/>
      <protection locked="0" hidden="1"/>
    </xf>
    <xf numFmtId="167" fontId="8" fillId="2" borderId="107" xfId="0" applyNumberFormat="1" applyFont="1" applyFill="1" applyBorder="1" applyAlignment="1" applyProtection="1">
      <alignment vertical="center"/>
      <protection locked="0" hidden="1"/>
    </xf>
    <xf numFmtId="167" fontId="8" fillId="2" borderId="108" xfId="0" applyNumberFormat="1" applyFont="1" applyFill="1" applyBorder="1" applyAlignment="1" applyProtection="1">
      <alignment vertical="center"/>
      <protection locked="0" hidden="1"/>
    </xf>
    <xf numFmtId="167" fontId="8" fillId="2" borderId="109" xfId="0" applyNumberFormat="1" applyFont="1" applyFill="1" applyBorder="1" applyAlignment="1" applyProtection="1">
      <alignment vertical="center"/>
      <protection locked="0" hidden="1"/>
    </xf>
    <xf numFmtId="167" fontId="8" fillId="2" borderId="110" xfId="0" applyNumberFormat="1" applyFont="1" applyFill="1" applyBorder="1" applyAlignment="1" applyProtection="1">
      <alignment vertical="center"/>
      <protection locked="0" hidden="1"/>
    </xf>
    <xf numFmtId="167" fontId="8" fillId="2" borderId="111" xfId="0" applyNumberFormat="1" applyFont="1" applyFill="1" applyBorder="1" applyAlignment="1" applyProtection="1">
      <alignment vertical="center"/>
      <protection locked="0" hidden="1"/>
    </xf>
    <xf numFmtId="167" fontId="8" fillId="2" borderId="112" xfId="0" applyNumberFormat="1" applyFont="1" applyFill="1" applyBorder="1" applyAlignment="1" applyProtection="1">
      <alignment vertical="center"/>
      <protection locked="0" hidden="1"/>
    </xf>
    <xf numFmtId="167" fontId="8" fillId="2" borderId="113" xfId="0" applyNumberFormat="1" applyFont="1" applyFill="1" applyBorder="1" applyAlignment="1" applyProtection="1">
      <alignment vertical="center"/>
      <protection locked="0" hidden="1"/>
    </xf>
    <xf numFmtId="167" fontId="8" fillId="20" borderId="114" xfId="0" applyNumberFormat="1" applyFont="1" applyFill="1" applyBorder="1" applyAlignment="1" applyProtection="1">
      <alignment horizontal="center" vertical="center"/>
      <protection hidden="1"/>
    </xf>
    <xf numFmtId="167" fontId="6" fillId="20" borderId="115" xfId="0" applyNumberFormat="1" applyFont="1" applyFill="1" applyBorder="1" applyAlignment="1" applyProtection="1">
      <alignment horizontal="center" vertical="center"/>
      <protection hidden="1"/>
    </xf>
    <xf numFmtId="167" fontId="6" fillId="20" borderId="116" xfId="0" applyNumberFormat="1" applyFont="1" applyFill="1" applyBorder="1" applyAlignment="1" applyProtection="1">
      <alignment horizontal="center" vertical="center"/>
      <protection hidden="1"/>
    </xf>
    <xf numFmtId="167" fontId="6" fillId="20" borderId="117" xfId="0" applyNumberFormat="1" applyFont="1" applyFill="1" applyBorder="1" applyAlignment="1" applyProtection="1">
      <alignment horizontal="center" vertical="center"/>
      <protection hidden="1"/>
    </xf>
    <xf numFmtId="167" fontId="8" fillId="2" borderId="119" xfId="0" applyNumberFormat="1" applyFont="1" applyFill="1" applyBorder="1" applyAlignment="1" applyProtection="1">
      <alignment vertical="center"/>
      <protection locked="0" hidden="1"/>
    </xf>
    <xf numFmtId="9" fontId="28" fillId="2" borderId="106" xfId="2" applyFont="1" applyFill="1" applyBorder="1" applyAlignment="1" applyProtection="1">
      <alignment vertical="center"/>
      <protection hidden="1"/>
    </xf>
    <xf numFmtId="9" fontId="28" fillId="2" borderId="108" xfId="2" applyFont="1" applyFill="1" applyBorder="1" applyAlignment="1" applyProtection="1">
      <alignment vertical="center"/>
      <protection hidden="1"/>
    </xf>
    <xf numFmtId="3" fontId="14" fillId="20" borderId="112" xfId="4" applyNumberFormat="1" applyFill="1" applyBorder="1" applyAlignment="1" applyProtection="1">
      <alignment horizontal="center" vertical="center"/>
      <protection hidden="1"/>
    </xf>
    <xf numFmtId="3" fontId="8" fillId="20" borderId="108" xfId="0" applyNumberFormat="1" applyFont="1" applyFill="1" applyBorder="1" applyAlignment="1" applyProtection="1">
      <alignment horizontal="center" vertical="center"/>
      <protection hidden="1"/>
    </xf>
    <xf numFmtId="3" fontId="8" fillId="20" borderId="109" xfId="0" applyNumberFormat="1" applyFont="1" applyFill="1" applyBorder="1" applyAlignment="1" applyProtection="1">
      <alignment horizontal="center" vertical="center"/>
      <protection hidden="1"/>
    </xf>
    <xf numFmtId="43" fontId="8" fillId="20" borderId="106" xfId="1" applyFont="1" applyFill="1" applyBorder="1" applyAlignment="1" applyProtection="1">
      <alignment horizontal="center" vertical="center"/>
      <protection hidden="1"/>
    </xf>
    <xf numFmtId="43" fontId="8" fillId="20" borderId="107" xfId="1" applyFont="1" applyFill="1" applyBorder="1" applyAlignment="1" applyProtection="1">
      <alignment horizontal="center" vertical="center"/>
      <protection hidden="1"/>
    </xf>
    <xf numFmtId="43" fontId="8" fillId="20" borderId="108" xfId="1" applyFont="1" applyFill="1" applyBorder="1" applyAlignment="1" applyProtection="1">
      <alignment horizontal="center" vertical="center"/>
      <protection hidden="1"/>
    </xf>
    <xf numFmtId="43" fontId="11" fillId="3" borderId="120" xfId="1" applyFont="1" applyFill="1" applyBorder="1" applyAlignment="1">
      <alignment horizontal="center" vertical="center"/>
    </xf>
    <xf numFmtId="43" fontId="11" fillId="3" borderId="118" xfId="1" applyFont="1" applyFill="1" applyBorder="1" applyAlignment="1">
      <alignment horizontal="center" vertical="center"/>
    </xf>
    <xf numFmtId="1" fontId="10" fillId="3" borderId="118" xfId="0" applyNumberFormat="1" applyFont="1" applyFill="1" applyBorder="1" applyAlignment="1">
      <alignment horizontal="left" vertical="center"/>
    </xf>
    <xf numFmtId="1" fontId="10" fillId="3" borderId="118" xfId="0" applyNumberFormat="1" applyFont="1" applyFill="1" applyBorder="1" applyAlignment="1">
      <alignment horizontal="center" vertical="center"/>
    </xf>
    <xf numFmtId="43" fontId="11" fillId="3" borderId="122" xfId="1" applyFont="1" applyFill="1" applyBorder="1" applyAlignment="1">
      <alignment horizontal="center" vertical="center"/>
    </xf>
    <xf numFmtId="0" fontId="27" fillId="22" borderId="123" xfId="0" applyFont="1" applyFill="1" applyBorder="1" applyAlignment="1" applyProtection="1">
      <alignment horizontal="left" vertical="center"/>
      <protection hidden="1"/>
    </xf>
    <xf numFmtId="167" fontId="7" fillId="22" borderId="124" xfId="0" applyNumberFormat="1" applyFont="1" applyFill="1" applyBorder="1" applyAlignment="1" applyProtection="1">
      <alignment vertical="center"/>
      <protection hidden="1"/>
    </xf>
    <xf numFmtId="167" fontId="7" fillId="22" borderId="125" xfId="0" applyNumberFormat="1" applyFont="1" applyFill="1" applyBorder="1" applyAlignment="1" applyProtection="1">
      <alignment vertical="center"/>
      <protection hidden="1"/>
    </xf>
    <xf numFmtId="167" fontId="7" fillId="22" borderId="126" xfId="0" applyNumberFormat="1" applyFont="1" applyFill="1" applyBorder="1" applyAlignment="1" applyProtection="1">
      <alignment vertical="center"/>
      <protection hidden="1"/>
    </xf>
    <xf numFmtId="167" fontId="7" fillId="22" borderId="127" xfId="0" applyNumberFormat="1" applyFont="1" applyFill="1" applyBorder="1" applyAlignment="1" applyProtection="1">
      <alignment vertical="center"/>
      <protection hidden="1"/>
    </xf>
    <xf numFmtId="167" fontId="7" fillId="22" borderId="128" xfId="0" applyNumberFormat="1" applyFont="1" applyFill="1" applyBorder="1" applyAlignment="1" applyProtection="1">
      <alignment vertical="center"/>
      <protection hidden="1"/>
    </xf>
    <xf numFmtId="167" fontId="7" fillId="22" borderId="123" xfId="0" applyNumberFormat="1" applyFont="1" applyFill="1" applyBorder="1" applyAlignment="1" applyProtection="1">
      <alignment vertical="center"/>
      <protection hidden="1"/>
    </xf>
    <xf numFmtId="167" fontId="7" fillId="22" borderId="129" xfId="0" applyNumberFormat="1" applyFont="1" applyFill="1" applyBorder="1" applyAlignment="1" applyProtection="1">
      <alignment vertical="center"/>
      <protection hidden="1"/>
    </xf>
    <xf numFmtId="167" fontId="7" fillId="22" borderId="130" xfId="0" applyNumberFormat="1" applyFont="1" applyFill="1" applyBorder="1" applyAlignment="1" applyProtection="1">
      <alignment vertical="center"/>
      <protection hidden="1"/>
    </xf>
    <xf numFmtId="167" fontId="7" fillId="23" borderId="135" xfId="0" applyNumberFormat="1" applyFont="1" applyFill="1" applyBorder="1" applyAlignment="1" applyProtection="1">
      <alignment vertical="center"/>
      <protection hidden="1"/>
    </xf>
    <xf numFmtId="9" fontId="10" fillId="24" borderId="133" xfId="2" applyFont="1" applyFill="1" applyBorder="1" applyAlignment="1" applyProtection="1">
      <alignment vertical="center"/>
      <protection locked="0" hidden="1"/>
    </xf>
    <xf numFmtId="9" fontId="10" fillId="24" borderId="134" xfId="2" applyFont="1" applyFill="1" applyBorder="1" applyAlignment="1" applyProtection="1">
      <alignment vertical="center"/>
      <protection locked="0" hidden="1"/>
    </xf>
    <xf numFmtId="3" fontId="14" fillId="23" borderId="133" xfId="4" applyNumberFormat="1" applyFill="1" applyBorder="1" applyAlignment="1" applyProtection="1">
      <alignment horizontal="center" vertical="center"/>
      <protection hidden="1"/>
    </xf>
    <xf numFmtId="3" fontId="14" fillId="23" borderId="131" xfId="4" applyNumberFormat="1" applyFill="1" applyBorder="1" applyAlignment="1" applyProtection="1">
      <alignment horizontal="center" vertical="center"/>
      <protection hidden="1"/>
    </xf>
    <xf numFmtId="3" fontId="14" fillId="23" borderId="132" xfId="4" applyNumberFormat="1" applyFill="1" applyBorder="1" applyAlignment="1" applyProtection="1">
      <alignment horizontal="center" vertical="center"/>
      <protection hidden="1"/>
    </xf>
    <xf numFmtId="43" fontId="14" fillId="23" borderId="136" xfId="1" applyFont="1" applyFill="1" applyBorder="1" applyAlignment="1" applyProtection="1">
      <alignment horizontal="center" vertical="center"/>
      <protection hidden="1"/>
    </xf>
    <xf numFmtId="43" fontId="14" fillId="23" borderId="137" xfId="1" applyFont="1" applyFill="1" applyBorder="1" applyAlignment="1" applyProtection="1">
      <alignment horizontal="center" vertical="center"/>
      <protection hidden="1"/>
    </xf>
    <xf numFmtId="43" fontId="14" fillId="23" borderId="138" xfId="1" applyFont="1" applyFill="1" applyBorder="1" applyAlignment="1" applyProtection="1">
      <alignment horizontal="center" vertical="center"/>
      <protection hidden="1"/>
    </xf>
    <xf numFmtId="43" fontId="11" fillId="3" borderId="0" xfId="1" applyFont="1" applyFill="1" applyBorder="1" applyAlignment="1">
      <alignment horizontal="center" vertical="center"/>
    </xf>
    <xf numFmtId="3" fontId="4" fillId="3" borderId="0" xfId="1" applyNumberFormat="1" applyFont="1" applyFill="1" applyBorder="1" applyAlignment="1">
      <alignment horizontal="center" vertical="center"/>
    </xf>
    <xf numFmtId="3" fontId="4" fillId="3" borderId="139" xfId="1" applyNumberFormat="1" applyFont="1" applyFill="1" applyBorder="1" applyAlignment="1">
      <alignment horizontal="center" vertical="center"/>
    </xf>
    <xf numFmtId="9" fontId="29" fillId="2" borderId="0" xfId="2" applyFont="1" applyFill="1" applyBorder="1" applyAlignment="1" applyProtection="1">
      <alignment horizontal="right" vertical="center"/>
      <protection hidden="1"/>
    </xf>
    <xf numFmtId="9" fontId="11" fillId="3" borderId="0" xfId="2" applyFont="1" applyFill="1" applyBorder="1" applyAlignment="1">
      <alignment vertical="center"/>
    </xf>
    <xf numFmtId="9" fontId="29" fillId="2" borderId="0" xfId="2" applyFont="1" applyFill="1" applyBorder="1" applyAlignment="1" applyProtection="1">
      <alignment vertical="center"/>
      <protection hidden="1"/>
    </xf>
    <xf numFmtId="9" fontId="11" fillId="3" borderId="0" xfId="2" applyFont="1" applyFill="1" applyBorder="1" applyAlignment="1">
      <alignment horizontal="left" vertical="center"/>
    </xf>
    <xf numFmtId="9" fontId="11" fillId="3" borderId="0" xfId="2" applyFont="1" applyFill="1" applyAlignment="1">
      <alignment vertical="center"/>
    </xf>
    <xf numFmtId="165" fontId="29" fillId="2" borderId="135" xfId="1" applyNumberFormat="1" applyFont="1" applyFill="1" applyBorder="1" applyAlignment="1" applyProtection="1">
      <alignment horizontal="right" vertical="center"/>
      <protection hidden="1"/>
    </xf>
    <xf numFmtId="0" fontId="11" fillId="3" borderId="135" xfId="0" applyFont="1" applyFill="1" applyBorder="1" applyAlignment="1">
      <alignment vertical="center"/>
    </xf>
    <xf numFmtId="165" fontId="29" fillId="2" borderId="135" xfId="1" applyNumberFormat="1" applyFont="1" applyFill="1" applyBorder="1" applyAlignment="1" applyProtection="1">
      <alignment vertical="center"/>
      <protection hidden="1"/>
    </xf>
    <xf numFmtId="43" fontId="29" fillId="2" borderId="135" xfId="1" applyFont="1" applyFill="1" applyBorder="1" applyAlignment="1" applyProtection="1">
      <alignment vertical="center"/>
      <protection hidden="1"/>
    </xf>
    <xf numFmtId="165" fontId="29" fillId="2" borderId="0" xfId="1" applyNumberFormat="1" applyFont="1" applyFill="1" applyBorder="1" applyAlignment="1" applyProtection="1">
      <alignment vertical="center"/>
      <protection hidden="1"/>
    </xf>
    <xf numFmtId="0" fontId="29" fillId="2" borderId="135" xfId="1" applyNumberFormat="1" applyFont="1" applyFill="1" applyBorder="1" applyAlignment="1" applyProtection="1">
      <alignment vertical="center"/>
      <protection hidden="1"/>
    </xf>
    <xf numFmtId="43" fontId="11" fillId="3" borderId="135" xfId="1" applyFont="1" applyFill="1" applyBorder="1" applyAlignment="1">
      <alignment vertical="center"/>
    </xf>
    <xf numFmtId="0" fontId="30" fillId="25" borderId="135" xfId="0" applyFont="1" applyFill="1" applyBorder="1" applyAlignment="1">
      <alignment horizontal="left" vertical="center"/>
    </xf>
    <xf numFmtId="0" fontId="30" fillId="25" borderId="135" xfId="0" applyFont="1" applyFill="1" applyBorder="1" applyAlignment="1">
      <alignment vertical="center"/>
    </xf>
    <xf numFmtId="0" fontId="11" fillId="3" borderId="0" xfId="0" applyFont="1" applyFill="1" applyAlignment="1">
      <alignment vertical="center"/>
    </xf>
    <xf numFmtId="167" fontId="8" fillId="26" borderId="18" xfId="0" applyNumberFormat="1" applyFont="1" applyFill="1" applyBorder="1" applyAlignment="1" applyProtection="1">
      <alignment vertical="center"/>
      <protection hidden="1"/>
    </xf>
    <xf numFmtId="9" fontId="28" fillId="2" borderId="37" xfId="2" applyFont="1" applyFill="1" applyBorder="1" applyAlignment="1" applyProtection="1">
      <alignment vertical="center"/>
      <protection hidden="1"/>
    </xf>
    <xf numFmtId="9" fontId="28" fillId="2" borderId="43" xfId="2" applyFont="1" applyFill="1" applyBorder="1" applyAlignment="1" applyProtection="1">
      <alignment vertical="center"/>
      <protection hidden="1"/>
    </xf>
    <xf numFmtId="43" fontId="8" fillId="20" borderId="37" xfId="1" applyFont="1" applyFill="1" applyBorder="1" applyAlignment="1" applyProtection="1">
      <alignment horizontal="center" vertical="center"/>
      <protection hidden="1"/>
    </xf>
    <xf numFmtId="43" fontId="8" fillId="20" borderId="38" xfId="1" applyFont="1" applyFill="1" applyBorder="1" applyAlignment="1" applyProtection="1">
      <alignment horizontal="center" vertical="center"/>
      <protection hidden="1"/>
    </xf>
    <xf numFmtId="43" fontId="8" fillId="20" borderId="43" xfId="1" applyFont="1" applyFill="1" applyBorder="1" applyAlignment="1" applyProtection="1">
      <alignment horizontal="center" vertical="center"/>
      <protection hidden="1"/>
    </xf>
    <xf numFmtId="43" fontId="11" fillId="3" borderId="38" xfId="1" applyFont="1" applyFill="1" applyBorder="1" applyAlignment="1">
      <alignment horizontal="center" vertical="center"/>
    </xf>
    <xf numFmtId="1" fontId="10" fillId="3" borderId="38" xfId="0" applyNumberFormat="1" applyFont="1" applyFill="1" applyBorder="1" applyAlignment="1">
      <alignment horizontal="left" vertical="center"/>
    </xf>
    <xf numFmtId="1" fontId="10" fillId="3" borderId="38" xfId="0" applyNumberFormat="1" applyFont="1" applyFill="1" applyBorder="1" applyAlignment="1">
      <alignment horizontal="center" vertical="center"/>
    </xf>
    <xf numFmtId="43" fontId="11" fillId="3" borderId="143" xfId="1" applyFont="1" applyFill="1" applyBorder="1" applyAlignment="1">
      <alignment horizontal="center" vertical="center"/>
    </xf>
    <xf numFmtId="167" fontId="8" fillId="26" borderId="47" xfId="0" applyNumberFormat="1" applyFont="1" applyFill="1" applyBorder="1" applyAlignment="1" applyProtection="1">
      <alignment vertical="center"/>
      <protection hidden="1"/>
    </xf>
    <xf numFmtId="167" fontId="8" fillId="2" borderId="144" xfId="0" applyNumberFormat="1" applyFont="1" applyFill="1" applyBorder="1" applyAlignment="1" applyProtection="1">
      <alignment vertical="center"/>
      <protection locked="0" hidden="1"/>
    </xf>
    <xf numFmtId="167" fontId="8" fillId="26" borderId="121" xfId="0" applyNumberFormat="1" applyFont="1" applyFill="1" applyBorder="1" applyAlignment="1" applyProtection="1">
      <alignment vertical="center"/>
      <protection hidden="1"/>
    </xf>
    <xf numFmtId="165" fontId="29" fillId="2" borderId="0" xfId="1" applyNumberFormat="1" applyFont="1" applyFill="1" applyBorder="1" applyAlignment="1" applyProtection="1">
      <alignment horizontal="right" vertical="center"/>
      <protection hidden="1"/>
    </xf>
    <xf numFmtId="43" fontId="29" fillId="2" borderId="0" xfId="1" applyFont="1" applyFill="1" applyBorder="1" applyAlignment="1" applyProtection="1">
      <alignment vertical="center"/>
      <protection hidden="1"/>
    </xf>
    <xf numFmtId="43" fontId="11" fillId="3" borderId="0" xfId="1" applyFont="1" applyFill="1" applyBorder="1" applyAlignment="1">
      <alignment vertical="center"/>
    </xf>
    <xf numFmtId="0" fontId="30" fillId="25" borderId="0" xfId="0" applyFont="1" applyFill="1" applyAlignment="1">
      <alignment horizontal="left" vertical="center"/>
    </xf>
    <xf numFmtId="0" fontId="30" fillId="25" borderId="0" xfId="0" applyFont="1" applyFill="1" applyAlignment="1">
      <alignment vertical="center"/>
    </xf>
    <xf numFmtId="9" fontId="28" fillId="2" borderId="29" xfId="2" applyFont="1" applyFill="1" applyBorder="1" applyAlignment="1" applyProtection="1">
      <alignment horizontal="center" vertical="center"/>
      <protection hidden="1"/>
    </xf>
    <xf numFmtId="9" fontId="28" fillId="2" borderId="31" xfId="2" applyFont="1" applyFill="1" applyBorder="1" applyAlignment="1" applyProtection="1">
      <alignment horizontal="center" vertical="center"/>
      <protection hidden="1"/>
    </xf>
    <xf numFmtId="9" fontId="28" fillId="2" borderId="60" xfId="2" applyFont="1" applyFill="1" applyBorder="1" applyAlignment="1" applyProtection="1">
      <alignment horizontal="center" vertical="center"/>
      <protection hidden="1"/>
    </xf>
    <xf numFmtId="9" fontId="28" fillId="2" borderId="61" xfId="2" applyFont="1" applyFill="1" applyBorder="1" applyAlignment="1" applyProtection="1">
      <alignment horizontal="center" vertical="center"/>
      <protection hidden="1"/>
    </xf>
    <xf numFmtId="9" fontId="28" fillId="2" borderId="106" xfId="2" applyFont="1" applyFill="1" applyBorder="1" applyAlignment="1" applyProtection="1">
      <alignment horizontal="center" vertical="center"/>
      <protection hidden="1"/>
    </xf>
    <xf numFmtId="9" fontId="28" fillId="2" borderId="108" xfId="2" applyFont="1" applyFill="1" applyBorder="1" applyAlignment="1" applyProtection="1">
      <alignment horizontal="center" vertical="center"/>
      <protection hidden="1"/>
    </xf>
    <xf numFmtId="9" fontId="10" fillId="24" borderId="133" xfId="2" applyFont="1" applyFill="1" applyBorder="1" applyAlignment="1" applyProtection="1">
      <alignment horizontal="center" vertical="center"/>
      <protection locked="0" hidden="1"/>
    </xf>
    <xf numFmtId="9" fontId="10" fillId="24" borderId="134" xfId="2" applyFont="1" applyFill="1" applyBorder="1" applyAlignment="1" applyProtection="1">
      <alignment horizontal="center" vertical="center"/>
      <protection locked="0" hidden="1"/>
    </xf>
    <xf numFmtId="9" fontId="11" fillId="3" borderId="0" xfId="2" applyFont="1" applyFill="1" applyBorder="1" applyAlignment="1">
      <alignment horizontal="center" vertical="center"/>
    </xf>
    <xf numFmtId="0" fontId="11" fillId="3" borderId="135" xfId="0" applyFont="1" applyFill="1" applyBorder="1" applyAlignment="1">
      <alignment horizontal="center" vertical="center"/>
    </xf>
    <xf numFmtId="43" fontId="11" fillId="3" borderId="135" xfId="1" applyFont="1" applyFill="1" applyBorder="1" applyAlignment="1">
      <alignment horizontal="center" vertical="center"/>
    </xf>
    <xf numFmtId="0" fontId="30" fillId="25" borderId="135" xfId="0" applyFont="1" applyFill="1" applyBorder="1" applyAlignment="1">
      <alignment horizontal="center" vertical="center"/>
    </xf>
    <xf numFmtId="167" fontId="8" fillId="21" borderId="32" xfId="0" applyNumberFormat="1" applyFont="1" applyFill="1" applyBorder="1" applyAlignment="1" applyProtection="1">
      <alignment vertical="center"/>
      <protection hidden="1"/>
    </xf>
    <xf numFmtId="167" fontId="8" fillId="21" borderId="30" xfId="0" applyNumberFormat="1" applyFont="1" applyFill="1" applyBorder="1" applyAlignment="1" applyProtection="1">
      <alignment vertical="center"/>
      <protection hidden="1"/>
    </xf>
    <xf numFmtId="167" fontId="8" fillId="21" borderId="33" xfId="0" applyNumberFormat="1" applyFont="1" applyFill="1" applyBorder="1" applyAlignment="1" applyProtection="1">
      <alignment vertical="center"/>
      <protection hidden="1"/>
    </xf>
    <xf numFmtId="167" fontId="8" fillId="2" borderId="1" xfId="0" applyNumberFormat="1" applyFont="1" applyFill="1" applyBorder="1" applyAlignment="1" applyProtection="1">
      <alignment vertical="center"/>
      <protection hidden="1"/>
    </xf>
    <xf numFmtId="167" fontId="8" fillId="2" borderId="29" xfId="0" applyNumberFormat="1" applyFont="1" applyFill="1" applyBorder="1" applyAlignment="1" applyProtection="1">
      <alignment vertical="center"/>
      <protection hidden="1"/>
    </xf>
    <xf numFmtId="167" fontId="8" fillId="2" borderId="30" xfId="0" applyNumberFormat="1" applyFont="1" applyFill="1" applyBorder="1" applyAlignment="1" applyProtection="1">
      <alignment vertical="center"/>
      <protection hidden="1"/>
    </xf>
    <xf numFmtId="167" fontId="8" fillId="2" borderId="32" xfId="0" applyNumberFormat="1" applyFont="1" applyFill="1" applyBorder="1" applyAlignment="1" applyProtection="1">
      <alignment vertical="center"/>
      <protection hidden="1"/>
    </xf>
    <xf numFmtId="167" fontId="8" fillId="28" borderId="96" xfId="0" applyNumberFormat="1" applyFont="1" applyFill="1" applyBorder="1" applyAlignment="1" applyProtection="1">
      <alignment vertical="center"/>
      <protection hidden="1"/>
    </xf>
    <xf numFmtId="167" fontId="8" fillId="21" borderId="62" xfId="0" applyNumberFormat="1" applyFont="1" applyFill="1" applyBorder="1" applyAlignment="1" applyProtection="1">
      <alignment vertical="center"/>
      <protection hidden="1"/>
    </xf>
    <xf numFmtId="167" fontId="8" fillId="21" borderId="1" xfId="0" applyNumberFormat="1" applyFont="1" applyFill="1" applyBorder="1" applyAlignment="1" applyProtection="1">
      <alignment vertical="center"/>
      <protection hidden="1"/>
    </xf>
    <xf numFmtId="167" fontId="8" fillId="21" borderId="63" xfId="0" applyNumberFormat="1" applyFont="1" applyFill="1" applyBorder="1" applyAlignment="1" applyProtection="1">
      <alignment vertical="center"/>
      <protection hidden="1"/>
    </xf>
    <xf numFmtId="167" fontId="8" fillId="2" borderId="60" xfId="0" applyNumberFormat="1" applyFont="1" applyFill="1" applyBorder="1" applyAlignment="1" applyProtection="1">
      <alignment vertical="center"/>
      <protection hidden="1"/>
    </xf>
    <xf numFmtId="167" fontId="8" fillId="2" borderId="62" xfId="0" applyNumberFormat="1" applyFont="1" applyFill="1" applyBorder="1" applyAlignment="1" applyProtection="1">
      <alignment vertical="center"/>
      <protection hidden="1"/>
    </xf>
    <xf numFmtId="167" fontId="8" fillId="21" borderId="76" xfId="0" applyNumberFormat="1" applyFont="1" applyFill="1" applyBorder="1" applyAlignment="1" applyProtection="1">
      <alignment vertical="center"/>
      <protection hidden="1"/>
    </xf>
    <xf numFmtId="167" fontId="8" fillId="21" borderId="69" xfId="0" applyNumberFormat="1" applyFont="1" applyFill="1" applyBorder="1" applyAlignment="1" applyProtection="1">
      <alignment vertical="center"/>
      <protection hidden="1"/>
    </xf>
    <xf numFmtId="167" fontId="8" fillId="21" borderId="77" xfId="0" applyNumberFormat="1" applyFont="1" applyFill="1" applyBorder="1" applyAlignment="1" applyProtection="1">
      <alignment vertical="center"/>
      <protection hidden="1"/>
    </xf>
    <xf numFmtId="167" fontId="8" fillId="2" borderId="68" xfId="0" applyNumberFormat="1" applyFont="1" applyFill="1" applyBorder="1" applyAlignment="1" applyProtection="1">
      <alignment vertical="center"/>
      <protection hidden="1"/>
    </xf>
    <xf numFmtId="167" fontId="8" fillId="2" borderId="69" xfId="0" applyNumberFormat="1" applyFont="1" applyFill="1" applyBorder="1" applyAlignment="1" applyProtection="1">
      <alignment vertical="center"/>
      <protection hidden="1"/>
    </xf>
    <xf numFmtId="167" fontId="8" fillId="2" borderId="76" xfId="0" applyNumberFormat="1" applyFont="1" applyFill="1" applyBorder="1" applyAlignment="1" applyProtection="1">
      <alignment vertical="center"/>
      <protection hidden="1"/>
    </xf>
    <xf numFmtId="167" fontId="7" fillId="22" borderId="145" xfId="0" applyNumberFormat="1" applyFont="1" applyFill="1" applyBorder="1" applyAlignment="1" applyProtection="1">
      <alignment vertical="center"/>
      <protection hidden="1"/>
    </xf>
    <xf numFmtId="167" fontId="7" fillId="22" borderId="146" xfId="0" applyNumberFormat="1" applyFont="1" applyFill="1" applyBorder="1" applyAlignment="1" applyProtection="1">
      <alignment vertical="center"/>
      <protection hidden="1"/>
    </xf>
    <xf numFmtId="167" fontId="7" fillId="22" borderId="147" xfId="0" applyNumberFormat="1" applyFont="1" applyFill="1" applyBorder="1" applyAlignment="1" applyProtection="1">
      <alignment vertical="center"/>
      <protection hidden="1"/>
    </xf>
    <xf numFmtId="167" fontId="7" fillId="22" borderId="148" xfId="0" applyNumberFormat="1" applyFont="1" applyFill="1" applyBorder="1" applyAlignment="1" applyProtection="1">
      <alignment vertical="center"/>
      <protection hidden="1"/>
    </xf>
    <xf numFmtId="167" fontId="7" fillId="22" borderId="149" xfId="0" applyNumberFormat="1" applyFont="1" applyFill="1" applyBorder="1" applyAlignment="1" applyProtection="1">
      <alignment vertical="center"/>
      <protection hidden="1"/>
    </xf>
    <xf numFmtId="167" fontId="7" fillId="22" borderId="150" xfId="0" applyNumberFormat="1" applyFont="1" applyFill="1" applyBorder="1" applyAlignment="1" applyProtection="1">
      <alignment vertical="center"/>
      <protection hidden="1"/>
    </xf>
    <xf numFmtId="167" fontId="7" fillId="22" borderId="151" xfId="0" applyNumberFormat="1" applyFont="1" applyFill="1" applyBorder="1" applyAlignment="1" applyProtection="1">
      <alignment vertical="center"/>
      <protection hidden="1"/>
    </xf>
    <xf numFmtId="167" fontId="8" fillId="21" borderId="142" xfId="0" applyNumberFormat="1" applyFont="1" applyFill="1" applyBorder="1" applyAlignment="1" applyProtection="1">
      <alignment vertical="center"/>
      <protection hidden="1"/>
    </xf>
    <xf numFmtId="167" fontId="8" fillId="21" borderId="38" xfId="0" applyNumberFormat="1" applyFont="1" applyFill="1" applyBorder="1" applyAlignment="1" applyProtection="1">
      <alignment vertical="center"/>
      <protection hidden="1"/>
    </xf>
    <xf numFmtId="167" fontId="8" fillId="21" borderId="46" xfId="0" applyNumberFormat="1" applyFont="1" applyFill="1" applyBorder="1" applyAlignment="1" applyProtection="1">
      <alignment vertical="center"/>
      <protection hidden="1"/>
    </xf>
    <xf numFmtId="167" fontId="8" fillId="2" borderId="38" xfId="0" applyNumberFormat="1" applyFont="1" applyFill="1" applyBorder="1" applyAlignment="1" applyProtection="1">
      <alignment vertical="center"/>
      <protection hidden="1"/>
    </xf>
    <xf numFmtId="167" fontId="8" fillId="2" borderId="43" xfId="0" applyNumberFormat="1" applyFont="1" applyFill="1" applyBorder="1" applyAlignment="1" applyProtection="1">
      <alignment vertical="center"/>
      <protection locked="0" hidden="1"/>
    </xf>
    <xf numFmtId="167" fontId="8" fillId="2" borderId="37" xfId="0" applyNumberFormat="1" applyFont="1" applyFill="1" applyBorder="1" applyAlignment="1" applyProtection="1">
      <alignment vertical="center"/>
      <protection hidden="1"/>
    </xf>
    <xf numFmtId="167" fontId="8" fillId="2" borderId="142" xfId="0" applyNumberFormat="1" applyFont="1" applyFill="1" applyBorder="1" applyAlignment="1" applyProtection="1">
      <alignment vertical="center"/>
      <protection hidden="1"/>
    </xf>
    <xf numFmtId="167" fontId="8" fillId="2" borderId="46" xfId="0" applyNumberFormat="1" applyFont="1" applyFill="1" applyBorder="1" applyAlignment="1" applyProtection="1">
      <alignment vertical="center"/>
      <protection locked="0" hidden="1"/>
    </xf>
    <xf numFmtId="9" fontId="28" fillId="2" borderId="37" xfId="2" applyFont="1" applyFill="1" applyBorder="1" applyAlignment="1" applyProtection="1">
      <alignment horizontal="center" vertical="center"/>
      <protection hidden="1"/>
    </xf>
    <xf numFmtId="9" fontId="28" fillId="2" borderId="43" xfId="2" applyFont="1" applyFill="1" applyBorder="1" applyAlignment="1" applyProtection="1">
      <alignment horizontal="center" vertical="center"/>
      <protection hidden="1"/>
    </xf>
    <xf numFmtId="0" fontId="11" fillId="3" borderId="0" xfId="0" applyFont="1" applyFill="1" applyAlignment="1">
      <alignment horizontal="center" vertical="center"/>
    </xf>
    <xf numFmtId="0" fontId="30" fillId="25" borderId="0" xfId="0" applyFont="1" applyFill="1" applyAlignment="1">
      <alignment horizontal="center" vertical="center"/>
    </xf>
    <xf numFmtId="167" fontId="8" fillId="2" borderId="33" xfId="0" applyNumberFormat="1" applyFont="1" applyFill="1" applyBorder="1" applyAlignment="1" applyProtection="1">
      <alignment vertical="center"/>
      <protection hidden="1"/>
    </xf>
    <xf numFmtId="167" fontId="8" fillId="2" borderId="61" xfId="0" applyNumberFormat="1" applyFont="1" applyFill="1" applyBorder="1" applyAlignment="1" applyProtection="1">
      <alignment vertical="center"/>
      <protection hidden="1"/>
    </xf>
    <xf numFmtId="167" fontId="8" fillId="2" borderId="63" xfId="0" applyNumberFormat="1" applyFont="1" applyFill="1" applyBorder="1" applyAlignment="1" applyProtection="1">
      <alignment vertical="center"/>
      <protection hidden="1"/>
    </xf>
    <xf numFmtId="167" fontId="8" fillId="2" borderId="73" xfId="0" applyNumberFormat="1" applyFont="1" applyFill="1" applyBorder="1" applyAlignment="1" applyProtection="1">
      <alignment vertical="center"/>
      <protection hidden="1"/>
    </xf>
    <xf numFmtId="167" fontId="8" fillId="2" borderId="77" xfId="0" applyNumberFormat="1" applyFont="1" applyFill="1" applyBorder="1" applyAlignment="1" applyProtection="1">
      <alignment vertical="center"/>
      <protection hidden="1"/>
    </xf>
    <xf numFmtId="9" fontId="11" fillId="3" borderId="139" xfId="2" applyFont="1" applyFill="1" applyBorder="1" applyAlignment="1">
      <alignment vertical="center"/>
    </xf>
    <xf numFmtId="0" fontId="11" fillId="3" borderId="141" xfId="0" applyFont="1" applyFill="1" applyBorder="1" applyAlignment="1">
      <alignment vertical="center"/>
    </xf>
    <xf numFmtId="165" fontId="29" fillId="2" borderId="56" xfId="1" applyNumberFormat="1" applyFont="1" applyFill="1" applyBorder="1" applyAlignment="1" applyProtection="1">
      <alignment vertical="center"/>
      <protection hidden="1"/>
    </xf>
    <xf numFmtId="0" fontId="6" fillId="2" borderId="0" xfId="0" applyFont="1" applyFill="1" applyAlignment="1" applyProtection="1">
      <alignment vertical="center"/>
      <protection hidden="1"/>
    </xf>
    <xf numFmtId="9" fontId="6" fillId="2" borderId="0" xfId="2" applyFont="1" applyFill="1" applyAlignment="1" applyProtection="1">
      <alignment vertical="center"/>
      <protection hidden="1"/>
    </xf>
    <xf numFmtId="9" fontId="4" fillId="3" borderId="0" xfId="2" applyFont="1" applyFill="1" applyAlignment="1">
      <alignment vertical="center"/>
    </xf>
    <xf numFmtId="3" fontId="14" fillId="2" borderId="0" xfId="4" applyNumberFormat="1" applyFill="1" applyAlignment="1" applyProtection="1">
      <alignment horizontal="center" vertical="center"/>
      <protection hidden="1"/>
    </xf>
    <xf numFmtId="3" fontId="14" fillId="2" borderId="0" xfId="4" applyNumberFormat="1" applyFill="1" applyAlignment="1" applyProtection="1">
      <alignment vertical="center"/>
      <protection hidden="1"/>
    </xf>
    <xf numFmtId="167" fontId="8" fillId="2" borderId="42" xfId="0" applyNumberFormat="1" applyFont="1" applyFill="1" applyBorder="1" applyAlignment="1" applyProtection="1">
      <alignment vertical="center"/>
      <protection locked="0" hidden="1"/>
    </xf>
    <xf numFmtId="167" fontId="7" fillId="23" borderId="147" xfId="0" applyNumberFormat="1" applyFont="1" applyFill="1" applyBorder="1" applyAlignment="1" applyProtection="1">
      <alignment vertical="center"/>
      <protection hidden="1"/>
    </xf>
    <xf numFmtId="167" fontId="7" fillId="23" borderId="148" xfId="0" applyNumberFormat="1" applyFont="1" applyFill="1" applyBorder="1" applyAlignment="1" applyProtection="1">
      <alignment vertical="center"/>
      <protection hidden="1"/>
    </xf>
    <xf numFmtId="167" fontId="7" fillId="23" borderId="146" xfId="0" applyNumberFormat="1" applyFont="1" applyFill="1" applyBorder="1" applyAlignment="1" applyProtection="1">
      <alignment vertical="center"/>
      <protection hidden="1"/>
    </xf>
    <xf numFmtId="167" fontId="8" fillId="2" borderId="87" xfId="0" applyNumberFormat="1" applyFont="1" applyFill="1" applyBorder="1" applyAlignment="1" applyProtection="1">
      <alignment vertical="center"/>
      <protection locked="0" hidden="1"/>
    </xf>
    <xf numFmtId="9" fontId="8" fillId="2" borderId="69" xfId="2" applyFont="1" applyFill="1" applyBorder="1" applyAlignment="1" applyProtection="1">
      <alignment vertical="center"/>
      <protection locked="0" hidden="1"/>
    </xf>
    <xf numFmtId="167" fontId="8" fillId="2" borderId="39" xfId="0" applyNumberFormat="1" applyFont="1" applyFill="1" applyBorder="1" applyAlignment="1" applyProtection="1">
      <alignment vertical="center"/>
      <protection locked="0" hidden="1"/>
    </xf>
    <xf numFmtId="167" fontId="8" fillId="21" borderId="75" xfId="0" applyNumberFormat="1" applyFont="1" applyFill="1" applyBorder="1" applyAlignment="1" applyProtection="1">
      <alignment vertical="center"/>
      <protection hidden="1"/>
    </xf>
    <xf numFmtId="9" fontId="7" fillId="23" borderId="147" xfId="2" applyFont="1" applyFill="1" applyBorder="1" applyAlignment="1" applyProtection="1">
      <alignment vertical="center"/>
      <protection hidden="1"/>
    </xf>
    <xf numFmtId="167" fontId="7" fillId="23" borderId="154" xfId="0" applyNumberFormat="1" applyFont="1" applyFill="1" applyBorder="1" applyAlignment="1" applyProtection="1">
      <alignment vertical="center"/>
      <protection hidden="1"/>
    </xf>
    <xf numFmtId="167" fontId="7" fillId="23" borderId="155" xfId="0" applyNumberFormat="1" applyFont="1" applyFill="1" applyBorder="1" applyAlignment="1" applyProtection="1">
      <alignment vertical="center"/>
      <protection hidden="1"/>
    </xf>
    <xf numFmtId="167" fontId="7" fillId="23" borderId="53" xfId="0" applyNumberFormat="1" applyFont="1" applyFill="1" applyBorder="1" applyAlignment="1" applyProtection="1">
      <alignment vertical="center"/>
      <protection hidden="1"/>
    </xf>
    <xf numFmtId="167" fontId="8" fillId="26" borderId="75" xfId="0" applyNumberFormat="1" applyFont="1" applyFill="1" applyBorder="1" applyAlignment="1" applyProtection="1">
      <alignment vertical="center"/>
      <protection hidden="1"/>
    </xf>
    <xf numFmtId="167" fontId="7" fillId="23" borderId="156" xfId="0" applyNumberFormat="1" applyFont="1" applyFill="1" applyBorder="1" applyAlignment="1" applyProtection="1">
      <alignment vertical="center"/>
      <protection hidden="1"/>
    </xf>
    <xf numFmtId="1" fontId="10" fillId="3" borderId="69" xfId="0" applyNumberFormat="1" applyFont="1" applyFill="1" applyBorder="1" applyAlignment="1">
      <alignment horizontal="left" vertical="center"/>
    </xf>
    <xf numFmtId="43" fontId="11" fillId="3" borderId="69" xfId="1" applyFont="1" applyFill="1" applyBorder="1" applyAlignment="1">
      <alignment horizontal="center" vertical="center"/>
    </xf>
    <xf numFmtId="43" fontId="11" fillId="3" borderId="86" xfId="1" applyFont="1" applyFill="1" applyBorder="1" applyAlignment="1">
      <alignment horizontal="center" vertical="center"/>
    </xf>
    <xf numFmtId="43" fontId="11" fillId="3" borderId="27" xfId="1" applyFont="1" applyFill="1" applyBorder="1" applyAlignment="1">
      <alignment horizontal="center" vertical="center"/>
    </xf>
    <xf numFmtId="1" fontId="10" fillId="3" borderId="27" xfId="0" applyNumberFormat="1" applyFont="1" applyFill="1" applyBorder="1" applyAlignment="1">
      <alignment horizontal="left" vertical="center"/>
    </xf>
    <xf numFmtId="1" fontId="10" fillId="3" borderId="27" xfId="0" applyNumberFormat="1" applyFont="1" applyFill="1" applyBorder="1" applyAlignment="1">
      <alignment horizontal="center" vertical="center"/>
    </xf>
    <xf numFmtId="3" fontId="4" fillId="3" borderId="27" xfId="1" applyNumberFormat="1" applyFont="1" applyFill="1" applyBorder="1" applyAlignment="1">
      <alignment horizontal="center" vertical="center"/>
    </xf>
    <xf numFmtId="3" fontId="4" fillId="3" borderId="28" xfId="1" applyNumberFormat="1" applyFont="1" applyFill="1" applyBorder="1" applyAlignment="1">
      <alignment horizontal="center" vertical="center"/>
    </xf>
    <xf numFmtId="165" fontId="29" fillId="2" borderId="55" xfId="1" applyNumberFormat="1" applyFont="1" applyFill="1" applyBorder="1" applyAlignment="1" applyProtection="1">
      <alignment vertical="center"/>
      <protection hidden="1"/>
    </xf>
    <xf numFmtId="43" fontId="29" fillId="2" borderId="56" xfId="1" applyFont="1" applyFill="1" applyBorder="1" applyAlignment="1" applyProtection="1">
      <alignment vertical="center"/>
      <protection hidden="1"/>
    </xf>
    <xf numFmtId="0" fontId="11" fillId="3" borderId="56" xfId="0" applyFont="1" applyFill="1" applyBorder="1" applyAlignment="1">
      <alignment vertical="center"/>
    </xf>
    <xf numFmtId="43" fontId="11" fillId="3" borderId="56" xfId="1" applyFont="1" applyFill="1" applyBorder="1" applyAlignment="1">
      <alignment vertical="center"/>
    </xf>
    <xf numFmtId="0" fontId="30" fillId="25" borderId="56" xfId="0" applyFont="1" applyFill="1" applyBorder="1" applyAlignment="1">
      <alignment horizontal="left" vertical="center"/>
    </xf>
    <xf numFmtId="0" fontId="30" fillId="25" borderId="56" xfId="0" applyFont="1" applyFill="1" applyBorder="1" applyAlignment="1">
      <alignment vertical="center"/>
    </xf>
    <xf numFmtId="167" fontId="7" fillId="23" borderId="83" xfId="0" applyNumberFormat="1" applyFont="1" applyFill="1" applyBorder="1" applyAlignment="1" applyProtection="1">
      <alignment vertical="center"/>
      <protection hidden="1"/>
    </xf>
    <xf numFmtId="167" fontId="7" fillId="23" borderId="84" xfId="0" applyNumberFormat="1" applyFont="1" applyFill="1" applyBorder="1" applyAlignment="1" applyProtection="1">
      <alignment vertical="center"/>
      <protection hidden="1"/>
    </xf>
    <xf numFmtId="9" fontId="7" fillId="23" borderId="83" xfId="2" applyFont="1" applyFill="1" applyBorder="1" applyAlignment="1" applyProtection="1">
      <alignment vertical="center"/>
      <protection hidden="1"/>
    </xf>
    <xf numFmtId="167" fontId="7" fillId="23" borderId="157" xfId="0" applyNumberFormat="1" applyFont="1" applyFill="1" applyBorder="1" applyAlignment="1" applyProtection="1">
      <alignment vertical="center"/>
      <protection hidden="1"/>
    </xf>
    <xf numFmtId="167" fontId="7" fillId="23" borderId="158" xfId="0" applyNumberFormat="1" applyFont="1" applyFill="1" applyBorder="1" applyAlignment="1" applyProtection="1">
      <alignment vertical="center"/>
      <protection hidden="1"/>
    </xf>
    <xf numFmtId="167" fontId="7" fillId="23" borderId="28" xfId="0" applyNumberFormat="1" applyFont="1" applyFill="1" applyBorder="1" applyAlignment="1" applyProtection="1">
      <alignment vertical="center"/>
      <protection hidden="1"/>
    </xf>
    <xf numFmtId="9" fontId="10" fillId="24" borderId="82" xfId="2" applyFont="1" applyFill="1" applyBorder="1" applyAlignment="1" applyProtection="1">
      <alignment vertical="center"/>
      <protection locked="0" hidden="1"/>
    </xf>
    <xf numFmtId="9" fontId="10" fillId="24" borderId="158" xfId="2" applyFont="1" applyFill="1" applyBorder="1" applyAlignment="1" applyProtection="1">
      <alignment vertical="center"/>
      <protection locked="0" hidden="1"/>
    </xf>
    <xf numFmtId="3" fontId="14" fillId="23" borderId="82" xfId="4" applyNumberFormat="1" applyFill="1" applyBorder="1" applyAlignment="1" applyProtection="1">
      <alignment horizontal="center" vertical="center"/>
      <protection hidden="1"/>
    </xf>
    <xf numFmtId="3" fontId="14" fillId="23" borderId="83" xfId="4" applyNumberFormat="1" applyFill="1" applyBorder="1" applyAlignment="1" applyProtection="1">
      <alignment horizontal="center" vertical="center"/>
      <protection hidden="1"/>
    </xf>
    <xf numFmtId="3" fontId="14" fillId="23" borderId="84" xfId="4" applyNumberFormat="1" applyFill="1" applyBorder="1" applyAlignment="1" applyProtection="1">
      <alignment horizontal="center" vertical="center"/>
      <protection hidden="1"/>
    </xf>
    <xf numFmtId="43" fontId="14" fillId="23" borderId="82" xfId="1" applyFont="1" applyFill="1" applyBorder="1" applyAlignment="1" applyProtection="1">
      <alignment horizontal="center" vertical="center"/>
      <protection hidden="1"/>
    </xf>
    <xf numFmtId="43" fontId="14" fillId="23" borderId="83" xfId="1" applyFont="1" applyFill="1" applyBorder="1" applyAlignment="1" applyProtection="1">
      <alignment horizontal="center" vertical="center"/>
      <protection hidden="1"/>
    </xf>
    <xf numFmtId="43" fontId="14" fillId="23" borderId="84" xfId="1" applyFont="1" applyFill="1" applyBorder="1" applyAlignment="1" applyProtection="1">
      <alignment horizontal="center" vertical="center"/>
      <protection hidden="1"/>
    </xf>
    <xf numFmtId="9" fontId="29" fillId="2" borderId="26" xfId="2" applyFont="1" applyFill="1" applyBorder="1" applyAlignment="1" applyProtection="1">
      <alignment vertical="center"/>
      <protection hidden="1"/>
    </xf>
    <xf numFmtId="9" fontId="29" fillId="2" borderId="27" xfId="2" applyFont="1" applyFill="1" applyBorder="1" applyAlignment="1" applyProtection="1">
      <alignment vertical="center"/>
      <protection hidden="1"/>
    </xf>
    <xf numFmtId="9" fontId="11" fillId="3" borderId="27" xfId="2" applyFont="1" applyFill="1" applyBorder="1" applyAlignment="1">
      <alignment vertical="center"/>
    </xf>
    <xf numFmtId="9" fontId="11" fillId="3" borderId="27" xfId="2" applyFont="1" applyFill="1" applyBorder="1" applyAlignment="1">
      <alignment horizontal="left" vertical="center"/>
    </xf>
    <xf numFmtId="167" fontId="8" fillId="2" borderId="42" xfId="0" applyNumberFormat="1" applyFont="1" applyFill="1" applyBorder="1" applyAlignment="1" applyProtection="1">
      <alignment vertical="center"/>
      <protection hidden="1"/>
    </xf>
    <xf numFmtId="0" fontId="21" fillId="9" borderId="41" xfId="0" applyFont="1" applyFill="1" applyBorder="1" applyAlignment="1" applyProtection="1">
      <alignment horizontal="center" vertical="center" textRotation="90" wrapText="1"/>
      <protection hidden="1"/>
    </xf>
    <xf numFmtId="0" fontId="21" fillId="9" borderId="42" xfId="0" applyFont="1" applyFill="1" applyBorder="1" applyAlignment="1" applyProtection="1">
      <alignment horizontal="center" vertical="center" textRotation="90" wrapText="1"/>
      <protection hidden="1"/>
    </xf>
    <xf numFmtId="1" fontId="10" fillId="3" borderId="30" xfId="0" applyNumberFormat="1" applyFont="1" applyFill="1" applyBorder="1" applyAlignment="1">
      <alignment horizontal="center" vertical="center"/>
    </xf>
    <xf numFmtId="1" fontId="10" fillId="3" borderId="1" xfId="0" applyNumberFormat="1" applyFont="1" applyFill="1" applyBorder="1" applyAlignment="1">
      <alignment horizontal="center" vertical="center"/>
    </xf>
    <xf numFmtId="0" fontId="21" fillId="9" borderId="39" xfId="0" applyFont="1" applyFill="1" applyBorder="1" applyAlignment="1" applyProtection="1">
      <alignment horizontal="center" vertical="center" textRotation="90" wrapText="1"/>
      <protection hidden="1"/>
    </xf>
    <xf numFmtId="0" fontId="21" fillId="13" borderId="3" xfId="0" applyFont="1" applyFill="1" applyBorder="1" applyAlignment="1" applyProtection="1">
      <alignment horizontal="center" vertical="center"/>
      <protection hidden="1"/>
    </xf>
    <xf numFmtId="0" fontId="21" fillId="13" borderId="70" xfId="0" applyFont="1" applyFill="1" applyBorder="1" applyAlignment="1" applyProtection="1">
      <alignment horizontal="center" vertical="center" wrapText="1"/>
      <protection hidden="1"/>
    </xf>
    <xf numFmtId="167" fontId="8" fillId="2" borderId="161" xfId="0" applyNumberFormat="1" applyFont="1" applyFill="1" applyBorder="1" applyAlignment="1" applyProtection="1">
      <alignment vertical="center"/>
      <protection locked="0" hidden="1"/>
    </xf>
    <xf numFmtId="167" fontId="8" fillId="2" borderId="162" xfId="0" applyNumberFormat="1" applyFont="1" applyFill="1" applyBorder="1" applyAlignment="1" applyProtection="1">
      <alignment vertical="center"/>
      <protection locked="0" hidden="1"/>
    </xf>
    <xf numFmtId="167" fontId="8" fillId="2" borderId="163" xfId="0" applyNumberFormat="1" applyFont="1" applyFill="1" applyBorder="1" applyAlignment="1" applyProtection="1">
      <alignment vertical="center"/>
      <protection locked="0" hidden="1"/>
    </xf>
    <xf numFmtId="167" fontId="8" fillId="28" borderId="38" xfId="0" applyNumberFormat="1" applyFont="1" applyFill="1" applyBorder="1" applyAlignment="1" applyProtection="1">
      <alignment vertical="center"/>
      <protection hidden="1"/>
    </xf>
    <xf numFmtId="167" fontId="8" fillId="28" borderId="1" xfId="0" applyNumberFormat="1" applyFont="1" applyFill="1" applyBorder="1" applyAlignment="1" applyProtection="1">
      <alignment vertical="center"/>
      <protection hidden="1"/>
    </xf>
    <xf numFmtId="167" fontId="7" fillId="22" borderId="173" xfId="0" applyNumberFormat="1" applyFont="1" applyFill="1" applyBorder="1" applyAlignment="1" applyProtection="1">
      <alignment vertical="center"/>
      <protection hidden="1"/>
    </xf>
    <xf numFmtId="167" fontId="47" fillId="28" borderId="38" xfId="0" applyNumberFormat="1" applyFont="1" applyFill="1" applyBorder="1" applyAlignment="1" applyProtection="1">
      <alignment vertical="center"/>
      <protection hidden="1"/>
    </xf>
    <xf numFmtId="0" fontId="0" fillId="3" borderId="56" xfId="0" applyFill="1" applyBorder="1" applyAlignment="1">
      <alignment vertical="center"/>
    </xf>
    <xf numFmtId="0" fontId="19" fillId="3" borderId="56" xfId="0" applyFont="1" applyFill="1" applyBorder="1" applyAlignment="1">
      <alignment vertical="center"/>
    </xf>
    <xf numFmtId="167" fontId="8" fillId="2" borderId="16" xfId="0" applyNumberFormat="1" applyFont="1" applyFill="1" applyBorder="1" applyAlignment="1" applyProtection="1">
      <alignment vertical="center"/>
      <protection locked="0" hidden="1"/>
    </xf>
    <xf numFmtId="167" fontId="8" fillId="2" borderId="37" xfId="0" applyNumberFormat="1" applyFont="1" applyFill="1" applyBorder="1" applyAlignment="1" applyProtection="1">
      <alignment vertical="center"/>
      <protection locked="0" hidden="1"/>
    </xf>
    <xf numFmtId="9" fontId="0" fillId="2" borderId="56" xfId="2" applyFont="1" applyFill="1" applyBorder="1" applyAlignment="1" applyProtection="1">
      <alignment vertical="center"/>
      <protection hidden="1"/>
    </xf>
    <xf numFmtId="43" fontId="14" fillId="2" borderId="56" xfId="1" applyFont="1" applyFill="1" applyBorder="1" applyAlignment="1" applyProtection="1">
      <alignment horizontal="center" vertical="center"/>
      <protection hidden="1"/>
    </xf>
    <xf numFmtId="0" fontId="21" fillId="10" borderId="17" xfId="0" applyFont="1" applyFill="1" applyBorder="1" applyAlignment="1" applyProtection="1">
      <alignment horizontal="center" vertical="center"/>
      <protection hidden="1"/>
    </xf>
    <xf numFmtId="167" fontId="7" fillId="22" borderId="174" xfId="0" applyNumberFormat="1" applyFont="1" applyFill="1" applyBorder="1" applyAlignment="1" applyProtection="1">
      <alignment vertical="center"/>
      <protection hidden="1"/>
    </xf>
    <xf numFmtId="0" fontId="8" fillId="60" borderId="0" xfId="0" applyFont="1" applyFill="1" applyAlignment="1" applyProtection="1">
      <alignment vertical="center"/>
      <protection hidden="1"/>
    </xf>
    <xf numFmtId="167" fontId="8" fillId="2" borderId="15" xfId="0" applyNumberFormat="1" applyFont="1" applyFill="1" applyBorder="1" applyAlignment="1" applyProtection="1">
      <alignment vertical="center"/>
      <protection locked="0" hidden="1"/>
    </xf>
    <xf numFmtId="167" fontId="8" fillId="2" borderId="176" xfId="0" applyNumberFormat="1" applyFont="1" applyFill="1" applyBorder="1" applyAlignment="1" applyProtection="1">
      <alignment vertical="center"/>
      <protection locked="0" hidden="1"/>
    </xf>
    <xf numFmtId="167" fontId="8" fillId="0" borderId="160" xfId="0" applyNumberFormat="1" applyFont="1" applyBorder="1" applyAlignment="1" applyProtection="1">
      <alignment vertical="center"/>
      <protection hidden="1"/>
    </xf>
    <xf numFmtId="167" fontId="8" fillId="0" borderId="58" xfId="0" applyNumberFormat="1" applyFont="1" applyBorder="1" applyAlignment="1" applyProtection="1">
      <alignment vertical="center"/>
      <protection hidden="1"/>
    </xf>
    <xf numFmtId="167" fontId="8" fillId="0" borderId="41" xfId="0" applyNumberFormat="1" applyFont="1" applyBorder="1" applyAlignment="1" applyProtection="1">
      <alignment vertical="center"/>
      <protection hidden="1"/>
    </xf>
    <xf numFmtId="167" fontId="8" fillId="0" borderId="38" xfId="0" applyNumberFormat="1" applyFont="1" applyBorder="1" applyAlignment="1" applyProtection="1">
      <alignment vertical="center"/>
      <protection hidden="1"/>
    </xf>
    <xf numFmtId="167" fontId="8" fillId="0" borderId="137" xfId="0" applyNumberFormat="1" applyFont="1" applyBorder="1" applyAlignment="1" applyProtection="1">
      <alignment vertical="center"/>
      <protection hidden="1"/>
    </xf>
    <xf numFmtId="167" fontId="8" fillId="28" borderId="28" xfId="0" applyNumberFormat="1" applyFont="1" applyFill="1" applyBorder="1" applyAlignment="1" applyProtection="1">
      <alignment vertical="center"/>
      <protection hidden="1"/>
    </xf>
    <xf numFmtId="167" fontId="8" fillId="28" borderId="95" xfId="0" applyNumberFormat="1" applyFont="1" applyFill="1" applyBorder="1" applyAlignment="1" applyProtection="1">
      <alignment vertical="center"/>
      <protection hidden="1"/>
    </xf>
    <xf numFmtId="167" fontId="7" fillId="22" borderId="136" xfId="0" applyNumberFormat="1" applyFont="1" applyFill="1" applyBorder="1" applyAlignment="1" applyProtection="1">
      <alignment vertical="center"/>
      <protection hidden="1"/>
    </xf>
    <xf numFmtId="167" fontId="7" fillId="22" borderId="137" xfId="0" applyNumberFormat="1" applyFont="1" applyFill="1" applyBorder="1" applyAlignment="1" applyProtection="1">
      <alignment vertical="center"/>
      <protection hidden="1"/>
    </xf>
    <xf numFmtId="167" fontId="7" fillId="22" borderId="138" xfId="0" applyNumberFormat="1" applyFont="1" applyFill="1" applyBorder="1" applyAlignment="1" applyProtection="1">
      <alignment vertical="center"/>
      <protection hidden="1"/>
    </xf>
    <xf numFmtId="167" fontId="7" fillId="22" borderId="56" xfId="0" applyNumberFormat="1" applyFont="1" applyFill="1" applyBorder="1" applyAlignment="1" applyProtection="1">
      <alignment vertical="center"/>
      <protection hidden="1"/>
    </xf>
    <xf numFmtId="167" fontId="8" fillId="28" borderId="42" xfId="0" applyNumberFormat="1" applyFont="1" applyFill="1" applyBorder="1" applyAlignment="1" applyProtection="1">
      <alignment vertical="center"/>
      <protection hidden="1"/>
    </xf>
    <xf numFmtId="167" fontId="8" fillId="28" borderId="61" xfId="0" applyNumberFormat="1" applyFont="1" applyFill="1" applyBorder="1" applyAlignment="1" applyProtection="1">
      <alignment vertical="center"/>
      <protection hidden="1"/>
    </xf>
    <xf numFmtId="167" fontId="8" fillId="28" borderId="108" xfId="0" applyNumberFormat="1" applyFont="1" applyFill="1" applyBorder="1" applyAlignment="1" applyProtection="1">
      <alignment vertical="center"/>
      <protection hidden="1"/>
    </xf>
    <xf numFmtId="167" fontId="47" fillId="0" borderId="38" xfId="0" applyNumberFormat="1" applyFont="1" applyBorder="1" applyAlignment="1" applyProtection="1">
      <alignment vertical="center"/>
      <protection hidden="1"/>
    </xf>
    <xf numFmtId="167" fontId="8" fillId="0" borderId="1" xfId="0" applyNumberFormat="1" applyFont="1" applyBorder="1" applyAlignment="1" applyProtection="1">
      <alignment vertical="center"/>
      <protection hidden="1"/>
    </xf>
    <xf numFmtId="167" fontId="47" fillId="0" borderId="160" xfId="0" applyNumberFormat="1" applyFont="1" applyBorder="1" applyAlignment="1" applyProtection="1">
      <alignment vertical="center"/>
      <protection hidden="1"/>
    </xf>
    <xf numFmtId="167" fontId="47" fillId="0" borderId="58" xfId="0" applyNumberFormat="1" applyFont="1" applyBorder="1" applyAlignment="1" applyProtection="1">
      <alignment vertical="center"/>
      <protection hidden="1"/>
    </xf>
    <xf numFmtId="167" fontId="47" fillId="0" borderId="41" xfId="0" applyNumberFormat="1" applyFont="1" applyBorder="1" applyAlignment="1" applyProtection="1">
      <alignment vertical="center"/>
      <protection hidden="1"/>
    </xf>
    <xf numFmtId="167" fontId="47" fillId="0" borderId="137" xfId="0" applyNumberFormat="1" applyFont="1" applyBorder="1" applyAlignment="1" applyProtection="1">
      <alignment vertical="center"/>
      <protection hidden="1"/>
    </xf>
    <xf numFmtId="167" fontId="7" fillId="23" borderId="175" xfId="0" applyNumberFormat="1" applyFont="1" applyFill="1" applyBorder="1" applyAlignment="1" applyProtection="1">
      <alignment vertical="center"/>
      <protection hidden="1"/>
    </xf>
    <xf numFmtId="167" fontId="7" fillId="23" borderId="136" xfId="0" applyNumberFormat="1" applyFont="1" applyFill="1" applyBorder="1" applyAlignment="1" applyProtection="1">
      <alignment vertical="center"/>
      <protection hidden="1"/>
    </xf>
    <xf numFmtId="167" fontId="8" fillId="28" borderId="82" xfId="0" applyNumberFormat="1" applyFont="1" applyFill="1" applyBorder="1" applyAlignment="1" applyProtection="1">
      <alignment vertical="center"/>
      <protection hidden="1"/>
    </xf>
    <xf numFmtId="167" fontId="8" fillId="28" borderId="37" xfId="0" applyNumberFormat="1" applyFont="1" applyFill="1" applyBorder="1" applyAlignment="1" applyProtection="1">
      <alignment vertical="center"/>
      <protection hidden="1"/>
    </xf>
    <xf numFmtId="167" fontId="8" fillId="0" borderId="83" xfId="0" applyNumberFormat="1" applyFont="1" applyBorder="1" applyAlignment="1" applyProtection="1">
      <alignment vertical="center"/>
      <protection hidden="1"/>
    </xf>
    <xf numFmtId="167" fontId="8" fillId="0" borderId="26" xfId="0" applyNumberFormat="1" applyFont="1" applyBorder="1" applyAlignment="1" applyProtection="1">
      <alignment vertical="center"/>
      <protection hidden="1"/>
    </xf>
    <xf numFmtId="0" fontId="26" fillId="27" borderId="36" xfId="0" applyFont="1" applyFill="1" applyBorder="1" applyAlignment="1" applyProtection="1">
      <alignment horizontal="center" vertical="center" wrapText="1"/>
      <protection hidden="1"/>
    </xf>
    <xf numFmtId="0" fontId="26" fillId="27" borderId="140" xfId="0" applyFont="1" applyFill="1" applyBorder="1" applyAlignment="1" applyProtection="1">
      <alignment horizontal="center" vertical="center" wrapText="1"/>
      <protection hidden="1"/>
    </xf>
    <xf numFmtId="167" fontId="8" fillId="21" borderId="50" xfId="0" applyNumberFormat="1" applyFont="1" applyFill="1" applyBorder="1" applyAlignment="1" applyProtection="1">
      <alignment horizontal="center" vertical="center"/>
      <protection hidden="1"/>
    </xf>
    <xf numFmtId="167" fontId="8" fillId="21" borderId="152" xfId="0" applyNumberFormat="1" applyFont="1" applyFill="1" applyBorder="1" applyAlignment="1" applyProtection="1">
      <alignment horizontal="center" vertical="center"/>
      <protection hidden="1"/>
    </xf>
    <xf numFmtId="167" fontId="8" fillId="21" borderId="81" xfId="0" applyNumberFormat="1" applyFont="1" applyFill="1" applyBorder="1" applyAlignment="1" applyProtection="1">
      <alignment horizontal="center" vertical="center"/>
      <protection hidden="1"/>
    </xf>
    <xf numFmtId="43" fontId="29" fillId="3" borderId="0" xfId="1" applyFont="1" applyFill="1" applyBorder="1" applyAlignment="1">
      <alignment horizontal="center" vertical="center"/>
    </xf>
    <xf numFmtId="43" fontId="29" fillId="3" borderId="139" xfId="1" applyFont="1" applyFill="1" applyBorder="1" applyAlignment="1">
      <alignment horizontal="center" vertical="center"/>
    </xf>
    <xf numFmtId="43" fontId="30" fillId="25" borderId="59" xfId="1" applyFont="1" applyFill="1" applyBorder="1" applyAlignment="1">
      <alignment horizontal="center" vertical="center"/>
    </xf>
    <xf numFmtId="43" fontId="30" fillId="25" borderId="64" xfId="1" applyFont="1" applyFill="1" applyBorder="1" applyAlignment="1">
      <alignment horizontal="center" vertical="center"/>
    </xf>
    <xf numFmtId="0" fontId="26" fillId="27" borderId="5" xfId="0" applyFont="1" applyFill="1" applyBorder="1" applyAlignment="1" applyProtection="1">
      <alignment horizontal="center" vertical="center"/>
      <protection hidden="1"/>
    </xf>
    <xf numFmtId="0" fontId="26" fillId="27" borderId="36" xfId="0" applyFont="1" applyFill="1" applyBorder="1" applyAlignment="1" applyProtection="1">
      <alignment horizontal="center" vertical="center"/>
      <protection hidden="1"/>
    </xf>
    <xf numFmtId="0" fontId="26" fillId="27" borderId="140" xfId="0" applyFont="1" applyFill="1" applyBorder="1" applyAlignment="1" applyProtection="1">
      <alignment horizontal="center" vertical="center"/>
      <protection hidden="1"/>
    </xf>
    <xf numFmtId="167" fontId="8" fillId="21" borderId="20" xfId="0" applyNumberFormat="1" applyFont="1" applyFill="1" applyBorder="1" applyAlignment="1" applyProtection="1">
      <alignment horizontal="center" vertical="center"/>
      <protection hidden="1"/>
    </xf>
    <xf numFmtId="43" fontId="29" fillId="3" borderId="27" xfId="1" applyFont="1" applyFill="1" applyBorder="1" applyAlignment="1">
      <alignment horizontal="center" vertical="center"/>
    </xf>
    <xf numFmtId="43" fontId="29" fillId="3" borderId="28" xfId="1" applyFont="1" applyFill="1" applyBorder="1" applyAlignment="1">
      <alignment horizontal="center" vertical="center"/>
    </xf>
    <xf numFmtId="43" fontId="30" fillId="25" borderId="56" xfId="1" applyFont="1" applyFill="1" applyBorder="1" applyAlignment="1">
      <alignment horizontal="center" vertical="center"/>
    </xf>
    <xf numFmtId="43" fontId="30" fillId="25" borderId="57" xfId="1" applyFont="1" applyFill="1" applyBorder="1" applyAlignment="1">
      <alignment horizontal="center" vertical="center"/>
    </xf>
    <xf numFmtId="0" fontId="26" fillId="19" borderId="5" xfId="0" applyFont="1" applyFill="1" applyBorder="1" applyAlignment="1" applyProtection="1">
      <alignment horizontal="center" vertical="center" wrapText="1"/>
      <protection hidden="1"/>
    </xf>
    <xf numFmtId="0" fontId="26" fillId="19" borderId="36" xfId="0" applyFont="1" applyFill="1" applyBorder="1" applyAlignment="1" applyProtection="1">
      <alignment horizontal="center" vertical="center" wrapText="1"/>
      <protection hidden="1"/>
    </xf>
    <xf numFmtId="0" fontId="26" fillId="19" borderId="140" xfId="0" applyFont="1" applyFill="1" applyBorder="1" applyAlignment="1" applyProtection="1">
      <alignment horizontal="center" vertical="center" wrapText="1"/>
      <protection hidden="1"/>
    </xf>
    <xf numFmtId="43" fontId="30" fillId="25" borderId="135" xfId="1" applyFont="1" applyFill="1" applyBorder="1" applyAlignment="1">
      <alignment horizontal="center" vertical="center"/>
    </xf>
    <xf numFmtId="43" fontId="30" fillId="25" borderId="141" xfId="1" applyFont="1" applyFill="1" applyBorder="1" applyAlignment="1">
      <alignment horizontal="center" vertical="center"/>
    </xf>
    <xf numFmtId="43" fontId="30" fillId="25" borderId="0" xfId="1" applyFont="1" applyFill="1" applyBorder="1" applyAlignment="1">
      <alignment horizontal="center" vertical="center"/>
    </xf>
    <xf numFmtId="43" fontId="30" fillId="25" borderId="139" xfId="1" applyFont="1" applyFill="1" applyBorder="1" applyAlignment="1">
      <alignment horizontal="center" vertical="center"/>
    </xf>
    <xf numFmtId="0" fontId="21" fillId="13" borderId="54" xfId="0" applyFont="1" applyFill="1" applyBorder="1" applyAlignment="1" applyProtection="1">
      <alignment horizontal="center" vertical="center" wrapText="1"/>
      <protection hidden="1"/>
    </xf>
    <xf numFmtId="0" fontId="21" fillId="13" borderId="52" xfId="0" applyFont="1" applyFill="1" applyBorder="1" applyAlignment="1" applyProtection="1">
      <alignment horizontal="center" vertical="center" wrapText="1"/>
      <protection hidden="1"/>
    </xf>
    <xf numFmtId="0" fontId="21" fillId="13" borderId="53" xfId="0" applyFont="1" applyFill="1" applyBorder="1" applyAlignment="1" applyProtection="1">
      <alignment horizontal="center" vertical="center" wrapText="1"/>
      <protection hidden="1"/>
    </xf>
    <xf numFmtId="0" fontId="21" fillId="13" borderId="56" xfId="0" applyFont="1" applyFill="1" applyBorder="1" applyAlignment="1" applyProtection="1">
      <alignment horizontal="center" vertical="center" wrapText="1"/>
      <protection hidden="1"/>
    </xf>
    <xf numFmtId="0" fontId="21" fillId="13" borderId="57" xfId="0" applyFont="1" applyFill="1" applyBorder="1" applyAlignment="1" applyProtection="1">
      <alignment horizontal="center" vertical="center" wrapText="1"/>
      <protection hidden="1"/>
    </xf>
    <xf numFmtId="0" fontId="21" fillId="9" borderId="42" xfId="0" applyFont="1" applyFill="1" applyBorder="1" applyAlignment="1" applyProtection="1">
      <alignment horizontal="center" vertical="center" textRotation="90" wrapText="1"/>
      <protection hidden="1"/>
    </xf>
    <xf numFmtId="0" fontId="21" fillId="9" borderId="73" xfId="0" applyFont="1" applyFill="1" applyBorder="1" applyAlignment="1" applyProtection="1">
      <alignment horizontal="center" vertical="center" textRotation="90" wrapText="1"/>
      <protection hidden="1"/>
    </xf>
    <xf numFmtId="0" fontId="21" fillId="13" borderId="51" xfId="0" applyFont="1" applyFill="1" applyBorder="1" applyAlignment="1" applyProtection="1">
      <alignment horizontal="center" vertical="center" wrapText="1"/>
      <protection hidden="1"/>
    </xf>
    <xf numFmtId="0" fontId="21" fillId="17" borderId="70" xfId="0" applyFont="1" applyFill="1" applyBorder="1" applyAlignment="1" applyProtection="1">
      <alignment horizontal="center" vertical="center" wrapText="1"/>
      <protection hidden="1"/>
    </xf>
    <xf numFmtId="0" fontId="21" fillId="17" borderId="71" xfId="0" applyFont="1" applyFill="1" applyBorder="1" applyAlignment="1" applyProtection="1">
      <alignment horizontal="center" vertical="center" wrapText="1"/>
      <protection hidden="1"/>
    </xf>
    <xf numFmtId="0" fontId="21" fillId="17" borderId="74" xfId="0" applyFont="1" applyFill="1" applyBorder="1" applyAlignment="1" applyProtection="1">
      <alignment horizontal="center" vertical="center" wrapText="1"/>
      <protection hidden="1"/>
    </xf>
    <xf numFmtId="0" fontId="21" fillId="17" borderId="75" xfId="0" applyFont="1" applyFill="1" applyBorder="1" applyAlignment="1" applyProtection="1">
      <alignment horizontal="center" vertical="center" wrapText="1"/>
      <protection hidden="1"/>
    </xf>
    <xf numFmtId="0" fontId="21" fillId="17" borderId="76" xfId="0" applyFont="1" applyFill="1" applyBorder="1" applyAlignment="1" applyProtection="1">
      <alignment horizontal="center" vertical="center" wrapText="1"/>
      <protection hidden="1"/>
    </xf>
    <xf numFmtId="43" fontId="23" fillId="15" borderId="58" xfId="1" applyFont="1" applyFill="1" applyBorder="1" applyAlignment="1" applyProtection="1">
      <alignment horizontal="center" vertical="center" wrapText="1"/>
      <protection hidden="1"/>
    </xf>
    <xf numFmtId="43" fontId="23" fillId="15" borderId="59" xfId="1" applyFont="1" applyFill="1" applyBorder="1" applyAlignment="1" applyProtection="1">
      <alignment horizontal="center" vertical="center" wrapText="1"/>
      <protection hidden="1"/>
    </xf>
    <xf numFmtId="43" fontId="23" fillId="15" borderId="65" xfId="1" applyFont="1" applyFill="1" applyBorder="1" applyAlignment="1" applyProtection="1">
      <alignment horizontal="center" vertical="center" wrapText="1"/>
      <protection hidden="1"/>
    </xf>
    <xf numFmtId="43" fontId="24" fillId="3" borderId="34" xfId="1" applyFont="1" applyFill="1" applyBorder="1" applyAlignment="1">
      <alignment horizontal="center" vertical="center" wrapText="1"/>
    </xf>
    <xf numFmtId="43" fontId="24" fillId="3" borderId="30" xfId="1" applyFont="1" applyFill="1" applyBorder="1" applyAlignment="1">
      <alignment horizontal="center" vertical="center" wrapText="1"/>
    </xf>
    <xf numFmtId="43" fontId="24" fillId="3" borderId="66" xfId="1" applyFont="1" applyFill="1" applyBorder="1" applyAlignment="1">
      <alignment horizontal="center" vertical="center" wrapText="1"/>
    </xf>
    <xf numFmtId="43" fontId="24" fillId="3" borderId="1" xfId="1" applyFont="1" applyFill="1" applyBorder="1" applyAlignment="1">
      <alignment horizontal="center" vertical="center" wrapText="1"/>
    </xf>
    <xf numFmtId="0" fontId="21" fillId="10" borderId="9" xfId="0" applyFont="1" applyFill="1" applyBorder="1" applyAlignment="1" applyProtection="1">
      <alignment horizontal="center" vertical="center"/>
      <protection hidden="1"/>
    </xf>
    <xf numFmtId="0" fontId="21" fillId="10" borderId="10" xfId="0" applyFont="1" applyFill="1" applyBorder="1" applyAlignment="1" applyProtection="1">
      <alignment horizontal="center" vertical="center"/>
      <protection hidden="1"/>
    </xf>
    <xf numFmtId="0" fontId="21" fillId="10" borderId="11" xfId="0" applyFont="1" applyFill="1" applyBorder="1" applyAlignment="1" applyProtection="1">
      <alignment horizontal="center" vertical="center"/>
      <protection hidden="1"/>
    </xf>
    <xf numFmtId="0" fontId="21" fillId="9" borderId="12" xfId="0" applyFont="1" applyFill="1" applyBorder="1" applyAlignment="1" applyProtection="1">
      <alignment horizontal="center" vertical="center" textRotation="90" wrapText="1"/>
      <protection hidden="1"/>
    </xf>
    <xf numFmtId="0" fontId="21" fillId="9" borderId="44" xfId="0" applyFont="1" applyFill="1" applyBorder="1" applyAlignment="1" applyProtection="1">
      <alignment horizontal="center" vertical="center" textRotation="90" wrapText="1"/>
      <protection hidden="1"/>
    </xf>
    <xf numFmtId="0" fontId="21" fillId="9" borderId="74" xfId="0" applyFont="1" applyFill="1" applyBorder="1" applyAlignment="1" applyProtection="1">
      <alignment horizontal="center" vertical="center" textRotation="90" wrapText="1"/>
      <protection hidden="1"/>
    </xf>
    <xf numFmtId="0" fontId="21" fillId="10" borderId="13" xfId="0" applyFont="1" applyFill="1" applyBorder="1" applyAlignment="1" applyProtection="1">
      <alignment horizontal="center" vertical="center"/>
      <protection hidden="1"/>
    </xf>
    <xf numFmtId="0" fontId="21" fillId="9" borderId="38" xfId="0" applyFont="1" applyFill="1" applyBorder="1" applyAlignment="1" applyProtection="1">
      <alignment horizontal="center" vertical="center" textRotation="90" wrapText="1"/>
      <protection hidden="1"/>
    </xf>
    <xf numFmtId="0" fontId="21" fillId="9" borderId="69" xfId="0" applyFont="1" applyFill="1" applyBorder="1" applyAlignment="1" applyProtection="1">
      <alignment horizontal="center" vertical="center" textRotation="90" wrapText="1"/>
      <protection hidden="1"/>
    </xf>
    <xf numFmtId="0" fontId="21" fillId="9" borderId="43" xfId="0" applyFont="1" applyFill="1" applyBorder="1" applyAlignment="1" applyProtection="1">
      <alignment horizontal="center" vertical="center" textRotation="90" wrapText="1"/>
      <protection hidden="1"/>
    </xf>
    <xf numFmtId="0" fontId="21" fillId="9" borderId="37" xfId="0" applyFont="1" applyFill="1" applyBorder="1" applyAlignment="1" applyProtection="1">
      <alignment horizontal="center" vertical="center" textRotation="90" wrapText="1"/>
      <protection hidden="1"/>
    </xf>
    <xf numFmtId="0" fontId="21" fillId="9" borderId="68" xfId="0" applyFont="1" applyFill="1" applyBorder="1" applyAlignment="1" applyProtection="1">
      <alignment horizontal="center" vertical="center" textRotation="90" wrapText="1"/>
      <protection hidden="1"/>
    </xf>
    <xf numFmtId="1" fontId="10" fillId="3" borderId="30" xfId="0" applyNumberFormat="1" applyFont="1" applyFill="1" applyBorder="1" applyAlignment="1">
      <alignment horizontal="center" vertical="center"/>
    </xf>
    <xf numFmtId="1" fontId="10" fillId="3" borderId="1" xfId="0" applyNumberFormat="1" applyFont="1" applyFill="1" applyBorder="1" applyAlignment="1">
      <alignment horizontal="center" vertical="center"/>
    </xf>
    <xf numFmtId="0" fontId="21" fillId="13" borderId="55" xfId="0" applyFont="1" applyFill="1" applyBorder="1" applyAlignment="1" applyProtection="1">
      <alignment horizontal="center" vertical="center"/>
      <protection hidden="1"/>
    </xf>
    <xf numFmtId="0" fontId="21" fillId="13" borderId="7" xfId="0" applyFont="1" applyFill="1" applyBorder="1" applyAlignment="1" applyProtection="1">
      <alignment horizontal="center" vertical="center"/>
      <protection hidden="1"/>
    </xf>
    <xf numFmtId="0" fontId="21" fillId="13" borderId="8" xfId="0" applyFont="1" applyFill="1" applyBorder="1" applyAlignment="1" applyProtection="1">
      <alignment horizontal="center" vertical="center"/>
      <protection hidden="1"/>
    </xf>
    <xf numFmtId="0" fontId="21" fillId="9" borderId="18" xfId="0" applyFont="1" applyFill="1" applyBorder="1" applyAlignment="1" applyProtection="1">
      <alignment horizontal="center" vertical="center" textRotation="90" wrapText="1"/>
      <protection hidden="1"/>
    </xf>
    <xf numFmtId="0" fontId="21" fillId="9" borderId="47" xfId="0" applyFont="1" applyFill="1" applyBorder="1" applyAlignment="1" applyProtection="1">
      <alignment horizontal="center" vertical="center" textRotation="90" wrapText="1"/>
      <protection hidden="1"/>
    </xf>
    <xf numFmtId="0" fontId="21" fillId="9" borderId="75" xfId="0" applyFont="1" applyFill="1" applyBorder="1" applyAlignment="1" applyProtection="1">
      <alignment horizontal="center" vertical="center" textRotation="90" wrapText="1"/>
      <protection hidden="1"/>
    </xf>
    <xf numFmtId="0" fontId="21" fillId="11" borderId="19" xfId="0" applyFont="1" applyFill="1" applyBorder="1" applyAlignment="1" applyProtection="1">
      <alignment horizontal="center" vertical="center"/>
      <protection hidden="1"/>
    </xf>
    <xf numFmtId="0" fontId="21" fillId="11" borderId="48" xfId="0" applyFont="1" applyFill="1" applyBorder="1" applyAlignment="1" applyProtection="1">
      <alignment horizontal="center" vertical="center"/>
      <protection hidden="1"/>
    </xf>
    <xf numFmtId="0" fontId="21" fillId="12" borderId="3" xfId="0" applyFont="1" applyFill="1" applyBorder="1" applyAlignment="1" applyProtection="1">
      <alignment horizontal="center" vertical="center"/>
      <protection hidden="1"/>
    </xf>
    <xf numFmtId="0" fontId="21" fillId="12" borderId="49" xfId="0" applyFont="1" applyFill="1" applyBorder="1" applyAlignment="1" applyProtection="1">
      <alignment horizontal="center" vertical="center"/>
      <protection hidden="1"/>
    </xf>
    <xf numFmtId="0" fontId="21" fillId="12" borderId="20" xfId="0" applyFont="1" applyFill="1" applyBorder="1" applyAlignment="1" applyProtection="1">
      <alignment horizontal="center" vertical="center"/>
      <protection hidden="1"/>
    </xf>
    <xf numFmtId="0" fontId="21" fillId="12" borderId="50" xfId="0" applyFont="1" applyFill="1" applyBorder="1" applyAlignment="1" applyProtection="1">
      <alignment horizontal="center" vertical="center"/>
      <protection hidden="1"/>
    </xf>
    <xf numFmtId="0" fontId="21" fillId="13" borderId="21" xfId="0" applyFont="1" applyFill="1" applyBorder="1" applyAlignment="1" applyProtection="1">
      <alignment horizontal="center" vertical="center"/>
      <protection hidden="1"/>
    </xf>
    <xf numFmtId="0" fontId="21" fillId="13" borderId="16" xfId="0" applyFont="1" applyFill="1" applyBorder="1" applyAlignment="1" applyProtection="1">
      <alignment horizontal="center" vertical="center"/>
      <protection hidden="1"/>
    </xf>
    <xf numFmtId="0" fontId="21" fillId="13" borderId="22" xfId="0" applyFont="1" applyFill="1" applyBorder="1" applyAlignment="1" applyProtection="1">
      <alignment horizontal="center" vertical="center"/>
      <protection hidden="1"/>
    </xf>
    <xf numFmtId="0" fontId="21" fillId="13" borderId="9" xfId="0" applyFont="1" applyFill="1" applyBorder="1" applyAlignment="1" applyProtection="1">
      <alignment horizontal="center" vertical="center"/>
      <protection hidden="1"/>
    </xf>
    <xf numFmtId="0" fontId="21" fillId="13" borderId="10" xfId="0" applyFont="1" applyFill="1" applyBorder="1" applyAlignment="1" applyProtection="1">
      <alignment horizontal="center" vertical="center"/>
      <protection hidden="1"/>
    </xf>
    <xf numFmtId="0" fontId="21" fillId="13" borderId="14" xfId="0" applyFont="1" applyFill="1" applyBorder="1" applyAlignment="1" applyProtection="1">
      <alignment horizontal="center" vertical="center"/>
      <protection hidden="1"/>
    </xf>
    <xf numFmtId="43" fontId="24" fillId="3" borderId="30" xfId="1" applyFont="1" applyFill="1" applyBorder="1" applyAlignment="1">
      <alignment horizontal="center" vertical="center"/>
    </xf>
    <xf numFmtId="43" fontId="24" fillId="3" borderId="35" xfId="1" applyFont="1" applyFill="1" applyBorder="1" applyAlignment="1">
      <alignment horizontal="center" vertical="center"/>
    </xf>
    <xf numFmtId="43" fontId="24" fillId="3" borderId="1" xfId="1" applyFont="1" applyFill="1" applyBorder="1" applyAlignment="1">
      <alignment horizontal="center" vertical="center"/>
    </xf>
    <xf numFmtId="43" fontId="24" fillId="3" borderId="67" xfId="1" applyFont="1" applyFill="1" applyBorder="1" applyAlignment="1">
      <alignment horizontal="center" vertical="center"/>
    </xf>
    <xf numFmtId="0" fontId="21" fillId="15" borderId="159" xfId="0" applyFont="1" applyFill="1" applyBorder="1" applyAlignment="1" applyProtection="1">
      <alignment horizontal="center" vertical="center"/>
      <protection hidden="1"/>
    </xf>
    <xf numFmtId="0" fontId="21" fillId="15" borderId="0" xfId="0" applyFont="1" applyFill="1" applyAlignment="1" applyProtection="1">
      <alignment horizontal="center" vertical="center"/>
      <protection hidden="1"/>
    </xf>
    <xf numFmtId="0" fontId="21" fillId="15" borderId="72" xfId="0" applyFont="1" applyFill="1" applyBorder="1" applyAlignment="1" applyProtection="1">
      <alignment horizontal="center" vertical="center"/>
      <protection hidden="1"/>
    </xf>
    <xf numFmtId="0" fontId="21" fillId="15" borderId="58" xfId="0" applyFont="1" applyFill="1" applyBorder="1" applyAlignment="1" applyProtection="1">
      <alignment horizontal="center" vertical="center"/>
      <protection hidden="1"/>
    </xf>
    <xf numFmtId="0" fontId="21" fillId="15" borderId="59" xfId="0" applyFont="1" applyFill="1" applyBorder="1" applyAlignment="1" applyProtection="1">
      <alignment horizontal="center" vertical="center"/>
      <protection hidden="1"/>
    </xf>
    <xf numFmtId="0" fontId="21" fillId="15" borderId="65" xfId="0" applyFont="1" applyFill="1" applyBorder="1" applyAlignment="1" applyProtection="1">
      <alignment horizontal="center" vertical="center"/>
      <protection hidden="1"/>
    </xf>
    <xf numFmtId="0" fontId="21" fillId="15" borderId="81" xfId="0" applyFont="1" applyFill="1" applyBorder="1" applyAlignment="1" applyProtection="1">
      <alignment horizontal="center" vertical="center"/>
      <protection hidden="1"/>
    </xf>
    <xf numFmtId="0" fontId="21" fillId="15" borderId="153" xfId="0" applyFont="1" applyFill="1" applyBorder="1" applyAlignment="1" applyProtection="1">
      <alignment horizontal="center" vertical="center"/>
      <protection hidden="1"/>
    </xf>
    <xf numFmtId="9" fontId="22" fillId="16" borderId="60" xfId="2" applyFont="1" applyFill="1" applyBorder="1" applyAlignment="1" applyProtection="1">
      <alignment horizontal="center" vertical="center"/>
      <protection hidden="1"/>
    </xf>
    <xf numFmtId="9" fontId="22" fillId="16" borderId="63" xfId="2" applyFont="1" applyFill="1" applyBorder="1" applyAlignment="1" applyProtection="1">
      <alignment horizontal="center" vertical="center"/>
      <protection hidden="1"/>
    </xf>
    <xf numFmtId="3" fontId="23" fillId="15" borderId="60" xfId="4" applyNumberFormat="1" applyFont="1" applyFill="1" applyBorder="1" applyAlignment="1" applyProtection="1">
      <alignment horizontal="center" vertical="center" wrapText="1"/>
      <protection hidden="1"/>
    </xf>
    <xf numFmtId="3" fontId="23" fillId="15" borderId="1" xfId="4" applyNumberFormat="1" applyFont="1" applyFill="1" applyBorder="1" applyAlignment="1" applyProtection="1">
      <alignment horizontal="center" vertical="center" wrapText="1"/>
      <protection hidden="1"/>
    </xf>
    <xf numFmtId="3" fontId="23" fillId="15" borderId="61" xfId="4" applyNumberFormat="1" applyFont="1" applyFill="1" applyBorder="1" applyAlignment="1" applyProtection="1">
      <alignment horizontal="center" vertical="center" wrapText="1"/>
      <protection hidden="1"/>
    </xf>
    <xf numFmtId="3" fontId="23" fillId="15" borderId="62" xfId="4" applyNumberFormat="1" applyFont="1" applyFill="1" applyBorder="1" applyAlignment="1" applyProtection="1">
      <alignment horizontal="center" vertical="center" wrapText="1"/>
      <protection hidden="1"/>
    </xf>
    <xf numFmtId="3" fontId="23" fillId="15" borderId="63" xfId="4" applyNumberFormat="1" applyFont="1" applyFill="1" applyBorder="1" applyAlignment="1" applyProtection="1">
      <alignment horizontal="center" vertical="center" wrapText="1"/>
      <protection hidden="1"/>
    </xf>
    <xf numFmtId="0" fontId="21" fillId="13" borderId="6" xfId="0" applyFont="1" applyFill="1" applyBorder="1" applyAlignment="1" applyProtection="1">
      <alignment horizontal="center" vertical="center"/>
      <protection hidden="1"/>
    </xf>
    <xf numFmtId="0" fontId="21" fillId="13" borderId="13" xfId="0" applyFont="1" applyFill="1" applyBorder="1" applyAlignment="1" applyProtection="1">
      <alignment horizontal="center" vertical="center"/>
      <protection hidden="1"/>
    </xf>
    <xf numFmtId="0" fontId="21" fillId="13" borderId="3" xfId="0" applyFont="1" applyFill="1" applyBorder="1" applyAlignment="1" applyProtection="1">
      <alignment horizontal="center" vertical="center"/>
      <protection hidden="1"/>
    </xf>
    <xf numFmtId="0" fontId="21" fillId="13" borderId="25" xfId="0" applyFont="1" applyFill="1" applyBorder="1" applyAlignment="1" applyProtection="1">
      <alignment horizontal="center" vertical="center"/>
      <protection hidden="1"/>
    </xf>
    <xf numFmtId="0" fontId="21" fillId="13" borderId="159" xfId="0" applyFont="1" applyFill="1" applyBorder="1" applyAlignment="1" applyProtection="1">
      <alignment horizontal="center" vertical="center" wrapText="1"/>
      <protection hidden="1"/>
    </xf>
    <xf numFmtId="0" fontId="21" fillId="13" borderId="0" xfId="0" applyFont="1" applyFill="1" applyAlignment="1" applyProtection="1">
      <alignment horizontal="center" vertical="center" wrapText="1"/>
      <protection hidden="1"/>
    </xf>
    <xf numFmtId="0" fontId="21" fillId="13" borderId="58" xfId="0" applyFont="1" applyFill="1" applyBorder="1" applyAlignment="1" applyProtection="1">
      <alignment horizontal="center" vertical="center" wrapText="1"/>
      <protection hidden="1"/>
    </xf>
    <xf numFmtId="0" fontId="21" fillId="13" borderId="59" xfId="0" applyFont="1" applyFill="1" applyBorder="1" applyAlignment="1" applyProtection="1">
      <alignment horizontal="center" vertical="center" wrapText="1"/>
      <protection hidden="1"/>
    </xf>
    <xf numFmtId="0" fontId="21" fillId="14" borderId="159" xfId="0" applyFont="1" applyFill="1" applyBorder="1" applyAlignment="1" applyProtection="1">
      <alignment horizontal="center" vertical="center"/>
      <protection hidden="1"/>
    </xf>
    <xf numFmtId="0" fontId="21" fillId="14" borderId="0" xfId="0" applyFont="1" applyFill="1" applyAlignment="1" applyProtection="1">
      <alignment horizontal="center" vertical="center"/>
      <protection hidden="1"/>
    </xf>
    <xf numFmtId="0" fontId="21" fillId="14" borderId="72" xfId="0" applyFont="1" applyFill="1" applyBorder="1" applyAlignment="1" applyProtection="1">
      <alignment horizontal="center" vertical="center"/>
      <protection hidden="1"/>
    </xf>
    <xf numFmtId="0" fontId="21" fillId="14" borderId="55" xfId="0" applyFont="1" applyFill="1" applyBorder="1" applyAlignment="1" applyProtection="1">
      <alignment horizontal="center" vertical="center"/>
      <protection hidden="1"/>
    </xf>
    <xf numFmtId="0" fontId="21" fillId="14" borderId="56" xfId="0" applyFont="1" applyFill="1" applyBorder="1" applyAlignment="1" applyProtection="1">
      <alignment horizontal="center" vertical="center"/>
      <protection hidden="1"/>
    </xf>
    <xf numFmtId="0" fontId="21" fillId="14" borderId="57" xfId="0" applyFont="1" applyFill="1" applyBorder="1" applyAlignment="1" applyProtection="1">
      <alignment horizontal="center" vertical="center"/>
      <protection hidden="1"/>
    </xf>
    <xf numFmtId="0" fontId="21" fillId="13" borderId="6" xfId="0" applyFont="1" applyFill="1" applyBorder="1" applyAlignment="1" applyProtection="1">
      <alignment horizontal="center" vertical="center" wrapText="1"/>
      <protection hidden="1"/>
    </xf>
    <xf numFmtId="0" fontId="21" fillId="13" borderId="7" xfId="0" applyFont="1" applyFill="1" applyBorder="1" applyAlignment="1" applyProtection="1">
      <alignment horizontal="center" vertical="center" wrapText="1"/>
      <protection hidden="1"/>
    </xf>
    <xf numFmtId="0" fontId="21" fillId="13" borderId="72" xfId="0" applyFont="1" applyFill="1" applyBorder="1" applyAlignment="1" applyProtection="1">
      <alignment horizontal="center" vertical="center" wrapText="1"/>
      <protection hidden="1"/>
    </xf>
    <xf numFmtId="0" fontId="21" fillId="13" borderId="55" xfId="0" applyFont="1" applyFill="1" applyBorder="1" applyAlignment="1" applyProtection="1">
      <alignment horizontal="center" vertical="center" wrapText="1"/>
      <protection hidden="1"/>
    </xf>
    <xf numFmtId="0" fontId="20" fillId="9" borderId="5" xfId="0" applyFont="1" applyFill="1" applyBorder="1" applyAlignment="1" applyProtection="1">
      <alignment horizontal="center" vertical="center"/>
      <protection hidden="1"/>
    </xf>
    <xf numFmtId="0" fontId="20" fillId="9" borderId="36" xfId="0" applyFont="1" applyFill="1" applyBorder="1" applyAlignment="1" applyProtection="1">
      <alignment horizontal="center" vertical="center"/>
      <protection hidden="1"/>
    </xf>
    <xf numFmtId="0" fontId="21" fillId="9" borderId="3" xfId="0" applyFont="1" applyFill="1" applyBorder="1" applyAlignment="1" applyProtection="1">
      <alignment horizontal="center" vertical="center"/>
      <protection hidden="1"/>
    </xf>
    <xf numFmtId="0" fontId="21" fillId="9" borderId="0" xfId="0" applyFont="1" applyFill="1" applyAlignment="1" applyProtection="1">
      <alignment horizontal="center" vertical="center"/>
      <protection hidden="1"/>
    </xf>
    <xf numFmtId="0" fontId="21" fillId="10" borderId="6" xfId="0" applyFont="1" applyFill="1" applyBorder="1" applyAlignment="1" applyProtection="1">
      <alignment horizontal="center" vertical="center"/>
      <protection hidden="1"/>
    </xf>
    <xf numFmtId="0" fontId="21" fillId="10" borderId="7" xfId="0" applyFont="1" applyFill="1" applyBorder="1" applyAlignment="1" applyProtection="1">
      <alignment horizontal="center" vertical="center"/>
      <protection hidden="1"/>
    </xf>
    <xf numFmtId="0" fontId="21" fillId="10" borderId="8" xfId="0" applyFont="1" applyFill="1" applyBorder="1" applyAlignment="1" applyProtection="1">
      <alignment horizontal="center" vertical="center"/>
      <protection hidden="1"/>
    </xf>
    <xf numFmtId="0" fontId="21" fillId="10" borderId="9" xfId="0" applyFont="1" applyFill="1" applyBorder="1" applyAlignment="1" applyProtection="1">
      <alignment horizontal="center" vertical="center" wrapText="1"/>
      <protection hidden="1"/>
    </xf>
    <xf numFmtId="0" fontId="21" fillId="10" borderId="10" xfId="0" applyFont="1" applyFill="1" applyBorder="1" applyAlignment="1" applyProtection="1">
      <alignment horizontal="center" vertical="center" wrapText="1"/>
      <protection hidden="1"/>
    </xf>
    <xf numFmtId="0" fontId="21" fillId="10" borderId="11" xfId="0" applyFont="1" applyFill="1" applyBorder="1" applyAlignment="1" applyProtection="1">
      <alignment horizontal="center" vertical="center" wrapText="1"/>
      <protection hidden="1"/>
    </xf>
    <xf numFmtId="0" fontId="21" fillId="9" borderId="39" xfId="0" applyFont="1" applyFill="1" applyBorder="1" applyAlignment="1" applyProtection="1">
      <alignment horizontal="center" vertical="center" textRotation="90" wrapText="1"/>
      <protection hidden="1"/>
    </xf>
    <xf numFmtId="0" fontId="21" fillId="9" borderId="40" xfId="0" applyFont="1" applyFill="1" applyBorder="1" applyAlignment="1" applyProtection="1">
      <alignment horizontal="center" vertical="center" textRotation="90" wrapText="1"/>
      <protection hidden="1"/>
    </xf>
    <xf numFmtId="0" fontId="21" fillId="17" borderId="72" xfId="0" applyFont="1" applyFill="1" applyBorder="1" applyAlignment="1" applyProtection="1">
      <alignment horizontal="center" vertical="center" wrapText="1"/>
      <protection hidden="1"/>
    </xf>
    <xf numFmtId="0" fontId="9" fillId="4" borderId="69" xfId="0" applyFont="1" applyFill="1" applyBorder="1" applyAlignment="1" applyProtection="1">
      <alignment horizontal="center" vertical="center" wrapText="1"/>
      <protection hidden="1"/>
    </xf>
    <xf numFmtId="0" fontId="9" fillId="4" borderId="38" xfId="0" applyFont="1" applyFill="1" applyBorder="1" applyAlignment="1" applyProtection="1">
      <alignment horizontal="center" vertical="center" wrapText="1"/>
      <protection hidden="1"/>
    </xf>
    <xf numFmtId="0" fontId="9" fillId="4" borderId="69" xfId="3" applyFont="1" applyFill="1" applyBorder="1" applyAlignment="1" applyProtection="1">
      <alignment horizontal="center" vertical="center" wrapText="1"/>
      <protection hidden="1"/>
    </xf>
    <xf numFmtId="0" fontId="9" fillId="4" borderId="38" xfId="3" applyFont="1" applyFill="1" applyBorder="1" applyAlignment="1" applyProtection="1">
      <alignment horizontal="center" vertical="center" wrapText="1"/>
      <protection hidden="1"/>
    </xf>
    <xf numFmtId="168" fontId="18" fillId="8" borderId="2" xfId="0" applyNumberFormat="1" applyFont="1" applyFill="1" applyBorder="1" applyAlignment="1" applyProtection="1">
      <alignment horizontal="left" vertical="center"/>
      <protection locked="0" hidden="1"/>
    </xf>
    <xf numFmtId="168" fontId="18" fillId="8" borderId="3" xfId="0" applyNumberFormat="1" applyFont="1" applyFill="1" applyBorder="1" applyAlignment="1" applyProtection="1">
      <alignment horizontal="left" vertical="center"/>
      <protection locked="0" hidden="1"/>
    </xf>
    <xf numFmtId="168" fontId="18" fillId="8" borderId="4" xfId="0" applyNumberFormat="1" applyFont="1" applyFill="1" applyBorder="1" applyAlignment="1" applyProtection="1">
      <alignment horizontal="left" vertical="center"/>
      <protection locked="0" hidden="1"/>
    </xf>
    <xf numFmtId="0" fontId="9" fillId="4" borderId="1" xfId="0" applyFont="1" applyFill="1" applyBorder="1" applyAlignment="1" applyProtection="1">
      <alignment horizontal="center" vertical="center" wrapText="1"/>
      <protection hidden="1"/>
    </xf>
    <xf numFmtId="0" fontId="21" fillId="13" borderId="8" xfId="0" applyFont="1" applyFill="1" applyBorder="1" applyAlignment="1" applyProtection="1">
      <alignment horizontal="center" vertical="center" wrapText="1"/>
      <protection hidden="1"/>
    </xf>
    <xf numFmtId="0" fontId="21" fillId="13" borderId="24" xfId="0" applyFont="1" applyFill="1" applyBorder="1" applyAlignment="1" applyProtection="1">
      <alignment horizontal="center" vertical="center"/>
      <protection hidden="1"/>
    </xf>
    <xf numFmtId="0" fontId="21" fillId="13" borderId="72" xfId="0" applyFont="1" applyFill="1" applyBorder="1" applyAlignment="1" applyProtection="1">
      <alignment horizontal="center" vertical="center"/>
      <protection hidden="1"/>
    </xf>
    <xf numFmtId="9" fontId="22" fillId="16" borderId="37" xfId="2" applyFont="1" applyFill="1" applyBorder="1" applyAlignment="1" applyProtection="1">
      <alignment horizontal="center" vertical="center"/>
      <protection hidden="1"/>
    </xf>
    <xf numFmtId="43" fontId="23" fillId="15" borderId="159" xfId="1" applyFont="1" applyFill="1" applyBorder="1" applyAlignment="1" applyProtection="1">
      <alignment horizontal="center" vertical="center" wrapText="1"/>
      <protection hidden="1"/>
    </xf>
    <xf numFmtId="43" fontId="23" fillId="15" borderId="0" xfId="1" applyFont="1" applyFill="1" applyBorder="1" applyAlignment="1" applyProtection="1">
      <alignment horizontal="center" vertical="center" wrapText="1"/>
      <protection hidden="1"/>
    </xf>
    <xf numFmtId="43" fontId="23" fillId="15" borderId="72" xfId="1" applyFont="1" applyFill="1" applyBorder="1" applyAlignment="1" applyProtection="1">
      <alignment horizontal="center" vertical="center" wrapText="1"/>
      <protection hidden="1"/>
    </xf>
    <xf numFmtId="9" fontId="22" fillId="16" borderId="46" xfId="2" applyFont="1" applyFill="1" applyBorder="1" applyAlignment="1" applyProtection="1">
      <alignment horizontal="center" vertical="center"/>
      <protection hidden="1"/>
    </xf>
    <xf numFmtId="3" fontId="23" fillId="15" borderId="37" xfId="4" applyNumberFormat="1" applyFont="1" applyFill="1" applyBorder="1" applyAlignment="1" applyProtection="1">
      <alignment horizontal="center" vertical="center" wrapText="1"/>
      <protection hidden="1"/>
    </xf>
    <xf numFmtId="3" fontId="23" fillId="15" borderId="38" xfId="4" applyNumberFormat="1" applyFont="1" applyFill="1" applyBorder="1" applyAlignment="1" applyProtection="1">
      <alignment horizontal="center" vertical="center" wrapText="1"/>
      <protection hidden="1"/>
    </xf>
    <xf numFmtId="3" fontId="23" fillId="15" borderId="43" xfId="4" applyNumberFormat="1" applyFont="1" applyFill="1" applyBorder="1" applyAlignment="1" applyProtection="1">
      <alignment horizontal="center" vertical="center" wrapText="1"/>
      <protection hidden="1"/>
    </xf>
    <xf numFmtId="3" fontId="23" fillId="15" borderId="142" xfId="4" applyNumberFormat="1" applyFont="1" applyFill="1" applyBorder="1" applyAlignment="1" applyProtection="1">
      <alignment horizontal="center" vertical="center" wrapText="1"/>
      <protection hidden="1"/>
    </xf>
    <xf numFmtId="3" fontId="23" fillId="15" borderId="46" xfId="4" applyNumberFormat="1" applyFont="1" applyFill="1" applyBorder="1" applyAlignment="1" applyProtection="1">
      <alignment horizontal="center" vertical="center" wrapText="1"/>
      <protection hidden="1"/>
    </xf>
  </cellXfs>
  <cellStyles count="98">
    <cellStyle name="20% - Accent1" xfId="21" builtinId="30" customBuiltin="1"/>
    <cellStyle name="20% - Accent1 2" xfId="53" xr:uid="{00000000-0005-0000-0000-000001000000}"/>
    <cellStyle name="20% - Accent1 2 2" xfId="85" xr:uid="{00000000-0005-0000-0000-000002000000}"/>
    <cellStyle name="20% - Accent1 3" xfId="66" xr:uid="{00000000-0005-0000-0000-000003000000}"/>
    <cellStyle name="20% - Accent2" xfId="24" builtinId="34" customBuiltin="1"/>
    <cellStyle name="20% - Accent2 2" xfId="55" xr:uid="{00000000-0005-0000-0000-000005000000}"/>
    <cellStyle name="20% - Accent2 2 2" xfId="87" xr:uid="{00000000-0005-0000-0000-000006000000}"/>
    <cellStyle name="20% - Accent2 3" xfId="68" xr:uid="{00000000-0005-0000-0000-000007000000}"/>
    <cellStyle name="20% - Accent3" xfId="27" builtinId="38" customBuiltin="1"/>
    <cellStyle name="20% - Accent3 2" xfId="57" xr:uid="{00000000-0005-0000-0000-000009000000}"/>
    <cellStyle name="20% - Accent3 2 2" xfId="89" xr:uid="{00000000-0005-0000-0000-00000A000000}"/>
    <cellStyle name="20% - Accent3 3" xfId="70" xr:uid="{00000000-0005-0000-0000-00000B000000}"/>
    <cellStyle name="20% - Accent4" xfId="30" builtinId="42" customBuiltin="1"/>
    <cellStyle name="20% - Accent4 2" xfId="59" xr:uid="{00000000-0005-0000-0000-00000D000000}"/>
    <cellStyle name="20% - Accent4 2 2" xfId="91" xr:uid="{00000000-0005-0000-0000-00000E000000}"/>
    <cellStyle name="20% - Accent4 3" xfId="72" xr:uid="{00000000-0005-0000-0000-00000F000000}"/>
    <cellStyle name="20% - Accent5" xfId="33" builtinId="46" customBuiltin="1"/>
    <cellStyle name="20% - Accent5 2" xfId="61" xr:uid="{00000000-0005-0000-0000-000011000000}"/>
    <cellStyle name="20% - Accent5 2 2" xfId="93" xr:uid="{00000000-0005-0000-0000-000012000000}"/>
    <cellStyle name="20% - Accent5 3" xfId="74" xr:uid="{00000000-0005-0000-0000-000013000000}"/>
    <cellStyle name="20% - Accent6" xfId="36" builtinId="50" customBuiltin="1"/>
    <cellStyle name="20% - Accent6 2" xfId="63" xr:uid="{00000000-0005-0000-0000-000015000000}"/>
    <cellStyle name="20% - Accent6 2 2" xfId="95" xr:uid="{00000000-0005-0000-0000-000016000000}"/>
    <cellStyle name="20% - Accent6 3" xfId="76" xr:uid="{00000000-0005-0000-0000-000017000000}"/>
    <cellStyle name="40% - Accent1" xfId="22" builtinId="31" customBuiltin="1"/>
    <cellStyle name="40% - Accent1 2" xfId="54" xr:uid="{00000000-0005-0000-0000-000019000000}"/>
    <cellStyle name="40% - Accent1 2 2" xfId="86" xr:uid="{00000000-0005-0000-0000-00001A000000}"/>
    <cellStyle name="40% - Accent1 3" xfId="67" xr:uid="{00000000-0005-0000-0000-00001B000000}"/>
    <cellStyle name="40% - Accent2" xfId="25" builtinId="35" customBuiltin="1"/>
    <cellStyle name="40% - Accent2 2" xfId="56" xr:uid="{00000000-0005-0000-0000-00001D000000}"/>
    <cellStyle name="40% - Accent2 2 2" xfId="88" xr:uid="{00000000-0005-0000-0000-00001E000000}"/>
    <cellStyle name="40% - Accent2 3" xfId="69" xr:uid="{00000000-0005-0000-0000-00001F000000}"/>
    <cellStyle name="40% - Accent3" xfId="28" builtinId="39" customBuiltin="1"/>
    <cellStyle name="40% - Accent3 2" xfId="58" xr:uid="{00000000-0005-0000-0000-000021000000}"/>
    <cellStyle name="40% - Accent3 2 2" xfId="90" xr:uid="{00000000-0005-0000-0000-000022000000}"/>
    <cellStyle name="40% - Accent3 3" xfId="71" xr:uid="{00000000-0005-0000-0000-000023000000}"/>
    <cellStyle name="40% - Accent4" xfId="31" builtinId="43" customBuiltin="1"/>
    <cellStyle name="40% - Accent4 2" xfId="60" xr:uid="{00000000-0005-0000-0000-000025000000}"/>
    <cellStyle name="40% - Accent4 2 2" xfId="92" xr:uid="{00000000-0005-0000-0000-000026000000}"/>
    <cellStyle name="40% - Accent4 3" xfId="73" xr:uid="{00000000-0005-0000-0000-000027000000}"/>
    <cellStyle name="40% - Accent5" xfId="34" builtinId="47" customBuiltin="1"/>
    <cellStyle name="40% - Accent5 2" xfId="62" xr:uid="{00000000-0005-0000-0000-000029000000}"/>
    <cellStyle name="40% - Accent5 2 2" xfId="94" xr:uid="{00000000-0005-0000-0000-00002A000000}"/>
    <cellStyle name="40% - Accent5 3" xfId="75" xr:uid="{00000000-0005-0000-0000-00002B000000}"/>
    <cellStyle name="40% - Accent6" xfId="37" builtinId="51" customBuiltin="1"/>
    <cellStyle name="40% - Accent6 2" xfId="64" xr:uid="{00000000-0005-0000-0000-00002D000000}"/>
    <cellStyle name="40% - Accent6 2 2" xfId="96" xr:uid="{00000000-0005-0000-0000-00002E000000}"/>
    <cellStyle name="40% - Accent6 3" xfId="77" xr:uid="{00000000-0005-0000-0000-00002F000000}"/>
    <cellStyle name="60% - Accent1 2" xfId="43" xr:uid="{00000000-0005-0000-0000-000030000000}"/>
    <cellStyle name="60% - Accent2 2" xfId="44" xr:uid="{00000000-0005-0000-0000-000031000000}"/>
    <cellStyle name="60% - Accent3 2" xfId="45" xr:uid="{00000000-0005-0000-0000-000032000000}"/>
    <cellStyle name="60% - Accent4 2" xfId="46" xr:uid="{00000000-0005-0000-0000-000033000000}"/>
    <cellStyle name="60% - Accent5 2" xfId="47" xr:uid="{00000000-0005-0000-0000-000034000000}"/>
    <cellStyle name="60% - Accent6 2" xfId="48" xr:uid="{00000000-0005-0000-0000-000035000000}"/>
    <cellStyle name="Accent1" xfId="20" builtinId="29" customBuiltin="1"/>
    <cellStyle name="Accent2" xfId="23" builtinId="33" customBuiltin="1"/>
    <cellStyle name="Accent3" xfId="26" builtinId="37" customBuiltin="1"/>
    <cellStyle name="Accent4" xfId="29" builtinId="41" customBuiltin="1"/>
    <cellStyle name="Accent5" xfId="32" builtinId="45" customBuiltin="1"/>
    <cellStyle name="Accent6" xfId="35" builtinId="49" customBuiltin="1"/>
    <cellStyle name="Bad" xfId="11" builtinId="27" customBuiltin="1"/>
    <cellStyle name="Calculation" xfId="14" builtinId="22" customBuiltin="1"/>
    <cellStyle name="Check Cell" xfId="16" builtinId="23" customBuiltin="1"/>
    <cellStyle name="Comma" xfId="1" builtinId="3"/>
    <cellStyle name="Comma 2" xfId="39" xr:uid="{00000000-0005-0000-0000-000040000000}"/>
    <cellStyle name="Comma 2 2" xfId="79" xr:uid="{00000000-0005-0000-0000-000041000000}"/>
    <cellStyle name="Comma 3" xfId="49" xr:uid="{00000000-0005-0000-0000-000042000000}"/>
    <cellStyle name="Comma 3 2" xfId="4" xr:uid="{00000000-0005-0000-0000-000043000000}"/>
    <cellStyle name="Comma 3 3" xfId="81" xr:uid="{00000000-0005-0000-0000-000044000000}"/>
    <cellStyle name="Comma 4" xfId="51" xr:uid="{00000000-0005-0000-0000-000045000000}"/>
    <cellStyle name="Comma 4 2" xfId="83" xr:uid="{00000000-0005-0000-0000-000046000000}"/>
    <cellStyle name="Explanatory Text" xfId="18"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2" builtinId="20" customBuiltin="1"/>
    <cellStyle name="Linked Cell" xfId="15" builtinId="24" customBuiltin="1"/>
    <cellStyle name="Neutral 2" xfId="41" xr:uid="{00000000-0005-0000-0000-00004F000000}"/>
    <cellStyle name="Normal" xfId="0" builtinId="0"/>
    <cellStyle name="Normal 10" xfId="3" xr:uid="{00000000-0005-0000-0000-000051000000}"/>
    <cellStyle name="Normal 2" xfId="38" xr:uid="{00000000-0005-0000-0000-000052000000}"/>
    <cellStyle name="Normal 2 2" xfId="65" xr:uid="{00000000-0005-0000-0000-000053000000}"/>
    <cellStyle name="Normal 2 2 2" xfId="97" xr:uid="{00000000-0005-0000-0000-000054000000}"/>
    <cellStyle name="Normal 2 3" xfId="78" xr:uid="{00000000-0005-0000-0000-000055000000}"/>
    <cellStyle name="Normal 3" xfId="50" xr:uid="{00000000-0005-0000-0000-000056000000}"/>
    <cellStyle name="Normal 3 2" xfId="82" xr:uid="{00000000-0005-0000-0000-000057000000}"/>
    <cellStyle name="Normal 3 2 2" xfId="5" xr:uid="{00000000-0005-0000-0000-000058000000}"/>
    <cellStyle name="Note 2" xfId="42" xr:uid="{00000000-0005-0000-0000-000059000000}"/>
    <cellStyle name="Note 2 2" xfId="80" xr:uid="{00000000-0005-0000-0000-00005A000000}"/>
    <cellStyle name="Note 3" xfId="52" xr:uid="{00000000-0005-0000-0000-00005B000000}"/>
    <cellStyle name="Note 3 2" xfId="84" xr:uid="{00000000-0005-0000-0000-00005C000000}"/>
    <cellStyle name="Output" xfId="13" builtinId="21" customBuiltin="1"/>
    <cellStyle name="Percent" xfId="2" builtinId="5"/>
    <cellStyle name="Title 2" xfId="40" xr:uid="{00000000-0005-0000-0000-00005F000000}"/>
    <cellStyle name="Total" xfId="19" builtinId="25" customBuiltin="1"/>
    <cellStyle name="Warning Text" xfId="17" builtinId="11" customBuiltin="1"/>
  </cellStyles>
  <dxfs count="652">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3CF7DF2-5415-4DD8-9F98-089BBC707AE7}">
      <tableStyleElement type="wholeTable" dxfId="651"/>
      <tableStyleElement type="headerRow" dxfId="65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HO120"/>
  <sheetViews>
    <sheetView tabSelected="1" zoomScale="70" zoomScaleNormal="70" workbookViewId="0">
      <pane xSplit="2" ySplit="9" topLeftCell="C53" activePane="bottomRight" state="frozen"/>
      <selection activeCell="BD11" sqref="BD11"/>
      <selection pane="topRight" activeCell="BD11" sqref="BD11"/>
      <selection pane="bottomLeft" activeCell="BD11" sqref="BD11"/>
      <selection pane="bottomRight" activeCell="GK110" sqref="GK110"/>
    </sheetView>
  </sheetViews>
  <sheetFormatPr defaultRowHeight="15" outlineLevelRow="1" outlineLevelCol="1" x14ac:dyDescent="0.2"/>
  <cols>
    <col min="1" max="1" width="14.5703125" style="2" customWidth="1"/>
    <col min="2" max="2" width="17.85546875" style="265" bestFit="1" customWidth="1"/>
    <col min="3" max="36" width="5.28515625" style="265" customWidth="1" outlineLevel="1"/>
    <col min="37" max="37" width="5.7109375" style="265" customWidth="1" outlineLevel="1"/>
    <col min="38" max="38" width="15.42578125" style="265" bestFit="1" customWidth="1" outlineLevel="1"/>
    <col min="39" max="39" width="11" style="265" customWidth="1"/>
    <col min="40" max="42" width="5.7109375" style="2" customWidth="1"/>
    <col min="43" max="43" width="16.7109375" style="2" customWidth="1"/>
    <col min="44" max="44" width="3.7109375" style="5" customWidth="1"/>
    <col min="45" max="47" width="6.140625" style="265" customWidth="1"/>
    <col min="48" max="48" width="7" style="265" bestFit="1" customWidth="1"/>
    <col min="49" max="51" width="6.140625" style="265" customWidth="1"/>
    <col min="52" max="52" width="7" style="265" bestFit="1" customWidth="1"/>
    <col min="53" max="55" width="6.140625" style="265" customWidth="1"/>
    <col min="56" max="56" width="7" style="265" bestFit="1" customWidth="1"/>
    <col min="57" max="59" width="6.140625" style="265" customWidth="1"/>
    <col min="60" max="60" width="7" style="265" bestFit="1" customWidth="1"/>
    <col min="61" max="63" width="6.140625" style="265" customWidth="1"/>
    <col min="64" max="64" width="7" style="265" bestFit="1" customWidth="1"/>
    <col min="65" max="67" width="6.140625" style="265" customWidth="1"/>
    <col min="68" max="68" width="7" style="265" bestFit="1" customWidth="1"/>
    <col min="69" max="71" width="6.140625" style="265" customWidth="1"/>
    <col min="72" max="72" width="7" style="265" bestFit="1" customWidth="1"/>
    <col min="73" max="75" width="6.140625" style="265" customWidth="1"/>
    <col min="76" max="76" width="7" style="265" bestFit="1" customWidth="1"/>
    <col min="77" max="79" width="6.140625" style="265" customWidth="1"/>
    <col min="80" max="80" width="7" style="265" bestFit="1" customWidth="1"/>
    <col min="81" max="83" width="6.140625" style="265" customWidth="1"/>
    <col min="84" max="84" width="7" style="265" bestFit="1" customWidth="1"/>
    <col min="85" max="87" width="6.140625" style="265" customWidth="1"/>
    <col min="88" max="88" width="7" style="265" bestFit="1" customWidth="1"/>
    <col min="89" max="91" width="6.140625" style="265" customWidth="1"/>
    <col min="92" max="92" width="7" style="265" bestFit="1" customWidth="1"/>
    <col min="93" max="95" width="6.140625" style="265" customWidth="1"/>
    <col min="96" max="96" width="7" style="265" bestFit="1" customWidth="1"/>
    <col min="97" max="99" width="6.140625" style="265" customWidth="1"/>
    <col min="100" max="100" width="7" style="265" bestFit="1" customWidth="1"/>
    <col min="101" max="103" width="6.140625" style="265" customWidth="1"/>
    <col min="104" max="104" width="7" style="265" bestFit="1" customWidth="1"/>
    <col min="105" max="107" width="6.140625" style="265" customWidth="1"/>
    <col min="108" max="108" width="7" style="265" bestFit="1" customWidth="1"/>
    <col min="109" max="111" width="6.140625" style="265" customWidth="1"/>
    <col min="112" max="112" width="7" style="265" bestFit="1" customWidth="1"/>
    <col min="113" max="115" width="6.140625" style="265" customWidth="1"/>
    <col min="116" max="116" width="7" style="265" bestFit="1" customWidth="1"/>
    <col min="117" max="119" width="6.140625" style="265" customWidth="1"/>
    <col min="120" max="120" width="7" style="265" bestFit="1" customWidth="1"/>
    <col min="121" max="123" width="6.140625" style="265" customWidth="1"/>
    <col min="124" max="124" width="7" style="265" bestFit="1" customWidth="1"/>
    <col min="125" max="127" width="6.140625" style="265" customWidth="1"/>
    <col min="128" max="128" width="7" style="265" bestFit="1" customWidth="1"/>
    <col min="129" max="131" width="6.140625" style="265" customWidth="1"/>
    <col min="132" max="132" width="7" style="265" bestFit="1" customWidth="1"/>
    <col min="133" max="135" width="6.140625" style="265" customWidth="1"/>
    <col min="136" max="136" width="7" style="265" bestFit="1" customWidth="1"/>
    <col min="137" max="139" width="6.140625" style="265" customWidth="1"/>
    <col min="140" max="140" width="7" style="265" bestFit="1" customWidth="1"/>
    <col min="141" max="143" width="6.140625" style="265" customWidth="1"/>
    <col min="144" max="144" width="7" style="265" bestFit="1" customWidth="1"/>
    <col min="145" max="147" width="6.140625" style="265" customWidth="1"/>
    <col min="148" max="148" width="7" style="265" bestFit="1" customWidth="1"/>
    <col min="149" max="151" width="6.140625" style="265" customWidth="1"/>
    <col min="152" max="152" width="7" style="265" bestFit="1" customWidth="1"/>
    <col min="153" max="155" width="6.140625" style="265" customWidth="1"/>
    <col min="156" max="156" width="7" style="265" bestFit="1" customWidth="1"/>
    <col min="157" max="159" width="6.140625" style="265" customWidth="1"/>
    <col min="160" max="160" width="7" style="265" bestFit="1" customWidth="1"/>
    <col min="161" max="163" width="6.140625" style="265" customWidth="1"/>
    <col min="164" max="164" width="7" style="265" bestFit="1" customWidth="1"/>
    <col min="165" max="167" width="6.140625" style="265" customWidth="1"/>
    <col min="168" max="168" width="7" style="265" bestFit="1" customWidth="1"/>
    <col min="169" max="171" width="6.140625" style="265" customWidth="1"/>
    <col min="172" max="172" width="7" style="265" bestFit="1" customWidth="1"/>
    <col min="173" max="175" width="6.140625" style="265" customWidth="1"/>
    <col min="176" max="176" width="7" style="265" bestFit="1" customWidth="1"/>
    <col min="177" max="179" width="6.140625" style="265" customWidth="1"/>
    <col min="180" max="180" width="7" style="265" bestFit="1" customWidth="1"/>
    <col min="181" max="183" width="6.140625" style="265" customWidth="1"/>
    <col min="184" max="184" width="7" style="265" customWidth="1"/>
    <col min="185" max="185" width="6.140625" style="265" customWidth="1"/>
    <col min="186" max="186" width="7.7109375" style="265" customWidth="1"/>
    <col min="187" max="187" width="6.140625" style="265" customWidth="1"/>
    <col min="188" max="188" width="7" style="265" customWidth="1"/>
    <col min="189" max="191" width="7.140625" style="265" customWidth="1"/>
    <col min="192" max="192" width="7" style="265" bestFit="1" customWidth="1"/>
    <col min="193" max="201" width="5.7109375" style="2" customWidth="1"/>
    <col min="202" max="202" width="9.140625" style="2" customWidth="1"/>
    <col min="203" max="203" width="9.140625" style="266" customWidth="1"/>
    <col min="204" max="204" width="9.140625" style="267" customWidth="1"/>
    <col min="205" max="205" width="8.85546875" style="269" customWidth="1" outlineLevel="1"/>
    <col min="206" max="207" width="8" style="269" customWidth="1" outlineLevel="1"/>
    <col min="208" max="208" width="9.28515625" style="269" customWidth="1" outlineLevel="1"/>
    <col min="209" max="209" width="9" style="269" bestFit="1" customWidth="1" outlineLevel="1"/>
    <col min="210" max="211" width="8.85546875" style="269" bestFit="1" customWidth="1" outlineLevel="1"/>
    <col min="212" max="212" width="11.42578125" style="269" bestFit="1" customWidth="1" outlineLevel="1"/>
    <col min="213" max="213" width="9.42578125" style="268" bestFit="1" customWidth="1" outlineLevel="1"/>
    <col min="214" max="216" width="10.7109375" style="268" customWidth="1"/>
    <col min="217" max="218" width="7" style="8" bestFit="1" customWidth="1"/>
    <col min="219" max="219" width="5.5703125" style="9" customWidth="1"/>
    <col min="220" max="220" width="5.5703125" style="7" customWidth="1"/>
    <col min="221" max="221" width="7" style="8" bestFit="1" customWidth="1"/>
    <col min="222" max="222" width="7" style="10" bestFit="1" customWidth="1"/>
    <col min="223" max="223" width="9.140625" style="10"/>
    <col min="224" max="225" width="9.140625" style="5"/>
    <col min="226" max="226" width="14.5703125" style="5" customWidth="1"/>
    <col min="227" max="227" width="20.42578125" style="5" bestFit="1" customWidth="1"/>
    <col min="228" max="280" width="5.28515625" style="5" customWidth="1"/>
    <col min="281" max="281" width="8.42578125" style="5" customWidth="1"/>
    <col min="282" max="284" width="5.7109375" style="5" customWidth="1"/>
    <col min="285" max="285" width="16.7109375" style="5" customWidth="1"/>
    <col min="286" max="286" width="3.7109375" style="5" customWidth="1"/>
    <col min="287" max="289" width="6.140625" style="5" customWidth="1"/>
    <col min="290" max="290" width="7" style="5" bestFit="1" customWidth="1"/>
    <col min="291" max="293" width="6.140625" style="5" customWidth="1"/>
    <col min="294" max="294" width="7" style="5" bestFit="1" customWidth="1"/>
    <col min="295" max="297" width="6.140625" style="5" customWidth="1"/>
    <col min="298" max="298" width="7" style="5" bestFit="1" customWidth="1"/>
    <col min="299" max="301" width="6.140625" style="5" customWidth="1"/>
    <col min="302" max="302" width="7" style="5" bestFit="1" customWidth="1"/>
    <col min="303" max="305" width="6.140625" style="5" customWidth="1"/>
    <col min="306" max="306" width="7" style="5" bestFit="1" customWidth="1"/>
    <col min="307" max="309" width="6.140625" style="5" customWidth="1"/>
    <col min="310" max="310" width="7" style="5" bestFit="1" customWidth="1"/>
    <col min="311" max="313" width="6.140625" style="5" customWidth="1"/>
    <col min="314" max="314" width="7" style="5" bestFit="1" customWidth="1"/>
    <col min="315" max="317" width="6.140625" style="5" customWidth="1"/>
    <col min="318" max="318" width="7" style="5" bestFit="1" customWidth="1"/>
    <col min="319" max="321" width="6.140625" style="5" customWidth="1"/>
    <col min="322" max="322" width="7" style="5" bestFit="1" customWidth="1"/>
    <col min="323" max="325" width="6.140625" style="5" customWidth="1"/>
    <col min="326" max="326" width="7" style="5" bestFit="1" customWidth="1"/>
    <col min="327" max="329" width="6.140625" style="5" customWidth="1"/>
    <col min="330" max="330" width="7" style="5" bestFit="1" customWidth="1"/>
    <col min="331" max="333" width="6.140625" style="5" customWidth="1"/>
    <col min="334" max="334" width="7" style="5" bestFit="1" customWidth="1"/>
    <col min="335" max="337" width="6.140625" style="5" customWidth="1"/>
    <col min="338" max="338" width="7" style="5" bestFit="1" customWidth="1"/>
    <col min="339" max="341" width="6.140625" style="5" customWidth="1"/>
    <col min="342" max="342" width="7" style="5" bestFit="1" customWidth="1"/>
    <col min="343" max="345" width="6.140625" style="5" customWidth="1"/>
    <col min="346" max="346" width="7" style="5" bestFit="1" customWidth="1"/>
    <col min="347" max="349" width="6.140625" style="5" customWidth="1"/>
    <col min="350" max="350" width="7" style="5" bestFit="1" customWidth="1"/>
    <col min="351" max="353" width="6.140625" style="5" customWidth="1"/>
    <col min="354" max="354" width="7" style="5" bestFit="1" customWidth="1"/>
    <col min="355" max="357" width="6.140625" style="5" customWidth="1"/>
    <col min="358" max="358" width="7" style="5" bestFit="1" customWidth="1"/>
    <col min="359" max="361" width="6.140625" style="5" customWidth="1"/>
    <col min="362" max="362" width="7" style="5" bestFit="1" customWidth="1"/>
    <col min="363" max="365" width="6.140625" style="5" customWidth="1"/>
    <col min="366" max="366" width="7" style="5" bestFit="1" customWidth="1"/>
    <col min="367" max="369" width="6.140625" style="5" customWidth="1"/>
    <col min="370" max="370" width="7" style="5" bestFit="1" customWidth="1"/>
    <col min="371" max="373" width="6.140625" style="5" customWidth="1"/>
    <col min="374" max="374" width="7" style="5" bestFit="1" customWidth="1"/>
    <col min="375" max="377" width="6.140625" style="5" customWidth="1"/>
    <col min="378" max="378" width="7" style="5" bestFit="1" customWidth="1"/>
    <col min="379" max="381" width="6.140625" style="5" customWidth="1"/>
    <col min="382" max="382" width="7" style="5" bestFit="1" customWidth="1"/>
    <col min="383" max="385" width="6.140625" style="5" customWidth="1"/>
    <col min="386" max="386" width="7" style="5" bestFit="1" customWidth="1"/>
    <col min="387" max="389" width="6.140625" style="5" customWidth="1"/>
    <col min="390" max="390" width="7" style="5" bestFit="1" customWidth="1"/>
    <col min="391" max="393" width="6.140625" style="5" customWidth="1"/>
    <col min="394" max="394" width="7" style="5" bestFit="1" customWidth="1"/>
    <col min="395" max="397" width="6.140625" style="5" customWidth="1"/>
    <col min="398" max="398" width="7" style="5" bestFit="1" customWidth="1"/>
    <col min="399" max="401" width="6.140625" style="5" customWidth="1"/>
    <col min="402" max="402" width="7" style="5" bestFit="1" customWidth="1"/>
    <col min="403" max="405" width="6.140625" style="5" customWidth="1"/>
    <col min="406" max="406" width="7" style="5" bestFit="1" customWidth="1"/>
    <col min="407" max="409" width="6.140625" style="5" customWidth="1"/>
    <col min="410" max="410" width="7" style="5" bestFit="1" customWidth="1"/>
    <col min="411" max="413" width="6.140625" style="5" customWidth="1"/>
    <col min="414" max="414" width="7" style="5" bestFit="1" customWidth="1"/>
    <col min="415" max="417" width="6.140625" style="5" customWidth="1"/>
    <col min="418" max="418" width="7" style="5" bestFit="1" customWidth="1"/>
    <col min="419" max="421" width="6.140625" style="5" customWidth="1"/>
    <col min="422" max="422" width="7" style="5" bestFit="1" customWidth="1"/>
    <col min="423" max="425" width="6.140625" style="5" customWidth="1"/>
    <col min="426" max="426" width="7" style="5" bestFit="1" customWidth="1"/>
    <col min="427" max="427" width="6.140625" style="5" customWidth="1"/>
    <col min="428" max="428" width="7.7109375" style="5" customWidth="1"/>
    <col min="429" max="429" width="6.140625" style="5" customWidth="1"/>
    <col min="430" max="430" width="7" style="5" bestFit="1" customWidth="1"/>
    <col min="431" max="433" width="7.140625" style="5" customWidth="1"/>
    <col min="434" max="434" width="7" style="5" bestFit="1" customWidth="1"/>
    <col min="435" max="443" width="5.7109375" style="5" customWidth="1"/>
    <col min="444" max="446" width="9.140625" style="5"/>
    <col min="447" max="455" width="7.7109375" style="5" customWidth="1"/>
    <col min="456" max="457" width="11.5703125" style="5" customWidth="1"/>
    <col min="458" max="458" width="12.28515625" style="5" customWidth="1"/>
    <col min="459" max="460" width="9.140625" style="5"/>
    <col min="461" max="469" width="8" style="5" customWidth="1"/>
    <col min="470" max="472" width="10.7109375" style="5" customWidth="1"/>
    <col min="473" max="474" width="7" style="5" bestFit="1" customWidth="1"/>
    <col min="475" max="476" width="5.5703125" style="5" customWidth="1"/>
    <col min="477" max="478" width="7" style="5" bestFit="1" customWidth="1"/>
    <col min="479" max="481" width="9.140625" style="5"/>
    <col min="482" max="482" width="14.5703125" style="5" customWidth="1"/>
    <col min="483" max="483" width="20.42578125" style="5" bestFit="1" customWidth="1"/>
    <col min="484" max="536" width="5.28515625" style="5" customWidth="1"/>
    <col min="537" max="537" width="8.42578125" style="5" customWidth="1"/>
    <col min="538" max="540" width="5.7109375" style="5" customWidth="1"/>
    <col min="541" max="541" width="16.7109375" style="5" customWidth="1"/>
    <col min="542" max="542" width="3.7109375" style="5" customWidth="1"/>
    <col min="543" max="545" width="6.140625" style="5" customWidth="1"/>
    <col min="546" max="546" width="7" style="5" bestFit="1" customWidth="1"/>
    <col min="547" max="549" width="6.140625" style="5" customWidth="1"/>
    <col min="550" max="550" width="7" style="5" bestFit="1" customWidth="1"/>
    <col min="551" max="553" width="6.140625" style="5" customWidth="1"/>
    <col min="554" max="554" width="7" style="5" bestFit="1" customWidth="1"/>
    <col min="555" max="557" width="6.140625" style="5" customWidth="1"/>
    <col min="558" max="558" width="7" style="5" bestFit="1" customWidth="1"/>
    <col min="559" max="561" width="6.140625" style="5" customWidth="1"/>
    <col min="562" max="562" width="7" style="5" bestFit="1" customWidth="1"/>
    <col min="563" max="565" width="6.140625" style="5" customWidth="1"/>
    <col min="566" max="566" width="7" style="5" bestFit="1" customWidth="1"/>
    <col min="567" max="569" width="6.140625" style="5" customWidth="1"/>
    <col min="570" max="570" width="7" style="5" bestFit="1" customWidth="1"/>
    <col min="571" max="573" width="6.140625" style="5" customWidth="1"/>
    <col min="574" max="574" width="7" style="5" bestFit="1" customWidth="1"/>
    <col min="575" max="577" width="6.140625" style="5" customWidth="1"/>
    <col min="578" max="578" width="7" style="5" bestFit="1" customWidth="1"/>
    <col min="579" max="581" width="6.140625" style="5" customWidth="1"/>
    <col min="582" max="582" width="7" style="5" bestFit="1" customWidth="1"/>
    <col min="583" max="585" width="6.140625" style="5" customWidth="1"/>
    <col min="586" max="586" width="7" style="5" bestFit="1" customWidth="1"/>
    <col min="587" max="589" width="6.140625" style="5" customWidth="1"/>
    <col min="590" max="590" width="7" style="5" bestFit="1" customWidth="1"/>
    <col min="591" max="593" width="6.140625" style="5" customWidth="1"/>
    <col min="594" max="594" width="7" style="5" bestFit="1" customWidth="1"/>
    <col min="595" max="597" width="6.140625" style="5" customWidth="1"/>
    <col min="598" max="598" width="7" style="5" bestFit="1" customWidth="1"/>
    <col min="599" max="601" width="6.140625" style="5" customWidth="1"/>
    <col min="602" max="602" width="7" style="5" bestFit="1" customWidth="1"/>
    <col min="603" max="605" width="6.140625" style="5" customWidth="1"/>
    <col min="606" max="606" width="7" style="5" bestFit="1" customWidth="1"/>
    <col min="607" max="609" width="6.140625" style="5" customWidth="1"/>
    <col min="610" max="610" width="7" style="5" bestFit="1" customWidth="1"/>
    <col min="611" max="613" width="6.140625" style="5" customWidth="1"/>
    <col min="614" max="614" width="7" style="5" bestFit="1" customWidth="1"/>
    <col min="615" max="617" width="6.140625" style="5" customWidth="1"/>
    <col min="618" max="618" width="7" style="5" bestFit="1" customWidth="1"/>
    <col min="619" max="621" width="6.140625" style="5" customWidth="1"/>
    <col min="622" max="622" width="7" style="5" bestFit="1" customWidth="1"/>
    <col min="623" max="625" width="6.140625" style="5" customWidth="1"/>
    <col min="626" max="626" width="7" style="5" bestFit="1" customWidth="1"/>
    <col min="627" max="629" width="6.140625" style="5" customWidth="1"/>
    <col min="630" max="630" width="7" style="5" bestFit="1" customWidth="1"/>
    <col min="631" max="633" width="6.140625" style="5" customWidth="1"/>
    <col min="634" max="634" width="7" style="5" bestFit="1" customWidth="1"/>
    <col min="635" max="637" width="6.140625" style="5" customWidth="1"/>
    <col min="638" max="638" width="7" style="5" bestFit="1" customWidth="1"/>
    <col min="639" max="641" width="6.140625" style="5" customWidth="1"/>
    <col min="642" max="642" width="7" style="5" bestFit="1" customWidth="1"/>
    <col min="643" max="645" width="6.140625" style="5" customWidth="1"/>
    <col min="646" max="646" width="7" style="5" bestFit="1" customWidth="1"/>
    <col min="647" max="649" width="6.140625" style="5" customWidth="1"/>
    <col min="650" max="650" width="7" style="5" bestFit="1" customWidth="1"/>
    <col min="651" max="653" width="6.140625" style="5" customWidth="1"/>
    <col min="654" max="654" width="7" style="5" bestFit="1" customWidth="1"/>
    <col min="655" max="657" width="6.140625" style="5" customWidth="1"/>
    <col min="658" max="658" width="7" style="5" bestFit="1" customWidth="1"/>
    <col min="659" max="661" width="6.140625" style="5" customWidth="1"/>
    <col min="662" max="662" width="7" style="5" bestFit="1" customWidth="1"/>
    <col min="663" max="665" width="6.140625" style="5" customWidth="1"/>
    <col min="666" max="666" width="7" style="5" bestFit="1" customWidth="1"/>
    <col min="667" max="669" width="6.140625" style="5" customWidth="1"/>
    <col min="670" max="670" width="7" style="5" bestFit="1" customWidth="1"/>
    <col min="671" max="673" width="6.140625" style="5" customWidth="1"/>
    <col min="674" max="674" width="7" style="5" bestFit="1" customWidth="1"/>
    <col min="675" max="677" width="6.140625" style="5" customWidth="1"/>
    <col min="678" max="678" width="7" style="5" bestFit="1" customWidth="1"/>
    <col min="679" max="681" width="6.140625" style="5" customWidth="1"/>
    <col min="682" max="682" width="7" style="5" bestFit="1" customWidth="1"/>
    <col min="683" max="683" width="6.140625" style="5" customWidth="1"/>
    <col min="684" max="684" width="7.7109375" style="5" customWidth="1"/>
    <col min="685" max="685" width="6.140625" style="5" customWidth="1"/>
    <col min="686" max="686" width="7" style="5" bestFit="1" customWidth="1"/>
    <col min="687" max="689" width="7.140625" style="5" customWidth="1"/>
    <col min="690" max="690" width="7" style="5" bestFit="1" customWidth="1"/>
    <col min="691" max="699" width="5.7109375" style="5" customWidth="1"/>
    <col min="700" max="702" width="9.140625" style="5"/>
    <col min="703" max="711" width="7.7109375" style="5" customWidth="1"/>
    <col min="712" max="713" width="11.5703125" style="5" customWidth="1"/>
    <col min="714" max="714" width="12.28515625" style="5" customWidth="1"/>
    <col min="715" max="716" width="9.140625" style="5"/>
    <col min="717" max="725" width="8" style="5" customWidth="1"/>
    <col min="726" max="728" width="10.7109375" style="5" customWidth="1"/>
    <col min="729" max="730" width="7" style="5" bestFit="1" customWidth="1"/>
    <col min="731" max="732" width="5.5703125" style="5" customWidth="1"/>
    <col min="733" max="734" width="7" style="5" bestFit="1" customWidth="1"/>
    <col min="735" max="737" width="9.140625" style="5"/>
    <col min="738" max="738" width="14.5703125" style="5" customWidth="1"/>
    <col min="739" max="739" width="20.42578125" style="5" bestFit="1" customWidth="1"/>
    <col min="740" max="792" width="5.28515625" style="5" customWidth="1"/>
    <col min="793" max="793" width="8.42578125" style="5" customWidth="1"/>
    <col min="794" max="796" width="5.7109375" style="5" customWidth="1"/>
    <col min="797" max="797" width="16.7109375" style="5" customWidth="1"/>
    <col min="798" max="798" width="3.7109375" style="5" customWidth="1"/>
    <col min="799" max="801" width="6.140625" style="5" customWidth="1"/>
    <col min="802" max="802" width="7" style="5" bestFit="1" customWidth="1"/>
    <col min="803" max="805" width="6.140625" style="5" customWidth="1"/>
    <col min="806" max="806" width="7" style="5" bestFit="1" customWidth="1"/>
    <col min="807" max="809" width="6.140625" style="5" customWidth="1"/>
    <col min="810" max="810" width="7" style="5" bestFit="1" customWidth="1"/>
    <col min="811" max="813" width="6.140625" style="5" customWidth="1"/>
    <col min="814" max="814" width="7" style="5" bestFit="1" customWidth="1"/>
    <col min="815" max="817" width="6.140625" style="5" customWidth="1"/>
    <col min="818" max="818" width="7" style="5" bestFit="1" customWidth="1"/>
    <col min="819" max="821" width="6.140625" style="5" customWidth="1"/>
    <col min="822" max="822" width="7" style="5" bestFit="1" customWidth="1"/>
    <col min="823" max="825" width="6.140625" style="5" customWidth="1"/>
    <col min="826" max="826" width="7" style="5" bestFit="1" customWidth="1"/>
    <col min="827" max="829" width="6.140625" style="5" customWidth="1"/>
    <col min="830" max="830" width="7" style="5" bestFit="1" customWidth="1"/>
    <col min="831" max="833" width="6.140625" style="5" customWidth="1"/>
    <col min="834" max="834" width="7" style="5" bestFit="1" customWidth="1"/>
    <col min="835" max="837" width="6.140625" style="5" customWidth="1"/>
    <col min="838" max="838" width="7" style="5" bestFit="1" customWidth="1"/>
    <col min="839" max="841" width="6.140625" style="5" customWidth="1"/>
    <col min="842" max="842" width="7" style="5" bestFit="1" customWidth="1"/>
    <col min="843" max="845" width="6.140625" style="5" customWidth="1"/>
    <col min="846" max="846" width="7" style="5" bestFit="1" customWidth="1"/>
    <col min="847" max="849" width="6.140625" style="5" customWidth="1"/>
    <col min="850" max="850" width="7" style="5" bestFit="1" customWidth="1"/>
    <col min="851" max="853" width="6.140625" style="5" customWidth="1"/>
    <col min="854" max="854" width="7" style="5" bestFit="1" customWidth="1"/>
    <col min="855" max="857" width="6.140625" style="5" customWidth="1"/>
    <col min="858" max="858" width="7" style="5" bestFit="1" customWidth="1"/>
    <col min="859" max="861" width="6.140625" style="5" customWidth="1"/>
    <col min="862" max="862" width="7" style="5" bestFit="1" customWidth="1"/>
    <col min="863" max="865" width="6.140625" style="5" customWidth="1"/>
    <col min="866" max="866" width="7" style="5" bestFit="1" customWidth="1"/>
    <col min="867" max="869" width="6.140625" style="5" customWidth="1"/>
    <col min="870" max="870" width="7" style="5" bestFit="1" customWidth="1"/>
    <col min="871" max="873" width="6.140625" style="5" customWidth="1"/>
    <col min="874" max="874" width="7" style="5" bestFit="1" customWidth="1"/>
    <col min="875" max="877" width="6.140625" style="5" customWidth="1"/>
    <col min="878" max="878" width="7" style="5" bestFit="1" customWidth="1"/>
    <col min="879" max="881" width="6.140625" style="5" customWidth="1"/>
    <col min="882" max="882" width="7" style="5" bestFit="1" customWidth="1"/>
    <col min="883" max="885" width="6.140625" style="5" customWidth="1"/>
    <col min="886" max="886" width="7" style="5" bestFit="1" customWidth="1"/>
    <col min="887" max="889" width="6.140625" style="5" customWidth="1"/>
    <col min="890" max="890" width="7" style="5" bestFit="1" customWidth="1"/>
    <col min="891" max="893" width="6.140625" style="5" customWidth="1"/>
    <col min="894" max="894" width="7" style="5" bestFit="1" customWidth="1"/>
    <col min="895" max="897" width="6.140625" style="5" customWidth="1"/>
    <col min="898" max="898" width="7" style="5" bestFit="1" customWidth="1"/>
    <col min="899" max="901" width="6.140625" style="5" customWidth="1"/>
    <col min="902" max="902" width="7" style="5" bestFit="1" customWidth="1"/>
    <col min="903" max="905" width="6.140625" style="5" customWidth="1"/>
    <col min="906" max="906" width="7" style="5" bestFit="1" customWidth="1"/>
    <col min="907" max="909" width="6.140625" style="5" customWidth="1"/>
    <col min="910" max="910" width="7" style="5" bestFit="1" customWidth="1"/>
    <col min="911" max="913" width="6.140625" style="5" customWidth="1"/>
    <col min="914" max="914" width="7" style="5" bestFit="1" customWidth="1"/>
    <col min="915" max="917" width="6.140625" style="5" customWidth="1"/>
    <col min="918" max="918" width="7" style="5" bestFit="1" customWidth="1"/>
    <col min="919" max="921" width="6.140625" style="5" customWidth="1"/>
    <col min="922" max="922" width="7" style="5" bestFit="1" customWidth="1"/>
    <col min="923" max="925" width="6.140625" style="5" customWidth="1"/>
    <col min="926" max="926" width="7" style="5" bestFit="1" customWidth="1"/>
    <col min="927" max="929" width="6.140625" style="5" customWidth="1"/>
    <col min="930" max="930" width="7" style="5" bestFit="1" customWidth="1"/>
    <col min="931" max="933" width="6.140625" style="5" customWidth="1"/>
    <col min="934" max="934" width="7" style="5" bestFit="1" customWidth="1"/>
    <col min="935" max="937" width="6.140625" style="5" customWidth="1"/>
    <col min="938" max="938" width="7" style="5" bestFit="1" customWidth="1"/>
    <col min="939" max="939" width="6.140625" style="5" customWidth="1"/>
    <col min="940" max="940" width="7.7109375" style="5" customWidth="1"/>
    <col min="941" max="941" width="6.140625" style="5" customWidth="1"/>
    <col min="942" max="942" width="7" style="5" bestFit="1" customWidth="1"/>
    <col min="943" max="945" width="7.140625" style="5" customWidth="1"/>
    <col min="946" max="946" width="7" style="5" bestFit="1" customWidth="1"/>
    <col min="947" max="955" width="5.7109375" style="5" customWidth="1"/>
    <col min="956" max="958" width="9.140625" style="5"/>
    <col min="959" max="967" width="7.7109375" style="5" customWidth="1"/>
    <col min="968" max="969" width="11.5703125" style="5" customWidth="1"/>
    <col min="970" max="970" width="12.28515625" style="5" customWidth="1"/>
    <col min="971" max="972" width="9.140625" style="5"/>
    <col min="973" max="981" width="8" style="5" customWidth="1"/>
    <col min="982" max="984" width="10.7109375" style="5" customWidth="1"/>
    <col min="985" max="986" width="7" style="5" bestFit="1" customWidth="1"/>
    <col min="987" max="988" width="5.5703125" style="5" customWidth="1"/>
    <col min="989" max="990" width="7" style="5" bestFit="1" customWidth="1"/>
    <col min="991" max="993" width="9.140625" style="5"/>
    <col min="994" max="994" width="14.5703125" style="5" customWidth="1"/>
    <col min="995" max="995" width="20.42578125" style="5" bestFit="1" customWidth="1"/>
    <col min="996" max="1048" width="5.28515625" style="5" customWidth="1"/>
    <col min="1049" max="1049" width="8.42578125" style="5" customWidth="1"/>
    <col min="1050" max="1052" width="5.7109375" style="5" customWidth="1"/>
    <col min="1053" max="1053" width="16.7109375" style="5" customWidth="1"/>
    <col min="1054" max="1054" width="3.7109375" style="5" customWidth="1"/>
    <col min="1055" max="1057" width="6.140625" style="5" customWidth="1"/>
    <col min="1058" max="1058" width="7" style="5" bestFit="1" customWidth="1"/>
    <col min="1059" max="1061" width="6.140625" style="5" customWidth="1"/>
    <col min="1062" max="1062" width="7" style="5" bestFit="1" customWidth="1"/>
    <col min="1063" max="1065" width="6.140625" style="5" customWidth="1"/>
    <col min="1066" max="1066" width="7" style="5" bestFit="1" customWidth="1"/>
    <col min="1067" max="1069" width="6.140625" style="5" customWidth="1"/>
    <col min="1070" max="1070" width="7" style="5" bestFit="1" customWidth="1"/>
    <col min="1071" max="1073" width="6.140625" style="5" customWidth="1"/>
    <col min="1074" max="1074" width="7" style="5" bestFit="1" customWidth="1"/>
    <col min="1075" max="1077" width="6.140625" style="5" customWidth="1"/>
    <col min="1078" max="1078" width="7" style="5" bestFit="1" customWidth="1"/>
    <col min="1079" max="1081" width="6.140625" style="5" customWidth="1"/>
    <col min="1082" max="1082" width="7" style="5" bestFit="1" customWidth="1"/>
    <col min="1083" max="1085" width="6.140625" style="5" customWidth="1"/>
    <col min="1086" max="1086" width="7" style="5" bestFit="1" customWidth="1"/>
    <col min="1087" max="1089" width="6.140625" style="5" customWidth="1"/>
    <col min="1090" max="1090" width="7" style="5" bestFit="1" customWidth="1"/>
    <col min="1091" max="1093" width="6.140625" style="5" customWidth="1"/>
    <col min="1094" max="1094" width="7" style="5" bestFit="1" customWidth="1"/>
    <col min="1095" max="1097" width="6.140625" style="5" customWidth="1"/>
    <col min="1098" max="1098" width="7" style="5" bestFit="1" customWidth="1"/>
    <col min="1099" max="1101" width="6.140625" style="5" customWidth="1"/>
    <col min="1102" max="1102" width="7" style="5" bestFit="1" customWidth="1"/>
    <col min="1103" max="1105" width="6.140625" style="5" customWidth="1"/>
    <col min="1106" max="1106" width="7" style="5" bestFit="1" customWidth="1"/>
    <col min="1107" max="1109" width="6.140625" style="5" customWidth="1"/>
    <col min="1110" max="1110" width="7" style="5" bestFit="1" customWidth="1"/>
    <col min="1111" max="1113" width="6.140625" style="5" customWidth="1"/>
    <col min="1114" max="1114" width="7" style="5" bestFit="1" customWidth="1"/>
    <col min="1115" max="1117" width="6.140625" style="5" customWidth="1"/>
    <col min="1118" max="1118" width="7" style="5" bestFit="1" customWidth="1"/>
    <col min="1119" max="1121" width="6.140625" style="5" customWidth="1"/>
    <col min="1122" max="1122" width="7" style="5" bestFit="1" customWidth="1"/>
    <col min="1123" max="1125" width="6.140625" style="5" customWidth="1"/>
    <col min="1126" max="1126" width="7" style="5" bestFit="1" customWidth="1"/>
    <col min="1127" max="1129" width="6.140625" style="5" customWidth="1"/>
    <col min="1130" max="1130" width="7" style="5" bestFit="1" customWidth="1"/>
    <col min="1131" max="1133" width="6.140625" style="5" customWidth="1"/>
    <col min="1134" max="1134" width="7" style="5" bestFit="1" customWidth="1"/>
    <col min="1135" max="1137" width="6.140625" style="5" customWidth="1"/>
    <col min="1138" max="1138" width="7" style="5" bestFit="1" customWidth="1"/>
    <col min="1139" max="1141" width="6.140625" style="5" customWidth="1"/>
    <col min="1142" max="1142" width="7" style="5" bestFit="1" customWidth="1"/>
    <col min="1143" max="1145" width="6.140625" style="5" customWidth="1"/>
    <col min="1146" max="1146" width="7" style="5" bestFit="1" customWidth="1"/>
    <col min="1147" max="1149" width="6.140625" style="5" customWidth="1"/>
    <col min="1150" max="1150" width="7" style="5" bestFit="1" customWidth="1"/>
    <col min="1151" max="1153" width="6.140625" style="5" customWidth="1"/>
    <col min="1154" max="1154" width="7" style="5" bestFit="1" customWidth="1"/>
    <col min="1155" max="1157" width="6.140625" style="5" customWidth="1"/>
    <col min="1158" max="1158" width="7" style="5" bestFit="1" customWidth="1"/>
    <col min="1159" max="1161" width="6.140625" style="5" customWidth="1"/>
    <col min="1162" max="1162" width="7" style="5" bestFit="1" customWidth="1"/>
    <col min="1163" max="1165" width="6.140625" style="5" customWidth="1"/>
    <col min="1166" max="1166" width="7" style="5" bestFit="1" customWidth="1"/>
    <col min="1167" max="1169" width="6.140625" style="5" customWidth="1"/>
    <col min="1170" max="1170" width="7" style="5" bestFit="1" customWidth="1"/>
    <col min="1171" max="1173" width="6.140625" style="5" customWidth="1"/>
    <col min="1174" max="1174" width="7" style="5" bestFit="1" customWidth="1"/>
    <col min="1175" max="1177" width="6.140625" style="5" customWidth="1"/>
    <col min="1178" max="1178" width="7" style="5" bestFit="1" customWidth="1"/>
    <col min="1179" max="1181" width="6.140625" style="5" customWidth="1"/>
    <col min="1182" max="1182" width="7" style="5" bestFit="1" customWidth="1"/>
    <col min="1183" max="1185" width="6.140625" style="5" customWidth="1"/>
    <col min="1186" max="1186" width="7" style="5" bestFit="1" customWidth="1"/>
    <col min="1187" max="1189" width="6.140625" style="5" customWidth="1"/>
    <col min="1190" max="1190" width="7" style="5" bestFit="1" customWidth="1"/>
    <col min="1191" max="1193" width="6.140625" style="5" customWidth="1"/>
    <col min="1194" max="1194" width="7" style="5" bestFit="1" customWidth="1"/>
    <col min="1195" max="1195" width="6.140625" style="5" customWidth="1"/>
    <col min="1196" max="1196" width="7.7109375" style="5" customWidth="1"/>
    <col min="1197" max="1197" width="6.140625" style="5" customWidth="1"/>
    <col min="1198" max="1198" width="7" style="5" bestFit="1" customWidth="1"/>
    <col min="1199" max="1201" width="7.140625" style="5" customWidth="1"/>
    <col min="1202" max="1202" width="7" style="5" bestFit="1" customWidth="1"/>
    <col min="1203" max="1211" width="5.7109375" style="5" customWidth="1"/>
    <col min="1212" max="1214" width="9.140625" style="5"/>
    <col min="1215" max="1223" width="7.7109375" style="5" customWidth="1"/>
    <col min="1224" max="1225" width="11.5703125" style="5" customWidth="1"/>
    <col min="1226" max="1226" width="12.28515625" style="5" customWidth="1"/>
    <col min="1227" max="1228" width="9.140625" style="5"/>
    <col min="1229" max="1237" width="8" style="5" customWidth="1"/>
    <col min="1238" max="1240" width="10.7109375" style="5" customWidth="1"/>
    <col min="1241" max="1242" width="7" style="5" bestFit="1" customWidth="1"/>
    <col min="1243" max="1244" width="5.5703125" style="5" customWidth="1"/>
    <col min="1245" max="1246" width="7" style="5" bestFit="1" customWidth="1"/>
    <col min="1247" max="1249" width="9.140625" style="5"/>
    <col min="1250" max="1250" width="14.5703125" style="5" customWidth="1"/>
    <col min="1251" max="1251" width="20.42578125" style="5" bestFit="1" customWidth="1"/>
    <col min="1252" max="1304" width="5.28515625" style="5" customWidth="1"/>
    <col min="1305" max="1305" width="8.42578125" style="5" customWidth="1"/>
    <col min="1306" max="1308" width="5.7109375" style="5" customWidth="1"/>
    <col min="1309" max="1309" width="16.7109375" style="5" customWidth="1"/>
    <col min="1310" max="1310" width="3.7109375" style="5" customWidth="1"/>
    <col min="1311" max="1313" width="6.140625" style="5" customWidth="1"/>
    <col min="1314" max="1314" width="7" style="5" bestFit="1" customWidth="1"/>
    <col min="1315" max="1317" width="6.140625" style="5" customWidth="1"/>
    <col min="1318" max="1318" width="7" style="5" bestFit="1" customWidth="1"/>
    <col min="1319" max="1321" width="6.140625" style="5" customWidth="1"/>
    <col min="1322" max="1322" width="7" style="5" bestFit="1" customWidth="1"/>
    <col min="1323" max="1325" width="6.140625" style="5" customWidth="1"/>
    <col min="1326" max="1326" width="7" style="5" bestFit="1" customWidth="1"/>
    <col min="1327" max="1329" width="6.140625" style="5" customWidth="1"/>
    <col min="1330" max="1330" width="7" style="5" bestFit="1" customWidth="1"/>
    <col min="1331" max="1333" width="6.140625" style="5" customWidth="1"/>
    <col min="1334" max="1334" width="7" style="5" bestFit="1" customWidth="1"/>
    <col min="1335" max="1337" width="6.140625" style="5" customWidth="1"/>
    <col min="1338" max="1338" width="7" style="5" bestFit="1" customWidth="1"/>
    <col min="1339" max="1341" width="6.140625" style="5" customWidth="1"/>
    <col min="1342" max="1342" width="7" style="5" bestFit="1" customWidth="1"/>
    <col min="1343" max="1345" width="6.140625" style="5" customWidth="1"/>
    <col min="1346" max="1346" width="7" style="5" bestFit="1" customWidth="1"/>
    <col min="1347" max="1349" width="6.140625" style="5" customWidth="1"/>
    <col min="1350" max="1350" width="7" style="5" bestFit="1" customWidth="1"/>
    <col min="1351" max="1353" width="6.140625" style="5" customWidth="1"/>
    <col min="1354" max="1354" width="7" style="5" bestFit="1" customWidth="1"/>
    <col min="1355" max="1357" width="6.140625" style="5" customWidth="1"/>
    <col min="1358" max="1358" width="7" style="5" bestFit="1" customWidth="1"/>
    <col min="1359" max="1361" width="6.140625" style="5" customWidth="1"/>
    <col min="1362" max="1362" width="7" style="5" bestFit="1" customWidth="1"/>
    <col min="1363" max="1365" width="6.140625" style="5" customWidth="1"/>
    <col min="1366" max="1366" width="7" style="5" bestFit="1" customWidth="1"/>
    <col min="1367" max="1369" width="6.140625" style="5" customWidth="1"/>
    <col min="1370" max="1370" width="7" style="5" bestFit="1" customWidth="1"/>
    <col min="1371" max="1373" width="6.140625" style="5" customWidth="1"/>
    <col min="1374" max="1374" width="7" style="5" bestFit="1" customWidth="1"/>
    <col min="1375" max="1377" width="6.140625" style="5" customWidth="1"/>
    <col min="1378" max="1378" width="7" style="5" bestFit="1" customWidth="1"/>
    <col min="1379" max="1381" width="6.140625" style="5" customWidth="1"/>
    <col min="1382" max="1382" width="7" style="5" bestFit="1" customWidth="1"/>
    <col min="1383" max="1385" width="6.140625" style="5" customWidth="1"/>
    <col min="1386" max="1386" width="7" style="5" bestFit="1" customWidth="1"/>
    <col min="1387" max="1389" width="6.140625" style="5" customWidth="1"/>
    <col min="1390" max="1390" width="7" style="5" bestFit="1" customWidth="1"/>
    <col min="1391" max="1393" width="6.140625" style="5" customWidth="1"/>
    <col min="1394" max="1394" width="7" style="5" bestFit="1" customWidth="1"/>
    <col min="1395" max="1397" width="6.140625" style="5" customWidth="1"/>
    <col min="1398" max="1398" width="7" style="5" bestFit="1" customWidth="1"/>
    <col min="1399" max="1401" width="6.140625" style="5" customWidth="1"/>
    <col min="1402" max="1402" width="7" style="5" bestFit="1" customWidth="1"/>
    <col min="1403" max="1405" width="6.140625" style="5" customWidth="1"/>
    <col min="1406" max="1406" width="7" style="5" bestFit="1" customWidth="1"/>
    <col min="1407" max="1409" width="6.140625" style="5" customWidth="1"/>
    <col min="1410" max="1410" width="7" style="5" bestFit="1" customWidth="1"/>
    <col min="1411" max="1413" width="6.140625" style="5" customWidth="1"/>
    <col min="1414" max="1414" width="7" style="5" bestFit="1" customWidth="1"/>
    <col min="1415" max="1417" width="6.140625" style="5" customWidth="1"/>
    <col min="1418" max="1418" width="7" style="5" bestFit="1" customWidth="1"/>
    <col min="1419" max="1421" width="6.140625" style="5" customWidth="1"/>
    <col min="1422" max="1422" width="7" style="5" bestFit="1" customWidth="1"/>
    <col min="1423" max="1425" width="6.140625" style="5" customWidth="1"/>
    <col min="1426" max="1426" width="7" style="5" bestFit="1" customWidth="1"/>
    <col min="1427" max="1429" width="6.140625" style="5" customWidth="1"/>
    <col min="1430" max="1430" width="7" style="5" bestFit="1" customWidth="1"/>
    <col min="1431" max="1433" width="6.140625" style="5" customWidth="1"/>
    <col min="1434" max="1434" width="7" style="5" bestFit="1" customWidth="1"/>
    <col min="1435" max="1437" width="6.140625" style="5" customWidth="1"/>
    <col min="1438" max="1438" width="7" style="5" bestFit="1" customWidth="1"/>
    <col min="1439" max="1441" width="6.140625" style="5" customWidth="1"/>
    <col min="1442" max="1442" width="7" style="5" bestFit="1" customWidth="1"/>
    <col min="1443" max="1445" width="6.140625" style="5" customWidth="1"/>
    <col min="1446" max="1446" width="7" style="5" bestFit="1" customWidth="1"/>
    <col min="1447" max="1449" width="6.140625" style="5" customWidth="1"/>
    <col min="1450" max="1450" width="7" style="5" bestFit="1" customWidth="1"/>
    <col min="1451" max="1451" width="6.140625" style="5" customWidth="1"/>
    <col min="1452" max="1452" width="7.7109375" style="5" customWidth="1"/>
    <col min="1453" max="1453" width="6.140625" style="5" customWidth="1"/>
    <col min="1454" max="1454" width="7" style="5" bestFit="1" customWidth="1"/>
    <col min="1455" max="1457" width="7.140625" style="5" customWidth="1"/>
    <col min="1458" max="1458" width="7" style="5" bestFit="1" customWidth="1"/>
    <col min="1459" max="1467" width="5.7109375" style="5" customWidth="1"/>
    <col min="1468" max="1470" width="9.140625" style="5"/>
    <col min="1471" max="1479" width="7.7109375" style="5" customWidth="1"/>
    <col min="1480" max="1481" width="11.5703125" style="5" customWidth="1"/>
    <col min="1482" max="1482" width="12.28515625" style="5" customWidth="1"/>
    <col min="1483" max="1484" width="9.140625" style="5"/>
    <col min="1485" max="1493" width="8" style="5" customWidth="1"/>
    <col min="1494" max="1496" width="10.7109375" style="5" customWidth="1"/>
    <col min="1497" max="1498" width="7" style="5" bestFit="1" customWidth="1"/>
    <col min="1499" max="1500" width="5.5703125" style="5" customWidth="1"/>
    <col min="1501" max="1502" width="7" style="5" bestFit="1" customWidth="1"/>
    <col min="1503" max="1505" width="9.140625" style="5"/>
    <col min="1506" max="1506" width="14.5703125" style="5" customWidth="1"/>
    <col min="1507" max="1507" width="20.42578125" style="5" bestFit="1" customWidth="1"/>
    <col min="1508" max="1560" width="5.28515625" style="5" customWidth="1"/>
    <col min="1561" max="1561" width="8.42578125" style="5" customWidth="1"/>
    <col min="1562" max="1564" width="5.7109375" style="5" customWidth="1"/>
    <col min="1565" max="1565" width="16.7109375" style="5" customWidth="1"/>
    <col min="1566" max="1566" width="3.7109375" style="5" customWidth="1"/>
    <col min="1567" max="1569" width="6.140625" style="5" customWidth="1"/>
    <col min="1570" max="1570" width="7" style="5" bestFit="1" customWidth="1"/>
    <col min="1571" max="1573" width="6.140625" style="5" customWidth="1"/>
    <col min="1574" max="1574" width="7" style="5" bestFit="1" customWidth="1"/>
    <col min="1575" max="1577" width="6.140625" style="5" customWidth="1"/>
    <col min="1578" max="1578" width="7" style="5" bestFit="1" customWidth="1"/>
    <col min="1579" max="1581" width="6.140625" style="5" customWidth="1"/>
    <col min="1582" max="1582" width="7" style="5" bestFit="1" customWidth="1"/>
    <col min="1583" max="1585" width="6.140625" style="5" customWidth="1"/>
    <col min="1586" max="1586" width="7" style="5" bestFit="1" customWidth="1"/>
    <col min="1587" max="1589" width="6.140625" style="5" customWidth="1"/>
    <col min="1590" max="1590" width="7" style="5" bestFit="1" customWidth="1"/>
    <col min="1591" max="1593" width="6.140625" style="5" customWidth="1"/>
    <col min="1594" max="1594" width="7" style="5" bestFit="1" customWidth="1"/>
    <col min="1595" max="1597" width="6.140625" style="5" customWidth="1"/>
    <col min="1598" max="1598" width="7" style="5" bestFit="1" customWidth="1"/>
    <col min="1599" max="1601" width="6.140625" style="5" customWidth="1"/>
    <col min="1602" max="1602" width="7" style="5" bestFit="1" customWidth="1"/>
    <col min="1603" max="1605" width="6.140625" style="5" customWidth="1"/>
    <col min="1606" max="1606" width="7" style="5" bestFit="1" customWidth="1"/>
    <col min="1607" max="1609" width="6.140625" style="5" customWidth="1"/>
    <col min="1610" max="1610" width="7" style="5" bestFit="1" customWidth="1"/>
    <col min="1611" max="1613" width="6.140625" style="5" customWidth="1"/>
    <col min="1614" max="1614" width="7" style="5" bestFit="1" customWidth="1"/>
    <col min="1615" max="1617" width="6.140625" style="5" customWidth="1"/>
    <col min="1618" max="1618" width="7" style="5" bestFit="1" customWidth="1"/>
    <col min="1619" max="1621" width="6.140625" style="5" customWidth="1"/>
    <col min="1622" max="1622" width="7" style="5" bestFit="1" customWidth="1"/>
    <col min="1623" max="1625" width="6.140625" style="5" customWidth="1"/>
    <col min="1626" max="1626" width="7" style="5" bestFit="1" customWidth="1"/>
    <col min="1627" max="1629" width="6.140625" style="5" customWidth="1"/>
    <col min="1630" max="1630" width="7" style="5" bestFit="1" customWidth="1"/>
    <col min="1631" max="1633" width="6.140625" style="5" customWidth="1"/>
    <col min="1634" max="1634" width="7" style="5" bestFit="1" customWidth="1"/>
    <col min="1635" max="1637" width="6.140625" style="5" customWidth="1"/>
    <col min="1638" max="1638" width="7" style="5" bestFit="1" customWidth="1"/>
    <col min="1639" max="1641" width="6.140625" style="5" customWidth="1"/>
    <col min="1642" max="1642" width="7" style="5" bestFit="1" customWidth="1"/>
    <col min="1643" max="1645" width="6.140625" style="5" customWidth="1"/>
    <col min="1646" max="1646" width="7" style="5" bestFit="1" customWidth="1"/>
    <col min="1647" max="1649" width="6.140625" style="5" customWidth="1"/>
    <col min="1650" max="1650" width="7" style="5" bestFit="1" customWidth="1"/>
    <col min="1651" max="1653" width="6.140625" style="5" customWidth="1"/>
    <col min="1654" max="1654" width="7" style="5" bestFit="1" customWidth="1"/>
    <col min="1655" max="1657" width="6.140625" style="5" customWidth="1"/>
    <col min="1658" max="1658" width="7" style="5" bestFit="1" customWidth="1"/>
    <col min="1659" max="1661" width="6.140625" style="5" customWidth="1"/>
    <col min="1662" max="1662" width="7" style="5" bestFit="1" customWidth="1"/>
    <col min="1663" max="1665" width="6.140625" style="5" customWidth="1"/>
    <col min="1666" max="1666" width="7" style="5" bestFit="1" customWidth="1"/>
    <col min="1667" max="1669" width="6.140625" style="5" customWidth="1"/>
    <col min="1670" max="1670" width="7" style="5" bestFit="1" customWidth="1"/>
    <col min="1671" max="1673" width="6.140625" style="5" customWidth="1"/>
    <col min="1674" max="1674" width="7" style="5" bestFit="1" customWidth="1"/>
    <col min="1675" max="1677" width="6.140625" style="5" customWidth="1"/>
    <col min="1678" max="1678" width="7" style="5" bestFit="1" customWidth="1"/>
    <col min="1679" max="1681" width="6.140625" style="5" customWidth="1"/>
    <col min="1682" max="1682" width="7" style="5" bestFit="1" customWidth="1"/>
    <col min="1683" max="1685" width="6.140625" style="5" customWidth="1"/>
    <col min="1686" max="1686" width="7" style="5" bestFit="1" customWidth="1"/>
    <col min="1687" max="1689" width="6.140625" style="5" customWidth="1"/>
    <col min="1690" max="1690" width="7" style="5" bestFit="1" customWidth="1"/>
    <col min="1691" max="1693" width="6.140625" style="5" customWidth="1"/>
    <col min="1694" max="1694" width="7" style="5" bestFit="1" customWidth="1"/>
    <col min="1695" max="1697" width="6.140625" style="5" customWidth="1"/>
    <col min="1698" max="1698" width="7" style="5" bestFit="1" customWidth="1"/>
    <col min="1699" max="1701" width="6.140625" style="5" customWidth="1"/>
    <col min="1702" max="1702" width="7" style="5" bestFit="1" customWidth="1"/>
    <col min="1703" max="1705" width="6.140625" style="5" customWidth="1"/>
    <col min="1706" max="1706" width="7" style="5" bestFit="1" customWidth="1"/>
    <col min="1707" max="1707" width="6.140625" style="5" customWidth="1"/>
    <col min="1708" max="1708" width="7.7109375" style="5" customWidth="1"/>
    <col min="1709" max="1709" width="6.140625" style="5" customWidth="1"/>
    <col min="1710" max="1710" width="7" style="5" bestFit="1" customWidth="1"/>
    <col min="1711" max="1713" width="7.140625" style="5" customWidth="1"/>
    <col min="1714" max="1714" width="7" style="5" bestFit="1" customWidth="1"/>
    <col min="1715" max="1723" width="5.7109375" style="5" customWidth="1"/>
    <col min="1724" max="1726" width="9.140625" style="5"/>
    <col min="1727" max="1735" width="7.7109375" style="5" customWidth="1"/>
    <col min="1736" max="1737" width="11.5703125" style="5" customWidth="1"/>
    <col min="1738" max="1738" width="12.28515625" style="5" customWidth="1"/>
    <col min="1739" max="1740" width="9.140625" style="5"/>
    <col min="1741" max="1749" width="8" style="5" customWidth="1"/>
    <col min="1750" max="1752" width="10.7109375" style="5" customWidth="1"/>
    <col min="1753" max="1754" width="7" style="5" bestFit="1" customWidth="1"/>
    <col min="1755" max="1756" width="5.5703125" style="5" customWidth="1"/>
    <col min="1757" max="1758" width="7" style="5" bestFit="1" customWidth="1"/>
    <col min="1759" max="1761" width="9.140625" style="5"/>
    <col min="1762" max="1762" width="14.5703125" style="5" customWidth="1"/>
    <col min="1763" max="1763" width="20.42578125" style="5" bestFit="1" customWidth="1"/>
    <col min="1764" max="1816" width="5.28515625" style="5" customWidth="1"/>
    <col min="1817" max="1817" width="8.42578125" style="5" customWidth="1"/>
    <col min="1818" max="1820" width="5.7109375" style="5" customWidth="1"/>
    <col min="1821" max="1821" width="16.7109375" style="5" customWidth="1"/>
    <col min="1822" max="1822" width="3.7109375" style="5" customWidth="1"/>
    <col min="1823" max="1825" width="6.140625" style="5" customWidth="1"/>
    <col min="1826" max="1826" width="7" style="5" bestFit="1" customWidth="1"/>
    <col min="1827" max="1829" width="6.140625" style="5" customWidth="1"/>
    <col min="1830" max="1830" width="7" style="5" bestFit="1" customWidth="1"/>
    <col min="1831" max="1833" width="6.140625" style="5" customWidth="1"/>
    <col min="1834" max="1834" width="7" style="5" bestFit="1" customWidth="1"/>
    <col min="1835" max="1837" width="6.140625" style="5" customWidth="1"/>
    <col min="1838" max="1838" width="7" style="5" bestFit="1" customWidth="1"/>
    <col min="1839" max="1841" width="6.140625" style="5" customWidth="1"/>
    <col min="1842" max="1842" width="7" style="5" bestFit="1" customWidth="1"/>
    <col min="1843" max="1845" width="6.140625" style="5" customWidth="1"/>
    <col min="1846" max="1846" width="7" style="5" bestFit="1" customWidth="1"/>
    <col min="1847" max="1849" width="6.140625" style="5" customWidth="1"/>
    <col min="1850" max="1850" width="7" style="5" bestFit="1" customWidth="1"/>
    <col min="1851" max="1853" width="6.140625" style="5" customWidth="1"/>
    <col min="1854" max="1854" width="7" style="5" bestFit="1" customWidth="1"/>
    <col min="1855" max="1857" width="6.140625" style="5" customWidth="1"/>
    <col min="1858" max="1858" width="7" style="5" bestFit="1" customWidth="1"/>
    <col min="1859" max="1861" width="6.140625" style="5" customWidth="1"/>
    <col min="1862" max="1862" width="7" style="5" bestFit="1" customWidth="1"/>
    <col min="1863" max="1865" width="6.140625" style="5" customWidth="1"/>
    <col min="1866" max="1866" width="7" style="5" bestFit="1" customWidth="1"/>
    <col min="1867" max="1869" width="6.140625" style="5" customWidth="1"/>
    <col min="1870" max="1870" width="7" style="5" bestFit="1" customWidth="1"/>
    <col min="1871" max="1873" width="6.140625" style="5" customWidth="1"/>
    <col min="1874" max="1874" width="7" style="5" bestFit="1" customWidth="1"/>
    <col min="1875" max="1877" width="6.140625" style="5" customWidth="1"/>
    <col min="1878" max="1878" width="7" style="5" bestFit="1" customWidth="1"/>
    <col min="1879" max="1881" width="6.140625" style="5" customWidth="1"/>
    <col min="1882" max="1882" width="7" style="5" bestFit="1" customWidth="1"/>
    <col min="1883" max="1885" width="6.140625" style="5" customWidth="1"/>
    <col min="1886" max="1886" width="7" style="5" bestFit="1" customWidth="1"/>
    <col min="1887" max="1889" width="6.140625" style="5" customWidth="1"/>
    <col min="1890" max="1890" width="7" style="5" bestFit="1" customWidth="1"/>
    <col min="1891" max="1893" width="6.140625" style="5" customWidth="1"/>
    <col min="1894" max="1894" width="7" style="5" bestFit="1" customWidth="1"/>
    <col min="1895" max="1897" width="6.140625" style="5" customWidth="1"/>
    <col min="1898" max="1898" width="7" style="5" bestFit="1" customWidth="1"/>
    <col min="1899" max="1901" width="6.140625" style="5" customWidth="1"/>
    <col min="1902" max="1902" width="7" style="5" bestFit="1" customWidth="1"/>
    <col min="1903" max="1905" width="6.140625" style="5" customWidth="1"/>
    <col min="1906" max="1906" width="7" style="5" bestFit="1" customWidth="1"/>
    <col min="1907" max="1909" width="6.140625" style="5" customWidth="1"/>
    <col min="1910" max="1910" width="7" style="5" bestFit="1" customWidth="1"/>
    <col min="1911" max="1913" width="6.140625" style="5" customWidth="1"/>
    <col min="1914" max="1914" width="7" style="5" bestFit="1" customWidth="1"/>
    <col min="1915" max="1917" width="6.140625" style="5" customWidth="1"/>
    <col min="1918" max="1918" width="7" style="5" bestFit="1" customWidth="1"/>
    <col min="1919" max="1921" width="6.140625" style="5" customWidth="1"/>
    <col min="1922" max="1922" width="7" style="5" bestFit="1" customWidth="1"/>
    <col min="1923" max="1925" width="6.140625" style="5" customWidth="1"/>
    <col min="1926" max="1926" width="7" style="5" bestFit="1" customWidth="1"/>
    <col min="1927" max="1929" width="6.140625" style="5" customWidth="1"/>
    <col min="1930" max="1930" width="7" style="5" bestFit="1" customWidth="1"/>
    <col min="1931" max="1933" width="6.140625" style="5" customWidth="1"/>
    <col min="1934" max="1934" width="7" style="5" bestFit="1" customWidth="1"/>
    <col min="1935" max="1937" width="6.140625" style="5" customWidth="1"/>
    <col min="1938" max="1938" width="7" style="5" bestFit="1" customWidth="1"/>
    <col min="1939" max="1941" width="6.140625" style="5" customWidth="1"/>
    <col min="1942" max="1942" width="7" style="5" bestFit="1" customWidth="1"/>
    <col min="1943" max="1945" width="6.140625" style="5" customWidth="1"/>
    <col min="1946" max="1946" width="7" style="5" bestFit="1" customWidth="1"/>
    <col min="1947" max="1949" width="6.140625" style="5" customWidth="1"/>
    <col min="1950" max="1950" width="7" style="5" bestFit="1" customWidth="1"/>
    <col min="1951" max="1953" width="6.140625" style="5" customWidth="1"/>
    <col min="1954" max="1954" width="7" style="5" bestFit="1" customWidth="1"/>
    <col min="1955" max="1957" width="6.140625" style="5" customWidth="1"/>
    <col min="1958" max="1958" width="7" style="5" bestFit="1" customWidth="1"/>
    <col min="1959" max="1961" width="6.140625" style="5" customWidth="1"/>
    <col min="1962" max="1962" width="7" style="5" bestFit="1" customWidth="1"/>
    <col min="1963" max="1963" width="6.140625" style="5" customWidth="1"/>
    <col min="1964" max="1964" width="7.7109375" style="5" customWidth="1"/>
    <col min="1965" max="1965" width="6.140625" style="5" customWidth="1"/>
    <col min="1966" max="1966" width="7" style="5" bestFit="1" customWidth="1"/>
    <col min="1967" max="1969" width="7.140625" style="5" customWidth="1"/>
    <col min="1970" max="1970" width="7" style="5" bestFit="1" customWidth="1"/>
    <col min="1971" max="1979" width="5.7109375" style="5" customWidth="1"/>
    <col min="1980" max="1982" width="9.140625" style="5"/>
    <col min="1983" max="1991" width="7.7109375" style="5" customWidth="1"/>
    <col min="1992" max="1993" width="11.5703125" style="5" customWidth="1"/>
    <col min="1994" max="1994" width="12.28515625" style="5" customWidth="1"/>
    <col min="1995" max="1996" width="9.140625" style="5"/>
    <col min="1997" max="2005" width="8" style="5" customWidth="1"/>
    <col min="2006" max="2008" width="10.7109375" style="5" customWidth="1"/>
    <col min="2009" max="2010" width="7" style="5" bestFit="1" customWidth="1"/>
    <col min="2011" max="2012" width="5.5703125" style="5" customWidth="1"/>
    <col min="2013" max="2014" width="7" style="5" bestFit="1" customWidth="1"/>
    <col min="2015" max="2017" width="9.140625" style="5"/>
    <col min="2018" max="2018" width="14.5703125" style="5" customWidth="1"/>
    <col min="2019" max="2019" width="20.42578125" style="5" bestFit="1" customWidth="1"/>
    <col min="2020" max="2072" width="5.28515625" style="5" customWidth="1"/>
    <col min="2073" max="2073" width="8.42578125" style="5" customWidth="1"/>
    <col min="2074" max="2076" width="5.7109375" style="5" customWidth="1"/>
    <col min="2077" max="2077" width="16.7109375" style="5" customWidth="1"/>
    <col min="2078" max="2078" width="3.7109375" style="5" customWidth="1"/>
    <col min="2079" max="2081" width="6.140625" style="5" customWidth="1"/>
    <col min="2082" max="2082" width="7" style="5" bestFit="1" customWidth="1"/>
    <col min="2083" max="2085" width="6.140625" style="5" customWidth="1"/>
    <col min="2086" max="2086" width="7" style="5" bestFit="1" customWidth="1"/>
    <col min="2087" max="2089" width="6.140625" style="5" customWidth="1"/>
    <col min="2090" max="2090" width="7" style="5" bestFit="1" customWidth="1"/>
    <col min="2091" max="2093" width="6.140625" style="5" customWidth="1"/>
    <col min="2094" max="2094" width="7" style="5" bestFit="1" customWidth="1"/>
    <col min="2095" max="2097" width="6.140625" style="5" customWidth="1"/>
    <col min="2098" max="2098" width="7" style="5" bestFit="1" customWidth="1"/>
    <col min="2099" max="2101" width="6.140625" style="5" customWidth="1"/>
    <col min="2102" max="2102" width="7" style="5" bestFit="1" customWidth="1"/>
    <col min="2103" max="2105" width="6.140625" style="5" customWidth="1"/>
    <col min="2106" max="2106" width="7" style="5" bestFit="1" customWidth="1"/>
    <col min="2107" max="2109" width="6.140625" style="5" customWidth="1"/>
    <col min="2110" max="2110" width="7" style="5" bestFit="1" customWidth="1"/>
    <col min="2111" max="2113" width="6.140625" style="5" customWidth="1"/>
    <col min="2114" max="2114" width="7" style="5" bestFit="1" customWidth="1"/>
    <col min="2115" max="2117" width="6.140625" style="5" customWidth="1"/>
    <col min="2118" max="2118" width="7" style="5" bestFit="1" customWidth="1"/>
    <col min="2119" max="2121" width="6.140625" style="5" customWidth="1"/>
    <col min="2122" max="2122" width="7" style="5" bestFit="1" customWidth="1"/>
    <col min="2123" max="2125" width="6.140625" style="5" customWidth="1"/>
    <col min="2126" max="2126" width="7" style="5" bestFit="1" customWidth="1"/>
    <col min="2127" max="2129" width="6.140625" style="5" customWidth="1"/>
    <col min="2130" max="2130" width="7" style="5" bestFit="1" customWidth="1"/>
    <col min="2131" max="2133" width="6.140625" style="5" customWidth="1"/>
    <col min="2134" max="2134" width="7" style="5" bestFit="1" customWidth="1"/>
    <col min="2135" max="2137" width="6.140625" style="5" customWidth="1"/>
    <col min="2138" max="2138" width="7" style="5" bestFit="1" customWidth="1"/>
    <col min="2139" max="2141" width="6.140625" style="5" customWidth="1"/>
    <col min="2142" max="2142" width="7" style="5" bestFit="1" customWidth="1"/>
    <col min="2143" max="2145" width="6.140625" style="5" customWidth="1"/>
    <col min="2146" max="2146" width="7" style="5" bestFit="1" customWidth="1"/>
    <col min="2147" max="2149" width="6.140625" style="5" customWidth="1"/>
    <col min="2150" max="2150" width="7" style="5" bestFit="1" customWidth="1"/>
    <col min="2151" max="2153" width="6.140625" style="5" customWidth="1"/>
    <col min="2154" max="2154" width="7" style="5" bestFit="1" customWidth="1"/>
    <col min="2155" max="2157" width="6.140625" style="5" customWidth="1"/>
    <col min="2158" max="2158" width="7" style="5" bestFit="1" customWidth="1"/>
    <col min="2159" max="2161" width="6.140625" style="5" customWidth="1"/>
    <col min="2162" max="2162" width="7" style="5" bestFit="1" customWidth="1"/>
    <col min="2163" max="2165" width="6.140625" style="5" customWidth="1"/>
    <col min="2166" max="2166" width="7" style="5" bestFit="1" customWidth="1"/>
    <col min="2167" max="2169" width="6.140625" style="5" customWidth="1"/>
    <col min="2170" max="2170" width="7" style="5" bestFit="1" customWidth="1"/>
    <col min="2171" max="2173" width="6.140625" style="5" customWidth="1"/>
    <col min="2174" max="2174" width="7" style="5" bestFit="1" customWidth="1"/>
    <col min="2175" max="2177" width="6.140625" style="5" customWidth="1"/>
    <col min="2178" max="2178" width="7" style="5" bestFit="1" customWidth="1"/>
    <col min="2179" max="2181" width="6.140625" style="5" customWidth="1"/>
    <col min="2182" max="2182" width="7" style="5" bestFit="1" customWidth="1"/>
    <col min="2183" max="2185" width="6.140625" style="5" customWidth="1"/>
    <col min="2186" max="2186" width="7" style="5" bestFit="1" customWidth="1"/>
    <col min="2187" max="2189" width="6.140625" style="5" customWidth="1"/>
    <col min="2190" max="2190" width="7" style="5" bestFit="1" customWidth="1"/>
    <col min="2191" max="2193" width="6.140625" style="5" customWidth="1"/>
    <col min="2194" max="2194" width="7" style="5" bestFit="1" customWidth="1"/>
    <col min="2195" max="2197" width="6.140625" style="5" customWidth="1"/>
    <col min="2198" max="2198" width="7" style="5" bestFit="1" customWidth="1"/>
    <col min="2199" max="2201" width="6.140625" style="5" customWidth="1"/>
    <col min="2202" max="2202" width="7" style="5" bestFit="1" customWidth="1"/>
    <col min="2203" max="2205" width="6.140625" style="5" customWidth="1"/>
    <col min="2206" max="2206" width="7" style="5" bestFit="1" customWidth="1"/>
    <col min="2207" max="2209" width="6.140625" style="5" customWidth="1"/>
    <col min="2210" max="2210" width="7" style="5" bestFit="1" customWidth="1"/>
    <col min="2211" max="2213" width="6.140625" style="5" customWidth="1"/>
    <col min="2214" max="2214" width="7" style="5" bestFit="1" customWidth="1"/>
    <col min="2215" max="2217" width="6.140625" style="5" customWidth="1"/>
    <col min="2218" max="2218" width="7" style="5" bestFit="1" customWidth="1"/>
    <col min="2219" max="2219" width="6.140625" style="5" customWidth="1"/>
    <col min="2220" max="2220" width="7.7109375" style="5" customWidth="1"/>
    <col min="2221" max="2221" width="6.140625" style="5" customWidth="1"/>
    <col min="2222" max="2222" width="7" style="5" bestFit="1" customWidth="1"/>
    <col min="2223" max="2225" width="7.140625" style="5" customWidth="1"/>
    <col min="2226" max="2226" width="7" style="5" bestFit="1" customWidth="1"/>
    <col min="2227" max="2235" width="5.7109375" style="5" customWidth="1"/>
    <col min="2236" max="2238" width="9.140625" style="5"/>
    <col min="2239" max="2247" width="7.7109375" style="5" customWidth="1"/>
    <col min="2248" max="2249" width="11.5703125" style="5" customWidth="1"/>
    <col min="2250" max="2250" width="12.28515625" style="5" customWidth="1"/>
    <col min="2251" max="2252" width="9.140625" style="5"/>
    <col min="2253" max="2261" width="8" style="5" customWidth="1"/>
    <col min="2262" max="2264" width="10.7109375" style="5" customWidth="1"/>
    <col min="2265" max="2266" width="7" style="5" bestFit="1" customWidth="1"/>
    <col min="2267" max="2268" width="5.5703125" style="5" customWidth="1"/>
    <col min="2269" max="2270" width="7" style="5" bestFit="1" customWidth="1"/>
    <col min="2271" max="2273" width="9.140625" style="5"/>
    <col min="2274" max="2274" width="14.5703125" style="5" customWidth="1"/>
    <col min="2275" max="2275" width="20.42578125" style="5" bestFit="1" customWidth="1"/>
    <col min="2276" max="2328" width="5.28515625" style="5" customWidth="1"/>
    <col min="2329" max="2329" width="8.42578125" style="5" customWidth="1"/>
    <col min="2330" max="2332" width="5.7109375" style="5" customWidth="1"/>
    <col min="2333" max="2333" width="16.7109375" style="5" customWidth="1"/>
    <col min="2334" max="2334" width="3.7109375" style="5" customWidth="1"/>
    <col min="2335" max="2337" width="6.140625" style="5" customWidth="1"/>
    <col min="2338" max="2338" width="7" style="5" bestFit="1" customWidth="1"/>
    <col min="2339" max="2341" width="6.140625" style="5" customWidth="1"/>
    <col min="2342" max="2342" width="7" style="5" bestFit="1" customWidth="1"/>
    <col min="2343" max="2345" width="6.140625" style="5" customWidth="1"/>
    <col min="2346" max="2346" width="7" style="5" bestFit="1" customWidth="1"/>
    <col min="2347" max="2349" width="6.140625" style="5" customWidth="1"/>
    <col min="2350" max="2350" width="7" style="5" bestFit="1" customWidth="1"/>
    <col min="2351" max="2353" width="6.140625" style="5" customWidth="1"/>
    <col min="2354" max="2354" width="7" style="5" bestFit="1" customWidth="1"/>
    <col min="2355" max="2357" width="6.140625" style="5" customWidth="1"/>
    <col min="2358" max="2358" width="7" style="5" bestFit="1" customWidth="1"/>
    <col min="2359" max="2361" width="6.140625" style="5" customWidth="1"/>
    <col min="2362" max="2362" width="7" style="5" bestFit="1" customWidth="1"/>
    <col min="2363" max="2365" width="6.140625" style="5" customWidth="1"/>
    <col min="2366" max="2366" width="7" style="5" bestFit="1" customWidth="1"/>
    <col min="2367" max="2369" width="6.140625" style="5" customWidth="1"/>
    <col min="2370" max="2370" width="7" style="5" bestFit="1" customWidth="1"/>
    <col min="2371" max="2373" width="6.140625" style="5" customWidth="1"/>
    <col min="2374" max="2374" width="7" style="5" bestFit="1" customWidth="1"/>
    <col min="2375" max="2377" width="6.140625" style="5" customWidth="1"/>
    <col min="2378" max="2378" width="7" style="5" bestFit="1" customWidth="1"/>
    <col min="2379" max="2381" width="6.140625" style="5" customWidth="1"/>
    <col min="2382" max="2382" width="7" style="5" bestFit="1" customWidth="1"/>
    <col min="2383" max="2385" width="6.140625" style="5" customWidth="1"/>
    <col min="2386" max="2386" width="7" style="5" bestFit="1" customWidth="1"/>
    <col min="2387" max="2389" width="6.140625" style="5" customWidth="1"/>
    <col min="2390" max="2390" width="7" style="5" bestFit="1" customWidth="1"/>
    <col min="2391" max="2393" width="6.140625" style="5" customWidth="1"/>
    <col min="2394" max="2394" width="7" style="5" bestFit="1" customWidth="1"/>
    <col min="2395" max="2397" width="6.140625" style="5" customWidth="1"/>
    <col min="2398" max="2398" width="7" style="5" bestFit="1" customWidth="1"/>
    <col min="2399" max="2401" width="6.140625" style="5" customWidth="1"/>
    <col min="2402" max="2402" width="7" style="5" bestFit="1" customWidth="1"/>
    <col min="2403" max="2405" width="6.140625" style="5" customWidth="1"/>
    <col min="2406" max="2406" width="7" style="5" bestFit="1" customWidth="1"/>
    <col min="2407" max="2409" width="6.140625" style="5" customWidth="1"/>
    <col min="2410" max="2410" width="7" style="5" bestFit="1" customWidth="1"/>
    <col min="2411" max="2413" width="6.140625" style="5" customWidth="1"/>
    <col min="2414" max="2414" width="7" style="5" bestFit="1" customWidth="1"/>
    <col min="2415" max="2417" width="6.140625" style="5" customWidth="1"/>
    <col min="2418" max="2418" width="7" style="5" bestFit="1" customWidth="1"/>
    <col min="2419" max="2421" width="6.140625" style="5" customWidth="1"/>
    <col min="2422" max="2422" width="7" style="5" bestFit="1" customWidth="1"/>
    <col min="2423" max="2425" width="6.140625" style="5" customWidth="1"/>
    <col min="2426" max="2426" width="7" style="5" bestFit="1" customWidth="1"/>
    <col min="2427" max="2429" width="6.140625" style="5" customWidth="1"/>
    <col min="2430" max="2430" width="7" style="5" bestFit="1" customWidth="1"/>
    <col min="2431" max="2433" width="6.140625" style="5" customWidth="1"/>
    <col min="2434" max="2434" width="7" style="5" bestFit="1" customWidth="1"/>
    <col min="2435" max="2437" width="6.140625" style="5" customWidth="1"/>
    <col min="2438" max="2438" width="7" style="5" bestFit="1" customWidth="1"/>
    <col min="2439" max="2441" width="6.140625" style="5" customWidth="1"/>
    <col min="2442" max="2442" width="7" style="5" bestFit="1" customWidth="1"/>
    <col min="2443" max="2445" width="6.140625" style="5" customWidth="1"/>
    <col min="2446" max="2446" width="7" style="5" bestFit="1" customWidth="1"/>
    <col min="2447" max="2449" width="6.140625" style="5" customWidth="1"/>
    <col min="2450" max="2450" width="7" style="5" bestFit="1" customWidth="1"/>
    <col min="2451" max="2453" width="6.140625" style="5" customWidth="1"/>
    <col min="2454" max="2454" width="7" style="5" bestFit="1" customWidth="1"/>
    <col min="2455" max="2457" width="6.140625" style="5" customWidth="1"/>
    <col min="2458" max="2458" width="7" style="5" bestFit="1" customWidth="1"/>
    <col min="2459" max="2461" width="6.140625" style="5" customWidth="1"/>
    <col min="2462" max="2462" width="7" style="5" bestFit="1" customWidth="1"/>
    <col min="2463" max="2465" width="6.140625" style="5" customWidth="1"/>
    <col min="2466" max="2466" width="7" style="5" bestFit="1" customWidth="1"/>
    <col min="2467" max="2469" width="6.140625" style="5" customWidth="1"/>
    <col min="2470" max="2470" width="7" style="5" bestFit="1" customWidth="1"/>
    <col min="2471" max="2473" width="6.140625" style="5" customWidth="1"/>
    <col min="2474" max="2474" width="7" style="5" bestFit="1" customWidth="1"/>
    <col min="2475" max="2475" width="6.140625" style="5" customWidth="1"/>
    <col min="2476" max="2476" width="7.7109375" style="5" customWidth="1"/>
    <col min="2477" max="2477" width="6.140625" style="5" customWidth="1"/>
    <col min="2478" max="2478" width="7" style="5" bestFit="1" customWidth="1"/>
    <col min="2479" max="2481" width="7.140625" style="5" customWidth="1"/>
    <col min="2482" max="2482" width="7" style="5" bestFit="1" customWidth="1"/>
    <col min="2483" max="2491" width="5.7109375" style="5" customWidth="1"/>
    <col min="2492" max="2494" width="9.140625" style="5"/>
    <col min="2495" max="2503" width="7.7109375" style="5" customWidth="1"/>
    <col min="2504" max="2505" width="11.5703125" style="5" customWidth="1"/>
    <col min="2506" max="2506" width="12.28515625" style="5" customWidth="1"/>
    <col min="2507" max="2508" width="9.140625" style="5"/>
    <col min="2509" max="2517" width="8" style="5" customWidth="1"/>
    <col min="2518" max="2520" width="10.7109375" style="5" customWidth="1"/>
    <col min="2521" max="2522" width="7" style="5" bestFit="1" customWidth="1"/>
    <col min="2523" max="2524" width="5.5703125" style="5" customWidth="1"/>
    <col min="2525" max="2526" width="7" style="5" bestFit="1" customWidth="1"/>
    <col min="2527" max="2529" width="9.140625" style="5"/>
    <col min="2530" max="2530" width="14.5703125" style="5" customWidth="1"/>
    <col min="2531" max="2531" width="20.42578125" style="5" bestFit="1" customWidth="1"/>
    <col min="2532" max="2584" width="5.28515625" style="5" customWidth="1"/>
    <col min="2585" max="2585" width="8.42578125" style="5" customWidth="1"/>
    <col min="2586" max="2588" width="5.7109375" style="5" customWidth="1"/>
    <col min="2589" max="2589" width="16.7109375" style="5" customWidth="1"/>
    <col min="2590" max="2590" width="3.7109375" style="5" customWidth="1"/>
    <col min="2591" max="2593" width="6.140625" style="5" customWidth="1"/>
    <col min="2594" max="2594" width="7" style="5" bestFit="1" customWidth="1"/>
    <col min="2595" max="2597" width="6.140625" style="5" customWidth="1"/>
    <col min="2598" max="2598" width="7" style="5" bestFit="1" customWidth="1"/>
    <col min="2599" max="2601" width="6.140625" style="5" customWidth="1"/>
    <col min="2602" max="2602" width="7" style="5" bestFit="1" customWidth="1"/>
    <col min="2603" max="2605" width="6.140625" style="5" customWidth="1"/>
    <col min="2606" max="2606" width="7" style="5" bestFit="1" customWidth="1"/>
    <col min="2607" max="2609" width="6.140625" style="5" customWidth="1"/>
    <col min="2610" max="2610" width="7" style="5" bestFit="1" customWidth="1"/>
    <col min="2611" max="2613" width="6.140625" style="5" customWidth="1"/>
    <col min="2614" max="2614" width="7" style="5" bestFit="1" customWidth="1"/>
    <col min="2615" max="2617" width="6.140625" style="5" customWidth="1"/>
    <col min="2618" max="2618" width="7" style="5" bestFit="1" customWidth="1"/>
    <col min="2619" max="2621" width="6.140625" style="5" customWidth="1"/>
    <col min="2622" max="2622" width="7" style="5" bestFit="1" customWidth="1"/>
    <col min="2623" max="2625" width="6.140625" style="5" customWidth="1"/>
    <col min="2626" max="2626" width="7" style="5" bestFit="1" customWidth="1"/>
    <col min="2627" max="2629" width="6.140625" style="5" customWidth="1"/>
    <col min="2630" max="2630" width="7" style="5" bestFit="1" customWidth="1"/>
    <col min="2631" max="2633" width="6.140625" style="5" customWidth="1"/>
    <col min="2634" max="2634" width="7" style="5" bestFit="1" customWidth="1"/>
    <col min="2635" max="2637" width="6.140625" style="5" customWidth="1"/>
    <col min="2638" max="2638" width="7" style="5" bestFit="1" customWidth="1"/>
    <col min="2639" max="2641" width="6.140625" style="5" customWidth="1"/>
    <col min="2642" max="2642" width="7" style="5" bestFit="1" customWidth="1"/>
    <col min="2643" max="2645" width="6.140625" style="5" customWidth="1"/>
    <col min="2646" max="2646" width="7" style="5" bestFit="1" customWidth="1"/>
    <col min="2647" max="2649" width="6.140625" style="5" customWidth="1"/>
    <col min="2650" max="2650" width="7" style="5" bestFit="1" customWidth="1"/>
    <col min="2651" max="2653" width="6.140625" style="5" customWidth="1"/>
    <col min="2654" max="2654" width="7" style="5" bestFit="1" customWidth="1"/>
    <col min="2655" max="2657" width="6.140625" style="5" customWidth="1"/>
    <col min="2658" max="2658" width="7" style="5" bestFit="1" customWidth="1"/>
    <col min="2659" max="2661" width="6.140625" style="5" customWidth="1"/>
    <col min="2662" max="2662" width="7" style="5" bestFit="1" customWidth="1"/>
    <col min="2663" max="2665" width="6.140625" style="5" customWidth="1"/>
    <col min="2666" max="2666" width="7" style="5" bestFit="1" customWidth="1"/>
    <col min="2667" max="2669" width="6.140625" style="5" customWidth="1"/>
    <col min="2670" max="2670" width="7" style="5" bestFit="1" customWidth="1"/>
    <col min="2671" max="2673" width="6.140625" style="5" customWidth="1"/>
    <col min="2674" max="2674" width="7" style="5" bestFit="1" customWidth="1"/>
    <col min="2675" max="2677" width="6.140625" style="5" customWidth="1"/>
    <col min="2678" max="2678" width="7" style="5" bestFit="1" customWidth="1"/>
    <col min="2679" max="2681" width="6.140625" style="5" customWidth="1"/>
    <col min="2682" max="2682" width="7" style="5" bestFit="1" customWidth="1"/>
    <col min="2683" max="2685" width="6.140625" style="5" customWidth="1"/>
    <col min="2686" max="2686" width="7" style="5" bestFit="1" customWidth="1"/>
    <col min="2687" max="2689" width="6.140625" style="5" customWidth="1"/>
    <col min="2690" max="2690" width="7" style="5" bestFit="1" customWidth="1"/>
    <col min="2691" max="2693" width="6.140625" style="5" customWidth="1"/>
    <col min="2694" max="2694" width="7" style="5" bestFit="1" customWidth="1"/>
    <col min="2695" max="2697" width="6.140625" style="5" customWidth="1"/>
    <col min="2698" max="2698" width="7" style="5" bestFit="1" customWidth="1"/>
    <col min="2699" max="2701" width="6.140625" style="5" customWidth="1"/>
    <col min="2702" max="2702" width="7" style="5" bestFit="1" customWidth="1"/>
    <col min="2703" max="2705" width="6.140625" style="5" customWidth="1"/>
    <col min="2706" max="2706" width="7" style="5" bestFit="1" customWidth="1"/>
    <col min="2707" max="2709" width="6.140625" style="5" customWidth="1"/>
    <col min="2710" max="2710" width="7" style="5" bestFit="1" customWidth="1"/>
    <col min="2711" max="2713" width="6.140625" style="5" customWidth="1"/>
    <col min="2714" max="2714" width="7" style="5" bestFit="1" customWidth="1"/>
    <col min="2715" max="2717" width="6.140625" style="5" customWidth="1"/>
    <col min="2718" max="2718" width="7" style="5" bestFit="1" customWidth="1"/>
    <col min="2719" max="2721" width="6.140625" style="5" customWidth="1"/>
    <col min="2722" max="2722" width="7" style="5" bestFit="1" customWidth="1"/>
    <col min="2723" max="2725" width="6.140625" style="5" customWidth="1"/>
    <col min="2726" max="2726" width="7" style="5" bestFit="1" customWidth="1"/>
    <col min="2727" max="2729" width="6.140625" style="5" customWidth="1"/>
    <col min="2730" max="2730" width="7" style="5" bestFit="1" customWidth="1"/>
    <col min="2731" max="2731" width="6.140625" style="5" customWidth="1"/>
    <col min="2732" max="2732" width="7.7109375" style="5" customWidth="1"/>
    <col min="2733" max="2733" width="6.140625" style="5" customWidth="1"/>
    <col min="2734" max="2734" width="7" style="5" bestFit="1" customWidth="1"/>
    <col min="2735" max="2737" width="7.140625" style="5" customWidth="1"/>
    <col min="2738" max="2738" width="7" style="5" bestFit="1" customWidth="1"/>
    <col min="2739" max="2747" width="5.7109375" style="5" customWidth="1"/>
    <col min="2748" max="2750" width="9.140625" style="5"/>
    <col min="2751" max="2759" width="7.7109375" style="5" customWidth="1"/>
    <col min="2760" max="2761" width="11.5703125" style="5" customWidth="1"/>
    <col min="2762" max="2762" width="12.28515625" style="5" customWidth="1"/>
    <col min="2763" max="2764" width="9.140625" style="5"/>
    <col min="2765" max="2773" width="8" style="5" customWidth="1"/>
    <col min="2774" max="2776" width="10.7109375" style="5" customWidth="1"/>
    <col min="2777" max="2778" width="7" style="5" bestFit="1" customWidth="1"/>
    <col min="2779" max="2780" width="5.5703125" style="5" customWidth="1"/>
    <col min="2781" max="2782" width="7" style="5" bestFit="1" customWidth="1"/>
    <col min="2783" max="2785" width="9.140625" style="5"/>
    <col min="2786" max="2786" width="14.5703125" style="5" customWidth="1"/>
    <col min="2787" max="2787" width="20.42578125" style="5" bestFit="1" customWidth="1"/>
    <col min="2788" max="2840" width="5.28515625" style="5" customWidth="1"/>
    <col min="2841" max="2841" width="8.42578125" style="5" customWidth="1"/>
    <col min="2842" max="2844" width="5.7109375" style="5" customWidth="1"/>
    <col min="2845" max="2845" width="16.7109375" style="5" customWidth="1"/>
    <col min="2846" max="2846" width="3.7109375" style="5" customWidth="1"/>
    <col min="2847" max="2849" width="6.140625" style="5" customWidth="1"/>
    <col min="2850" max="2850" width="7" style="5" bestFit="1" customWidth="1"/>
    <col min="2851" max="2853" width="6.140625" style="5" customWidth="1"/>
    <col min="2854" max="2854" width="7" style="5" bestFit="1" customWidth="1"/>
    <col min="2855" max="2857" width="6.140625" style="5" customWidth="1"/>
    <col min="2858" max="2858" width="7" style="5" bestFit="1" customWidth="1"/>
    <col min="2859" max="2861" width="6.140625" style="5" customWidth="1"/>
    <col min="2862" max="2862" width="7" style="5" bestFit="1" customWidth="1"/>
    <col min="2863" max="2865" width="6.140625" style="5" customWidth="1"/>
    <col min="2866" max="2866" width="7" style="5" bestFit="1" customWidth="1"/>
    <col min="2867" max="2869" width="6.140625" style="5" customWidth="1"/>
    <col min="2870" max="2870" width="7" style="5" bestFit="1" customWidth="1"/>
    <col min="2871" max="2873" width="6.140625" style="5" customWidth="1"/>
    <col min="2874" max="2874" width="7" style="5" bestFit="1" customWidth="1"/>
    <col min="2875" max="2877" width="6.140625" style="5" customWidth="1"/>
    <col min="2878" max="2878" width="7" style="5" bestFit="1" customWidth="1"/>
    <col min="2879" max="2881" width="6.140625" style="5" customWidth="1"/>
    <col min="2882" max="2882" width="7" style="5" bestFit="1" customWidth="1"/>
    <col min="2883" max="2885" width="6.140625" style="5" customWidth="1"/>
    <col min="2886" max="2886" width="7" style="5" bestFit="1" customWidth="1"/>
    <col min="2887" max="2889" width="6.140625" style="5" customWidth="1"/>
    <col min="2890" max="2890" width="7" style="5" bestFit="1" customWidth="1"/>
    <col min="2891" max="2893" width="6.140625" style="5" customWidth="1"/>
    <col min="2894" max="2894" width="7" style="5" bestFit="1" customWidth="1"/>
    <col min="2895" max="2897" width="6.140625" style="5" customWidth="1"/>
    <col min="2898" max="2898" width="7" style="5" bestFit="1" customWidth="1"/>
    <col min="2899" max="2901" width="6.140625" style="5" customWidth="1"/>
    <col min="2902" max="2902" width="7" style="5" bestFit="1" customWidth="1"/>
    <col min="2903" max="2905" width="6.140625" style="5" customWidth="1"/>
    <col min="2906" max="2906" width="7" style="5" bestFit="1" customWidth="1"/>
    <col min="2907" max="2909" width="6.140625" style="5" customWidth="1"/>
    <col min="2910" max="2910" width="7" style="5" bestFit="1" customWidth="1"/>
    <col min="2911" max="2913" width="6.140625" style="5" customWidth="1"/>
    <col min="2914" max="2914" width="7" style="5" bestFit="1" customWidth="1"/>
    <col min="2915" max="2917" width="6.140625" style="5" customWidth="1"/>
    <col min="2918" max="2918" width="7" style="5" bestFit="1" customWidth="1"/>
    <col min="2919" max="2921" width="6.140625" style="5" customWidth="1"/>
    <col min="2922" max="2922" width="7" style="5" bestFit="1" customWidth="1"/>
    <col min="2923" max="2925" width="6.140625" style="5" customWidth="1"/>
    <col min="2926" max="2926" width="7" style="5" bestFit="1" customWidth="1"/>
    <col min="2927" max="2929" width="6.140625" style="5" customWidth="1"/>
    <col min="2930" max="2930" width="7" style="5" bestFit="1" customWidth="1"/>
    <col min="2931" max="2933" width="6.140625" style="5" customWidth="1"/>
    <col min="2934" max="2934" width="7" style="5" bestFit="1" customWidth="1"/>
    <col min="2935" max="2937" width="6.140625" style="5" customWidth="1"/>
    <col min="2938" max="2938" width="7" style="5" bestFit="1" customWidth="1"/>
    <col min="2939" max="2941" width="6.140625" style="5" customWidth="1"/>
    <col min="2942" max="2942" width="7" style="5" bestFit="1" customWidth="1"/>
    <col min="2943" max="2945" width="6.140625" style="5" customWidth="1"/>
    <col min="2946" max="2946" width="7" style="5" bestFit="1" customWidth="1"/>
    <col min="2947" max="2949" width="6.140625" style="5" customWidth="1"/>
    <col min="2950" max="2950" width="7" style="5" bestFit="1" customWidth="1"/>
    <col min="2951" max="2953" width="6.140625" style="5" customWidth="1"/>
    <col min="2954" max="2954" width="7" style="5" bestFit="1" customWidth="1"/>
    <col min="2955" max="2957" width="6.140625" style="5" customWidth="1"/>
    <col min="2958" max="2958" width="7" style="5" bestFit="1" customWidth="1"/>
    <col min="2959" max="2961" width="6.140625" style="5" customWidth="1"/>
    <col min="2962" max="2962" width="7" style="5" bestFit="1" customWidth="1"/>
    <col min="2963" max="2965" width="6.140625" style="5" customWidth="1"/>
    <col min="2966" max="2966" width="7" style="5" bestFit="1" customWidth="1"/>
    <col min="2967" max="2969" width="6.140625" style="5" customWidth="1"/>
    <col min="2970" max="2970" width="7" style="5" bestFit="1" customWidth="1"/>
    <col min="2971" max="2973" width="6.140625" style="5" customWidth="1"/>
    <col min="2974" max="2974" width="7" style="5" bestFit="1" customWidth="1"/>
    <col min="2975" max="2977" width="6.140625" style="5" customWidth="1"/>
    <col min="2978" max="2978" width="7" style="5" bestFit="1" customWidth="1"/>
    <col min="2979" max="2981" width="6.140625" style="5" customWidth="1"/>
    <col min="2982" max="2982" width="7" style="5" bestFit="1" customWidth="1"/>
    <col min="2983" max="2985" width="6.140625" style="5" customWidth="1"/>
    <col min="2986" max="2986" width="7" style="5" bestFit="1" customWidth="1"/>
    <col min="2987" max="2987" width="6.140625" style="5" customWidth="1"/>
    <col min="2988" max="2988" width="7.7109375" style="5" customWidth="1"/>
    <col min="2989" max="2989" width="6.140625" style="5" customWidth="1"/>
    <col min="2990" max="2990" width="7" style="5" bestFit="1" customWidth="1"/>
    <col min="2991" max="2993" width="7.140625" style="5" customWidth="1"/>
    <col min="2994" max="2994" width="7" style="5" bestFit="1" customWidth="1"/>
    <col min="2995" max="3003" width="5.7109375" style="5" customWidth="1"/>
    <col min="3004" max="3006" width="9.140625" style="5"/>
    <col min="3007" max="3015" width="7.7109375" style="5" customWidth="1"/>
    <col min="3016" max="3017" width="11.5703125" style="5" customWidth="1"/>
    <col min="3018" max="3018" width="12.28515625" style="5" customWidth="1"/>
    <col min="3019" max="3020" width="9.140625" style="5"/>
    <col min="3021" max="3029" width="8" style="5" customWidth="1"/>
    <col min="3030" max="3032" width="10.7109375" style="5" customWidth="1"/>
    <col min="3033" max="3034" width="7" style="5" bestFit="1" customWidth="1"/>
    <col min="3035" max="3036" width="5.5703125" style="5" customWidth="1"/>
    <col min="3037" max="3038" width="7" style="5" bestFit="1" customWidth="1"/>
    <col min="3039" max="3041" width="9.140625" style="5"/>
    <col min="3042" max="3042" width="14.5703125" style="5" customWidth="1"/>
    <col min="3043" max="3043" width="20.42578125" style="5" bestFit="1" customWidth="1"/>
    <col min="3044" max="3096" width="5.28515625" style="5" customWidth="1"/>
    <col min="3097" max="3097" width="8.42578125" style="5" customWidth="1"/>
    <col min="3098" max="3100" width="5.7109375" style="5" customWidth="1"/>
    <col min="3101" max="3101" width="16.7109375" style="5" customWidth="1"/>
    <col min="3102" max="3102" width="3.7109375" style="5" customWidth="1"/>
    <col min="3103" max="3105" width="6.140625" style="5" customWidth="1"/>
    <col min="3106" max="3106" width="7" style="5" bestFit="1" customWidth="1"/>
    <col min="3107" max="3109" width="6.140625" style="5" customWidth="1"/>
    <col min="3110" max="3110" width="7" style="5" bestFit="1" customWidth="1"/>
    <col min="3111" max="3113" width="6.140625" style="5" customWidth="1"/>
    <col min="3114" max="3114" width="7" style="5" bestFit="1" customWidth="1"/>
    <col min="3115" max="3117" width="6.140625" style="5" customWidth="1"/>
    <col min="3118" max="3118" width="7" style="5" bestFit="1" customWidth="1"/>
    <col min="3119" max="3121" width="6.140625" style="5" customWidth="1"/>
    <col min="3122" max="3122" width="7" style="5" bestFit="1" customWidth="1"/>
    <col min="3123" max="3125" width="6.140625" style="5" customWidth="1"/>
    <col min="3126" max="3126" width="7" style="5" bestFit="1" customWidth="1"/>
    <col min="3127" max="3129" width="6.140625" style="5" customWidth="1"/>
    <col min="3130" max="3130" width="7" style="5" bestFit="1" customWidth="1"/>
    <col min="3131" max="3133" width="6.140625" style="5" customWidth="1"/>
    <col min="3134" max="3134" width="7" style="5" bestFit="1" customWidth="1"/>
    <col min="3135" max="3137" width="6.140625" style="5" customWidth="1"/>
    <col min="3138" max="3138" width="7" style="5" bestFit="1" customWidth="1"/>
    <col min="3139" max="3141" width="6.140625" style="5" customWidth="1"/>
    <col min="3142" max="3142" width="7" style="5" bestFit="1" customWidth="1"/>
    <col min="3143" max="3145" width="6.140625" style="5" customWidth="1"/>
    <col min="3146" max="3146" width="7" style="5" bestFit="1" customWidth="1"/>
    <col min="3147" max="3149" width="6.140625" style="5" customWidth="1"/>
    <col min="3150" max="3150" width="7" style="5" bestFit="1" customWidth="1"/>
    <col min="3151" max="3153" width="6.140625" style="5" customWidth="1"/>
    <col min="3154" max="3154" width="7" style="5" bestFit="1" customWidth="1"/>
    <col min="3155" max="3157" width="6.140625" style="5" customWidth="1"/>
    <col min="3158" max="3158" width="7" style="5" bestFit="1" customWidth="1"/>
    <col min="3159" max="3161" width="6.140625" style="5" customWidth="1"/>
    <col min="3162" max="3162" width="7" style="5" bestFit="1" customWidth="1"/>
    <col min="3163" max="3165" width="6.140625" style="5" customWidth="1"/>
    <col min="3166" max="3166" width="7" style="5" bestFit="1" customWidth="1"/>
    <col min="3167" max="3169" width="6.140625" style="5" customWidth="1"/>
    <col min="3170" max="3170" width="7" style="5" bestFit="1" customWidth="1"/>
    <col min="3171" max="3173" width="6.140625" style="5" customWidth="1"/>
    <col min="3174" max="3174" width="7" style="5" bestFit="1" customWidth="1"/>
    <col min="3175" max="3177" width="6.140625" style="5" customWidth="1"/>
    <col min="3178" max="3178" width="7" style="5" bestFit="1" customWidth="1"/>
    <col min="3179" max="3181" width="6.140625" style="5" customWidth="1"/>
    <col min="3182" max="3182" width="7" style="5" bestFit="1" customWidth="1"/>
    <col min="3183" max="3185" width="6.140625" style="5" customWidth="1"/>
    <col min="3186" max="3186" width="7" style="5" bestFit="1" customWidth="1"/>
    <col min="3187" max="3189" width="6.140625" style="5" customWidth="1"/>
    <col min="3190" max="3190" width="7" style="5" bestFit="1" customWidth="1"/>
    <col min="3191" max="3193" width="6.140625" style="5" customWidth="1"/>
    <col min="3194" max="3194" width="7" style="5" bestFit="1" customWidth="1"/>
    <col min="3195" max="3197" width="6.140625" style="5" customWidth="1"/>
    <col min="3198" max="3198" width="7" style="5" bestFit="1" customWidth="1"/>
    <col min="3199" max="3201" width="6.140625" style="5" customWidth="1"/>
    <col min="3202" max="3202" width="7" style="5" bestFit="1" customWidth="1"/>
    <col min="3203" max="3205" width="6.140625" style="5" customWidth="1"/>
    <col min="3206" max="3206" width="7" style="5" bestFit="1" customWidth="1"/>
    <col min="3207" max="3209" width="6.140625" style="5" customWidth="1"/>
    <col min="3210" max="3210" width="7" style="5" bestFit="1" customWidth="1"/>
    <col min="3211" max="3213" width="6.140625" style="5" customWidth="1"/>
    <col min="3214" max="3214" width="7" style="5" bestFit="1" customWidth="1"/>
    <col min="3215" max="3217" width="6.140625" style="5" customWidth="1"/>
    <col min="3218" max="3218" width="7" style="5" bestFit="1" customWidth="1"/>
    <col min="3219" max="3221" width="6.140625" style="5" customWidth="1"/>
    <col min="3222" max="3222" width="7" style="5" bestFit="1" customWidth="1"/>
    <col min="3223" max="3225" width="6.140625" style="5" customWidth="1"/>
    <col min="3226" max="3226" width="7" style="5" bestFit="1" customWidth="1"/>
    <col min="3227" max="3229" width="6.140625" style="5" customWidth="1"/>
    <col min="3230" max="3230" width="7" style="5" bestFit="1" customWidth="1"/>
    <col min="3231" max="3233" width="6.140625" style="5" customWidth="1"/>
    <col min="3234" max="3234" width="7" style="5" bestFit="1" customWidth="1"/>
    <col min="3235" max="3237" width="6.140625" style="5" customWidth="1"/>
    <col min="3238" max="3238" width="7" style="5" bestFit="1" customWidth="1"/>
    <col min="3239" max="3241" width="6.140625" style="5" customWidth="1"/>
    <col min="3242" max="3242" width="7" style="5" bestFit="1" customWidth="1"/>
    <col min="3243" max="3243" width="6.140625" style="5" customWidth="1"/>
    <col min="3244" max="3244" width="7.7109375" style="5" customWidth="1"/>
    <col min="3245" max="3245" width="6.140625" style="5" customWidth="1"/>
    <col min="3246" max="3246" width="7" style="5" bestFit="1" customWidth="1"/>
    <col min="3247" max="3249" width="7.140625" style="5" customWidth="1"/>
    <col min="3250" max="3250" width="7" style="5" bestFit="1" customWidth="1"/>
    <col min="3251" max="3259" width="5.7109375" style="5" customWidth="1"/>
    <col min="3260" max="3262" width="9.140625" style="5"/>
    <col min="3263" max="3271" width="7.7109375" style="5" customWidth="1"/>
    <col min="3272" max="3273" width="11.5703125" style="5" customWidth="1"/>
    <col min="3274" max="3274" width="12.28515625" style="5" customWidth="1"/>
    <col min="3275" max="3276" width="9.140625" style="5"/>
    <col min="3277" max="3285" width="8" style="5" customWidth="1"/>
    <col min="3286" max="3288" width="10.7109375" style="5" customWidth="1"/>
    <col min="3289" max="3290" width="7" style="5" bestFit="1" customWidth="1"/>
    <col min="3291" max="3292" width="5.5703125" style="5" customWidth="1"/>
    <col min="3293" max="3294" width="7" style="5" bestFit="1" customWidth="1"/>
    <col min="3295" max="3297" width="9.140625" style="5"/>
    <col min="3298" max="3298" width="14.5703125" style="5" customWidth="1"/>
    <col min="3299" max="3299" width="20.42578125" style="5" bestFit="1" customWidth="1"/>
    <col min="3300" max="3352" width="5.28515625" style="5" customWidth="1"/>
    <col min="3353" max="3353" width="8.42578125" style="5" customWidth="1"/>
    <col min="3354" max="3356" width="5.7109375" style="5" customWidth="1"/>
    <col min="3357" max="3357" width="16.7109375" style="5" customWidth="1"/>
    <col min="3358" max="3358" width="3.7109375" style="5" customWidth="1"/>
    <col min="3359" max="3361" width="6.140625" style="5" customWidth="1"/>
    <col min="3362" max="3362" width="7" style="5" bestFit="1" customWidth="1"/>
    <col min="3363" max="3365" width="6.140625" style="5" customWidth="1"/>
    <col min="3366" max="3366" width="7" style="5" bestFit="1" customWidth="1"/>
    <col min="3367" max="3369" width="6.140625" style="5" customWidth="1"/>
    <col min="3370" max="3370" width="7" style="5" bestFit="1" customWidth="1"/>
    <col min="3371" max="3373" width="6.140625" style="5" customWidth="1"/>
    <col min="3374" max="3374" width="7" style="5" bestFit="1" customWidth="1"/>
    <col min="3375" max="3377" width="6.140625" style="5" customWidth="1"/>
    <col min="3378" max="3378" width="7" style="5" bestFit="1" customWidth="1"/>
    <col min="3379" max="3381" width="6.140625" style="5" customWidth="1"/>
    <col min="3382" max="3382" width="7" style="5" bestFit="1" customWidth="1"/>
    <col min="3383" max="3385" width="6.140625" style="5" customWidth="1"/>
    <col min="3386" max="3386" width="7" style="5" bestFit="1" customWidth="1"/>
    <col min="3387" max="3389" width="6.140625" style="5" customWidth="1"/>
    <col min="3390" max="3390" width="7" style="5" bestFit="1" customWidth="1"/>
    <col min="3391" max="3393" width="6.140625" style="5" customWidth="1"/>
    <col min="3394" max="3394" width="7" style="5" bestFit="1" customWidth="1"/>
    <col min="3395" max="3397" width="6.140625" style="5" customWidth="1"/>
    <col min="3398" max="3398" width="7" style="5" bestFit="1" customWidth="1"/>
    <col min="3399" max="3401" width="6.140625" style="5" customWidth="1"/>
    <col min="3402" max="3402" width="7" style="5" bestFit="1" customWidth="1"/>
    <col min="3403" max="3405" width="6.140625" style="5" customWidth="1"/>
    <col min="3406" max="3406" width="7" style="5" bestFit="1" customWidth="1"/>
    <col min="3407" max="3409" width="6.140625" style="5" customWidth="1"/>
    <col min="3410" max="3410" width="7" style="5" bestFit="1" customWidth="1"/>
    <col min="3411" max="3413" width="6.140625" style="5" customWidth="1"/>
    <col min="3414" max="3414" width="7" style="5" bestFit="1" customWidth="1"/>
    <col min="3415" max="3417" width="6.140625" style="5" customWidth="1"/>
    <col min="3418" max="3418" width="7" style="5" bestFit="1" customWidth="1"/>
    <col min="3419" max="3421" width="6.140625" style="5" customWidth="1"/>
    <col min="3422" max="3422" width="7" style="5" bestFit="1" customWidth="1"/>
    <col min="3423" max="3425" width="6.140625" style="5" customWidth="1"/>
    <col min="3426" max="3426" width="7" style="5" bestFit="1" customWidth="1"/>
    <col min="3427" max="3429" width="6.140625" style="5" customWidth="1"/>
    <col min="3430" max="3430" width="7" style="5" bestFit="1" customWidth="1"/>
    <col min="3431" max="3433" width="6.140625" style="5" customWidth="1"/>
    <col min="3434" max="3434" width="7" style="5" bestFit="1" customWidth="1"/>
    <col min="3435" max="3437" width="6.140625" style="5" customWidth="1"/>
    <col min="3438" max="3438" width="7" style="5" bestFit="1" customWidth="1"/>
    <col min="3439" max="3441" width="6.140625" style="5" customWidth="1"/>
    <col min="3442" max="3442" width="7" style="5" bestFit="1" customWidth="1"/>
    <col min="3443" max="3445" width="6.140625" style="5" customWidth="1"/>
    <col min="3446" max="3446" width="7" style="5" bestFit="1" customWidth="1"/>
    <col min="3447" max="3449" width="6.140625" style="5" customWidth="1"/>
    <col min="3450" max="3450" width="7" style="5" bestFit="1" customWidth="1"/>
    <col min="3451" max="3453" width="6.140625" style="5" customWidth="1"/>
    <col min="3454" max="3454" width="7" style="5" bestFit="1" customWidth="1"/>
    <col min="3455" max="3457" width="6.140625" style="5" customWidth="1"/>
    <col min="3458" max="3458" width="7" style="5" bestFit="1" customWidth="1"/>
    <col min="3459" max="3461" width="6.140625" style="5" customWidth="1"/>
    <col min="3462" max="3462" width="7" style="5" bestFit="1" customWidth="1"/>
    <col min="3463" max="3465" width="6.140625" style="5" customWidth="1"/>
    <col min="3466" max="3466" width="7" style="5" bestFit="1" customWidth="1"/>
    <col min="3467" max="3469" width="6.140625" style="5" customWidth="1"/>
    <col min="3470" max="3470" width="7" style="5" bestFit="1" customWidth="1"/>
    <col min="3471" max="3473" width="6.140625" style="5" customWidth="1"/>
    <col min="3474" max="3474" width="7" style="5" bestFit="1" customWidth="1"/>
    <col min="3475" max="3477" width="6.140625" style="5" customWidth="1"/>
    <col min="3478" max="3478" width="7" style="5" bestFit="1" customWidth="1"/>
    <col min="3479" max="3481" width="6.140625" style="5" customWidth="1"/>
    <col min="3482" max="3482" width="7" style="5" bestFit="1" customWidth="1"/>
    <col min="3483" max="3485" width="6.140625" style="5" customWidth="1"/>
    <col min="3486" max="3486" width="7" style="5" bestFit="1" customWidth="1"/>
    <col min="3487" max="3489" width="6.140625" style="5" customWidth="1"/>
    <col min="3490" max="3490" width="7" style="5" bestFit="1" customWidth="1"/>
    <col min="3491" max="3493" width="6.140625" style="5" customWidth="1"/>
    <col min="3494" max="3494" width="7" style="5" bestFit="1" customWidth="1"/>
    <col min="3495" max="3497" width="6.140625" style="5" customWidth="1"/>
    <col min="3498" max="3498" width="7" style="5" bestFit="1" customWidth="1"/>
    <col min="3499" max="3499" width="6.140625" style="5" customWidth="1"/>
    <col min="3500" max="3500" width="7.7109375" style="5" customWidth="1"/>
    <col min="3501" max="3501" width="6.140625" style="5" customWidth="1"/>
    <col min="3502" max="3502" width="7" style="5" bestFit="1" customWidth="1"/>
    <col min="3503" max="3505" width="7.140625" style="5" customWidth="1"/>
    <col min="3506" max="3506" width="7" style="5" bestFit="1" customWidth="1"/>
    <col min="3507" max="3515" width="5.7109375" style="5" customWidth="1"/>
    <col min="3516" max="3518" width="9.140625" style="5"/>
    <col min="3519" max="3527" width="7.7109375" style="5" customWidth="1"/>
    <col min="3528" max="3529" width="11.5703125" style="5" customWidth="1"/>
    <col min="3530" max="3530" width="12.28515625" style="5" customWidth="1"/>
    <col min="3531" max="3532" width="9.140625" style="5"/>
    <col min="3533" max="3541" width="8" style="5" customWidth="1"/>
    <col min="3542" max="3544" width="10.7109375" style="5" customWidth="1"/>
    <col min="3545" max="3546" width="7" style="5" bestFit="1" customWidth="1"/>
    <col min="3547" max="3548" width="5.5703125" style="5" customWidth="1"/>
    <col min="3549" max="3550" width="7" style="5" bestFit="1" customWidth="1"/>
    <col min="3551" max="3553" width="9.140625" style="5"/>
    <col min="3554" max="3554" width="14.5703125" style="5" customWidth="1"/>
    <col min="3555" max="3555" width="20.42578125" style="5" bestFit="1" customWidth="1"/>
    <col min="3556" max="3608" width="5.28515625" style="5" customWidth="1"/>
    <col min="3609" max="3609" width="8.42578125" style="5" customWidth="1"/>
    <col min="3610" max="3612" width="5.7109375" style="5" customWidth="1"/>
    <col min="3613" max="3613" width="16.7109375" style="5" customWidth="1"/>
    <col min="3614" max="3614" width="3.7109375" style="5" customWidth="1"/>
    <col min="3615" max="3617" width="6.140625" style="5" customWidth="1"/>
    <col min="3618" max="3618" width="7" style="5" bestFit="1" customWidth="1"/>
    <col min="3619" max="3621" width="6.140625" style="5" customWidth="1"/>
    <col min="3622" max="3622" width="7" style="5" bestFit="1" customWidth="1"/>
    <col min="3623" max="3625" width="6.140625" style="5" customWidth="1"/>
    <col min="3626" max="3626" width="7" style="5" bestFit="1" customWidth="1"/>
    <col min="3627" max="3629" width="6.140625" style="5" customWidth="1"/>
    <col min="3630" max="3630" width="7" style="5" bestFit="1" customWidth="1"/>
    <col min="3631" max="3633" width="6.140625" style="5" customWidth="1"/>
    <col min="3634" max="3634" width="7" style="5" bestFit="1" customWidth="1"/>
    <col min="3635" max="3637" width="6.140625" style="5" customWidth="1"/>
    <col min="3638" max="3638" width="7" style="5" bestFit="1" customWidth="1"/>
    <col min="3639" max="3641" width="6.140625" style="5" customWidth="1"/>
    <col min="3642" max="3642" width="7" style="5" bestFit="1" customWidth="1"/>
    <col min="3643" max="3645" width="6.140625" style="5" customWidth="1"/>
    <col min="3646" max="3646" width="7" style="5" bestFit="1" customWidth="1"/>
    <col min="3647" max="3649" width="6.140625" style="5" customWidth="1"/>
    <col min="3650" max="3650" width="7" style="5" bestFit="1" customWidth="1"/>
    <col min="3651" max="3653" width="6.140625" style="5" customWidth="1"/>
    <col min="3654" max="3654" width="7" style="5" bestFit="1" customWidth="1"/>
    <col min="3655" max="3657" width="6.140625" style="5" customWidth="1"/>
    <col min="3658" max="3658" width="7" style="5" bestFit="1" customWidth="1"/>
    <col min="3659" max="3661" width="6.140625" style="5" customWidth="1"/>
    <col min="3662" max="3662" width="7" style="5" bestFit="1" customWidth="1"/>
    <col min="3663" max="3665" width="6.140625" style="5" customWidth="1"/>
    <col min="3666" max="3666" width="7" style="5" bestFit="1" customWidth="1"/>
    <col min="3667" max="3669" width="6.140625" style="5" customWidth="1"/>
    <col min="3670" max="3670" width="7" style="5" bestFit="1" customWidth="1"/>
    <col min="3671" max="3673" width="6.140625" style="5" customWidth="1"/>
    <col min="3674" max="3674" width="7" style="5" bestFit="1" customWidth="1"/>
    <col min="3675" max="3677" width="6.140625" style="5" customWidth="1"/>
    <col min="3678" max="3678" width="7" style="5" bestFit="1" customWidth="1"/>
    <col min="3679" max="3681" width="6.140625" style="5" customWidth="1"/>
    <col min="3682" max="3682" width="7" style="5" bestFit="1" customWidth="1"/>
    <col min="3683" max="3685" width="6.140625" style="5" customWidth="1"/>
    <col min="3686" max="3686" width="7" style="5" bestFit="1" customWidth="1"/>
    <col min="3687" max="3689" width="6.140625" style="5" customWidth="1"/>
    <col min="3690" max="3690" width="7" style="5" bestFit="1" customWidth="1"/>
    <col min="3691" max="3693" width="6.140625" style="5" customWidth="1"/>
    <col min="3694" max="3694" width="7" style="5" bestFit="1" customWidth="1"/>
    <col min="3695" max="3697" width="6.140625" style="5" customWidth="1"/>
    <col min="3698" max="3698" width="7" style="5" bestFit="1" customWidth="1"/>
    <col min="3699" max="3701" width="6.140625" style="5" customWidth="1"/>
    <col min="3702" max="3702" width="7" style="5" bestFit="1" customWidth="1"/>
    <col min="3703" max="3705" width="6.140625" style="5" customWidth="1"/>
    <col min="3706" max="3706" width="7" style="5" bestFit="1" customWidth="1"/>
    <col min="3707" max="3709" width="6.140625" style="5" customWidth="1"/>
    <col min="3710" max="3710" width="7" style="5" bestFit="1" customWidth="1"/>
    <col min="3711" max="3713" width="6.140625" style="5" customWidth="1"/>
    <col min="3714" max="3714" width="7" style="5" bestFit="1" customWidth="1"/>
    <col min="3715" max="3717" width="6.140625" style="5" customWidth="1"/>
    <col min="3718" max="3718" width="7" style="5" bestFit="1" customWidth="1"/>
    <col min="3719" max="3721" width="6.140625" style="5" customWidth="1"/>
    <col min="3722" max="3722" width="7" style="5" bestFit="1" customWidth="1"/>
    <col min="3723" max="3725" width="6.140625" style="5" customWidth="1"/>
    <col min="3726" max="3726" width="7" style="5" bestFit="1" customWidth="1"/>
    <col min="3727" max="3729" width="6.140625" style="5" customWidth="1"/>
    <col min="3730" max="3730" width="7" style="5" bestFit="1" customWidth="1"/>
    <col min="3731" max="3733" width="6.140625" style="5" customWidth="1"/>
    <col min="3734" max="3734" width="7" style="5" bestFit="1" customWidth="1"/>
    <col min="3735" max="3737" width="6.140625" style="5" customWidth="1"/>
    <col min="3738" max="3738" width="7" style="5" bestFit="1" customWidth="1"/>
    <col min="3739" max="3741" width="6.140625" style="5" customWidth="1"/>
    <col min="3742" max="3742" width="7" style="5" bestFit="1" customWidth="1"/>
    <col min="3743" max="3745" width="6.140625" style="5" customWidth="1"/>
    <col min="3746" max="3746" width="7" style="5" bestFit="1" customWidth="1"/>
    <col min="3747" max="3749" width="6.140625" style="5" customWidth="1"/>
    <col min="3750" max="3750" width="7" style="5" bestFit="1" customWidth="1"/>
    <col min="3751" max="3753" width="6.140625" style="5" customWidth="1"/>
    <col min="3754" max="3754" width="7" style="5" bestFit="1" customWidth="1"/>
    <col min="3755" max="3755" width="6.140625" style="5" customWidth="1"/>
    <col min="3756" max="3756" width="7.7109375" style="5" customWidth="1"/>
    <col min="3757" max="3757" width="6.140625" style="5" customWidth="1"/>
    <col min="3758" max="3758" width="7" style="5" bestFit="1" customWidth="1"/>
    <col min="3759" max="3761" width="7.140625" style="5" customWidth="1"/>
    <col min="3762" max="3762" width="7" style="5" bestFit="1" customWidth="1"/>
    <col min="3763" max="3771" width="5.7109375" style="5" customWidth="1"/>
    <col min="3772" max="3774" width="9.140625" style="5"/>
    <col min="3775" max="3783" width="7.7109375" style="5" customWidth="1"/>
    <col min="3784" max="3785" width="11.5703125" style="5" customWidth="1"/>
    <col min="3786" max="3786" width="12.28515625" style="5" customWidth="1"/>
    <col min="3787" max="3788" width="9.140625" style="5"/>
    <col min="3789" max="3797" width="8" style="5" customWidth="1"/>
    <col min="3798" max="3800" width="10.7109375" style="5" customWidth="1"/>
    <col min="3801" max="3802" width="7" style="5" bestFit="1" customWidth="1"/>
    <col min="3803" max="3804" width="5.5703125" style="5" customWidth="1"/>
    <col min="3805" max="3806" width="7" style="5" bestFit="1" customWidth="1"/>
    <col min="3807" max="3809" width="9.140625" style="5"/>
    <col min="3810" max="3810" width="14.5703125" style="5" customWidth="1"/>
    <col min="3811" max="3811" width="20.42578125" style="5" bestFit="1" customWidth="1"/>
    <col min="3812" max="3864" width="5.28515625" style="5" customWidth="1"/>
    <col min="3865" max="3865" width="8.42578125" style="5" customWidth="1"/>
    <col min="3866" max="3868" width="5.7109375" style="5" customWidth="1"/>
    <col min="3869" max="3869" width="16.7109375" style="5" customWidth="1"/>
    <col min="3870" max="3870" width="3.7109375" style="5" customWidth="1"/>
    <col min="3871" max="3873" width="6.140625" style="5" customWidth="1"/>
    <col min="3874" max="3874" width="7" style="5" bestFit="1" customWidth="1"/>
    <col min="3875" max="3877" width="6.140625" style="5" customWidth="1"/>
    <col min="3878" max="3878" width="7" style="5" bestFit="1" customWidth="1"/>
    <col min="3879" max="3881" width="6.140625" style="5" customWidth="1"/>
    <col min="3882" max="3882" width="7" style="5" bestFit="1" customWidth="1"/>
    <col min="3883" max="3885" width="6.140625" style="5" customWidth="1"/>
    <col min="3886" max="3886" width="7" style="5" bestFit="1" customWidth="1"/>
    <col min="3887" max="3889" width="6.140625" style="5" customWidth="1"/>
    <col min="3890" max="3890" width="7" style="5" bestFit="1" customWidth="1"/>
    <col min="3891" max="3893" width="6.140625" style="5" customWidth="1"/>
    <col min="3894" max="3894" width="7" style="5" bestFit="1" customWidth="1"/>
    <col min="3895" max="3897" width="6.140625" style="5" customWidth="1"/>
    <col min="3898" max="3898" width="7" style="5" bestFit="1" customWidth="1"/>
    <col min="3899" max="3901" width="6.140625" style="5" customWidth="1"/>
    <col min="3902" max="3902" width="7" style="5" bestFit="1" customWidth="1"/>
    <col min="3903" max="3905" width="6.140625" style="5" customWidth="1"/>
    <col min="3906" max="3906" width="7" style="5" bestFit="1" customWidth="1"/>
    <col min="3907" max="3909" width="6.140625" style="5" customWidth="1"/>
    <col min="3910" max="3910" width="7" style="5" bestFit="1" customWidth="1"/>
    <col min="3911" max="3913" width="6.140625" style="5" customWidth="1"/>
    <col min="3914" max="3914" width="7" style="5" bestFit="1" customWidth="1"/>
    <col min="3915" max="3917" width="6.140625" style="5" customWidth="1"/>
    <col min="3918" max="3918" width="7" style="5" bestFit="1" customWidth="1"/>
    <col min="3919" max="3921" width="6.140625" style="5" customWidth="1"/>
    <col min="3922" max="3922" width="7" style="5" bestFit="1" customWidth="1"/>
    <col min="3923" max="3925" width="6.140625" style="5" customWidth="1"/>
    <col min="3926" max="3926" width="7" style="5" bestFit="1" customWidth="1"/>
    <col min="3927" max="3929" width="6.140625" style="5" customWidth="1"/>
    <col min="3930" max="3930" width="7" style="5" bestFit="1" customWidth="1"/>
    <col min="3931" max="3933" width="6.140625" style="5" customWidth="1"/>
    <col min="3934" max="3934" width="7" style="5" bestFit="1" customWidth="1"/>
    <col min="3935" max="3937" width="6.140625" style="5" customWidth="1"/>
    <col min="3938" max="3938" width="7" style="5" bestFit="1" customWidth="1"/>
    <col min="3939" max="3941" width="6.140625" style="5" customWidth="1"/>
    <col min="3942" max="3942" width="7" style="5" bestFit="1" customWidth="1"/>
    <col min="3943" max="3945" width="6.140625" style="5" customWidth="1"/>
    <col min="3946" max="3946" width="7" style="5" bestFit="1" customWidth="1"/>
    <col min="3947" max="3949" width="6.140625" style="5" customWidth="1"/>
    <col min="3950" max="3950" width="7" style="5" bestFit="1" customWidth="1"/>
    <col min="3951" max="3953" width="6.140625" style="5" customWidth="1"/>
    <col min="3954" max="3954" width="7" style="5" bestFit="1" customWidth="1"/>
    <col min="3955" max="3957" width="6.140625" style="5" customWidth="1"/>
    <col min="3958" max="3958" width="7" style="5" bestFit="1" customWidth="1"/>
    <col min="3959" max="3961" width="6.140625" style="5" customWidth="1"/>
    <col min="3962" max="3962" width="7" style="5" bestFit="1" customWidth="1"/>
    <col min="3963" max="3965" width="6.140625" style="5" customWidth="1"/>
    <col min="3966" max="3966" width="7" style="5" bestFit="1" customWidth="1"/>
    <col min="3967" max="3969" width="6.140625" style="5" customWidth="1"/>
    <col min="3970" max="3970" width="7" style="5" bestFit="1" customWidth="1"/>
    <col min="3971" max="3973" width="6.140625" style="5" customWidth="1"/>
    <col min="3974" max="3974" width="7" style="5" bestFit="1" customWidth="1"/>
    <col min="3975" max="3977" width="6.140625" style="5" customWidth="1"/>
    <col min="3978" max="3978" width="7" style="5" bestFit="1" customWidth="1"/>
    <col min="3979" max="3981" width="6.140625" style="5" customWidth="1"/>
    <col min="3982" max="3982" width="7" style="5" bestFit="1" customWidth="1"/>
    <col min="3983" max="3985" width="6.140625" style="5" customWidth="1"/>
    <col min="3986" max="3986" width="7" style="5" bestFit="1" customWidth="1"/>
    <col min="3987" max="3989" width="6.140625" style="5" customWidth="1"/>
    <col min="3990" max="3990" width="7" style="5" bestFit="1" customWidth="1"/>
    <col min="3991" max="3993" width="6.140625" style="5" customWidth="1"/>
    <col min="3994" max="3994" width="7" style="5" bestFit="1" customWidth="1"/>
    <col min="3995" max="3997" width="6.140625" style="5" customWidth="1"/>
    <col min="3998" max="3998" width="7" style="5" bestFit="1" customWidth="1"/>
    <col min="3999" max="4001" width="6.140625" style="5" customWidth="1"/>
    <col min="4002" max="4002" width="7" style="5" bestFit="1" customWidth="1"/>
    <col min="4003" max="4005" width="6.140625" style="5" customWidth="1"/>
    <col min="4006" max="4006" width="7" style="5" bestFit="1" customWidth="1"/>
    <col min="4007" max="4009" width="6.140625" style="5" customWidth="1"/>
    <col min="4010" max="4010" width="7" style="5" bestFit="1" customWidth="1"/>
    <col min="4011" max="4011" width="6.140625" style="5" customWidth="1"/>
    <col min="4012" max="4012" width="7.7109375" style="5" customWidth="1"/>
    <col min="4013" max="4013" width="6.140625" style="5" customWidth="1"/>
    <col min="4014" max="4014" width="7" style="5" bestFit="1" customWidth="1"/>
    <col min="4015" max="4017" width="7.140625" style="5" customWidth="1"/>
    <col min="4018" max="4018" width="7" style="5" bestFit="1" customWidth="1"/>
    <col min="4019" max="4027" width="5.7109375" style="5" customWidth="1"/>
    <col min="4028" max="4030" width="9.140625" style="5"/>
    <col min="4031" max="4039" width="7.7109375" style="5" customWidth="1"/>
    <col min="4040" max="4041" width="11.5703125" style="5" customWidth="1"/>
    <col min="4042" max="4042" width="12.28515625" style="5" customWidth="1"/>
    <col min="4043" max="4044" width="9.140625" style="5"/>
    <col min="4045" max="4053" width="8" style="5" customWidth="1"/>
    <col min="4054" max="4056" width="10.7109375" style="5" customWidth="1"/>
    <col min="4057" max="4058" width="7" style="5" bestFit="1" customWidth="1"/>
    <col min="4059" max="4060" width="5.5703125" style="5" customWidth="1"/>
    <col min="4061" max="4062" width="7" style="5" bestFit="1" customWidth="1"/>
    <col min="4063" max="4065" width="9.140625" style="5"/>
    <col min="4066" max="4066" width="14.5703125" style="5" customWidth="1"/>
    <col min="4067" max="4067" width="20.42578125" style="5" bestFit="1" customWidth="1"/>
    <col min="4068" max="4120" width="5.28515625" style="5" customWidth="1"/>
    <col min="4121" max="4121" width="8.42578125" style="5" customWidth="1"/>
    <col min="4122" max="4124" width="5.7109375" style="5" customWidth="1"/>
    <col min="4125" max="4125" width="16.7109375" style="5" customWidth="1"/>
    <col min="4126" max="4126" width="3.7109375" style="5" customWidth="1"/>
    <col min="4127" max="4129" width="6.140625" style="5" customWidth="1"/>
    <col min="4130" max="4130" width="7" style="5" bestFit="1" customWidth="1"/>
    <col min="4131" max="4133" width="6.140625" style="5" customWidth="1"/>
    <col min="4134" max="4134" width="7" style="5" bestFit="1" customWidth="1"/>
    <col min="4135" max="4137" width="6.140625" style="5" customWidth="1"/>
    <col min="4138" max="4138" width="7" style="5" bestFit="1" customWidth="1"/>
    <col min="4139" max="4141" width="6.140625" style="5" customWidth="1"/>
    <col min="4142" max="4142" width="7" style="5" bestFit="1" customWidth="1"/>
    <col min="4143" max="4145" width="6.140625" style="5" customWidth="1"/>
    <col min="4146" max="4146" width="7" style="5" bestFit="1" customWidth="1"/>
    <col min="4147" max="4149" width="6.140625" style="5" customWidth="1"/>
    <col min="4150" max="4150" width="7" style="5" bestFit="1" customWidth="1"/>
    <col min="4151" max="4153" width="6.140625" style="5" customWidth="1"/>
    <col min="4154" max="4154" width="7" style="5" bestFit="1" customWidth="1"/>
    <col min="4155" max="4157" width="6.140625" style="5" customWidth="1"/>
    <col min="4158" max="4158" width="7" style="5" bestFit="1" customWidth="1"/>
    <col min="4159" max="4161" width="6.140625" style="5" customWidth="1"/>
    <col min="4162" max="4162" width="7" style="5" bestFit="1" customWidth="1"/>
    <col min="4163" max="4165" width="6.140625" style="5" customWidth="1"/>
    <col min="4166" max="4166" width="7" style="5" bestFit="1" customWidth="1"/>
    <col min="4167" max="4169" width="6.140625" style="5" customWidth="1"/>
    <col min="4170" max="4170" width="7" style="5" bestFit="1" customWidth="1"/>
    <col min="4171" max="4173" width="6.140625" style="5" customWidth="1"/>
    <col min="4174" max="4174" width="7" style="5" bestFit="1" customWidth="1"/>
    <col min="4175" max="4177" width="6.140625" style="5" customWidth="1"/>
    <col min="4178" max="4178" width="7" style="5" bestFit="1" customWidth="1"/>
    <col min="4179" max="4181" width="6.140625" style="5" customWidth="1"/>
    <col min="4182" max="4182" width="7" style="5" bestFit="1" customWidth="1"/>
    <col min="4183" max="4185" width="6.140625" style="5" customWidth="1"/>
    <col min="4186" max="4186" width="7" style="5" bestFit="1" customWidth="1"/>
    <col min="4187" max="4189" width="6.140625" style="5" customWidth="1"/>
    <col min="4190" max="4190" width="7" style="5" bestFit="1" customWidth="1"/>
    <col min="4191" max="4193" width="6.140625" style="5" customWidth="1"/>
    <col min="4194" max="4194" width="7" style="5" bestFit="1" customWidth="1"/>
    <col min="4195" max="4197" width="6.140625" style="5" customWidth="1"/>
    <col min="4198" max="4198" width="7" style="5" bestFit="1" customWidth="1"/>
    <col min="4199" max="4201" width="6.140625" style="5" customWidth="1"/>
    <col min="4202" max="4202" width="7" style="5" bestFit="1" customWidth="1"/>
    <col min="4203" max="4205" width="6.140625" style="5" customWidth="1"/>
    <col min="4206" max="4206" width="7" style="5" bestFit="1" customWidth="1"/>
    <col min="4207" max="4209" width="6.140625" style="5" customWidth="1"/>
    <col min="4210" max="4210" width="7" style="5" bestFit="1" customWidth="1"/>
    <col min="4211" max="4213" width="6.140625" style="5" customWidth="1"/>
    <col min="4214" max="4214" width="7" style="5" bestFit="1" customWidth="1"/>
    <col min="4215" max="4217" width="6.140625" style="5" customWidth="1"/>
    <col min="4218" max="4218" width="7" style="5" bestFit="1" customWidth="1"/>
    <col min="4219" max="4221" width="6.140625" style="5" customWidth="1"/>
    <col min="4222" max="4222" width="7" style="5" bestFit="1" customWidth="1"/>
    <col min="4223" max="4225" width="6.140625" style="5" customWidth="1"/>
    <col min="4226" max="4226" width="7" style="5" bestFit="1" customWidth="1"/>
    <col min="4227" max="4229" width="6.140625" style="5" customWidth="1"/>
    <col min="4230" max="4230" width="7" style="5" bestFit="1" customWidth="1"/>
    <col min="4231" max="4233" width="6.140625" style="5" customWidth="1"/>
    <col min="4234" max="4234" width="7" style="5" bestFit="1" customWidth="1"/>
    <col min="4235" max="4237" width="6.140625" style="5" customWidth="1"/>
    <col min="4238" max="4238" width="7" style="5" bestFit="1" customWidth="1"/>
    <col min="4239" max="4241" width="6.140625" style="5" customWidth="1"/>
    <col min="4242" max="4242" width="7" style="5" bestFit="1" customWidth="1"/>
    <col min="4243" max="4245" width="6.140625" style="5" customWidth="1"/>
    <col min="4246" max="4246" width="7" style="5" bestFit="1" customWidth="1"/>
    <col min="4247" max="4249" width="6.140625" style="5" customWidth="1"/>
    <col min="4250" max="4250" width="7" style="5" bestFit="1" customWidth="1"/>
    <col min="4251" max="4253" width="6.140625" style="5" customWidth="1"/>
    <col min="4254" max="4254" width="7" style="5" bestFit="1" customWidth="1"/>
    <col min="4255" max="4257" width="6.140625" style="5" customWidth="1"/>
    <col min="4258" max="4258" width="7" style="5" bestFit="1" customWidth="1"/>
    <col min="4259" max="4261" width="6.140625" style="5" customWidth="1"/>
    <col min="4262" max="4262" width="7" style="5" bestFit="1" customWidth="1"/>
    <col min="4263" max="4265" width="6.140625" style="5" customWidth="1"/>
    <col min="4266" max="4266" width="7" style="5" bestFit="1" customWidth="1"/>
    <col min="4267" max="4267" width="6.140625" style="5" customWidth="1"/>
    <col min="4268" max="4268" width="7.7109375" style="5" customWidth="1"/>
    <col min="4269" max="4269" width="6.140625" style="5" customWidth="1"/>
    <col min="4270" max="4270" width="7" style="5" bestFit="1" customWidth="1"/>
    <col min="4271" max="4273" width="7.140625" style="5" customWidth="1"/>
    <col min="4274" max="4274" width="7" style="5" bestFit="1" customWidth="1"/>
    <col min="4275" max="4283" width="5.7109375" style="5" customWidth="1"/>
    <col min="4284" max="4286" width="9.140625" style="5"/>
    <col min="4287" max="4295" width="7.7109375" style="5" customWidth="1"/>
    <col min="4296" max="4297" width="11.5703125" style="5" customWidth="1"/>
    <col min="4298" max="4298" width="12.28515625" style="5" customWidth="1"/>
    <col min="4299" max="4300" width="9.140625" style="5"/>
    <col min="4301" max="4309" width="8" style="5" customWidth="1"/>
    <col min="4310" max="4312" width="10.7109375" style="5" customWidth="1"/>
    <col min="4313" max="4314" width="7" style="5" bestFit="1" customWidth="1"/>
    <col min="4315" max="4316" width="5.5703125" style="5" customWidth="1"/>
    <col min="4317" max="4318" width="7" style="5" bestFit="1" customWidth="1"/>
    <col min="4319" max="4321" width="9.140625" style="5"/>
    <col min="4322" max="4322" width="14.5703125" style="5" customWidth="1"/>
    <col min="4323" max="4323" width="20.42578125" style="5" bestFit="1" customWidth="1"/>
    <col min="4324" max="4376" width="5.28515625" style="5" customWidth="1"/>
    <col min="4377" max="4377" width="8.42578125" style="5" customWidth="1"/>
    <col min="4378" max="4380" width="5.7109375" style="5" customWidth="1"/>
    <col min="4381" max="4381" width="16.7109375" style="5" customWidth="1"/>
    <col min="4382" max="4382" width="3.7109375" style="5" customWidth="1"/>
    <col min="4383" max="4385" width="6.140625" style="5" customWidth="1"/>
    <col min="4386" max="4386" width="7" style="5" bestFit="1" customWidth="1"/>
    <col min="4387" max="4389" width="6.140625" style="5" customWidth="1"/>
    <col min="4390" max="4390" width="7" style="5" bestFit="1" customWidth="1"/>
    <col min="4391" max="4393" width="6.140625" style="5" customWidth="1"/>
    <col min="4394" max="4394" width="7" style="5" bestFit="1" customWidth="1"/>
    <col min="4395" max="4397" width="6.140625" style="5" customWidth="1"/>
    <col min="4398" max="4398" width="7" style="5" bestFit="1" customWidth="1"/>
    <col min="4399" max="4401" width="6.140625" style="5" customWidth="1"/>
    <col min="4402" max="4402" width="7" style="5" bestFit="1" customWidth="1"/>
    <col min="4403" max="4405" width="6.140625" style="5" customWidth="1"/>
    <col min="4406" max="4406" width="7" style="5" bestFit="1" customWidth="1"/>
    <col min="4407" max="4409" width="6.140625" style="5" customWidth="1"/>
    <col min="4410" max="4410" width="7" style="5" bestFit="1" customWidth="1"/>
    <col min="4411" max="4413" width="6.140625" style="5" customWidth="1"/>
    <col min="4414" max="4414" width="7" style="5" bestFit="1" customWidth="1"/>
    <col min="4415" max="4417" width="6.140625" style="5" customWidth="1"/>
    <col min="4418" max="4418" width="7" style="5" bestFit="1" customWidth="1"/>
    <col min="4419" max="4421" width="6.140625" style="5" customWidth="1"/>
    <col min="4422" max="4422" width="7" style="5" bestFit="1" customWidth="1"/>
    <col min="4423" max="4425" width="6.140625" style="5" customWidth="1"/>
    <col min="4426" max="4426" width="7" style="5" bestFit="1" customWidth="1"/>
    <col min="4427" max="4429" width="6.140625" style="5" customWidth="1"/>
    <col min="4430" max="4430" width="7" style="5" bestFit="1" customWidth="1"/>
    <col min="4431" max="4433" width="6.140625" style="5" customWidth="1"/>
    <col min="4434" max="4434" width="7" style="5" bestFit="1" customWidth="1"/>
    <col min="4435" max="4437" width="6.140625" style="5" customWidth="1"/>
    <col min="4438" max="4438" width="7" style="5" bestFit="1" customWidth="1"/>
    <col min="4439" max="4441" width="6.140625" style="5" customWidth="1"/>
    <col min="4442" max="4442" width="7" style="5" bestFit="1" customWidth="1"/>
    <col min="4443" max="4445" width="6.140625" style="5" customWidth="1"/>
    <col min="4446" max="4446" width="7" style="5" bestFit="1" customWidth="1"/>
    <col min="4447" max="4449" width="6.140625" style="5" customWidth="1"/>
    <col min="4450" max="4450" width="7" style="5" bestFit="1" customWidth="1"/>
    <col min="4451" max="4453" width="6.140625" style="5" customWidth="1"/>
    <col min="4454" max="4454" width="7" style="5" bestFit="1" customWidth="1"/>
    <col min="4455" max="4457" width="6.140625" style="5" customWidth="1"/>
    <col min="4458" max="4458" width="7" style="5" bestFit="1" customWidth="1"/>
    <col min="4459" max="4461" width="6.140625" style="5" customWidth="1"/>
    <col min="4462" max="4462" width="7" style="5" bestFit="1" customWidth="1"/>
    <col min="4463" max="4465" width="6.140625" style="5" customWidth="1"/>
    <col min="4466" max="4466" width="7" style="5" bestFit="1" customWidth="1"/>
    <col min="4467" max="4469" width="6.140625" style="5" customWidth="1"/>
    <col min="4470" max="4470" width="7" style="5" bestFit="1" customWidth="1"/>
    <col min="4471" max="4473" width="6.140625" style="5" customWidth="1"/>
    <col min="4474" max="4474" width="7" style="5" bestFit="1" customWidth="1"/>
    <col min="4475" max="4477" width="6.140625" style="5" customWidth="1"/>
    <col min="4478" max="4478" width="7" style="5" bestFit="1" customWidth="1"/>
    <col min="4479" max="4481" width="6.140625" style="5" customWidth="1"/>
    <col min="4482" max="4482" width="7" style="5" bestFit="1" customWidth="1"/>
    <col min="4483" max="4485" width="6.140625" style="5" customWidth="1"/>
    <col min="4486" max="4486" width="7" style="5" bestFit="1" customWidth="1"/>
    <col min="4487" max="4489" width="6.140625" style="5" customWidth="1"/>
    <col min="4490" max="4490" width="7" style="5" bestFit="1" customWidth="1"/>
    <col min="4491" max="4493" width="6.140625" style="5" customWidth="1"/>
    <col min="4494" max="4494" width="7" style="5" bestFit="1" customWidth="1"/>
    <col min="4495" max="4497" width="6.140625" style="5" customWidth="1"/>
    <col min="4498" max="4498" width="7" style="5" bestFit="1" customWidth="1"/>
    <col min="4499" max="4501" width="6.140625" style="5" customWidth="1"/>
    <col min="4502" max="4502" width="7" style="5" bestFit="1" customWidth="1"/>
    <col min="4503" max="4505" width="6.140625" style="5" customWidth="1"/>
    <col min="4506" max="4506" width="7" style="5" bestFit="1" customWidth="1"/>
    <col min="4507" max="4509" width="6.140625" style="5" customWidth="1"/>
    <col min="4510" max="4510" width="7" style="5" bestFit="1" customWidth="1"/>
    <col min="4511" max="4513" width="6.140625" style="5" customWidth="1"/>
    <col min="4514" max="4514" width="7" style="5" bestFit="1" customWidth="1"/>
    <col min="4515" max="4517" width="6.140625" style="5" customWidth="1"/>
    <col min="4518" max="4518" width="7" style="5" bestFit="1" customWidth="1"/>
    <col min="4519" max="4521" width="6.140625" style="5" customWidth="1"/>
    <col min="4522" max="4522" width="7" style="5" bestFit="1" customWidth="1"/>
    <col min="4523" max="4523" width="6.140625" style="5" customWidth="1"/>
    <col min="4524" max="4524" width="7.7109375" style="5" customWidth="1"/>
    <col min="4525" max="4525" width="6.140625" style="5" customWidth="1"/>
    <col min="4526" max="4526" width="7" style="5" bestFit="1" customWidth="1"/>
    <col min="4527" max="4529" width="7.140625" style="5" customWidth="1"/>
    <col min="4530" max="4530" width="7" style="5" bestFit="1" customWidth="1"/>
    <col min="4531" max="4539" width="5.7109375" style="5" customWidth="1"/>
    <col min="4540" max="4542" width="9.140625" style="5"/>
    <col min="4543" max="4551" width="7.7109375" style="5" customWidth="1"/>
    <col min="4552" max="4553" width="11.5703125" style="5" customWidth="1"/>
    <col min="4554" max="4554" width="12.28515625" style="5" customWidth="1"/>
    <col min="4555" max="4556" width="9.140625" style="5"/>
    <col min="4557" max="4565" width="8" style="5" customWidth="1"/>
    <col min="4566" max="4568" width="10.7109375" style="5" customWidth="1"/>
    <col min="4569" max="4570" width="7" style="5" bestFit="1" customWidth="1"/>
    <col min="4571" max="4572" width="5.5703125" style="5" customWidth="1"/>
    <col min="4573" max="4574" width="7" style="5" bestFit="1" customWidth="1"/>
    <col min="4575" max="4577" width="9.140625" style="5"/>
    <col min="4578" max="4578" width="14.5703125" style="5" customWidth="1"/>
    <col min="4579" max="4579" width="20.42578125" style="5" bestFit="1" customWidth="1"/>
    <col min="4580" max="4632" width="5.28515625" style="5" customWidth="1"/>
    <col min="4633" max="4633" width="8.42578125" style="5" customWidth="1"/>
    <col min="4634" max="4636" width="5.7109375" style="5" customWidth="1"/>
    <col min="4637" max="4637" width="16.7109375" style="5" customWidth="1"/>
    <col min="4638" max="4638" width="3.7109375" style="5" customWidth="1"/>
    <col min="4639" max="4641" width="6.140625" style="5" customWidth="1"/>
    <col min="4642" max="4642" width="7" style="5" bestFit="1" customWidth="1"/>
    <col min="4643" max="4645" width="6.140625" style="5" customWidth="1"/>
    <col min="4646" max="4646" width="7" style="5" bestFit="1" customWidth="1"/>
    <col min="4647" max="4649" width="6.140625" style="5" customWidth="1"/>
    <col min="4650" max="4650" width="7" style="5" bestFit="1" customWidth="1"/>
    <col min="4651" max="4653" width="6.140625" style="5" customWidth="1"/>
    <col min="4654" max="4654" width="7" style="5" bestFit="1" customWidth="1"/>
    <col min="4655" max="4657" width="6.140625" style="5" customWidth="1"/>
    <col min="4658" max="4658" width="7" style="5" bestFit="1" customWidth="1"/>
    <col min="4659" max="4661" width="6.140625" style="5" customWidth="1"/>
    <col min="4662" max="4662" width="7" style="5" bestFit="1" customWidth="1"/>
    <col min="4663" max="4665" width="6.140625" style="5" customWidth="1"/>
    <col min="4666" max="4666" width="7" style="5" bestFit="1" customWidth="1"/>
    <col min="4667" max="4669" width="6.140625" style="5" customWidth="1"/>
    <col min="4670" max="4670" width="7" style="5" bestFit="1" customWidth="1"/>
    <col min="4671" max="4673" width="6.140625" style="5" customWidth="1"/>
    <col min="4674" max="4674" width="7" style="5" bestFit="1" customWidth="1"/>
    <col min="4675" max="4677" width="6.140625" style="5" customWidth="1"/>
    <col min="4678" max="4678" width="7" style="5" bestFit="1" customWidth="1"/>
    <col min="4679" max="4681" width="6.140625" style="5" customWidth="1"/>
    <col min="4682" max="4682" width="7" style="5" bestFit="1" customWidth="1"/>
    <col min="4683" max="4685" width="6.140625" style="5" customWidth="1"/>
    <col min="4686" max="4686" width="7" style="5" bestFit="1" customWidth="1"/>
    <col min="4687" max="4689" width="6.140625" style="5" customWidth="1"/>
    <col min="4690" max="4690" width="7" style="5" bestFit="1" customWidth="1"/>
    <col min="4691" max="4693" width="6.140625" style="5" customWidth="1"/>
    <col min="4694" max="4694" width="7" style="5" bestFit="1" customWidth="1"/>
    <col min="4695" max="4697" width="6.140625" style="5" customWidth="1"/>
    <col min="4698" max="4698" width="7" style="5" bestFit="1" customWidth="1"/>
    <col min="4699" max="4701" width="6.140625" style="5" customWidth="1"/>
    <col min="4702" max="4702" width="7" style="5" bestFit="1" customWidth="1"/>
    <col min="4703" max="4705" width="6.140625" style="5" customWidth="1"/>
    <col min="4706" max="4706" width="7" style="5" bestFit="1" customWidth="1"/>
    <col min="4707" max="4709" width="6.140625" style="5" customWidth="1"/>
    <col min="4710" max="4710" width="7" style="5" bestFit="1" customWidth="1"/>
    <col min="4711" max="4713" width="6.140625" style="5" customWidth="1"/>
    <col min="4714" max="4714" width="7" style="5" bestFit="1" customWidth="1"/>
    <col min="4715" max="4717" width="6.140625" style="5" customWidth="1"/>
    <col min="4718" max="4718" width="7" style="5" bestFit="1" customWidth="1"/>
    <col min="4719" max="4721" width="6.140625" style="5" customWidth="1"/>
    <col min="4722" max="4722" width="7" style="5" bestFit="1" customWidth="1"/>
    <col min="4723" max="4725" width="6.140625" style="5" customWidth="1"/>
    <col min="4726" max="4726" width="7" style="5" bestFit="1" customWidth="1"/>
    <col min="4727" max="4729" width="6.140625" style="5" customWidth="1"/>
    <col min="4730" max="4730" width="7" style="5" bestFit="1" customWidth="1"/>
    <col min="4731" max="4733" width="6.140625" style="5" customWidth="1"/>
    <col min="4734" max="4734" width="7" style="5" bestFit="1" customWidth="1"/>
    <col min="4735" max="4737" width="6.140625" style="5" customWidth="1"/>
    <col min="4738" max="4738" width="7" style="5" bestFit="1" customWidth="1"/>
    <col min="4739" max="4741" width="6.140625" style="5" customWidth="1"/>
    <col min="4742" max="4742" width="7" style="5" bestFit="1" customWidth="1"/>
    <col min="4743" max="4745" width="6.140625" style="5" customWidth="1"/>
    <col min="4746" max="4746" width="7" style="5" bestFit="1" customWidth="1"/>
    <col min="4747" max="4749" width="6.140625" style="5" customWidth="1"/>
    <col min="4750" max="4750" width="7" style="5" bestFit="1" customWidth="1"/>
    <col min="4751" max="4753" width="6.140625" style="5" customWidth="1"/>
    <col min="4754" max="4754" width="7" style="5" bestFit="1" customWidth="1"/>
    <col min="4755" max="4757" width="6.140625" style="5" customWidth="1"/>
    <col min="4758" max="4758" width="7" style="5" bestFit="1" customWidth="1"/>
    <col min="4759" max="4761" width="6.140625" style="5" customWidth="1"/>
    <col min="4762" max="4762" width="7" style="5" bestFit="1" customWidth="1"/>
    <col min="4763" max="4765" width="6.140625" style="5" customWidth="1"/>
    <col min="4766" max="4766" width="7" style="5" bestFit="1" customWidth="1"/>
    <col min="4767" max="4769" width="6.140625" style="5" customWidth="1"/>
    <col min="4770" max="4770" width="7" style="5" bestFit="1" customWidth="1"/>
    <col min="4771" max="4773" width="6.140625" style="5" customWidth="1"/>
    <col min="4774" max="4774" width="7" style="5" bestFit="1" customWidth="1"/>
    <col min="4775" max="4777" width="6.140625" style="5" customWidth="1"/>
    <col min="4778" max="4778" width="7" style="5" bestFit="1" customWidth="1"/>
    <col min="4779" max="4779" width="6.140625" style="5" customWidth="1"/>
    <col min="4780" max="4780" width="7.7109375" style="5" customWidth="1"/>
    <col min="4781" max="4781" width="6.140625" style="5" customWidth="1"/>
    <col min="4782" max="4782" width="7" style="5" bestFit="1" customWidth="1"/>
    <col min="4783" max="4785" width="7.140625" style="5" customWidth="1"/>
    <col min="4786" max="4786" width="7" style="5" bestFit="1" customWidth="1"/>
    <col min="4787" max="4795" width="5.7109375" style="5" customWidth="1"/>
    <col min="4796" max="4798" width="9.140625" style="5"/>
    <col min="4799" max="4807" width="7.7109375" style="5" customWidth="1"/>
    <col min="4808" max="4809" width="11.5703125" style="5" customWidth="1"/>
    <col min="4810" max="4810" width="12.28515625" style="5" customWidth="1"/>
    <col min="4811" max="4812" width="9.140625" style="5"/>
    <col min="4813" max="4821" width="8" style="5" customWidth="1"/>
    <col min="4822" max="4824" width="10.7109375" style="5" customWidth="1"/>
    <col min="4825" max="4826" width="7" style="5" bestFit="1" customWidth="1"/>
    <col min="4827" max="4828" width="5.5703125" style="5" customWidth="1"/>
    <col min="4829" max="4830" width="7" style="5" bestFit="1" customWidth="1"/>
    <col min="4831" max="4833" width="9.140625" style="5"/>
    <col min="4834" max="4834" width="14.5703125" style="5" customWidth="1"/>
    <col min="4835" max="4835" width="20.42578125" style="5" bestFit="1" customWidth="1"/>
    <col min="4836" max="4888" width="5.28515625" style="5" customWidth="1"/>
    <col min="4889" max="4889" width="8.42578125" style="5" customWidth="1"/>
    <col min="4890" max="4892" width="5.7109375" style="5" customWidth="1"/>
    <col min="4893" max="4893" width="16.7109375" style="5" customWidth="1"/>
    <col min="4894" max="4894" width="3.7109375" style="5" customWidth="1"/>
    <col min="4895" max="4897" width="6.140625" style="5" customWidth="1"/>
    <col min="4898" max="4898" width="7" style="5" bestFit="1" customWidth="1"/>
    <col min="4899" max="4901" width="6.140625" style="5" customWidth="1"/>
    <col min="4902" max="4902" width="7" style="5" bestFit="1" customWidth="1"/>
    <col min="4903" max="4905" width="6.140625" style="5" customWidth="1"/>
    <col min="4906" max="4906" width="7" style="5" bestFit="1" customWidth="1"/>
    <col min="4907" max="4909" width="6.140625" style="5" customWidth="1"/>
    <col min="4910" max="4910" width="7" style="5" bestFit="1" customWidth="1"/>
    <col min="4911" max="4913" width="6.140625" style="5" customWidth="1"/>
    <col min="4914" max="4914" width="7" style="5" bestFit="1" customWidth="1"/>
    <col min="4915" max="4917" width="6.140625" style="5" customWidth="1"/>
    <col min="4918" max="4918" width="7" style="5" bestFit="1" customWidth="1"/>
    <col min="4919" max="4921" width="6.140625" style="5" customWidth="1"/>
    <col min="4922" max="4922" width="7" style="5" bestFit="1" customWidth="1"/>
    <col min="4923" max="4925" width="6.140625" style="5" customWidth="1"/>
    <col min="4926" max="4926" width="7" style="5" bestFit="1" customWidth="1"/>
    <col min="4927" max="4929" width="6.140625" style="5" customWidth="1"/>
    <col min="4930" max="4930" width="7" style="5" bestFit="1" customWidth="1"/>
    <col min="4931" max="4933" width="6.140625" style="5" customWidth="1"/>
    <col min="4934" max="4934" width="7" style="5" bestFit="1" customWidth="1"/>
    <col min="4935" max="4937" width="6.140625" style="5" customWidth="1"/>
    <col min="4938" max="4938" width="7" style="5" bestFit="1" customWidth="1"/>
    <col min="4939" max="4941" width="6.140625" style="5" customWidth="1"/>
    <col min="4942" max="4942" width="7" style="5" bestFit="1" customWidth="1"/>
    <col min="4943" max="4945" width="6.140625" style="5" customWidth="1"/>
    <col min="4946" max="4946" width="7" style="5" bestFit="1" customWidth="1"/>
    <col min="4947" max="4949" width="6.140625" style="5" customWidth="1"/>
    <col min="4950" max="4950" width="7" style="5" bestFit="1" customWidth="1"/>
    <col min="4951" max="4953" width="6.140625" style="5" customWidth="1"/>
    <col min="4954" max="4954" width="7" style="5" bestFit="1" customWidth="1"/>
    <col min="4955" max="4957" width="6.140625" style="5" customWidth="1"/>
    <col min="4958" max="4958" width="7" style="5" bestFit="1" customWidth="1"/>
    <col min="4959" max="4961" width="6.140625" style="5" customWidth="1"/>
    <col min="4962" max="4962" width="7" style="5" bestFit="1" customWidth="1"/>
    <col min="4963" max="4965" width="6.140625" style="5" customWidth="1"/>
    <col min="4966" max="4966" width="7" style="5" bestFit="1" customWidth="1"/>
    <col min="4967" max="4969" width="6.140625" style="5" customWidth="1"/>
    <col min="4970" max="4970" width="7" style="5" bestFit="1" customWidth="1"/>
    <col min="4971" max="4973" width="6.140625" style="5" customWidth="1"/>
    <col min="4974" max="4974" width="7" style="5" bestFit="1" customWidth="1"/>
    <col min="4975" max="4977" width="6.140625" style="5" customWidth="1"/>
    <col min="4978" max="4978" width="7" style="5" bestFit="1" customWidth="1"/>
    <col min="4979" max="4981" width="6.140625" style="5" customWidth="1"/>
    <col min="4982" max="4982" width="7" style="5" bestFit="1" customWidth="1"/>
    <col min="4983" max="4985" width="6.140625" style="5" customWidth="1"/>
    <col min="4986" max="4986" width="7" style="5" bestFit="1" customWidth="1"/>
    <col min="4987" max="4989" width="6.140625" style="5" customWidth="1"/>
    <col min="4990" max="4990" width="7" style="5" bestFit="1" customWidth="1"/>
    <col min="4991" max="4993" width="6.140625" style="5" customWidth="1"/>
    <col min="4994" max="4994" width="7" style="5" bestFit="1" customWidth="1"/>
    <col min="4995" max="4997" width="6.140625" style="5" customWidth="1"/>
    <col min="4998" max="4998" width="7" style="5" bestFit="1" customWidth="1"/>
    <col min="4999" max="5001" width="6.140625" style="5" customWidth="1"/>
    <col min="5002" max="5002" width="7" style="5" bestFit="1" customWidth="1"/>
    <col min="5003" max="5005" width="6.140625" style="5" customWidth="1"/>
    <col min="5006" max="5006" width="7" style="5" bestFit="1" customWidth="1"/>
    <col min="5007" max="5009" width="6.140625" style="5" customWidth="1"/>
    <col min="5010" max="5010" width="7" style="5" bestFit="1" customWidth="1"/>
    <col min="5011" max="5013" width="6.140625" style="5" customWidth="1"/>
    <col min="5014" max="5014" width="7" style="5" bestFit="1" customWidth="1"/>
    <col min="5015" max="5017" width="6.140625" style="5" customWidth="1"/>
    <col min="5018" max="5018" width="7" style="5" bestFit="1" customWidth="1"/>
    <col min="5019" max="5021" width="6.140625" style="5" customWidth="1"/>
    <col min="5022" max="5022" width="7" style="5" bestFit="1" customWidth="1"/>
    <col min="5023" max="5025" width="6.140625" style="5" customWidth="1"/>
    <col min="5026" max="5026" width="7" style="5" bestFit="1" customWidth="1"/>
    <col min="5027" max="5029" width="6.140625" style="5" customWidth="1"/>
    <col min="5030" max="5030" width="7" style="5" bestFit="1" customWidth="1"/>
    <col min="5031" max="5033" width="6.140625" style="5" customWidth="1"/>
    <col min="5034" max="5034" width="7" style="5" bestFit="1" customWidth="1"/>
    <col min="5035" max="5035" width="6.140625" style="5" customWidth="1"/>
    <col min="5036" max="5036" width="7.7109375" style="5" customWidth="1"/>
    <col min="5037" max="5037" width="6.140625" style="5" customWidth="1"/>
    <col min="5038" max="5038" width="7" style="5" bestFit="1" customWidth="1"/>
    <col min="5039" max="5041" width="7.140625" style="5" customWidth="1"/>
    <col min="5042" max="5042" width="7" style="5" bestFit="1" customWidth="1"/>
    <col min="5043" max="5051" width="5.7109375" style="5" customWidth="1"/>
    <col min="5052" max="5054" width="9.140625" style="5"/>
    <col min="5055" max="5063" width="7.7109375" style="5" customWidth="1"/>
    <col min="5064" max="5065" width="11.5703125" style="5" customWidth="1"/>
    <col min="5066" max="5066" width="12.28515625" style="5" customWidth="1"/>
    <col min="5067" max="5068" width="9.140625" style="5"/>
    <col min="5069" max="5077" width="8" style="5" customWidth="1"/>
    <col min="5078" max="5080" width="10.7109375" style="5" customWidth="1"/>
    <col min="5081" max="5082" width="7" style="5" bestFit="1" customWidth="1"/>
    <col min="5083" max="5084" width="5.5703125" style="5" customWidth="1"/>
    <col min="5085" max="5086" width="7" style="5" bestFit="1" customWidth="1"/>
    <col min="5087" max="5089" width="9.140625" style="5"/>
    <col min="5090" max="5090" width="14.5703125" style="5" customWidth="1"/>
    <col min="5091" max="5091" width="20.42578125" style="5" bestFit="1" customWidth="1"/>
    <col min="5092" max="5144" width="5.28515625" style="5" customWidth="1"/>
    <col min="5145" max="5145" width="8.42578125" style="5" customWidth="1"/>
    <col min="5146" max="5148" width="5.7109375" style="5" customWidth="1"/>
    <col min="5149" max="5149" width="16.7109375" style="5" customWidth="1"/>
    <col min="5150" max="5150" width="3.7109375" style="5" customWidth="1"/>
    <col min="5151" max="5153" width="6.140625" style="5" customWidth="1"/>
    <col min="5154" max="5154" width="7" style="5" bestFit="1" customWidth="1"/>
    <col min="5155" max="5157" width="6.140625" style="5" customWidth="1"/>
    <col min="5158" max="5158" width="7" style="5" bestFit="1" customWidth="1"/>
    <col min="5159" max="5161" width="6.140625" style="5" customWidth="1"/>
    <col min="5162" max="5162" width="7" style="5" bestFit="1" customWidth="1"/>
    <col min="5163" max="5165" width="6.140625" style="5" customWidth="1"/>
    <col min="5166" max="5166" width="7" style="5" bestFit="1" customWidth="1"/>
    <col min="5167" max="5169" width="6.140625" style="5" customWidth="1"/>
    <col min="5170" max="5170" width="7" style="5" bestFit="1" customWidth="1"/>
    <col min="5171" max="5173" width="6.140625" style="5" customWidth="1"/>
    <col min="5174" max="5174" width="7" style="5" bestFit="1" customWidth="1"/>
    <col min="5175" max="5177" width="6.140625" style="5" customWidth="1"/>
    <col min="5178" max="5178" width="7" style="5" bestFit="1" customWidth="1"/>
    <col min="5179" max="5181" width="6.140625" style="5" customWidth="1"/>
    <col min="5182" max="5182" width="7" style="5" bestFit="1" customWidth="1"/>
    <col min="5183" max="5185" width="6.140625" style="5" customWidth="1"/>
    <col min="5186" max="5186" width="7" style="5" bestFit="1" customWidth="1"/>
    <col min="5187" max="5189" width="6.140625" style="5" customWidth="1"/>
    <col min="5190" max="5190" width="7" style="5" bestFit="1" customWidth="1"/>
    <col min="5191" max="5193" width="6.140625" style="5" customWidth="1"/>
    <col min="5194" max="5194" width="7" style="5" bestFit="1" customWidth="1"/>
    <col min="5195" max="5197" width="6.140625" style="5" customWidth="1"/>
    <col min="5198" max="5198" width="7" style="5" bestFit="1" customWidth="1"/>
    <col min="5199" max="5201" width="6.140625" style="5" customWidth="1"/>
    <col min="5202" max="5202" width="7" style="5" bestFit="1" customWidth="1"/>
    <col min="5203" max="5205" width="6.140625" style="5" customWidth="1"/>
    <col min="5206" max="5206" width="7" style="5" bestFit="1" customWidth="1"/>
    <col min="5207" max="5209" width="6.140625" style="5" customWidth="1"/>
    <col min="5210" max="5210" width="7" style="5" bestFit="1" customWidth="1"/>
    <col min="5211" max="5213" width="6.140625" style="5" customWidth="1"/>
    <col min="5214" max="5214" width="7" style="5" bestFit="1" customWidth="1"/>
    <col min="5215" max="5217" width="6.140625" style="5" customWidth="1"/>
    <col min="5218" max="5218" width="7" style="5" bestFit="1" customWidth="1"/>
    <col min="5219" max="5221" width="6.140625" style="5" customWidth="1"/>
    <col min="5222" max="5222" width="7" style="5" bestFit="1" customWidth="1"/>
    <col min="5223" max="5225" width="6.140625" style="5" customWidth="1"/>
    <col min="5226" max="5226" width="7" style="5" bestFit="1" customWidth="1"/>
    <col min="5227" max="5229" width="6.140625" style="5" customWidth="1"/>
    <col min="5230" max="5230" width="7" style="5" bestFit="1" customWidth="1"/>
    <col min="5231" max="5233" width="6.140625" style="5" customWidth="1"/>
    <col min="5234" max="5234" width="7" style="5" bestFit="1" customWidth="1"/>
    <col min="5235" max="5237" width="6.140625" style="5" customWidth="1"/>
    <col min="5238" max="5238" width="7" style="5" bestFit="1" customWidth="1"/>
    <col min="5239" max="5241" width="6.140625" style="5" customWidth="1"/>
    <col min="5242" max="5242" width="7" style="5" bestFit="1" customWidth="1"/>
    <col min="5243" max="5245" width="6.140625" style="5" customWidth="1"/>
    <col min="5246" max="5246" width="7" style="5" bestFit="1" customWidth="1"/>
    <col min="5247" max="5249" width="6.140625" style="5" customWidth="1"/>
    <col min="5250" max="5250" width="7" style="5" bestFit="1" customWidth="1"/>
    <col min="5251" max="5253" width="6.140625" style="5" customWidth="1"/>
    <col min="5254" max="5254" width="7" style="5" bestFit="1" customWidth="1"/>
    <col min="5255" max="5257" width="6.140625" style="5" customWidth="1"/>
    <col min="5258" max="5258" width="7" style="5" bestFit="1" customWidth="1"/>
    <col min="5259" max="5261" width="6.140625" style="5" customWidth="1"/>
    <col min="5262" max="5262" width="7" style="5" bestFit="1" customWidth="1"/>
    <col min="5263" max="5265" width="6.140625" style="5" customWidth="1"/>
    <col min="5266" max="5266" width="7" style="5" bestFit="1" customWidth="1"/>
    <col min="5267" max="5269" width="6.140625" style="5" customWidth="1"/>
    <col min="5270" max="5270" width="7" style="5" bestFit="1" customWidth="1"/>
    <col min="5271" max="5273" width="6.140625" style="5" customWidth="1"/>
    <col min="5274" max="5274" width="7" style="5" bestFit="1" customWidth="1"/>
    <col min="5275" max="5277" width="6.140625" style="5" customWidth="1"/>
    <col min="5278" max="5278" width="7" style="5" bestFit="1" customWidth="1"/>
    <col min="5279" max="5281" width="6.140625" style="5" customWidth="1"/>
    <col min="5282" max="5282" width="7" style="5" bestFit="1" customWidth="1"/>
    <col min="5283" max="5285" width="6.140625" style="5" customWidth="1"/>
    <col min="5286" max="5286" width="7" style="5" bestFit="1" customWidth="1"/>
    <col min="5287" max="5289" width="6.140625" style="5" customWidth="1"/>
    <col min="5290" max="5290" width="7" style="5" bestFit="1" customWidth="1"/>
    <col min="5291" max="5291" width="6.140625" style="5" customWidth="1"/>
    <col min="5292" max="5292" width="7.7109375" style="5" customWidth="1"/>
    <col min="5293" max="5293" width="6.140625" style="5" customWidth="1"/>
    <col min="5294" max="5294" width="7" style="5" bestFit="1" customWidth="1"/>
    <col min="5295" max="5297" width="7.140625" style="5" customWidth="1"/>
    <col min="5298" max="5298" width="7" style="5" bestFit="1" customWidth="1"/>
    <col min="5299" max="5307" width="5.7109375" style="5" customWidth="1"/>
    <col min="5308" max="5310" width="9.140625" style="5"/>
    <col min="5311" max="5319" width="7.7109375" style="5" customWidth="1"/>
    <col min="5320" max="5321" width="11.5703125" style="5" customWidth="1"/>
    <col min="5322" max="5322" width="12.28515625" style="5" customWidth="1"/>
    <col min="5323" max="5324" width="9.140625" style="5"/>
    <col min="5325" max="5333" width="8" style="5" customWidth="1"/>
    <col min="5334" max="5336" width="10.7109375" style="5" customWidth="1"/>
    <col min="5337" max="5338" width="7" style="5" bestFit="1" customWidth="1"/>
    <col min="5339" max="5340" width="5.5703125" style="5" customWidth="1"/>
    <col min="5341" max="5342" width="7" style="5" bestFit="1" customWidth="1"/>
    <col min="5343" max="5345" width="9.140625" style="5"/>
    <col min="5346" max="5346" width="14.5703125" style="5" customWidth="1"/>
    <col min="5347" max="5347" width="20.42578125" style="5" bestFit="1" customWidth="1"/>
    <col min="5348" max="5400" width="5.28515625" style="5" customWidth="1"/>
    <col min="5401" max="5401" width="8.42578125" style="5" customWidth="1"/>
    <col min="5402" max="5404" width="5.7109375" style="5" customWidth="1"/>
    <col min="5405" max="5405" width="16.7109375" style="5" customWidth="1"/>
    <col min="5406" max="5406" width="3.7109375" style="5" customWidth="1"/>
    <col min="5407" max="5409" width="6.140625" style="5" customWidth="1"/>
    <col min="5410" max="5410" width="7" style="5" bestFit="1" customWidth="1"/>
    <col min="5411" max="5413" width="6.140625" style="5" customWidth="1"/>
    <col min="5414" max="5414" width="7" style="5" bestFit="1" customWidth="1"/>
    <col min="5415" max="5417" width="6.140625" style="5" customWidth="1"/>
    <col min="5418" max="5418" width="7" style="5" bestFit="1" customWidth="1"/>
    <col min="5419" max="5421" width="6.140625" style="5" customWidth="1"/>
    <col min="5422" max="5422" width="7" style="5" bestFit="1" customWidth="1"/>
    <col min="5423" max="5425" width="6.140625" style="5" customWidth="1"/>
    <col min="5426" max="5426" width="7" style="5" bestFit="1" customWidth="1"/>
    <col min="5427" max="5429" width="6.140625" style="5" customWidth="1"/>
    <col min="5430" max="5430" width="7" style="5" bestFit="1" customWidth="1"/>
    <col min="5431" max="5433" width="6.140625" style="5" customWidth="1"/>
    <col min="5434" max="5434" width="7" style="5" bestFit="1" customWidth="1"/>
    <col min="5435" max="5437" width="6.140625" style="5" customWidth="1"/>
    <col min="5438" max="5438" width="7" style="5" bestFit="1" customWidth="1"/>
    <col min="5439" max="5441" width="6.140625" style="5" customWidth="1"/>
    <col min="5442" max="5442" width="7" style="5" bestFit="1" customWidth="1"/>
    <col min="5443" max="5445" width="6.140625" style="5" customWidth="1"/>
    <col min="5446" max="5446" width="7" style="5" bestFit="1" customWidth="1"/>
    <col min="5447" max="5449" width="6.140625" style="5" customWidth="1"/>
    <col min="5450" max="5450" width="7" style="5" bestFit="1" customWidth="1"/>
    <col min="5451" max="5453" width="6.140625" style="5" customWidth="1"/>
    <col min="5454" max="5454" width="7" style="5" bestFit="1" customWidth="1"/>
    <col min="5455" max="5457" width="6.140625" style="5" customWidth="1"/>
    <col min="5458" max="5458" width="7" style="5" bestFit="1" customWidth="1"/>
    <col min="5459" max="5461" width="6.140625" style="5" customWidth="1"/>
    <col min="5462" max="5462" width="7" style="5" bestFit="1" customWidth="1"/>
    <col min="5463" max="5465" width="6.140625" style="5" customWidth="1"/>
    <col min="5466" max="5466" width="7" style="5" bestFit="1" customWidth="1"/>
    <col min="5467" max="5469" width="6.140625" style="5" customWidth="1"/>
    <col min="5470" max="5470" width="7" style="5" bestFit="1" customWidth="1"/>
    <col min="5471" max="5473" width="6.140625" style="5" customWidth="1"/>
    <col min="5474" max="5474" width="7" style="5" bestFit="1" customWidth="1"/>
    <col min="5475" max="5477" width="6.140625" style="5" customWidth="1"/>
    <col min="5478" max="5478" width="7" style="5" bestFit="1" customWidth="1"/>
    <col min="5479" max="5481" width="6.140625" style="5" customWidth="1"/>
    <col min="5482" max="5482" width="7" style="5" bestFit="1" customWidth="1"/>
    <col min="5483" max="5485" width="6.140625" style="5" customWidth="1"/>
    <col min="5486" max="5486" width="7" style="5" bestFit="1" customWidth="1"/>
    <col min="5487" max="5489" width="6.140625" style="5" customWidth="1"/>
    <col min="5490" max="5490" width="7" style="5" bestFit="1" customWidth="1"/>
    <col min="5491" max="5493" width="6.140625" style="5" customWidth="1"/>
    <col min="5494" max="5494" width="7" style="5" bestFit="1" customWidth="1"/>
    <col min="5495" max="5497" width="6.140625" style="5" customWidth="1"/>
    <col min="5498" max="5498" width="7" style="5" bestFit="1" customWidth="1"/>
    <col min="5499" max="5501" width="6.140625" style="5" customWidth="1"/>
    <col min="5502" max="5502" width="7" style="5" bestFit="1" customWidth="1"/>
    <col min="5503" max="5505" width="6.140625" style="5" customWidth="1"/>
    <col min="5506" max="5506" width="7" style="5" bestFit="1" customWidth="1"/>
    <col min="5507" max="5509" width="6.140625" style="5" customWidth="1"/>
    <col min="5510" max="5510" width="7" style="5" bestFit="1" customWidth="1"/>
    <col min="5511" max="5513" width="6.140625" style="5" customWidth="1"/>
    <col min="5514" max="5514" width="7" style="5" bestFit="1" customWidth="1"/>
    <col min="5515" max="5517" width="6.140625" style="5" customWidth="1"/>
    <col min="5518" max="5518" width="7" style="5" bestFit="1" customWidth="1"/>
    <col min="5519" max="5521" width="6.140625" style="5" customWidth="1"/>
    <col min="5522" max="5522" width="7" style="5" bestFit="1" customWidth="1"/>
    <col min="5523" max="5525" width="6.140625" style="5" customWidth="1"/>
    <col min="5526" max="5526" width="7" style="5" bestFit="1" customWidth="1"/>
    <col min="5527" max="5529" width="6.140625" style="5" customWidth="1"/>
    <col min="5530" max="5530" width="7" style="5" bestFit="1" customWidth="1"/>
    <col min="5531" max="5533" width="6.140625" style="5" customWidth="1"/>
    <col min="5534" max="5534" width="7" style="5" bestFit="1" customWidth="1"/>
    <col min="5535" max="5537" width="6.140625" style="5" customWidth="1"/>
    <col min="5538" max="5538" width="7" style="5" bestFit="1" customWidth="1"/>
    <col min="5539" max="5541" width="6.140625" style="5" customWidth="1"/>
    <col min="5542" max="5542" width="7" style="5" bestFit="1" customWidth="1"/>
    <col min="5543" max="5545" width="6.140625" style="5" customWidth="1"/>
    <col min="5546" max="5546" width="7" style="5" bestFit="1" customWidth="1"/>
    <col min="5547" max="5547" width="6.140625" style="5" customWidth="1"/>
    <col min="5548" max="5548" width="7.7109375" style="5" customWidth="1"/>
    <col min="5549" max="5549" width="6.140625" style="5" customWidth="1"/>
    <col min="5550" max="5550" width="7" style="5" bestFit="1" customWidth="1"/>
    <col min="5551" max="5553" width="7.140625" style="5" customWidth="1"/>
    <col min="5554" max="5554" width="7" style="5" bestFit="1" customWidth="1"/>
    <col min="5555" max="5563" width="5.7109375" style="5" customWidth="1"/>
    <col min="5564" max="5566" width="9.140625" style="5"/>
    <col min="5567" max="5575" width="7.7109375" style="5" customWidth="1"/>
    <col min="5576" max="5577" width="11.5703125" style="5" customWidth="1"/>
    <col min="5578" max="5578" width="12.28515625" style="5" customWidth="1"/>
    <col min="5579" max="5580" width="9.140625" style="5"/>
    <col min="5581" max="5589" width="8" style="5" customWidth="1"/>
    <col min="5590" max="5592" width="10.7109375" style="5" customWidth="1"/>
    <col min="5593" max="5594" width="7" style="5" bestFit="1" customWidth="1"/>
    <col min="5595" max="5596" width="5.5703125" style="5" customWidth="1"/>
    <col min="5597" max="5598" width="7" style="5" bestFit="1" customWidth="1"/>
    <col min="5599" max="5601" width="9.140625" style="5"/>
    <col min="5602" max="5602" width="14.5703125" style="5" customWidth="1"/>
    <col min="5603" max="5603" width="20.42578125" style="5" bestFit="1" customWidth="1"/>
    <col min="5604" max="5656" width="5.28515625" style="5" customWidth="1"/>
    <col min="5657" max="5657" width="8.42578125" style="5" customWidth="1"/>
    <col min="5658" max="5660" width="5.7109375" style="5" customWidth="1"/>
    <col min="5661" max="5661" width="16.7109375" style="5" customWidth="1"/>
    <col min="5662" max="5662" width="3.7109375" style="5" customWidth="1"/>
    <col min="5663" max="5665" width="6.140625" style="5" customWidth="1"/>
    <col min="5666" max="5666" width="7" style="5" bestFit="1" customWidth="1"/>
    <col min="5667" max="5669" width="6.140625" style="5" customWidth="1"/>
    <col min="5670" max="5670" width="7" style="5" bestFit="1" customWidth="1"/>
    <col min="5671" max="5673" width="6.140625" style="5" customWidth="1"/>
    <col min="5674" max="5674" width="7" style="5" bestFit="1" customWidth="1"/>
    <col min="5675" max="5677" width="6.140625" style="5" customWidth="1"/>
    <col min="5678" max="5678" width="7" style="5" bestFit="1" customWidth="1"/>
    <col min="5679" max="5681" width="6.140625" style="5" customWidth="1"/>
    <col min="5682" max="5682" width="7" style="5" bestFit="1" customWidth="1"/>
    <col min="5683" max="5685" width="6.140625" style="5" customWidth="1"/>
    <col min="5686" max="5686" width="7" style="5" bestFit="1" customWidth="1"/>
    <col min="5687" max="5689" width="6.140625" style="5" customWidth="1"/>
    <col min="5690" max="5690" width="7" style="5" bestFit="1" customWidth="1"/>
    <col min="5691" max="5693" width="6.140625" style="5" customWidth="1"/>
    <col min="5694" max="5694" width="7" style="5" bestFit="1" customWidth="1"/>
    <col min="5695" max="5697" width="6.140625" style="5" customWidth="1"/>
    <col min="5698" max="5698" width="7" style="5" bestFit="1" customWidth="1"/>
    <col min="5699" max="5701" width="6.140625" style="5" customWidth="1"/>
    <col min="5702" max="5702" width="7" style="5" bestFit="1" customWidth="1"/>
    <col min="5703" max="5705" width="6.140625" style="5" customWidth="1"/>
    <col min="5706" max="5706" width="7" style="5" bestFit="1" customWidth="1"/>
    <col min="5707" max="5709" width="6.140625" style="5" customWidth="1"/>
    <col min="5710" max="5710" width="7" style="5" bestFit="1" customWidth="1"/>
    <col min="5711" max="5713" width="6.140625" style="5" customWidth="1"/>
    <col min="5714" max="5714" width="7" style="5" bestFit="1" customWidth="1"/>
    <col min="5715" max="5717" width="6.140625" style="5" customWidth="1"/>
    <col min="5718" max="5718" width="7" style="5" bestFit="1" customWidth="1"/>
    <col min="5719" max="5721" width="6.140625" style="5" customWidth="1"/>
    <col min="5722" max="5722" width="7" style="5" bestFit="1" customWidth="1"/>
    <col min="5723" max="5725" width="6.140625" style="5" customWidth="1"/>
    <col min="5726" max="5726" width="7" style="5" bestFit="1" customWidth="1"/>
    <col min="5727" max="5729" width="6.140625" style="5" customWidth="1"/>
    <col min="5730" max="5730" width="7" style="5" bestFit="1" customWidth="1"/>
    <col min="5731" max="5733" width="6.140625" style="5" customWidth="1"/>
    <col min="5734" max="5734" width="7" style="5" bestFit="1" customWidth="1"/>
    <col min="5735" max="5737" width="6.140625" style="5" customWidth="1"/>
    <col min="5738" max="5738" width="7" style="5" bestFit="1" customWidth="1"/>
    <col min="5739" max="5741" width="6.140625" style="5" customWidth="1"/>
    <col min="5742" max="5742" width="7" style="5" bestFit="1" customWidth="1"/>
    <col min="5743" max="5745" width="6.140625" style="5" customWidth="1"/>
    <col min="5746" max="5746" width="7" style="5" bestFit="1" customWidth="1"/>
    <col min="5747" max="5749" width="6.140625" style="5" customWidth="1"/>
    <col min="5750" max="5750" width="7" style="5" bestFit="1" customWidth="1"/>
    <col min="5751" max="5753" width="6.140625" style="5" customWidth="1"/>
    <col min="5754" max="5754" width="7" style="5" bestFit="1" customWidth="1"/>
    <col min="5755" max="5757" width="6.140625" style="5" customWidth="1"/>
    <col min="5758" max="5758" width="7" style="5" bestFit="1" customWidth="1"/>
    <col min="5759" max="5761" width="6.140625" style="5" customWidth="1"/>
    <col min="5762" max="5762" width="7" style="5" bestFit="1" customWidth="1"/>
    <col min="5763" max="5765" width="6.140625" style="5" customWidth="1"/>
    <col min="5766" max="5766" width="7" style="5" bestFit="1" customWidth="1"/>
    <col min="5767" max="5769" width="6.140625" style="5" customWidth="1"/>
    <col min="5770" max="5770" width="7" style="5" bestFit="1" customWidth="1"/>
    <col min="5771" max="5773" width="6.140625" style="5" customWidth="1"/>
    <col min="5774" max="5774" width="7" style="5" bestFit="1" customWidth="1"/>
    <col min="5775" max="5777" width="6.140625" style="5" customWidth="1"/>
    <col min="5778" max="5778" width="7" style="5" bestFit="1" customWidth="1"/>
    <col min="5779" max="5781" width="6.140625" style="5" customWidth="1"/>
    <col min="5782" max="5782" width="7" style="5" bestFit="1" customWidth="1"/>
    <col min="5783" max="5785" width="6.140625" style="5" customWidth="1"/>
    <col min="5786" max="5786" width="7" style="5" bestFit="1" customWidth="1"/>
    <col min="5787" max="5789" width="6.140625" style="5" customWidth="1"/>
    <col min="5790" max="5790" width="7" style="5" bestFit="1" customWidth="1"/>
    <col min="5791" max="5793" width="6.140625" style="5" customWidth="1"/>
    <col min="5794" max="5794" width="7" style="5" bestFit="1" customWidth="1"/>
    <col min="5795" max="5797" width="6.140625" style="5" customWidth="1"/>
    <col min="5798" max="5798" width="7" style="5" bestFit="1" customWidth="1"/>
    <col min="5799" max="5801" width="6.140625" style="5" customWidth="1"/>
    <col min="5802" max="5802" width="7" style="5" bestFit="1" customWidth="1"/>
    <col min="5803" max="5803" width="6.140625" style="5" customWidth="1"/>
    <col min="5804" max="5804" width="7.7109375" style="5" customWidth="1"/>
    <col min="5805" max="5805" width="6.140625" style="5" customWidth="1"/>
    <col min="5806" max="5806" width="7" style="5" bestFit="1" customWidth="1"/>
    <col min="5807" max="5809" width="7.140625" style="5" customWidth="1"/>
    <col min="5810" max="5810" width="7" style="5" bestFit="1" customWidth="1"/>
    <col min="5811" max="5819" width="5.7109375" style="5" customWidth="1"/>
    <col min="5820" max="5822" width="9.140625" style="5"/>
    <col min="5823" max="5831" width="7.7109375" style="5" customWidth="1"/>
    <col min="5832" max="5833" width="11.5703125" style="5" customWidth="1"/>
    <col min="5834" max="5834" width="12.28515625" style="5" customWidth="1"/>
    <col min="5835" max="5836" width="9.140625" style="5"/>
    <col min="5837" max="5845" width="8" style="5" customWidth="1"/>
    <col min="5846" max="5848" width="10.7109375" style="5" customWidth="1"/>
    <col min="5849" max="5850" width="7" style="5" bestFit="1" customWidth="1"/>
    <col min="5851" max="5852" width="5.5703125" style="5" customWidth="1"/>
    <col min="5853" max="5854" width="7" style="5" bestFit="1" customWidth="1"/>
    <col min="5855" max="5857" width="9.140625" style="5"/>
    <col min="5858" max="5858" width="14.5703125" style="5" customWidth="1"/>
    <col min="5859" max="5859" width="20.42578125" style="5" bestFit="1" customWidth="1"/>
    <col min="5860" max="5912" width="5.28515625" style="5" customWidth="1"/>
    <col min="5913" max="5913" width="8.42578125" style="5" customWidth="1"/>
    <col min="5914" max="5916" width="5.7109375" style="5" customWidth="1"/>
    <col min="5917" max="5917" width="16.7109375" style="5" customWidth="1"/>
    <col min="5918" max="5918" width="3.7109375" style="5" customWidth="1"/>
    <col min="5919" max="5921" width="6.140625" style="5" customWidth="1"/>
    <col min="5922" max="5922" width="7" style="5" bestFit="1" customWidth="1"/>
    <col min="5923" max="5925" width="6.140625" style="5" customWidth="1"/>
    <col min="5926" max="5926" width="7" style="5" bestFit="1" customWidth="1"/>
    <col min="5927" max="5929" width="6.140625" style="5" customWidth="1"/>
    <col min="5930" max="5930" width="7" style="5" bestFit="1" customWidth="1"/>
    <col min="5931" max="5933" width="6.140625" style="5" customWidth="1"/>
    <col min="5934" max="5934" width="7" style="5" bestFit="1" customWidth="1"/>
    <col min="5935" max="5937" width="6.140625" style="5" customWidth="1"/>
    <col min="5938" max="5938" width="7" style="5" bestFit="1" customWidth="1"/>
    <col min="5939" max="5941" width="6.140625" style="5" customWidth="1"/>
    <col min="5942" max="5942" width="7" style="5" bestFit="1" customWidth="1"/>
    <col min="5943" max="5945" width="6.140625" style="5" customWidth="1"/>
    <col min="5946" max="5946" width="7" style="5" bestFit="1" customWidth="1"/>
    <col min="5947" max="5949" width="6.140625" style="5" customWidth="1"/>
    <col min="5950" max="5950" width="7" style="5" bestFit="1" customWidth="1"/>
    <col min="5951" max="5953" width="6.140625" style="5" customWidth="1"/>
    <col min="5954" max="5954" width="7" style="5" bestFit="1" customWidth="1"/>
    <col min="5955" max="5957" width="6.140625" style="5" customWidth="1"/>
    <col min="5958" max="5958" width="7" style="5" bestFit="1" customWidth="1"/>
    <col min="5959" max="5961" width="6.140625" style="5" customWidth="1"/>
    <col min="5962" max="5962" width="7" style="5" bestFit="1" customWidth="1"/>
    <col min="5963" max="5965" width="6.140625" style="5" customWidth="1"/>
    <col min="5966" max="5966" width="7" style="5" bestFit="1" customWidth="1"/>
    <col min="5967" max="5969" width="6.140625" style="5" customWidth="1"/>
    <col min="5970" max="5970" width="7" style="5" bestFit="1" customWidth="1"/>
    <col min="5971" max="5973" width="6.140625" style="5" customWidth="1"/>
    <col min="5974" max="5974" width="7" style="5" bestFit="1" customWidth="1"/>
    <col min="5975" max="5977" width="6.140625" style="5" customWidth="1"/>
    <col min="5978" max="5978" width="7" style="5" bestFit="1" customWidth="1"/>
    <col min="5979" max="5981" width="6.140625" style="5" customWidth="1"/>
    <col min="5982" max="5982" width="7" style="5" bestFit="1" customWidth="1"/>
    <col min="5983" max="5985" width="6.140625" style="5" customWidth="1"/>
    <col min="5986" max="5986" width="7" style="5" bestFit="1" customWidth="1"/>
    <col min="5987" max="5989" width="6.140625" style="5" customWidth="1"/>
    <col min="5990" max="5990" width="7" style="5" bestFit="1" customWidth="1"/>
    <col min="5991" max="5993" width="6.140625" style="5" customWidth="1"/>
    <col min="5994" max="5994" width="7" style="5" bestFit="1" customWidth="1"/>
    <col min="5995" max="5997" width="6.140625" style="5" customWidth="1"/>
    <col min="5998" max="5998" width="7" style="5" bestFit="1" customWidth="1"/>
    <col min="5999" max="6001" width="6.140625" style="5" customWidth="1"/>
    <col min="6002" max="6002" width="7" style="5" bestFit="1" customWidth="1"/>
    <col min="6003" max="6005" width="6.140625" style="5" customWidth="1"/>
    <col min="6006" max="6006" width="7" style="5" bestFit="1" customWidth="1"/>
    <col min="6007" max="6009" width="6.140625" style="5" customWidth="1"/>
    <col min="6010" max="6010" width="7" style="5" bestFit="1" customWidth="1"/>
    <col min="6011" max="6013" width="6.140625" style="5" customWidth="1"/>
    <col min="6014" max="6014" width="7" style="5" bestFit="1" customWidth="1"/>
    <col min="6015" max="6017" width="6.140625" style="5" customWidth="1"/>
    <col min="6018" max="6018" width="7" style="5" bestFit="1" customWidth="1"/>
    <col min="6019" max="6021" width="6.140625" style="5" customWidth="1"/>
    <col min="6022" max="6022" width="7" style="5" bestFit="1" customWidth="1"/>
    <col min="6023" max="6025" width="6.140625" style="5" customWidth="1"/>
    <col min="6026" max="6026" width="7" style="5" bestFit="1" customWidth="1"/>
    <col min="6027" max="6029" width="6.140625" style="5" customWidth="1"/>
    <col min="6030" max="6030" width="7" style="5" bestFit="1" customWidth="1"/>
    <col min="6031" max="6033" width="6.140625" style="5" customWidth="1"/>
    <col min="6034" max="6034" width="7" style="5" bestFit="1" customWidth="1"/>
    <col min="6035" max="6037" width="6.140625" style="5" customWidth="1"/>
    <col min="6038" max="6038" width="7" style="5" bestFit="1" customWidth="1"/>
    <col min="6039" max="6041" width="6.140625" style="5" customWidth="1"/>
    <col min="6042" max="6042" width="7" style="5" bestFit="1" customWidth="1"/>
    <col min="6043" max="6045" width="6.140625" style="5" customWidth="1"/>
    <col min="6046" max="6046" width="7" style="5" bestFit="1" customWidth="1"/>
    <col min="6047" max="6049" width="6.140625" style="5" customWidth="1"/>
    <col min="6050" max="6050" width="7" style="5" bestFit="1" customWidth="1"/>
    <col min="6051" max="6053" width="6.140625" style="5" customWidth="1"/>
    <col min="6054" max="6054" width="7" style="5" bestFit="1" customWidth="1"/>
    <col min="6055" max="6057" width="6.140625" style="5" customWidth="1"/>
    <col min="6058" max="6058" width="7" style="5" bestFit="1" customWidth="1"/>
    <col min="6059" max="6059" width="6.140625" style="5" customWidth="1"/>
    <col min="6060" max="6060" width="7.7109375" style="5" customWidth="1"/>
    <col min="6061" max="6061" width="6.140625" style="5" customWidth="1"/>
    <col min="6062" max="6062" width="7" style="5" bestFit="1" customWidth="1"/>
    <col min="6063" max="6065" width="7.140625" style="5" customWidth="1"/>
    <col min="6066" max="6066" width="7" style="5" bestFit="1" customWidth="1"/>
    <col min="6067" max="6075" width="5.7109375" style="5" customWidth="1"/>
    <col min="6076" max="6078" width="9.140625" style="5"/>
    <col min="6079" max="6087" width="7.7109375" style="5" customWidth="1"/>
    <col min="6088" max="6089" width="11.5703125" style="5" customWidth="1"/>
    <col min="6090" max="6090" width="12.28515625" style="5" customWidth="1"/>
    <col min="6091" max="6092" width="9.140625" style="5"/>
    <col min="6093" max="6101" width="8" style="5" customWidth="1"/>
    <col min="6102" max="6104" width="10.7109375" style="5" customWidth="1"/>
    <col min="6105" max="6106" width="7" style="5" bestFit="1" customWidth="1"/>
    <col min="6107" max="6108" width="5.5703125" style="5" customWidth="1"/>
    <col min="6109" max="6110" width="7" style="5" bestFit="1" customWidth="1"/>
    <col min="6111" max="6113" width="9.140625" style="5"/>
    <col min="6114" max="6114" width="14.5703125" style="5" customWidth="1"/>
    <col min="6115" max="6115" width="20.42578125" style="5" bestFit="1" customWidth="1"/>
    <col min="6116" max="6168" width="5.28515625" style="5" customWidth="1"/>
    <col min="6169" max="6169" width="8.42578125" style="5" customWidth="1"/>
    <col min="6170" max="6172" width="5.7109375" style="5" customWidth="1"/>
    <col min="6173" max="6173" width="16.7109375" style="5" customWidth="1"/>
    <col min="6174" max="6174" width="3.7109375" style="5" customWidth="1"/>
    <col min="6175" max="6177" width="6.140625" style="5" customWidth="1"/>
    <col min="6178" max="6178" width="7" style="5" bestFit="1" customWidth="1"/>
    <col min="6179" max="6181" width="6.140625" style="5" customWidth="1"/>
    <col min="6182" max="6182" width="7" style="5" bestFit="1" customWidth="1"/>
    <col min="6183" max="6185" width="6.140625" style="5" customWidth="1"/>
    <col min="6186" max="6186" width="7" style="5" bestFit="1" customWidth="1"/>
    <col min="6187" max="6189" width="6.140625" style="5" customWidth="1"/>
    <col min="6190" max="6190" width="7" style="5" bestFit="1" customWidth="1"/>
    <col min="6191" max="6193" width="6.140625" style="5" customWidth="1"/>
    <col min="6194" max="6194" width="7" style="5" bestFit="1" customWidth="1"/>
    <col min="6195" max="6197" width="6.140625" style="5" customWidth="1"/>
    <col min="6198" max="6198" width="7" style="5" bestFit="1" customWidth="1"/>
    <col min="6199" max="6201" width="6.140625" style="5" customWidth="1"/>
    <col min="6202" max="6202" width="7" style="5" bestFit="1" customWidth="1"/>
    <col min="6203" max="6205" width="6.140625" style="5" customWidth="1"/>
    <col min="6206" max="6206" width="7" style="5" bestFit="1" customWidth="1"/>
    <col min="6207" max="6209" width="6.140625" style="5" customWidth="1"/>
    <col min="6210" max="6210" width="7" style="5" bestFit="1" customWidth="1"/>
    <col min="6211" max="6213" width="6.140625" style="5" customWidth="1"/>
    <col min="6214" max="6214" width="7" style="5" bestFit="1" customWidth="1"/>
    <col min="6215" max="6217" width="6.140625" style="5" customWidth="1"/>
    <col min="6218" max="6218" width="7" style="5" bestFit="1" customWidth="1"/>
    <col min="6219" max="6221" width="6.140625" style="5" customWidth="1"/>
    <col min="6222" max="6222" width="7" style="5" bestFit="1" customWidth="1"/>
    <col min="6223" max="6225" width="6.140625" style="5" customWidth="1"/>
    <col min="6226" max="6226" width="7" style="5" bestFit="1" customWidth="1"/>
    <col min="6227" max="6229" width="6.140625" style="5" customWidth="1"/>
    <col min="6230" max="6230" width="7" style="5" bestFit="1" customWidth="1"/>
    <col min="6231" max="6233" width="6.140625" style="5" customWidth="1"/>
    <col min="6234" max="6234" width="7" style="5" bestFit="1" customWidth="1"/>
    <col min="6235" max="6237" width="6.140625" style="5" customWidth="1"/>
    <col min="6238" max="6238" width="7" style="5" bestFit="1" customWidth="1"/>
    <col min="6239" max="6241" width="6.140625" style="5" customWidth="1"/>
    <col min="6242" max="6242" width="7" style="5" bestFit="1" customWidth="1"/>
    <col min="6243" max="6245" width="6.140625" style="5" customWidth="1"/>
    <col min="6246" max="6246" width="7" style="5" bestFit="1" customWidth="1"/>
    <col min="6247" max="6249" width="6.140625" style="5" customWidth="1"/>
    <col min="6250" max="6250" width="7" style="5" bestFit="1" customWidth="1"/>
    <col min="6251" max="6253" width="6.140625" style="5" customWidth="1"/>
    <col min="6254" max="6254" width="7" style="5" bestFit="1" customWidth="1"/>
    <col min="6255" max="6257" width="6.140625" style="5" customWidth="1"/>
    <col min="6258" max="6258" width="7" style="5" bestFit="1" customWidth="1"/>
    <col min="6259" max="6261" width="6.140625" style="5" customWidth="1"/>
    <col min="6262" max="6262" width="7" style="5" bestFit="1" customWidth="1"/>
    <col min="6263" max="6265" width="6.140625" style="5" customWidth="1"/>
    <col min="6266" max="6266" width="7" style="5" bestFit="1" customWidth="1"/>
    <col min="6267" max="6269" width="6.140625" style="5" customWidth="1"/>
    <col min="6270" max="6270" width="7" style="5" bestFit="1" customWidth="1"/>
    <col min="6271" max="6273" width="6.140625" style="5" customWidth="1"/>
    <col min="6274" max="6274" width="7" style="5" bestFit="1" customWidth="1"/>
    <col min="6275" max="6277" width="6.140625" style="5" customWidth="1"/>
    <col min="6278" max="6278" width="7" style="5" bestFit="1" customWidth="1"/>
    <col min="6279" max="6281" width="6.140625" style="5" customWidth="1"/>
    <col min="6282" max="6282" width="7" style="5" bestFit="1" customWidth="1"/>
    <col min="6283" max="6285" width="6.140625" style="5" customWidth="1"/>
    <col min="6286" max="6286" width="7" style="5" bestFit="1" customWidth="1"/>
    <col min="6287" max="6289" width="6.140625" style="5" customWidth="1"/>
    <col min="6290" max="6290" width="7" style="5" bestFit="1" customWidth="1"/>
    <col min="6291" max="6293" width="6.140625" style="5" customWidth="1"/>
    <col min="6294" max="6294" width="7" style="5" bestFit="1" customWidth="1"/>
    <col min="6295" max="6297" width="6.140625" style="5" customWidth="1"/>
    <col min="6298" max="6298" width="7" style="5" bestFit="1" customWidth="1"/>
    <col min="6299" max="6301" width="6.140625" style="5" customWidth="1"/>
    <col min="6302" max="6302" width="7" style="5" bestFit="1" customWidth="1"/>
    <col min="6303" max="6305" width="6.140625" style="5" customWidth="1"/>
    <col min="6306" max="6306" width="7" style="5" bestFit="1" customWidth="1"/>
    <col min="6307" max="6309" width="6.140625" style="5" customWidth="1"/>
    <col min="6310" max="6310" width="7" style="5" bestFit="1" customWidth="1"/>
    <col min="6311" max="6313" width="6.140625" style="5" customWidth="1"/>
    <col min="6314" max="6314" width="7" style="5" bestFit="1" customWidth="1"/>
    <col min="6315" max="6315" width="6.140625" style="5" customWidth="1"/>
    <col min="6316" max="6316" width="7.7109375" style="5" customWidth="1"/>
    <col min="6317" max="6317" width="6.140625" style="5" customWidth="1"/>
    <col min="6318" max="6318" width="7" style="5" bestFit="1" customWidth="1"/>
    <col min="6319" max="6321" width="7.140625" style="5" customWidth="1"/>
    <col min="6322" max="6322" width="7" style="5" bestFit="1" customWidth="1"/>
    <col min="6323" max="6331" width="5.7109375" style="5" customWidth="1"/>
    <col min="6332" max="6334" width="9.140625" style="5"/>
    <col min="6335" max="6343" width="7.7109375" style="5" customWidth="1"/>
    <col min="6344" max="6345" width="11.5703125" style="5" customWidth="1"/>
    <col min="6346" max="6346" width="12.28515625" style="5" customWidth="1"/>
    <col min="6347" max="6348" width="9.140625" style="5"/>
    <col min="6349" max="6357" width="8" style="5" customWidth="1"/>
    <col min="6358" max="6360" width="10.7109375" style="5" customWidth="1"/>
    <col min="6361" max="6362" width="7" style="5" bestFit="1" customWidth="1"/>
    <col min="6363" max="6364" width="5.5703125" style="5" customWidth="1"/>
    <col min="6365" max="6366" width="7" style="5" bestFit="1" customWidth="1"/>
    <col min="6367" max="6369" width="9.140625" style="5"/>
    <col min="6370" max="6370" width="14.5703125" style="5" customWidth="1"/>
    <col min="6371" max="6371" width="20.42578125" style="5" bestFit="1" customWidth="1"/>
    <col min="6372" max="6424" width="5.28515625" style="5" customWidth="1"/>
    <col min="6425" max="6425" width="8.42578125" style="5" customWidth="1"/>
    <col min="6426" max="6428" width="5.7109375" style="5" customWidth="1"/>
    <col min="6429" max="6429" width="16.7109375" style="5" customWidth="1"/>
    <col min="6430" max="6430" width="3.7109375" style="5" customWidth="1"/>
    <col min="6431" max="6433" width="6.140625" style="5" customWidth="1"/>
    <col min="6434" max="6434" width="7" style="5" bestFit="1" customWidth="1"/>
    <col min="6435" max="6437" width="6.140625" style="5" customWidth="1"/>
    <col min="6438" max="6438" width="7" style="5" bestFit="1" customWidth="1"/>
    <col min="6439" max="6441" width="6.140625" style="5" customWidth="1"/>
    <col min="6442" max="6442" width="7" style="5" bestFit="1" customWidth="1"/>
    <col min="6443" max="6445" width="6.140625" style="5" customWidth="1"/>
    <col min="6446" max="6446" width="7" style="5" bestFit="1" customWidth="1"/>
    <col min="6447" max="6449" width="6.140625" style="5" customWidth="1"/>
    <col min="6450" max="6450" width="7" style="5" bestFit="1" customWidth="1"/>
    <col min="6451" max="6453" width="6.140625" style="5" customWidth="1"/>
    <col min="6454" max="6454" width="7" style="5" bestFit="1" customWidth="1"/>
    <col min="6455" max="6457" width="6.140625" style="5" customWidth="1"/>
    <col min="6458" max="6458" width="7" style="5" bestFit="1" customWidth="1"/>
    <col min="6459" max="6461" width="6.140625" style="5" customWidth="1"/>
    <col min="6462" max="6462" width="7" style="5" bestFit="1" customWidth="1"/>
    <col min="6463" max="6465" width="6.140625" style="5" customWidth="1"/>
    <col min="6466" max="6466" width="7" style="5" bestFit="1" customWidth="1"/>
    <col min="6467" max="6469" width="6.140625" style="5" customWidth="1"/>
    <col min="6470" max="6470" width="7" style="5" bestFit="1" customWidth="1"/>
    <col min="6471" max="6473" width="6.140625" style="5" customWidth="1"/>
    <col min="6474" max="6474" width="7" style="5" bestFit="1" customWidth="1"/>
    <col min="6475" max="6477" width="6.140625" style="5" customWidth="1"/>
    <col min="6478" max="6478" width="7" style="5" bestFit="1" customWidth="1"/>
    <col min="6479" max="6481" width="6.140625" style="5" customWidth="1"/>
    <col min="6482" max="6482" width="7" style="5" bestFit="1" customWidth="1"/>
    <col min="6483" max="6485" width="6.140625" style="5" customWidth="1"/>
    <col min="6486" max="6486" width="7" style="5" bestFit="1" customWidth="1"/>
    <col min="6487" max="6489" width="6.140625" style="5" customWidth="1"/>
    <col min="6490" max="6490" width="7" style="5" bestFit="1" customWidth="1"/>
    <col min="6491" max="6493" width="6.140625" style="5" customWidth="1"/>
    <col min="6494" max="6494" width="7" style="5" bestFit="1" customWidth="1"/>
    <col min="6495" max="6497" width="6.140625" style="5" customWidth="1"/>
    <col min="6498" max="6498" width="7" style="5" bestFit="1" customWidth="1"/>
    <col min="6499" max="6501" width="6.140625" style="5" customWidth="1"/>
    <col min="6502" max="6502" width="7" style="5" bestFit="1" customWidth="1"/>
    <col min="6503" max="6505" width="6.140625" style="5" customWidth="1"/>
    <col min="6506" max="6506" width="7" style="5" bestFit="1" customWidth="1"/>
    <col min="6507" max="6509" width="6.140625" style="5" customWidth="1"/>
    <col min="6510" max="6510" width="7" style="5" bestFit="1" customWidth="1"/>
    <col min="6511" max="6513" width="6.140625" style="5" customWidth="1"/>
    <col min="6514" max="6514" width="7" style="5" bestFit="1" customWidth="1"/>
    <col min="6515" max="6517" width="6.140625" style="5" customWidth="1"/>
    <col min="6518" max="6518" width="7" style="5" bestFit="1" customWidth="1"/>
    <col min="6519" max="6521" width="6.140625" style="5" customWidth="1"/>
    <col min="6522" max="6522" width="7" style="5" bestFit="1" customWidth="1"/>
    <col min="6523" max="6525" width="6.140625" style="5" customWidth="1"/>
    <col min="6526" max="6526" width="7" style="5" bestFit="1" customWidth="1"/>
    <col min="6527" max="6529" width="6.140625" style="5" customWidth="1"/>
    <col min="6530" max="6530" width="7" style="5" bestFit="1" customWidth="1"/>
    <col min="6531" max="6533" width="6.140625" style="5" customWidth="1"/>
    <col min="6534" max="6534" width="7" style="5" bestFit="1" customWidth="1"/>
    <col min="6535" max="6537" width="6.140625" style="5" customWidth="1"/>
    <col min="6538" max="6538" width="7" style="5" bestFit="1" customWidth="1"/>
    <col min="6539" max="6541" width="6.140625" style="5" customWidth="1"/>
    <col min="6542" max="6542" width="7" style="5" bestFit="1" customWidth="1"/>
    <col min="6543" max="6545" width="6.140625" style="5" customWidth="1"/>
    <col min="6546" max="6546" width="7" style="5" bestFit="1" customWidth="1"/>
    <col min="6547" max="6549" width="6.140625" style="5" customWidth="1"/>
    <col min="6550" max="6550" width="7" style="5" bestFit="1" customWidth="1"/>
    <col min="6551" max="6553" width="6.140625" style="5" customWidth="1"/>
    <col min="6554" max="6554" width="7" style="5" bestFit="1" customWidth="1"/>
    <col min="6555" max="6557" width="6.140625" style="5" customWidth="1"/>
    <col min="6558" max="6558" width="7" style="5" bestFit="1" customWidth="1"/>
    <col min="6559" max="6561" width="6.140625" style="5" customWidth="1"/>
    <col min="6562" max="6562" width="7" style="5" bestFit="1" customWidth="1"/>
    <col min="6563" max="6565" width="6.140625" style="5" customWidth="1"/>
    <col min="6566" max="6566" width="7" style="5" bestFit="1" customWidth="1"/>
    <col min="6567" max="6569" width="6.140625" style="5" customWidth="1"/>
    <col min="6570" max="6570" width="7" style="5" bestFit="1" customWidth="1"/>
    <col min="6571" max="6571" width="6.140625" style="5" customWidth="1"/>
    <col min="6572" max="6572" width="7.7109375" style="5" customWidth="1"/>
    <col min="6573" max="6573" width="6.140625" style="5" customWidth="1"/>
    <col min="6574" max="6574" width="7" style="5" bestFit="1" customWidth="1"/>
    <col min="6575" max="6577" width="7.140625" style="5" customWidth="1"/>
    <col min="6578" max="6578" width="7" style="5" bestFit="1" customWidth="1"/>
    <col min="6579" max="6587" width="5.7109375" style="5" customWidth="1"/>
    <col min="6588" max="6590" width="9.140625" style="5"/>
    <col min="6591" max="6599" width="7.7109375" style="5" customWidth="1"/>
    <col min="6600" max="6601" width="11.5703125" style="5" customWidth="1"/>
    <col min="6602" max="6602" width="12.28515625" style="5" customWidth="1"/>
    <col min="6603" max="6604" width="9.140625" style="5"/>
    <col min="6605" max="6613" width="8" style="5" customWidth="1"/>
    <col min="6614" max="6616" width="10.7109375" style="5" customWidth="1"/>
    <col min="6617" max="6618" width="7" style="5" bestFit="1" customWidth="1"/>
    <col min="6619" max="6620" width="5.5703125" style="5" customWidth="1"/>
    <col min="6621" max="6622" width="7" style="5" bestFit="1" customWidth="1"/>
    <col min="6623" max="6625" width="9.140625" style="5"/>
    <col min="6626" max="6626" width="14.5703125" style="5" customWidth="1"/>
    <col min="6627" max="6627" width="20.42578125" style="5" bestFit="1" customWidth="1"/>
    <col min="6628" max="6680" width="5.28515625" style="5" customWidth="1"/>
    <col min="6681" max="6681" width="8.42578125" style="5" customWidth="1"/>
    <col min="6682" max="6684" width="5.7109375" style="5" customWidth="1"/>
    <col min="6685" max="6685" width="16.7109375" style="5" customWidth="1"/>
    <col min="6686" max="6686" width="3.7109375" style="5" customWidth="1"/>
    <col min="6687" max="6689" width="6.140625" style="5" customWidth="1"/>
    <col min="6690" max="6690" width="7" style="5" bestFit="1" customWidth="1"/>
    <col min="6691" max="6693" width="6.140625" style="5" customWidth="1"/>
    <col min="6694" max="6694" width="7" style="5" bestFit="1" customWidth="1"/>
    <col min="6695" max="6697" width="6.140625" style="5" customWidth="1"/>
    <col min="6698" max="6698" width="7" style="5" bestFit="1" customWidth="1"/>
    <col min="6699" max="6701" width="6.140625" style="5" customWidth="1"/>
    <col min="6702" max="6702" width="7" style="5" bestFit="1" customWidth="1"/>
    <col min="6703" max="6705" width="6.140625" style="5" customWidth="1"/>
    <col min="6706" max="6706" width="7" style="5" bestFit="1" customWidth="1"/>
    <col min="6707" max="6709" width="6.140625" style="5" customWidth="1"/>
    <col min="6710" max="6710" width="7" style="5" bestFit="1" customWidth="1"/>
    <col min="6711" max="6713" width="6.140625" style="5" customWidth="1"/>
    <col min="6714" max="6714" width="7" style="5" bestFit="1" customWidth="1"/>
    <col min="6715" max="6717" width="6.140625" style="5" customWidth="1"/>
    <col min="6718" max="6718" width="7" style="5" bestFit="1" customWidth="1"/>
    <col min="6719" max="6721" width="6.140625" style="5" customWidth="1"/>
    <col min="6722" max="6722" width="7" style="5" bestFit="1" customWidth="1"/>
    <col min="6723" max="6725" width="6.140625" style="5" customWidth="1"/>
    <col min="6726" max="6726" width="7" style="5" bestFit="1" customWidth="1"/>
    <col min="6727" max="6729" width="6.140625" style="5" customWidth="1"/>
    <col min="6730" max="6730" width="7" style="5" bestFit="1" customWidth="1"/>
    <col min="6731" max="6733" width="6.140625" style="5" customWidth="1"/>
    <col min="6734" max="6734" width="7" style="5" bestFit="1" customWidth="1"/>
    <col min="6735" max="6737" width="6.140625" style="5" customWidth="1"/>
    <col min="6738" max="6738" width="7" style="5" bestFit="1" customWidth="1"/>
    <col min="6739" max="6741" width="6.140625" style="5" customWidth="1"/>
    <col min="6742" max="6742" width="7" style="5" bestFit="1" customWidth="1"/>
    <col min="6743" max="6745" width="6.140625" style="5" customWidth="1"/>
    <col min="6746" max="6746" width="7" style="5" bestFit="1" customWidth="1"/>
    <col min="6747" max="6749" width="6.140625" style="5" customWidth="1"/>
    <col min="6750" max="6750" width="7" style="5" bestFit="1" customWidth="1"/>
    <col min="6751" max="6753" width="6.140625" style="5" customWidth="1"/>
    <col min="6754" max="6754" width="7" style="5" bestFit="1" customWidth="1"/>
    <col min="6755" max="6757" width="6.140625" style="5" customWidth="1"/>
    <col min="6758" max="6758" width="7" style="5" bestFit="1" customWidth="1"/>
    <col min="6759" max="6761" width="6.140625" style="5" customWidth="1"/>
    <col min="6762" max="6762" width="7" style="5" bestFit="1" customWidth="1"/>
    <col min="6763" max="6765" width="6.140625" style="5" customWidth="1"/>
    <col min="6766" max="6766" width="7" style="5" bestFit="1" customWidth="1"/>
    <col min="6767" max="6769" width="6.140625" style="5" customWidth="1"/>
    <col min="6770" max="6770" width="7" style="5" bestFit="1" customWidth="1"/>
    <col min="6771" max="6773" width="6.140625" style="5" customWidth="1"/>
    <col min="6774" max="6774" width="7" style="5" bestFit="1" customWidth="1"/>
    <col min="6775" max="6777" width="6.140625" style="5" customWidth="1"/>
    <col min="6778" max="6778" width="7" style="5" bestFit="1" customWidth="1"/>
    <col min="6779" max="6781" width="6.140625" style="5" customWidth="1"/>
    <col min="6782" max="6782" width="7" style="5" bestFit="1" customWidth="1"/>
    <col min="6783" max="6785" width="6.140625" style="5" customWidth="1"/>
    <col min="6786" max="6786" width="7" style="5" bestFit="1" customWidth="1"/>
    <col min="6787" max="6789" width="6.140625" style="5" customWidth="1"/>
    <col min="6790" max="6790" width="7" style="5" bestFit="1" customWidth="1"/>
    <col min="6791" max="6793" width="6.140625" style="5" customWidth="1"/>
    <col min="6794" max="6794" width="7" style="5" bestFit="1" customWidth="1"/>
    <col min="6795" max="6797" width="6.140625" style="5" customWidth="1"/>
    <col min="6798" max="6798" width="7" style="5" bestFit="1" customWidth="1"/>
    <col min="6799" max="6801" width="6.140625" style="5" customWidth="1"/>
    <col min="6802" max="6802" width="7" style="5" bestFit="1" customWidth="1"/>
    <col min="6803" max="6805" width="6.140625" style="5" customWidth="1"/>
    <col min="6806" max="6806" width="7" style="5" bestFit="1" customWidth="1"/>
    <col min="6807" max="6809" width="6.140625" style="5" customWidth="1"/>
    <col min="6810" max="6810" width="7" style="5" bestFit="1" customWidth="1"/>
    <col min="6811" max="6813" width="6.140625" style="5" customWidth="1"/>
    <col min="6814" max="6814" width="7" style="5" bestFit="1" customWidth="1"/>
    <col min="6815" max="6817" width="6.140625" style="5" customWidth="1"/>
    <col min="6818" max="6818" width="7" style="5" bestFit="1" customWidth="1"/>
    <col min="6819" max="6821" width="6.140625" style="5" customWidth="1"/>
    <col min="6822" max="6822" width="7" style="5" bestFit="1" customWidth="1"/>
    <col min="6823" max="6825" width="6.140625" style="5" customWidth="1"/>
    <col min="6826" max="6826" width="7" style="5" bestFit="1" customWidth="1"/>
    <col min="6827" max="6827" width="6.140625" style="5" customWidth="1"/>
    <col min="6828" max="6828" width="7.7109375" style="5" customWidth="1"/>
    <col min="6829" max="6829" width="6.140625" style="5" customWidth="1"/>
    <col min="6830" max="6830" width="7" style="5" bestFit="1" customWidth="1"/>
    <col min="6831" max="6833" width="7.140625" style="5" customWidth="1"/>
    <col min="6834" max="6834" width="7" style="5" bestFit="1" customWidth="1"/>
    <col min="6835" max="6843" width="5.7109375" style="5" customWidth="1"/>
    <col min="6844" max="6846" width="9.140625" style="5"/>
    <col min="6847" max="6855" width="7.7109375" style="5" customWidth="1"/>
    <col min="6856" max="6857" width="11.5703125" style="5" customWidth="1"/>
    <col min="6858" max="6858" width="12.28515625" style="5" customWidth="1"/>
    <col min="6859" max="6860" width="9.140625" style="5"/>
    <col min="6861" max="6869" width="8" style="5" customWidth="1"/>
    <col min="6870" max="6872" width="10.7109375" style="5" customWidth="1"/>
    <col min="6873" max="6874" width="7" style="5" bestFit="1" customWidth="1"/>
    <col min="6875" max="6876" width="5.5703125" style="5" customWidth="1"/>
    <col min="6877" max="6878" width="7" style="5" bestFit="1" customWidth="1"/>
    <col min="6879" max="6881" width="9.140625" style="5"/>
    <col min="6882" max="6882" width="14.5703125" style="5" customWidth="1"/>
    <col min="6883" max="6883" width="20.42578125" style="5" bestFit="1" customWidth="1"/>
    <col min="6884" max="6936" width="5.28515625" style="5" customWidth="1"/>
    <col min="6937" max="6937" width="8.42578125" style="5" customWidth="1"/>
    <col min="6938" max="6940" width="5.7109375" style="5" customWidth="1"/>
    <col min="6941" max="6941" width="16.7109375" style="5" customWidth="1"/>
    <col min="6942" max="6942" width="3.7109375" style="5" customWidth="1"/>
    <col min="6943" max="6945" width="6.140625" style="5" customWidth="1"/>
    <col min="6946" max="6946" width="7" style="5" bestFit="1" customWidth="1"/>
    <col min="6947" max="6949" width="6.140625" style="5" customWidth="1"/>
    <col min="6950" max="6950" width="7" style="5" bestFit="1" customWidth="1"/>
    <col min="6951" max="6953" width="6.140625" style="5" customWidth="1"/>
    <col min="6954" max="6954" width="7" style="5" bestFit="1" customWidth="1"/>
    <col min="6955" max="6957" width="6.140625" style="5" customWidth="1"/>
    <col min="6958" max="6958" width="7" style="5" bestFit="1" customWidth="1"/>
    <col min="6959" max="6961" width="6.140625" style="5" customWidth="1"/>
    <col min="6962" max="6962" width="7" style="5" bestFit="1" customWidth="1"/>
    <col min="6963" max="6965" width="6.140625" style="5" customWidth="1"/>
    <col min="6966" max="6966" width="7" style="5" bestFit="1" customWidth="1"/>
    <col min="6967" max="6969" width="6.140625" style="5" customWidth="1"/>
    <col min="6970" max="6970" width="7" style="5" bestFit="1" customWidth="1"/>
    <col min="6971" max="6973" width="6.140625" style="5" customWidth="1"/>
    <col min="6974" max="6974" width="7" style="5" bestFit="1" customWidth="1"/>
    <col min="6975" max="6977" width="6.140625" style="5" customWidth="1"/>
    <col min="6978" max="6978" width="7" style="5" bestFit="1" customWidth="1"/>
    <col min="6979" max="6981" width="6.140625" style="5" customWidth="1"/>
    <col min="6982" max="6982" width="7" style="5" bestFit="1" customWidth="1"/>
    <col min="6983" max="6985" width="6.140625" style="5" customWidth="1"/>
    <col min="6986" max="6986" width="7" style="5" bestFit="1" customWidth="1"/>
    <col min="6987" max="6989" width="6.140625" style="5" customWidth="1"/>
    <col min="6990" max="6990" width="7" style="5" bestFit="1" customWidth="1"/>
    <col min="6991" max="6993" width="6.140625" style="5" customWidth="1"/>
    <col min="6994" max="6994" width="7" style="5" bestFit="1" customWidth="1"/>
    <col min="6995" max="6997" width="6.140625" style="5" customWidth="1"/>
    <col min="6998" max="6998" width="7" style="5" bestFit="1" customWidth="1"/>
    <col min="6999" max="7001" width="6.140625" style="5" customWidth="1"/>
    <col min="7002" max="7002" width="7" style="5" bestFit="1" customWidth="1"/>
    <col min="7003" max="7005" width="6.140625" style="5" customWidth="1"/>
    <col min="7006" max="7006" width="7" style="5" bestFit="1" customWidth="1"/>
    <col min="7007" max="7009" width="6.140625" style="5" customWidth="1"/>
    <col min="7010" max="7010" width="7" style="5" bestFit="1" customWidth="1"/>
    <col min="7011" max="7013" width="6.140625" style="5" customWidth="1"/>
    <col min="7014" max="7014" width="7" style="5" bestFit="1" customWidth="1"/>
    <col min="7015" max="7017" width="6.140625" style="5" customWidth="1"/>
    <col min="7018" max="7018" width="7" style="5" bestFit="1" customWidth="1"/>
    <col min="7019" max="7021" width="6.140625" style="5" customWidth="1"/>
    <col min="7022" max="7022" width="7" style="5" bestFit="1" customWidth="1"/>
    <col min="7023" max="7025" width="6.140625" style="5" customWidth="1"/>
    <col min="7026" max="7026" width="7" style="5" bestFit="1" customWidth="1"/>
    <col min="7027" max="7029" width="6.140625" style="5" customWidth="1"/>
    <col min="7030" max="7030" width="7" style="5" bestFit="1" customWidth="1"/>
    <col min="7031" max="7033" width="6.140625" style="5" customWidth="1"/>
    <col min="7034" max="7034" width="7" style="5" bestFit="1" customWidth="1"/>
    <col min="7035" max="7037" width="6.140625" style="5" customWidth="1"/>
    <col min="7038" max="7038" width="7" style="5" bestFit="1" customWidth="1"/>
    <col min="7039" max="7041" width="6.140625" style="5" customWidth="1"/>
    <col min="7042" max="7042" width="7" style="5" bestFit="1" customWidth="1"/>
    <col min="7043" max="7045" width="6.140625" style="5" customWidth="1"/>
    <col min="7046" max="7046" width="7" style="5" bestFit="1" customWidth="1"/>
    <col min="7047" max="7049" width="6.140625" style="5" customWidth="1"/>
    <col min="7050" max="7050" width="7" style="5" bestFit="1" customWidth="1"/>
    <col min="7051" max="7053" width="6.140625" style="5" customWidth="1"/>
    <col min="7054" max="7054" width="7" style="5" bestFit="1" customWidth="1"/>
    <col min="7055" max="7057" width="6.140625" style="5" customWidth="1"/>
    <col min="7058" max="7058" width="7" style="5" bestFit="1" customWidth="1"/>
    <col min="7059" max="7061" width="6.140625" style="5" customWidth="1"/>
    <col min="7062" max="7062" width="7" style="5" bestFit="1" customWidth="1"/>
    <col min="7063" max="7065" width="6.140625" style="5" customWidth="1"/>
    <col min="7066" max="7066" width="7" style="5" bestFit="1" customWidth="1"/>
    <col min="7067" max="7069" width="6.140625" style="5" customWidth="1"/>
    <col min="7070" max="7070" width="7" style="5" bestFit="1" customWidth="1"/>
    <col min="7071" max="7073" width="6.140625" style="5" customWidth="1"/>
    <col min="7074" max="7074" width="7" style="5" bestFit="1" customWidth="1"/>
    <col min="7075" max="7077" width="6.140625" style="5" customWidth="1"/>
    <col min="7078" max="7078" width="7" style="5" bestFit="1" customWidth="1"/>
    <col min="7079" max="7081" width="6.140625" style="5" customWidth="1"/>
    <col min="7082" max="7082" width="7" style="5" bestFit="1" customWidth="1"/>
    <col min="7083" max="7083" width="6.140625" style="5" customWidth="1"/>
    <col min="7084" max="7084" width="7.7109375" style="5" customWidth="1"/>
    <col min="7085" max="7085" width="6.140625" style="5" customWidth="1"/>
    <col min="7086" max="7086" width="7" style="5" bestFit="1" customWidth="1"/>
    <col min="7087" max="7089" width="7.140625" style="5" customWidth="1"/>
    <col min="7090" max="7090" width="7" style="5" bestFit="1" customWidth="1"/>
    <col min="7091" max="7099" width="5.7109375" style="5" customWidth="1"/>
    <col min="7100" max="7102" width="9.140625" style="5"/>
    <col min="7103" max="7111" width="7.7109375" style="5" customWidth="1"/>
    <col min="7112" max="7113" width="11.5703125" style="5" customWidth="1"/>
    <col min="7114" max="7114" width="12.28515625" style="5" customWidth="1"/>
    <col min="7115" max="7116" width="9.140625" style="5"/>
    <col min="7117" max="7125" width="8" style="5" customWidth="1"/>
    <col min="7126" max="7128" width="10.7109375" style="5" customWidth="1"/>
    <col min="7129" max="7130" width="7" style="5" bestFit="1" customWidth="1"/>
    <col min="7131" max="7132" width="5.5703125" style="5" customWidth="1"/>
    <col min="7133" max="7134" width="7" style="5" bestFit="1" customWidth="1"/>
    <col min="7135" max="7137" width="9.140625" style="5"/>
    <col min="7138" max="7138" width="14.5703125" style="5" customWidth="1"/>
    <col min="7139" max="7139" width="20.42578125" style="5" bestFit="1" customWidth="1"/>
    <col min="7140" max="7192" width="5.28515625" style="5" customWidth="1"/>
    <col min="7193" max="7193" width="8.42578125" style="5" customWidth="1"/>
    <col min="7194" max="7196" width="5.7109375" style="5" customWidth="1"/>
    <col min="7197" max="7197" width="16.7109375" style="5" customWidth="1"/>
    <col min="7198" max="7198" width="3.7109375" style="5" customWidth="1"/>
    <col min="7199" max="7201" width="6.140625" style="5" customWidth="1"/>
    <col min="7202" max="7202" width="7" style="5" bestFit="1" customWidth="1"/>
    <col min="7203" max="7205" width="6.140625" style="5" customWidth="1"/>
    <col min="7206" max="7206" width="7" style="5" bestFit="1" customWidth="1"/>
    <col min="7207" max="7209" width="6.140625" style="5" customWidth="1"/>
    <col min="7210" max="7210" width="7" style="5" bestFit="1" customWidth="1"/>
    <col min="7211" max="7213" width="6.140625" style="5" customWidth="1"/>
    <col min="7214" max="7214" width="7" style="5" bestFit="1" customWidth="1"/>
    <col min="7215" max="7217" width="6.140625" style="5" customWidth="1"/>
    <col min="7218" max="7218" width="7" style="5" bestFit="1" customWidth="1"/>
    <col min="7219" max="7221" width="6.140625" style="5" customWidth="1"/>
    <col min="7222" max="7222" width="7" style="5" bestFit="1" customWidth="1"/>
    <col min="7223" max="7225" width="6.140625" style="5" customWidth="1"/>
    <col min="7226" max="7226" width="7" style="5" bestFit="1" customWidth="1"/>
    <col min="7227" max="7229" width="6.140625" style="5" customWidth="1"/>
    <col min="7230" max="7230" width="7" style="5" bestFit="1" customWidth="1"/>
    <col min="7231" max="7233" width="6.140625" style="5" customWidth="1"/>
    <col min="7234" max="7234" width="7" style="5" bestFit="1" customWidth="1"/>
    <col min="7235" max="7237" width="6.140625" style="5" customWidth="1"/>
    <col min="7238" max="7238" width="7" style="5" bestFit="1" customWidth="1"/>
    <col min="7239" max="7241" width="6.140625" style="5" customWidth="1"/>
    <col min="7242" max="7242" width="7" style="5" bestFit="1" customWidth="1"/>
    <col min="7243" max="7245" width="6.140625" style="5" customWidth="1"/>
    <col min="7246" max="7246" width="7" style="5" bestFit="1" customWidth="1"/>
    <col min="7247" max="7249" width="6.140625" style="5" customWidth="1"/>
    <col min="7250" max="7250" width="7" style="5" bestFit="1" customWidth="1"/>
    <col min="7251" max="7253" width="6.140625" style="5" customWidth="1"/>
    <col min="7254" max="7254" width="7" style="5" bestFit="1" customWidth="1"/>
    <col min="7255" max="7257" width="6.140625" style="5" customWidth="1"/>
    <col min="7258" max="7258" width="7" style="5" bestFit="1" customWidth="1"/>
    <col min="7259" max="7261" width="6.140625" style="5" customWidth="1"/>
    <col min="7262" max="7262" width="7" style="5" bestFit="1" customWidth="1"/>
    <col min="7263" max="7265" width="6.140625" style="5" customWidth="1"/>
    <col min="7266" max="7266" width="7" style="5" bestFit="1" customWidth="1"/>
    <col min="7267" max="7269" width="6.140625" style="5" customWidth="1"/>
    <col min="7270" max="7270" width="7" style="5" bestFit="1" customWidth="1"/>
    <col min="7271" max="7273" width="6.140625" style="5" customWidth="1"/>
    <col min="7274" max="7274" width="7" style="5" bestFit="1" customWidth="1"/>
    <col min="7275" max="7277" width="6.140625" style="5" customWidth="1"/>
    <col min="7278" max="7278" width="7" style="5" bestFit="1" customWidth="1"/>
    <col min="7279" max="7281" width="6.140625" style="5" customWidth="1"/>
    <col min="7282" max="7282" width="7" style="5" bestFit="1" customWidth="1"/>
    <col min="7283" max="7285" width="6.140625" style="5" customWidth="1"/>
    <col min="7286" max="7286" width="7" style="5" bestFit="1" customWidth="1"/>
    <col min="7287" max="7289" width="6.140625" style="5" customWidth="1"/>
    <col min="7290" max="7290" width="7" style="5" bestFit="1" customWidth="1"/>
    <col min="7291" max="7293" width="6.140625" style="5" customWidth="1"/>
    <col min="7294" max="7294" width="7" style="5" bestFit="1" customWidth="1"/>
    <col min="7295" max="7297" width="6.140625" style="5" customWidth="1"/>
    <col min="7298" max="7298" width="7" style="5" bestFit="1" customWidth="1"/>
    <col min="7299" max="7301" width="6.140625" style="5" customWidth="1"/>
    <col min="7302" max="7302" width="7" style="5" bestFit="1" customWidth="1"/>
    <col min="7303" max="7305" width="6.140625" style="5" customWidth="1"/>
    <col min="7306" max="7306" width="7" style="5" bestFit="1" customWidth="1"/>
    <col min="7307" max="7309" width="6.140625" style="5" customWidth="1"/>
    <col min="7310" max="7310" width="7" style="5" bestFit="1" customWidth="1"/>
    <col min="7311" max="7313" width="6.140625" style="5" customWidth="1"/>
    <col min="7314" max="7314" width="7" style="5" bestFit="1" customWidth="1"/>
    <col min="7315" max="7317" width="6.140625" style="5" customWidth="1"/>
    <col min="7318" max="7318" width="7" style="5" bestFit="1" customWidth="1"/>
    <col min="7319" max="7321" width="6.140625" style="5" customWidth="1"/>
    <col min="7322" max="7322" width="7" style="5" bestFit="1" customWidth="1"/>
    <col min="7323" max="7325" width="6.140625" style="5" customWidth="1"/>
    <col min="7326" max="7326" width="7" style="5" bestFit="1" customWidth="1"/>
    <col min="7327" max="7329" width="6.140625" style="5" customWidth="1"/>
    <col min="7330" max="7330" width="7" style="5" bestFit="1" customWidth="1"/>
    <col min="7331" max="7333" width="6.140625" style="5" customWidth="1"/>
    <col min="7334" max="7334" width="7" style="5" bestFit="1" customWidth="1"/>
    <col min="7335" max="7337" width="6.140625" style="5" customWidth="1"/>
    <col min="7338" max="7338" width="7" style="5" bestFit="1" customWidth="1"/>
    <col min="7339" max="7339" width="6.140625" style="5" customWidth="1"/>
    <col min="7340" max="7340" width="7.7109375" style="5" customWidth="1"/>
    <col min="7341" max="7341" width="6.140625" style="5" customWidth="1"/>
    <col min="7342" max="7342" width="7" style="5" bestFit="1" customWidth="1"/>
    <col min="7343" max="7345" width="7.140625" style="5" customWidth="1"/>
    <col min="7346" max="7346" width="7" style="5" bestFit="1" customWidth="1"/>
    <col min="7347" max="7355" width="5.7109375" style="5" customWidth="1"/>
    <col min="7356" max="7358" width="9.140625" style="5"/>
    <col min="7359" max="7367" width="7.7109375" style="5" customWidth="1"/>
    <col min="7368" max="7369" width="11.5703125" style="5" customWidth="1"/>
    <col min="7370" max="7370" width="12.28515625" style="5" customWidth="1"/>
    <col min="7371" max="7372" width="9.140625" style="5"/>
    <col min="7373" max="7381" width="8" style="5" customWidth="1"/>
    <col min="7382" max="7384" width="10.7109375" style="5" customWidth="1"/>
    <col min="7385" max="7386" width="7" style="5" bestFit="1" customWidth="1"/>
    <col min="7387" max="7388" width="5.5703125" style="5" customWidth="1"/>
    <col min="7389" max="7390" width="7" style="5" bestFit="1" customWidth="1"/>
    <col min="7391" max="7393" width="9.140625" style="5"/>
    <col min="7394" max="7394" width="14.5703125" style="5" customWidth="1"/>
    <col min="7395" max="7395" width="20.42578125" style="5" bestFit="1" customWidth="1"/>
    <col min="7396" max="7448" width="5.28515625" style="5" customWidth="1"/>
    <col min="7449" max="7449" width="8.42578125" style="5" customWidth="1"/>
    <col min="7450" max="7452" width="5.7109375" style="5" customWidth="1"/>
    <col min="7453" max="7453" width="16.7109375" style="5" customWidth="1"/>
    <col min="7454" max="7454" width="3.7109375" style="5" customWidth="1"/>
    <col min="7455" max="7457" width="6.140625" style="5" customWidth="1"/>
    <col min="7458" max="7458" width="7" style="5" bestFit="1" customWidth="1"/>
    <col min="7459" max="7461" width="6.140625" style="5" customWidth="1"/>
    <col min="7462" max="7462" width="7" style="5" bestFit="1" customWidth="1"/>
    <col min="7463" max="7465" width="6.140625" style="5" customWidth="1"/>
    <col min="7466" max="7466" width="7" style="5" bestFit="1" customWidth="1"/>
    <col min="7467" max="7469" width="6.140625" style="5" customWidth="1"/>
    <col min="7470" max="7470" width="7" style="5" bestFit="1" customWidth="1"/>
    <col min="7471" max="7473" width="6.140625" style="5" customWidth="1"/>
    <col min="7474" max="7474" width="7" style="5" bestFit="1" customWidth="1"/>
    <col min="7475" max="7477" width="6.140625" style="5" customWidth="1"/>
    <col min="7478" max="7478" width="7" style="5" bestFit="1" customWidth="1"/>
    <col min="7479" max="7481" width="6.140625" style="5" customWidth="1"/>
    <col min="7482" max="7482" width="7" style="5" bestFit="1" customWidth="1"/>
    <col min="7483" max="7485" width="6.140625" style="5" customWidth="1"/>
    <col min="7486" max="7486" width="7" style="5" bestFit="1" customWidth="1"/>
    <col min="7487" max="7489" width="6.140625" style="5" customWidth="1"/>
    <col min="7490" max="7490" width="7" style="5" bestFit="1" customWidth="1"/>
    <col min="7491" max="7493" width="6.140625" style="5" customWidth="1"/>
    <col min="7494" max="7494" width="7" style="5" bestFit="1" customWidth="1"/>
    <col min="7495" max="7497" width="6.140625" style="5" customWidth="1"/>
    <col min="7498" max="7498" width="7" style="5" bestFit="1" customWidth="1"/>
    <col min="7499" max="7501" width="6.140625" style="5" customWidth="1"/>
    <col min="7502" max="7502" width="7" style="5" bestFit="1" customWidth="1"/>
    <col min="7503" max="7505" width="6.140625" style="5" customWidth="1"/>
    <col min="7506" max="7506" width="7" style="5" bestFit="1" customWidth="1"/>
    <col min="7507" max="7509" width="6.140625" style="5" customWidth="1"/>
    <col min="7510" max="7510" width="7" style="5" bestFit="1" customWidth="1"/>
    <col min="7511" max="7513" width="6.140625" style="5" customWidth="1"/>
    <col min="7514" max="7514" width="7" style="5" bestFit="1" customWidth="1"/>
    <col min="7515" max="7517" width="6.140625" style="5" customWidth="1"/>
    <col min="7518" max="7518" width="7" style="5" bestFit="1" customWidth="1"/>
    <col min="7519" max="7521" width="6.140625" style="5" customWidth="1"/>
    <col min="7522" max="7522" width="7" style="5" bestFit="1" customWidth="1"/>
    <col min="7523" max="7525" width="6.140625" style="5" customWidth="1"/>
    <col min="7526" max="7526" width="7" style="5" bestFit="1" customWidth="1"/>
    <col min="7527" max="7529" width="6.140625" style="5" customWidth="1"/>
    <col min="7530" max="7530" width="7" style="5" bestFit="1" customWidth="1"/>
    <col min="7531" max="7533" width="6.140625" style="5" customWidth="1"/>
    <col min="7534" max="7534" width="7" style="5" bestFit="1" customWidth="1"/>
    <col min="7535" max="7537" width="6.140625" style="5" customWidth="1"/>
    <col min="7538" max="7538" width="7" style="5" bestFit="1" customWidth="1"/>
    <col min="7539" max="7541" width="6.140625" style="5" customWidth="1"/>
    <col min="7542" max="7542" width="7" style="5" bestFit="1" customWidth="1"/>
    <col min="7543" max="7545" width="6.140625" style="5" customWidth="1"/>
    <col min="7546" max="7546" width="7" style="5" bestFit="1" customWidth="1"/>
    <col min="7547" max="7549" width="6.140625" style="5" customWidth="1"/>
    <col min="7550" max="7550" width="7" style="5" bestFit="1" customWidth="1"/>
    <col min="7551" max="7553" width="6.140625" style="5" customWidth="1"/>
    <col min="7554" max="7554" width="7" style="5" bestFit="1" customWidth="1"/>
    <col min="7555" max="7557" width="6.140625" style="5" customWidth="1"/>
    <col min="7558" max="7558" width="7" style="5" bestFit="1" customWidth="1"/>
    <col min="7559" max="7561" width="6.140625" style="5" customWidth="1"/>
    <col min="7562" max="7562" width="7" style="5" bestFit="1" customWidth="1"/>
    <col min="7563" max="7565" width="6.140625" style="5" customWidth="1"/>
    <col min="7566" max="7566" width="7" style="5" bestFit="1" customWidth="1"/>
    <col min="7567" max="7569" width="6.140625" style="5" customWidth="1"/>
    <col min="7570" max="7570" width="7" style="5" bestFit="1" customWidth="1"/>
    <col min="7571" max="7573" width="6.140625" style="5" customWidth="1"/>
    <col min="7574" max="7574" width="7" style="5" bestFit="1" customWidth="1"/>
    <col min="7575" max="7577" width="6.140625" style="5" customWidth="1"/>
    <col min="7578" max="7578" width="7" style="5" bestFit="1" customWidth="1"/>
    <col min="7579" max="7581" width="6.140625" style="5" customWidth="1"/>
    <col min="7582" max="7582" width="7" style="5" bestFit="1" customWidth="1"/>
    <col min="7583" max="7585" width="6.140625" style="5" customWidth="1"/>
    <col min="7586" max="7586" width="7" style="5" bestFit="1" customWidth="1"/>
    <col min="7587" max="7589" width="6.140625" style="5" customWidth="1"/>
    <col min="7590" max="7590" width="7" style="5" bestFit="1" customWidth="1"/>
    <col min="7591" max="7593" width="6.140625" style="5" customWidth="1"/>
    <col min="7594" max="7594" width="7" style="5" bestFit="1" customWidth="1"/>
    <col min="7595" max="7595" width="6.140625" style="5" customWidth="1"/>
    <col min="7596" max="7596" width="7.7109375" style="5" customWidth="1"/>
    <col min="7597" max="7597" width="6.140625" style="5" customWidth="1"/>
    <col min="7598" max="7598" width="7" style="5" bestFit="1" customWidth="1"/>
    <col min="7599" max="7601" width="7.140625" style="5" customWidth="1"/>
    <col min="7602" max="7602" width="7" style="5" bestFit="1" customWidth="1"/>
    <col min="7603" max="7611" width="5.7109375" style="5" customWidth="1"/>
    <col min="7612" max="7614" width="9.140625" style="5"/>
    <col min="7615" max="7623" width="7.7109375" style="5" customWidth="1"/>
    <col min="7624" max="7625" width="11.5703125" style="5" customWidth="1"/>
    <col min="7626" max="7626" width="12.28515625" style="5" customWidth="1"/>
    <col min="7627" max="7628" width="9.140625" style="5"/>
    <col min="7629" max="7637" width="8" style="5" customWidth="1"/>
    <col min="7638" max="7640" width="10.7109375" style="5" customWidth="1"/>
    <col min="7641" max="7642" width="7" style="5" bestFit="1" customWidth="1"/>
    <col min="7643" max="7644" width="5.5703125" style="5" customWidth="1"/>
    <col min="7645" max="7646" width="7" style="5" bestFit="1" customWidth="1"/>
    <col min="7647" max="7649" width="9.140625" style="5"/>
    <col min="7650" max="7650" width="14.5703125" style="5" customWidth="1"/>
    <col min="7651" max="7651" width="20.42578125" style="5" bestFit="1" customWidth="1"/>
    <col min="7652" max="7704" width="5.28515625" style="5" customWidth="1"/>
    <col min="7705" max="7705" width="8.42578125" style="5" customWidth="1"/>
    <col min="7706" max="7708" width="5.7109375" style="5" customWidth="1"/>
    <col min="7709" max="7709" width="16.7109375" style="5" customWidth="1"/>
    <col min="7710" max="7710" width="3.7109375" style="5" customWidth="1"/>
    <col min="7711" max="7713" width="6.140625" style="5" customWidth="1"/>
    <col min="7714" max="7714" width="7" style="5" bestFit="1" customWidth="1"/>
    <col min="7715" max="7717" width="6.140625" style="5" customWidth="1"/>
    <col min="7718" max="7718" width="7" style="5" bestFit="1" customWidth="1"/>
    <col min="7719" max="7721" width="6.140625" style="5" customWidth="1"/>
    <col min="7722" max="7722" width="7" style="5" bestFit="1" customWidth="1"/>
    <col min="7723" max="7725" width="6.140625" style="5" customWidth="1"/>
    <col min="7726" max="7726" width="7" style="5" bestFit="1" customWidth="1"/>
    <col min="7727" max="7729" width="6.140625" style="5" customWidth="1"/>
    <col min="7730" max="7730" width="7" style="5" bestFit="1" customWidth="1"/>
    <col min="7731" max="7733" width="6.140625" style="5" customWidth="1"/>
    <col min="7734" max="7734" width="7" style="5" bestFit="1" customWidth="1"/>
    <col min="7735" max="7737" width="6.140625" style="5" customWidth="1"/>
    <col min="7738" max="7738" width="7" style="5" bestFit="1" customWidth="1"/>
    <col min="7739" max="7741" width="6.140625" style="5" customWidth="1"/>
    <col min="7742" max="7742" width="7" style="5" bestFit="1" customWidth="1"/>
    <col min="7743" max="7745" width="6.140625" style="5" customWidth="1"/>
    <col min="7746" max="7746" width="7" style="5" bestFit="1" customWidth="1"/>
    <col min="7747" max="7749" width="6.140625" style="5" customWidth="1"/>
    <col min="7750" max="7750" width="7" style="5" bestFit="1" customWidth="1"/>
    <col min="7751" max="7753" width="6.140625" style="5" customWidth="1"/>
    <col min="7754" max="7754" width="7" style="5" bestFit="1" customWidth="1"/>
    <col min="7755" max="7757" width="6.140625" style="5" customWidth="1"/>
    <col min="7758" max="7758" width="7" style="5" bestFit="1" customWidth="1"/>
    <col min="7759" max="7761" width="6.140625" style="5" customWidth="1"/>
    <col min="7762" max="7762" width="7" style="5" bestFit="1" customWidth="1"/>
    <col min="7763" max="7765" width="6.140625" style="5" customWidth="1"/>
    <col min="7766" max="7766" width="7" style="5" bestFit="1" customWidth="1"/>
    <col min="7767" max="7769" width="6.140625" style="5" customWidth="1"/>
    <col min="7770" max="7770" width="7" style="5" bestFit="1" customWidth="1"/>
    <col min="7771" max="7773" width="6.140625" style="5" customWidth="1"/>
    <col min="7774" max="7774" width="7" style="5" bestFit="1" customWidth="1"/>
    <col min="7775" max="7777" width="6.140625" style="5" customWidth="1"/>
    <col min="7778" max="7778" width="7" style="5" bestFit="1" customWidth="1"/>
    <col min="7779" max="7781" width="6.140625" style="5" customWidth="1"/>
    <col min="7782" max="7782" width="7" style="5" bestFit="1" customWidth="1"/>
    <col min="7783" max="7785" width="6.140625" style="5" customWidth="1"/>
    <col min="7786" max="7786" width="7" style="5" bestFit="1" customWidth="1"/>
    <col min="7787" max="7789" width="6.140625" style="5" customWidth="1"/>
    <col min="7790" max="7790" width="7" style="5" bestFit="1" customWidth="1"/>
    <col min="7791" max="7793" width="6.140625" style="5" customWidth="1"/>
    <col min="7794" max="7794" width="7" style="5" bestFit="1" customWidth="1"/>
    <col min="7795" max="7797" width="6.140625" style="5" customWidth="1"/>
    <col min="7798" max="7798" width="7" style="5" bestFit="1" customWidth="1"/>
    <col min="7799" max="7801" width="6.140625" style="5" customWidth="1"/>
    <col min="7802" max="7802" width="7" style="5" bestFit="1" customWidth="1"/>
    <col min="7803" max="7805" width="6.140625" style="5" customWidth="1"/>
    <col min="7806" max="7806" width="7" style="5" bestFit="1" customWidth="1"/>
    <col min="7807" max="7809" width="6.140625" style="5" customWidth="1"/>
    <col min="7810" max="7810" width="7" style="5" bestFit="1" customWidth="1"/>
    <col min="7811" max="7813" width="6.140625" style="5" customWidth="1"/>
    <col min="7814" max="7814" width="7" style="5" bestFit="1" customWidth="1"/>
    <col min="7815" max="7817" width="6.140625" style="5" customWidth="1"/>
    <col min="7818" max="7818" width="7" style="5" bestFit="1" customWidth="1"/>
    <col min="7819" max="7821" width="6.140625" style="5" customWidth="1"/>
    <col min="7822" max="7822" width="7" style="5" bestFit="1" customWidth="1"/>
    <col min="7823" max="7825" width="6.140625" style="5" customWidth="1"/>
    <col min="7826" max="7826" width="7" style="5" bestFit="1" customWidth="1"/>
    <col min="7827" max="7829" width="6.140625" style="5" customWidth="1"/>
    <col min="7830" max="7830" width="7" style="5" bestFit="1" customWidth="1"/>
    <col min="7831" max="7833" width="6.140625" style="5" customWidth="1"/>
    <col min="7834" max="7834" width="7" style="5" bestFit="1" customWidth="1"/>
    <col min="7835" max="7837" width="6.140625" style="5" customWidth="1"/>
    <col min="7838" max="7838" width="7" style="5" bestFit="1" customWidth="1"/>
    <col min="7839" max="7841" width="6.140625" style="5" customWidth="1"/>
    <col min="7842" max="7842" width="7" style="5" bestFit="1" customWidth="1"/>
    <col min="7843" max="7845" width="6.140625" style="5" customWidth="1"/>
    <col min="7846" max="7846" width="7" style="5" bestFit="1" customWidth="1"/>
    <col min="7847" max="7849" width="6.140625" style="5" customWidth="1"/>
    <col min="7850" max="7850" width="7" style="5" bestFit="1" customWidth="1"/>
    <col min="7851" max="7851" width="6.140625" style="5" customWidth="1"/>
    <col min="7852" max="7852" width="7.7109375" style="5" customWidth="1"/>
    <col min="7853" max="7853" width="6.140625" style="5" customWidth="1"/>
    <col min="7854" max="7854" width="7" style="5" bestFit="1" customWidth="1"/>
    <col min="7855" max="7857" width="7.140625" style="5" customWidth="1"/>
    <col min="7858" max="7858" width="7" style="5" bestFit="1" customWidth="1"/>
    <col min="7859" max="7867" width="5.7109375" style="5" customWidth="1"/>
    <col min="7868" max="7870" width="9.140625" style="5"/>
    <col min="7871" max="7879" width="7.7109375" style="5" customWidth="1"/>
    <col min="7880" max="7881" width="11.5703125" style="5" customWidth="1"/>
    <col min="7882" max="7882" width="12.28515625" style="5" customWidth="1"/>
    <col min="7883" max="7884" width="9.140625" style="5"/>
    <col min="7885" max="7893" width="8" style="5" customWidth="1"/>
    <col min="7894" max="7896" width="10.7109375" style="5" customWidth="1"/>
    <col min="7897" max="7898" width="7" style="5" bestFit="1" customWidth="1"/>
    <col min="7899" max="7900" width="5.5703125" style="5" customWidth="1"/>
    <col min="7901" max="7902" width="7" style="5" bestFit="1" customWidth="1"/>
    <col min="7903" max="7905" width="9.140625" style="5"/>
    <col min="7906" max="7906" width="14.5703125" style="5" customWidth="1"/>
    <col min="7907" max="7907" width="20.42578125" style="5" bestFit="1" customWidth="1"/>
    <col min="7908" max="7960" width="5.28515625" style="5" customWidth="1"/>
    <col min="7961" max="7961" width="8.42578125" style="5" customWidth="1"/>
    <col min="7962" max="7964" width="5.7109375" style="5" customWidth="1"/>
    <col min="7965" max="7965" width="16.7109375" style="5" customWidth="1"/>
    <col min="7966" max="7966" width="3.7109375" style="5" customWidth="1"/>
    <col min="7967" max="7969" width="6.140625" style="5" customWidth="1"/>
    <col min="7970" max="7970" width="7" style="5" bestFit="1" customWidth="1"/>
    <col min="7971" max="7973" width="6.140625" style="5" customWidth="1"/>
    <col min="7974" max="7974" width="7" style="5" bestFit="1" customWidth="1"/>
    <col min="7975" max="7977" width="6.140625" style="5" customWidth="1"/>
    <col min="7978" max="7978" width="7" style="5" bestFit="1" customWidth="1"/>
    <col min="7979" max="7981" width="6.140625" style="5" customWidth="1"/>
    <col min="7982" max="7982" width="7" style="5" bestFit="1" customWidth="1"/>
    <col min="7983" max="7985" width="6.140625" style="5" customWidth="1"/>
    <col min="7986" max="7986" width="7" style="5" bestFit="1" customWidth="1"/>
    <col min="7987" max="7989" width="6.140625" style="5" customWidth="1"/>
    <col min="7990" max="7990" width="7" style="5" bestFit="1" customWidth="1"/>
    <col min="7991" max="7993" width="6.140625" style="5" customWidth="1"/>
    <col min="7994" max="7994" width="7" style="5" bestFit="1" customWidth="1"/>
    <col min="7995" max="7997" width="6.140625" style="5" customWidth="1"/>
    <col min="7998" max="7998" width="7" style="5" bestFit="1" customWidth="1"/>
    <col min="7999" max="8001" width="6.140625" style="5" customWidth="1"/>
    <col min="8002" max="8002" width="7" style="5" bestFit="1" customWidth="1"/>
    <col min="8003" max="8005" width="6.140625" style="5" customWidth="1"/>
    <col min="8006" max="8006" width="7" style="5" bestFit="1" customWidth="1"/>
    <col min="8007" max="8009" width="6.140625" style="5" customWidth="1"/>
    <col min="8010" max="8010" width="7" style="5" bestFit="1" customWidth="1"/>
    <col min="8011" max="8013" width="6.140625" style="5" customWidth="1"/>
    <col min="8014" max="8014" width="7" style="5" bestFit="1" customWidth="1"/>
    <col min="8015" max="8017" width="6.140625" style="5" customWidth="1"/>
    <col min="8018" max="8018" width="7" style="5" bestFit="1" customWidth="1"/>
    <col min="8019" max="8021" width="6.140625" style="5" customWidth="1"/>
    <col min="8022" max="8022" width="7" style="5" bestFit="1" customWidth="1"/>
    <col min="8023" max="8025" width="6.140625" style="5" customWidth="1"/>
    <col min="8026" max="8026" width="7" style="5" bestFit="1" customWidth="1"/>
    <col min="8027" max="8029" width="6.140625" style="5" customWidth="1"/>
    <col min="8030" max="8030" width="7" style="5" bestFit="1" customWidth="1"/>
    <col min="8031" max="8033" width="6.140625" style="5" customWidth="1"/>
    <col min="8034" max="8034" width="7" style="5" bestFit="1" customWidth="1"/>
    <col min="8035" max="8037" width="6.140625" style="5" customWidth="1"/>
    <col min="8038" max="8038" width="7" style="5" bestFit="1" customWidth="1"/>
    <col min="8039" max="8041" width="6.140625" style="5" customWidth="1"/>
    <col min="8042" max="8042" width="7" style="5" bestFit="1" customWidth="1"/>
    <col min="8043" max="8045" width="6.140625" style="5" customWidth="1"/>
    <col min="8046" max="8046" width="7" style="5" bestFit="1" customWidth="1"/>
    <col min="8047" max="8049" width="6.140625" style="5" customWidth="1"/>
    <col min="8050" max="8050" width="7" style="5" bestFit="1" customWidth="1"/>
    <col min="8051" max="8053" width="6.140625" style="5" customWidth="1"/>
    <col min="8054" max="8054" width="7" style="5" bestFit="1" customWidth="1"/>
    <col min="8055" max="8057" width="6.140625" style="5" customWidth="1"/>
    <col min="8058" max="8058" width="7" style="5" bestFit="1" customWidth="1"/>
    <col min="8059" max="8061" width="6.140625" style="5" customWidth="1"/>
    <col min="8062" max="8062" width="7" style="5" bestFit="1" customWidth="1"/>
    <col min="8063" max="8065" width="6.140625" style="5" customWidth="1"/>
    <col min="8066" max="8066" width="7" style="5" bestFit="1" customWidth="1"/>
    <col min="8067" max="8069" width="6.140625" style="5" customWidth="1"/>
    <col min="8070" max="8070" width="7" style="5" bestFit="1" customWidth="1"/>
    <col min="8071" max="8073" width="6.140625" style="5" customWidth="1"/>
    <col min="8074" max="8074" width="7" style="5" bestFit="1" customWidth="1"/>
    <col min="8075" max="8077" width="6.140625" style="5" customWidth="1"/>
    <col min="8078" max="8078" width="7" style="5" bestFit="1" customWidth="1"/>
    <col min="8079" max="8081" width="6.140625" style="5" customWidth="1"/>
    <col min="8082" max="8082" width="7" style="5" bestFit="1" customWidth="1"/>
    <col min="8083" max="8085" width="6.140625" style="5" customWidth="1"/>
    <col min="8086" max="8086" width="7" style="5" bestFit="1" customWidth="1"/>
    <col min="8087" max="8089" width="6.140625" style="5" customWidth="1"/>
    <col min="8090" max="8090" width="7" style="5" bestFit="1" customWidth="1"/>
    <col min="8091" max="8093" width="6.140625" style="5" customWidth="1"/>
    <col min="8094" max="8094" width="7" style="5" bestFit="1" customWidth="1"/>
    <col min="8095" max="8097" width="6.140625" style="5" customWidth="1"/>
    <col min="8098" max="8098" width="7" style="5" bestFit="1" customWidth="1"/>
    <col min="8099" max="8101" width="6.140625" style="5" customWidth="1"/>
    <col min="8102" max="8102" width="7" style="5" bestFit="1" customWidth="1"/>
    <col min="8103" max="8105" width="6.140625" style="5" customWidth="1"/>
    <col min="8106" max="8106" width="7" style="5" bestFit="1" customWidth="1"/>
    <col min="8107" max="8107" width="6.140625" style="5" customWidth="1"/>
    <col min="8108" max="8108" width="7.7109375" style="5" customWidth="1"/>
    <col min="8109" max="8109" width="6.140625" style="5" customWidth="1"/>
    <col min="8110" max="8110" width="7" style="5" bestFit="1" customWidth="1"/>
    <col min="8111" max="8113" width="7.140625" style="5" customWidth="1"/>
    <col min="8114" max="8114" width="7" style="5" bestFit="1" customWidth="1"/>
    <col min="8115" max="8123" width="5.7109375" style="5" customWidth="1"/>
    <col min="8124" max="8126" width="9.140625" style="5"/>
    <col min="8127" max="8135" width="7.7109375" style="5" customWidth="1"/>
    <col min="8136" max="8137" width="11.5703125" style="5" customWidth="1"/>
    <col min="8138" max="8138" width="12.28515625" style="5" customWidth="1"/>
    <col min="8139" max="8140" width="9.140625" style="5"/>
    <col min="8141" max="8149" width="8" style="5" customWidth="1"/>
    <col min="8150" max="8152" width="10.7109375" style="5" customWidth="1"/>
    <col min="8153" max="8154" width="7" style="5" bestFit="1" customWidth="1"/>
    <col min="8155" max="8156" width="5.5703125" style="5" customWidth="1"/>
    <col min="8157" max="8158" width="7" style="5" bestFit="1" customWidth="1"/>
    <col min="8159" max="8161" width="9.140625" style="5"/>
    <col min="8162" max="8162" width="14.5703125" style="5" customWidth="1"/>
    <col min="8163" max="8163" width="20.42578125" style="5" bestFit="1" customWidth="1"/>
    <col min="8164" max="8216" width="5.28515625" style="5" customWidth="1"/>
    <col min="8217" max="8217" width="8.42578125" style="5" customWidth="1"/>
    <col min="8218" max="8220" width="5.7109375" style="5" customWidth="1"/>
    <col min="8221" max="8221" width="16.7109375" style="5" customWidth="1"/>
    <col min="8222" max="8222" width="3.7109375" style="5" customWidth="1"/>
    <col min="8223" max="8225" width="6.140625" style="5" customWidth="1"/>
    <col min="8226" max="8226" width="7" style="5" bestFit="1" customWidth="1"/>
    <col min="8227" max="8229" width="6.140625" style="5" customWidth="1"/>
    <col min="8230" max="8230" width="7" style="5" bestFit="1" customWidth="1"/>
    <col min="8231" max="8233" width="6.140625" style="5" customWidth="1"/>
    <col min="8234" max="8234" width="7" style="5" bestFit="1" customWidth="1"/>
    <col min="8235" max="8237" width="6.140625" style="5" customWidth="1"/>
    <col min="8238" max="8238" width="7" style="5" bestFit="1" customWidth="1"/>
    <col min="8239" max="8241" width="6.140625" style="5" customWidth="1"/>
    <col min="8242" max="8242" width="7" style="5" bestFit="1" customWidth="1"/>
    <col min="8243" max="8245" width="6.140625" style="5" customWidth="1"/>
    <col min="8246" max="8246" width="7" style="5" bestFit="1" customWidth="1"/>
    <col min="8247" max="8249" width="6.140625" style="5" customWidth="1"/>
    <col min="8250" max="8250" width="7" style="5" bestFit="1" customWidth="1"/>
    <col min="8251" max="8253" width="6.140625" style="5" customWidth="1"/>
    <col min="8254" max="8254" width="7" style="5" bestFit="1" customWidth="1"/>
    <col min="8255" max="8257" width="6.140625" style="5" customWidth="1"/>
    <col min="8258" max="8258" width="7" style="5" bestFit="1" customWidth="1"/>
    <col min="8259" max="8261" width="6.140625" style="5" customWidth="1"/>
    <col min="8262" max="8262" width="7" style="5" bestFit="1" customWidth="1"/>
    <col min="8263" max="8265" width="6.140625" style="5" customWidth="1"/>
    <col min="8266" max="8266" width="7" style="5" bestFit="1" customWidth="1"/>
    <col min="8267" max="8269" width="6.140625" style="5" customWidth="1"/>
    <col min="8270" max="8270" width="7" style="5" bestFit="1" customWidth="1"/>
    <col min="8271" max="8273" width="6.140625" style="5" customWidth="1"/>
    <col min="8274" max="8274" width="7" style="5" bestFit="1" customWidth="1"/>
    <col min="8275" max="8277" width="6.140625" style="5" customWidth="1"/>
    <col min="8278" max="8278" width="7" style="5" bestFit="1" customWidth="1"/>
    <col min="8279" max="8281" width="6.140625" style="5" customWidth="1"/>
    <col min="8282" max="8282" width="7" style="5" bestFit="1" customWidth="1"/>
    <col min="8283" max="8285" width="6.140625" style="5" customWidth="1"/>
    <col min="8286" max="8286" width="7" style="5" bestFit="1" customWidth="1"/>
    <col min="8287" max="8289" width="6.140625" style="5" customWidth="1"/>
    <col min="8290" max="8290" width="7" style="5" bestFit="1" customWidth="1"/>
    <col min="8291" max="8293" width="6.140625" style="5" customWidth="1"/>
    <col min="8294" max="8294" width="7" style="5" bestFit="1" customWidth="1"/>
    <col min="8295" max="8297" width="6.140625" style="5" customWidth="1"/>
    <col min="8298" max="8298" width="7" style="5" bestFit="1" customWidth="1"/>
    <col min="8299" max="8301" width="6.140625" style="5" customWidth="1"/>
    <col min="8302" max="8302" width="7" style="5" bestFit="1" customWidth="1"/>
    <col min="8303" max="8305" width="6.140625" style="5" customWidth="1"/>
    <col min="8306" max="8306" width="7" style="5" bestFit="1" customWidth="1"/>
    <col min="8307" max="8309" width="6.140625" style="5" customWidth="1"/>
    <col min="8310" max="8310" width="7" style="5" bestFit="1" customWidth="1"/>
    <col min="8311" max="8313" width="6.140625" style="5" customWidth="1"/>
    <col min="8314" max="8314" width="7" style="5" bestFit="1" customWidth="1"/>
    <col min="8315" max="8317" width="6.140625" style="5" customWidth="1"/>
    <col min="8318" max="8318" width="7" style="5" bestFit="1" customWidth="1"/>
    <col min="8319" max="8321" width="6.140625" style="5" customWidth="1"/>
    <col min="8322" max="8322" width="7" style="5" bestFit="1" customWidth="1"/>
    <col min="8323" max="8325" width="6.140625" style="5" customWidth="1"/>
    <col min="8326" max="8326" width="7" style="5" bestFit="1" customWidth="1"/>
    <col min="8327" max="8329" width="6.140625" style="5" customWidth="1"/>
    <col min="8330" max="8330" width="7" style="5" bestFit="1" customWidth="1"/>
    <col min="8331" max="8333" width="6.140625" style="5" customWidth="1"/>
    <col min="8334" max="8334" width="7" style="5" bestFit="1" customWidth="1"/>
    <col min="8335" max="8337" width="6.140625" style="5" customWidth="1"/>
    <col min="8338" max="8338" width="7" style="5" bestFit="1" customWidth="1"/>
    <col min="8339" max="8341" width="6.140625" style="5" customWidth="1"/>
    <col min="8342" max="8342" width="7" style="5" bestFit="1" customWidth="1"/>
    <col min="8343" max="8345" width="6.140625" style="5" customWidth="1"/>
    <col min="8346" max="8346" width="7" style="5" bestFit="1" customWidth="1"/>
    <col min="8347" max="8349" width="6.140625" style="5" customWidth="1"/>
    <col min="8350" max="8350" width="7" style="5" bestFit="1" customWidth="1"/>
    <col min="8351" max="8353" width="6.140625" style="5" customWidth="1"/>
    <col min="8354" max="8354" width="7" style="5" bestFit="1" customWidth="1"/>
    <col min="8355" max="8357" width="6.140625" style="5" customWidth="1"/>
    <col min="8358" max="8358" width="7" style="5" bestFit="1" customWidth="1"/>
    <col min="8359" max="8361" width="6.140625" style="5" customWidth="1"/>
    <col min="8362" max="8362" width="7" style="5" bestFit="1" customWidth="1"/>
    <col min="8363" max="8363" width="6.140625" style="5" customWidth="1"/>
    <col min="8364" max="8364" width="7.7109375" style="5" customWidth="1"/>
    <col min="8365" max="8365" width="6.140625" style="5" customWidth="1"/>
    <col min="8366" max="8366" width="7" style="5" bestFit="1" customWidth="1"/>
    <col min="8367" max="8369" width="7.140625" style="5" customWidth="1"/>
    <col min="8370" max="8370" width="7" style="5" bestFit="1" customWidth="1"/>
    <col min="8371" max="8379" width="5.7109375" style="5" customWidth="1"/>
    <col min="8380" max="8382" width="9.140625" style="5"/>
    <col min="8383" max="8391" width="7.7109375" style="5" customWidth="1"/>
    <col min="8392" max="8393" width="11.5703125" style="5" customWidth="1"/>
    <col min="8394" max="8394" width="12.28515625" style="5" customWidth="1"/>
    <col min="8395" max="8396" width="9.140625" style="5"/>
    <col min="8397" max="8405" width="8" style="5" customWidth="1"/>
    <col min="8406" max="8408" width="10.7109375" style="5" customWidth="1"/>
    <col min="8409" max="8410" width="7" style="5" bestFit="1" customWidth="1"/>
    <col min="8411" max="8412" width="5.5703125" style="5" customWidth="1"/>
    <col min="8413" max="8414" width="7" style="5" bestFit="1" customWidth="1"/>
    <col min="8415" max="8417" width="9.140625" style="5"/>
    <col min="8418" max="8418" width="14.5703125" style="5" customWidth="1"/>
    <col min="8419" max="8419" width="20.42578125" style="5" bestFit="1" customWidth="1"/>
    <col min="8420" max="8472" width="5.28515625" style="5" customWidth="1"/>
    <col min="8473" max="8473" width="8.42578125" style="5" customWidth="1"/>
    <col min="8474" max="8476" width="5.7109375" style="5" customWidth="1"/>
    <col min="8477" max="8477" width="16.7109375" style="5" customWidth="1"/>
    <col min="8478" max="8478" width="3.7109375" style="5" customWidth="1"/>
    <col min="8479" max="8481" width="6.140625" style="5" customWidth="1"/>
    <col min="8482" max="8482" width="7" style="5" bestFit="1" customWidth="1"/>
    <col min="8483" max="8485" width="6.140625" style="5" customWidth="1"/>
    <col min="8486" max="8486" width="7" style="5" bestFit="1" customWidth="1"/>
    <col min="8487" max="8489" width="6.140625" style="5" customWidth="1"/>
    <col min="8490" max="8490" width="7" style="5" bestFit="1" customWidth="1"/>
    <col min="8491" max="8493" width="6.140625" style="5" customWidth="1"/>
    <col min="8494" max="8494" width="7" style="5" bestFit="1" customWidth="1"/>
    <col min="8495" max="8497" width="6.140625" style="5" customWidth="1"/>
    <col min="8498" max="8498" width="7" style="5" bestFit="1" customWidth="1"/>
    <col min="8499" max="8501" width="6.140625" style="5" customWidth="1"/>
    <col min="8502" max="8502" width="7" style="5" bestFit="1" customWidth="1"/>
    <col min="8503" max="8505" width="6.140625" style="5" customWidth="1"/>
    <col min="8506" max="8506" width="7" style="5" bestFit="1" customWidth="1"/>
    <col min="8507" max="8509" width="6.140625" style="5" customWidth="1"/>
    <col min="8510" max="8510" width="7" style="5" bestFit="1" customWidth="1"/>
    <col min="8511" max="8513" width="6.140625" style="5" customWidth="1"/>
    <col min="8514" max="8514" width="7" style="5" bestFit="1" customWidth="1"/>
    <col min="8515" max="8517" width="6.140625" style="5" customWidth="1"/>
    <col min="8518" max="8518" width="7" style="5" bestFit="1" customWidth="1"/>
    <col min="8519" max="8521" width="6.140625" style="5" customWidth="1"/>
    <col min="8522" max="8522" width="7" style="5" bestFit="1" customWidth="1"/>
    <col min="8523" max="8525" width="6.140625" style="5" customWidth="1"/>
    <col min="8526" max="8526" width="7" style="5" bestFit="1" customWidth="1"/>
    <col min="8527" max="8529" width="6.140625" style="5" customWidth="1"/>
    <col min="8530" max="8530" width="7" style="5" bestFit="1" customWidth="1"/>
    <col min="8531" max="8533" width="6.140625" style="5" customWidth="1"/>
    <col min="8534" max="8534" width="7" style="5" bestFit="1" customWidth="1"/>
    <col min="8535" max="8537" width="6.140625" style="5" customWidth="1"/>
    <col min="8538" max="8538" width="7" style="5" bestFit="1" customWidth="1"/>
    <col min="8539" max="8541" width="6.140625" style="5" customWidth="1"/>
    <col min="8542" max="8542" width="7" style="5" bestFit="1" customWidth="1"/>
    <col min="8543" max="8545" width="6.140625" style="5" customWidth="1"/>
    <col min="8546" max="8546" width="7" style="5" bestFit="1" customWidth="1"/>
    <col min="8547" max="8549" width="6.140625" style="5" customWidth="1"/>
    <col min="8550" max="8550" width="7" style="5" bestFit="1" customWidth="1"/>
    <col min="8551" max="8553" width="6.140625" style="5" customWidth="1"/>
    <col min="8554" max="8554" width="7" style="5" bestFit="1" customWidth="1"/>
    <col min="8555" max="8557" width="6.140625" style="5" customWidth="1"/>
    <col min="8558" max="8558" width="7" style="5" bestFit="1" customWidth="1"/>
    <col min="8559" max="8561" width="6.140625" style="5" customWidth="1"/>
    <col min="8562" max="8562" width="7" style="5" bestFit="1" customWidth="1"/>
    <col min="8563" max="8565" width="6.140625" style="5" customWidth="1"/>
    <col min="8566" max="8566" width="7" style="5" bestFit="1" customWidth="1"/>
    <col min="8567" max="8569" width="6.140625" style="5" customWidth="1"/>
    <col min="8570" max="8570" width="7" style="5" bestFit="1" customWidth="1"/>
    <col min="8571" max="8573" width="6.140625" style="5" customWidth="1"/>
    <col min="8574" max="8574" width="7" style="5" bestFit="1" customWidth="1"/>
    <col min="8575" max="8577" width="6.140625" style="5" customWidth="1"/>
    <col min="8578" max="8578" width="7" style="5" bestFit="1" customWidth="1"/>
    <col min="8579" max="8581" width="6.140625" style="5" customWidth="1"/>
    <col min="8582" max="8582" width="7" style="5" bestFit="1" customWidth="1"/>
    <col min="8583" max="8585" width="6.140625" style="5" customWidth="1"/>
    <col min="8586" max="8586" width="7" style="5" bestFit="1" customWidth="1"/>
    <col min="8587" max="8589" width="6.140625" style="5" customWidth="1"/>
    <col min="8590" max="8590" width="7" style="5" bestFit="1" customWidth="1"/>
    <col min="8591" max="8593" width="6.140625" style="5" customWidth="1"/>
    <col min="8594" max="8594" width="7" style="5" bestFit="1" customWidth="1"/>
    <col min="8595" max="8597" width="6.140625" style="5" customWidth="1"/>
    <col min="8598" max="8598" width="7" style="5" bestFit="1" customWidth="1"/>
    <col min="8599" max="8601" width="6.140625" style="5" customWidth="1"/>
    <col min="8602" max="8602" width="7" style="5" bestFit="1" customWidth="1"/>
    <col min="8603" max="8605" width="6.140625" style="5" customWidth="1"/>
    <col min="8606" max="8606" width="7" style="5" bestFit="1" customWidth="1"/>
    <col min="8607" max="8609" width="6.140625" style="5" customWidth="1"/>
    <col min="8610" max="8610" width="7" style="5" bestFit="1" customWidth="1"/>
    <col min="8611" max="8613" width="6.140625" style="5" customWidth="1"/>
    <col min="8614" max="8614" width="7" style="5" bestFit="1" customWidth="1"/>
    <col min="8615" max="8617" width="6.140625" style="5" customWidth="1"/>
    <col min="8618" max="8618" width="7" style="5" bestFit="1" customWidth="1"/>
    <col min="8619" max="8619" width="6.140625" style="5" customWidth="1"/>
    <col min="8620" max="8620" width="7.7109375" style="5" customWidth="1"/>
    <col min="8621" max="8621" width="6.140625" style="5" customWidth="1"/>
    <col min="8622" max="8622" width="7" style="5" bestFit="1" customWidth="1"/>
    <col min="8623" max="8625" width="7.140625" style="5" customWidth="1"/>
    <col min="8626" max="8626" width="7" style="5" bestFit="1" customWidth="1"/>
    <col min="8627" max="8635" width="5.7109375" style="5" customWidth="1"/>
    <col min="8636" max="8638" width="9.140625" style="5"/>
    <col min="8639" max="8647" width="7.7109375" style="5" customWidth="1"/>
    <col min="8648" max="8649" width="11.5703125" style="5" customWidth="1"/>
    <col min="8650" max="8650" width="12.28515625" style="5" customWidth="1"/>
    <col min="8651" max="8652" width="9.140625" style="5"/>
    <col min="8653" max="8661" width="8" style="5" customWidth="1"/>
    <col min="8662" max="8664" width="10.7109375" style="5" customWidth="1"/>
    <col min="8665" max="8666" width="7" style="5" bestFit="1" customWidth="1"/>
    <col min="8667" max="8668" width="5.5703125" style="5" customWidth="1"/>
    <col min="8669" max="8670" width="7" style="5" bestFit="1" customWidth="1"/>
    <col min="8671" max="8673" width="9.140625" style="5"/>
    <col min="8674" max="8674" width="14.5703125" style="5" customWidth="1"/>
    <col min="8675" max="8675" width="20.42578125" style="5" bestFit="1" customWidth="1"/>
    <col min="8676" max="8728" width="5.28515625" style="5" customWidth="1"/>
    <col min="8729" max="8729" width="8.42578125" style="5" customWidth="1"/>
    <col min="8730" max="8732" width="5.7109375" style="5" customWidth="1"/>
    <col min="8733" max="8733" width="16.7109375" style="5" customWidth="1"/>
    <col min="8734" max="8734" width="3.7109375" style="5" customWidth="1"/>
    <col min="8735" max="8737" width="6.140625" style="5" customWidth="1"/>
    <col min="8738" max="8738" width="7" style="5" bestFit="1" customWidth="1"/>
    <col min="8739" max="8741" width="6.140625" style="5" customWidth="1"/>
    <col min="8742" max="8742" width="7" style="5" bestFit="1" customWidth="1"/>
    <col min="8743" max="8745" width="6.140625" style="5" customWidth="1"/>
    <col min="8746" max="8746" width="7" style="5" bestFit="1" customWidth="1"/>
    <col min="8747" max="8749" width="6.140625" style="5" customWidth="1"/>
    <col min="8750" max="8750" width="7" style="5" bestFit="1" customWidth="1"/>
    <col min="8751" max="8753" width="6.140625" style="5" customWidth="1"/>
    <col min="8754" max="8754" width="7" style="5" bestFit="1" customWidth="1"/>
    <col min="8755" max="8757" width="6.140625" style="5" customWidth="1"/>
    <col min="8758" max="8758" width="7" style="5" bestFit="1" customWidth="1"/>
    <col min="8759" max="8761" width="6.140625" style="5" customWidth="1"/>
    <col min="8762" max="8762" width="7" style="5" bestFit="1" customWidth="1"/>
    <col min="8763" max="8765" width="6.140625" style="5" customWidth="1"/>
    <col min="8766" max="8766" width="7" style="5" bestFit="1" customWidth="1"/>
    <col min="8767" max="8769" width="6.140625" style="5" customWidth="1"/>
    <col min="8770" max="8770" width="7" style="5" bestFit="1" customWidth="1"/>
    <col min="8771" max="8773" width="6.140625" style="5" customWidth="1"/>
    <col min="8774" max="8774" width="7" style="5" bestFit="1" customWidth="1"/>
    <col min="8775" max="8777" width="6.140625" style="5" customWidth="1"/>
    <col min="8778" max="8778" width="7" style="5" bestFit="1" customWidth="1"/>
    <col min="8779" max="8781" width="6.140625" style="5" customWidth="1"/>
    <col min="8782" max="8782" width="7" style="5" bestFit="1" customWidth="1"/>
    <col min="8783" max="8785" width="6.140625" style="5" customWidth="1"/>
    <col min="8786" max="8786" width="7" style="5" bestFit="1" customWidth="1"/>
    <col min="8787" max="8789" width="6.140625" style="5" customWidth="1"/>
    <col min="8790" max="8790" width="7" style="5" bestFit="1" customWidth="1"/>
    <col min="8791" max="8793" width="6.140625" style="5" customWidth="1"/>
    <col min="8794" max="8794" width="7" style="5" bestFit="1" customWidth="1"/>
    <col min="8795" max="8797" width="6.140625" style="5" customWidth="1"/>
    <col min="8798" max="8798" width="7" style="5" bestFit="1" customWidth="1"/>
    <col min="8799" max="8801" width="6.140625" style="5" customWidth="1"/>
    <col min="8802" max="8802" width="7" style="5" bestFit="1" customWidth="1"/>
    <col min="8803" max="8805" width="6.140625" style="5" customWidth="1"/>
    <col min="8806" max="8806" width="7" style="5" bestFit="1" customWidth="1"/>
    <col min="8807" max="8809" width="6.140625" style="5" customWidth="1"/>
    <col min="8810" max="8810" width="7" style="5" bestFit="1" customWidth="1"/>
    <col min="8811" max="8813" width="6.140625" style="5" customWidth="1"/>
    <col min="8814" max="8814" width="7" style="5" bestFit="1" customWidth="1"/>
    <col min="8815" max="8817" width="6.140625" style="5" customWidth="1"/>
    <col min="8818" max="8818" width="7" style="5" bestFit="1" customWidth="1"/>
    <col min="8819" max="8821" width="6.140625" style="5" customWidth="1"/>
    <col min="8822" max="8822" width="7" style="5" bestFit="1" customWidth="1"/>
    <col min="8823" max="8825" width="6.140625" style="5" customWidth="1"/>
    <col min="8826" max="8826" width="7" style="5" bestFit="1" customWidth="1"/>
    <col min="8827" max="8829" width="6.140625" style="5" customWidth="1"/>
    <col min="8830" max="8830" width="7" style="5" bestFit="1" customWidth="1"/>
    <col min="8831" max="8833" width="6.140625" style="5" customWidth="1"/>
    <col min="8834" max="8834" width="7" style="5" bestFit="1" customWidth="1"/>
    <col min="8835" max="8837" width="6.140625" style="5" customWidth="1"/>
    <col min="8838" max="8838" width="7" style="5" bestFit="1" customWidth="1"/>
    <col min="8839" max="8841" width="6.140625" style="5" customWidth="1"/>
    <col min="8842" max="8842" width="7" style="5" bestFit="1" customWidth="1"/>
    <col min="8843" max="8845" width="6.140625" style="5" customWidth="1"/>
    <col min="8846" max="8846" width="7" style="5" bestFit="1" customWidth="1"/>
    <col min="8847" max="8849" width="6.140625" style="5" customWidth="1"/>
    <col min="8850" max="8850" width="7" style="5" bestFit="1" customWidth="1"/>
    <col min="8851" max="8853" width="6.140625" style="5" customWidth="1"/>
    <col min="8854" max="8854" width="7" style="5" bestFit="1" customWidth="1"/>
    <col min="8855" max="8857" width="6.140625" style="5" customWidth="1"/>
    <col min="8858" max="8858" width="7" style="5" bestFit="1" customWidth="1"/>
    <col min="8859" max="8861" width="6.140625" style="5" customWidth="1"/>
    <col min="8862" max="8862" width="7" style="5" bestFit="1" customWidth="1"/>
    <col min="8863" max="8865" width="6.140625" style="5" customWidth="1"/>
    <col min="8866" max="8866" width="7" style="5" bestFit="1" customWidth="1"/>
    <col min="8867" max="8869" width="6.140625" style="5" customWidth="1"/>
    <col min="8870" max="8870" width="7" style="5" bestFit="1" customWidth="1"/>
    <col min="8871" max="8873" width="6.140625" style="5" customWidth="1"/>
    <col min="8874" max="8874" width="7" style="5" bestFit="1" customWidth="1"/>
    <col min="8875" max="8875" width="6.140625" style="5" customWidth="1"/>
    <col min="8876" max="8876" width="7.7109375" style="5" customWidth="1"/>
    <col min="8877" max="8877" width="6.140625" style="5" customWidth="1"/>
    <col min="8878" max="8878" width="7" style="5" bestFit="1" customWidth="1"/>
    <col min="8879" max="8881" width="7.140625" style="5" customWidth="1"/>
    <col min="8882" max="8882" width="7" style="5" bestFit="1" customWidth="1"/>
    <col min="8883" max="8891" width="5.7109375" style="5" customWidth="1"/>
    <col min="8892" max="8894" width="9.140625" style="5"/>
    <col min="8895" max="8903" width="7.7109375" style="5" customWidth="1"/>
    <col min="8904" max="8905" width="11.5703125" style="5" customWidth="1"/>
    <col min="8906" max="8906" width="12.28515625" style="5" customWidth="1"/>
    <col min="8907" max="8908" width="9.140625" style="5"/>
    <col min="8909" max="8917" width="8" style="5" customWidth="1"/>
    <col min="8918" max="8920" width="10.7109375" style="5" customWidth="1"/>
    <col min="8921" max="8922" width="7" style="5" bestFit="1" customWidth="1"/>
    <col min="8923" max="8924" width="5.5703125" style="5" customWidth="1"/>
    <col min="8925" max="8926" width="7" style="5" bestFit="1" customWidth="1"/>
    <col min="8927" max="8929" width="9.140625" style="5"/>
    <col min="8930" max="8930" width="14.5703125" style="5" customWidth="1"/>
    <col min="8931" max="8931" width="20.42578125" style="5" bestFit="1" customWidth="1"/>
    <col min="8932" max="8984" width="5.28515625" style="5" customWidth="1"/>
    <col min="8985" max="8985" width="8.42578125" style="5" customWidth="1"/>
    <col min="8986" max="8988" width="5.7109375" style="5" customWidth="1"/>
    <col min="8989" max="8989" width="16.7109375" style="5" customWidth="1"/>
    <col min="8990" max="8990" width="3.7109375" style="5" customWidth="1"/>
    <col min="8991" max="8993" width="6.140625" style="5" customWidth="1"/>
    <col min="8994" max="8994" width="7" style="5" bestFit="1" customWidth="1"/>
    <col min="8995" max="8997" width="6.140625" style="5" customWidth="1"/>
    <col min="8998" max="8998" width="7" style="5" bestFit="1" customWidth="1"/>
    <col min="8999" max="9001" width="6.140625" style="5" customWidth="1"/>
    <col min="9002" max="9002" width="7" style="5" bestFit="1" customWidth="1"/>
    <col min="9003" max="9005" width="6.140625" style="5" customWidth="1"/>
    <col min="9006" max="9006" width="7" style="5" bestFit="1" customWidth="1"/>
    <col min="9007" max="9009" width="6.140625" style="5" customWidth="1"/>
    <col min="9010" max="9010" width="7" style="5" bestFit="1" customWidth="1"/>
    <col min="9011" max="9013" width="6.140625" style="5" customWidth="1"/>
    <col min="9014" max="9014" width="7" style="5" bestFit="1" customWidth="1"/>
    <col min="9015" max="9017" width="6.140625" style="5" customWidth="1"/>
    <col min="9018" max="9018" width="7" style="5" bestFit="1" customWidth="1"/>
    <col min="9019" max="9021" width="6.140625" style="5" customWidth="1"/>
    <col min="9022" max="9022" width="7" style="5" bestFit="1" customWidth="1"/>
    <col min="9023" max="9025" width="6.140625" style="5" customWidth="1"/>
    <col min="9026" max="9026" width="7" style="5" bestFit="1" customWidth="1"/>
    <col min="9027" max="9029" width="6.140625" style="5" customWidth="1"/>
    <col min="9030" max="9030" width="7" style="5" bestFit="1" customWidth="1"/>
    <col min="9031" max="9033" width="6.140625" style="5" customWidth="1"/>
    <col min="9034" max="9034" width="7" style="5" bestFit="1" customWidth="1"/>
    <col min="9035" max="9037" width="6.140625" style="5" customWidth="1"/>
    <col min="9038" max="9038" width="7" style="5" bestFit="1" customWidth="1"/>
    <col min="9039" max="9041" width="6.140625" style="5" customWidth="1"/>
    <col min="9042" max="9042" width="7" style="5" bestFit="1" customWidth="1"/>
    <col min="9043" max="9045" width="6.140625" style="5" customWidth="1"/>
    <col min="9046" max="9046" width="7" style="5" bestFit="1" customWidth="1"/>
    <col min="9047" max="9049" width="6.140625" style="5" customWidth="1"/>
    <col min="9050" max="9050" width="7" style="5" bestFit="1" customWidth="1"/>
    <col min="9051" max="9053" width="6.140625" style="5" customWidth="1"/>
    <col min="9054" max="9054" width="7" style="5" bestFit="1" customWidth="1"/>
    <col min="9055" max="9057" width="6.140625" style="5" customWidth="1"/>
    <col min="9058" max="9058" width="7" style="5" bestFit="1" customWidth="1"/>
    <col min="9059" max="9061" width="6.140625" style="5" customWidth="1"/>
    <col min="9062" max="9062" width="7" style="5" bestFit="1" customWidth="1"/>
    <col min="9063" max="9065" width="6.140625" style="5" customWidth="1"/>
    <col min="9066" max="9066" width="7" style="5" bestFit="1" customWidth="1"/>
    <col min="9067" max="9069" width="6.140625" style="5" customWidth="1"/>
    <col min="9070" max="9070" width="7" style="5" bestFit="1" customWidth="1"/>
    <col min="9071" max="9073" width="6.140625" style="5" customWidth="1"/>
    <col min="9074" max="9074" width="7" style="5" bestFit="1" customWidth="1"/>
    <col min="9075" max="9077" width="6.140625" style="5" customWidth="1"/>
    <col min="9078" max="9078" width="7" style="5" bestFit="1" customWidth="1"/>
    <col min="9079" max="9081" width="6.140625" style="5" customWidth="1"/>
    <col min="9082" max="9082" width="7" style="5" bestFit="1" customWidth="1"/>
    <col min="9083" max="9085" width="6.140625" style="5" customWidth="1"/>
    <col min="9086" max="9086" width="7" style="5" bestFit="1" customWidth="1"/>
    <col min="9087" max="9089" width="6.140625" style="5" customWidth="1"/>
    <col min="9090" max="9090" width="7" style="5" bestFit="1" customWidth="1"/>
    <col min="9091" max="9093" width="6.140625" style="5" customWidth="1"/>
    <col min="9094" max="9094" width="7" style="5" bestFit="1" customWidth="1"/>
    <col min="9095" max="9097" width="6.140625" style="5" customWidth="1"/>
    <col min="9098" max="9098" width="7" style="5" bestFit="1" customWidth="1"/>
    <col min="9099" max="9101" width="6.140625" style="5" customWidth="1"/>
    <col min="9102" max="9102" width="7" style="5" bestFit="1" customWidth="1"/>
    <col min="9103" max="9105" width="6.140625" style="5" customWidth="1"/>
    <col min="9106" max="9106" width="7" style="5" bestFit="1" customWidth="1"/>
    <col min="9107" max="9109" width="6.140625" style="5" customWidth="1"/>
    <col min="9110" max="9110" width="7" style="5" bestFit="1" customWidth="1"/>
    <col min="9111" max="9113" width="6.140625" style="5" customWidth="1"/>
    <col min="9114" max="9114" width="7" style="5" bestFit="1" customWidth="1"/>
    <col min="9115" max="9117" width="6.140625" style="5" customWidth="1"/>
    <col min="9118" max="9118" width="7" style="5" bestFit="1" customWidth="1"/>
    <col min="9119" max="9121" width="6.140625" style="5" customWidth="1"/>
    <col min="9122" max="9122" width="7" style="5" bestFit="1" customWidth="1"/>
    <col min="9123" max="9125" width="6.140625" style="5" customWidth="1"/>
    <col min="9126" max="9126" width="7" style="5" bestFit="1" customWidth="1"/>
    <col min="9127" max="9129" width="6.140625" style="5" customWidth="1"/>
    <col min="9130" max="9130" width="7" style="5" bestFit="1" customWidth="1"/>
    <col min="9131" max="9131" width="6.140625" style="5" customWidth="1"/>
    <col min="9132" max="9132" width="7.7109375" style="5" customWidth="1"/>
    <col min="9133" max="9133" width="6.140625" style="5" customWidth="1"/>
    <col min="9134" max="9134" width="7" style="5" bestFit="1" customWidth="1"/>
    <col min="9135" max="9137" width="7.140625" style="5" customWidth="1"/>
    <col min="9138" max="9138" width="7" style="5" bestFit="1" customWidth="1"/>
    <col min="9139" max="9147" width="5.7109375" style="5" customWidth="1"/>
    <col min="9148" max="9150" width="9.140625" style="5"/>
    <col min="9151" max="9159" width="7.7109375" style="5" customWidth="1"/>
    <col min="9160" max="9161" width="11.5703125" style="5" customWidth="1"/>
    <col min="9162" max="9162" width="12.28515625" style="5" customWidth="1"/>
    <col min="9163" max="9164" width="9.140625" style="5"/>
    <col min="9165" max="9173" width="8" style="5" customWidth="1"/>
    <col min="9174" max="9176" width="10.7109375" style="5" customWidth="1"/>
    <col min="9177" max="9178" width="7" style="5" bestFit="1" customWidth="1"/>
    <col min="9179" max="9180" width="5.5703125" style="5" customWidth="1"/>
    <col min="9181" max="9182" width="7" style="5" bestFit="1" customWidth="1"/>
    <col min="9183" max="9185" width="9.140625" style="5"/>
    <col min="9186" max="9186" width="14.5703125" style="5" customWidth="1"/>
    <col min="9187" max="9187" width="20.42578125" style="5" bestFit="1" customWidth="1"/>
    <col min="9188" max="9240" width="5.28515625" style="5" customWidth="1"/>
    <col min="9241" max="9241" width="8.42578125" style="5" customWidth="1"/>
    <col min="9242" max="9244" width="5.7109375" style="5" customWidth="1"/>
    <col min="9245" max="9245" width="16.7109375" style="5" customWidth="1"/>
    <col min="9246" max="9246" width="3.7109375" style="5" customWidth="1"/>
    <col min="9247" max="9249" width="6.140625" style="5" customWidth="1"/>
    <col min="9250" max="9250" width="7" style="5" bestFit="1" customWidth="1"/>
    <col min="9251" max="9253" width="6.140625" style="5" customWidth="1"/>
    <col min="9254" max="9254" width="7" style="5" bestFit="1" customWidth="1"/>
    <col min="9255" max="9257" width="6.140625" style="5" customWidth="1"/>
    <col min="9258" max="9258" width="7" style="5" bestFit="1" customWidth="1"/>
    <col min="9259" max="9261" width="6.140625" style="5" customWidth="1"/>
    <col min="9262" max="9262" width="7" style="5" bestFit="1" customWidth="1"/>
    <col min="9263" max="9265" width="6.140625" style="5" customWidth="1"/>
    <col min="9266" max="9266" width="7" style="5" bestFit="1" customWidth="1"/>
    <col min="9267" max="9269" width="6.140625" style="5" customWidth="1"/>
    <col min="9270" max="9270" width="7" style="5" bestFit="1" customWidth="1"/>
    <col min="9271" max="9273" width="6.140625" style="5" customWidth="1"/>
    <col min="9274" max="9274" width="7" style="5" bestFit="1" customWidth="1"/>
    <col min="9275" max="9277" width="6.140625" style="5" customWidth="1"/>
    <col min="9278" max="9278" width="7" style="5" bestFit="1" customWidth="1"/>
    <col min="9279" max="9281" width="6.140625" style="5" customWidth="1"/>
    <col min="9282" max="9282" width="7" style="5" bestFit="1" customWidth="1"/>
    <col min="9283" max="9285" width="6.140625" style="5" customWidth="1"/>
    <col min="9286" max="9286" width="7" style="5" bestFit="1" customWidth="1"/>
    <col min="9287" max="9289" width="6.140625" style="5" customWidth="1"/>
    <col min="9290" max="9290" width="7" style="5" bestFit="1" customWidth="1"/>
    <col min="9291" max="9293" width="6.140625" style="5" customWidth="1"/>
    <col min="9294" max="9294" width="7" style="5" bestFit="1" customWidth="1"/>
    <col min="9295" max="9297" width="6.140625" style="5" customWidth="1"/>
    <col min="9298" max="9298" width="7" style="5" bestFit="1" customWidth="1"/>
    <col min="9299" max="9301" width="6.140625" style="5" customWidth="1"/>
    <col min="9302" max="9302" width="7" style="5" bestFit="1" customWidth="1"/>
    <col min="9303" max="9305" width="6.140625" style="5" customWidth="1"/>
    <col min="9306" max="9306" width="7" style="5" bestFit="1" customWidth="1"/>
    <col min="9307" max="9309" width="6.140625" style="5" customWidth="1"/>
    <col min="9310" max="9310" width="7" style="5" bestFit="1" customWidth="1"/>
    <col min="9311" max="9313" width="6.140625" style="5" customWidth="1"/>
    <col min="9314" max="9314" width="7" style="5" bestFit="1" customWidth="1"/>
    <col min="9315" max="9317" width="6.140625" style="5" customWidth="1"/>
    <col min="9318" max="9318" width="7" style="5" bestFit="1" customWidth="1"/>
    <col min="9319" max="9321" width="6.140625" style="5" customWidth="1"/>
    <col min="9322" max="9322" width="7" style="5" bestFit="1" customWidth="1"/>
    <col min="9323" max="9325" width="6.140625" style="5" customWidth="1"/>
    <col min="9326" max="9326" width="7" style="5" bestFit="1" customWidth="1"/>
    <col min="9327" max="9329" width="6.140625" style="5" customWidth="1"/>
    <col min="9330" max="9330" width="7" style="5" bestFit="1" customWidth="1"/>
    <col min="9331" max="9333" width="6.140625" style="5" customWidth="1"/>
    <col min="9334" max="9334" width="7" style="5" bestFit="1" customWidth="1"/>
    <col min="9335" max="9337" width="6.140625" style="5" customWidth="1"/>
    <col min="9338" max="9338" width="7" style="5" bestFit="1" customWidth="1"/>
    <col min="9339" max="9341" width="6.140625" style="5" customWidth="1"/>
    <col min="9342" max="9342" width="7" style="5" bestFit="1" customWidth="1"/>
    <col min="9343" max="9345" width="6.140625" style="5" customWidth="1"/>
    <col min="9346" max="9346" width="7" style="5" bestFit="1" customWidth="1"/>
    <col min="9347" max="9349" width="6.140625" style="5" customWidth="1"/>
    <col min="9350" max="9350" width="7" style="5" bestFit="1" customWidth="1"/>
    <col min="9351" max="9353" width="6.140625" style="5" customWidth="1"/>
    <col min="9354" max="9354" width="7" style="5" bestFit="1" customWidth="1"/>
    <col min="9355" max="9357" width="6.140625" style="5" customWidth="1"/>
    <col min="9358" max="9358" width="7" style="5" bestFit="1" customWidth="1"/>
    <col min="9359" max="9361" width="6.140625" style="5" customWidth="1"/>
    <col min="9362" max="9362" width="7" style="5" bestFit="1" customWidth="1"/>
    <col min="9363" max="9365" width="6.140625" style="5" customWidth="1"/>
    <col min="9366" max="9366" width="7" style="5" bestFit="1" customWidth="1"/>
    <col min="9367" max="9369" width="6.140625" style="5" customWidth="1"/>
    <col min="9370" max="9370" width="7" style="5" bestFit="1" customWidth="1"/>
    <col min="9371" max="9373" width="6.140625" style="5" customWidth="1"/>
    <col min="9374" max="9374" width="7" style="5" bestFit="1" customWidth="1"/>
    <col min="9375" max="9377" width="6.140625" style="5" customWidth="1"/>
    <col min="9378" max="9378" width="7" style="5" bestFit="1" customWidth="1"/>
    <col min="9379" max="9381" width="6.140625" style="5" customWidth="1"/>
    <col min="9382" max="9382" width="7" style="5" bestFit="1" customWidth="1"/>
    <col min="9383" max="9385" width="6.140625" style="5" customWidth="1"/>
    <col min="9386" max="9386" width="7" style="5" bestFit="1" customWidth="1"/>
    <col min="9387" max="9387" width="6.140625" style="5" customWidth="1"/>
    <col min="9388" max="9388" width="7.7109375" style="5" customWidth="1"/>
    <col min="9389" max="9389" width="6.140625" style="5" customWidth="1"/>
    <col min="9390" max="9390" width="7" style="5" bestFit="1" customWidth="1"/>
    <col min="9391" max="9393" width="7.140625" style="5" customWidth="1"/>
    <col min="9394" max="9394" width="7" style="5" bestFit="1" customWidth="1"/>
    <col min="9395" max="9403" width="5.7109375" style="5" customWidth="1"/>
    <col min="9404" max="9406" width="9.140625" style="5"/>
    <col min="9407" max="9415" width="7.7109375" style="5" customWidth="1"/>
    <col min="9416" max="9417" width="11.5703125" style="5" customWidth="1"/>
    <col min="9418" max="9418" width="12.28515625" style="5" customWidth="1"/>
    <col min="9419" max="9420" width="9.140625" style="5"/>
    <col min="9421" max="9429" width="8" style="5" customWidth="1"/>
    <col min="9430" max="9432" width="10.7109375" style="5" customWidth="1"/>
    <col min="9433" max="9434" width="7" style="5" bestFit="1" customWidth="1"/>
    <col min="9435" max="9436" width="5.5703125" style="5" customWidth="1"/>
    <col min="9437" max="9438" width="7" style="5" bestFit="1" customWidth="1"/>
    <col min="9439" max="9441" width="9.140625" style="5"/>
    <col min="9442" max="9442" width="14.5703125" style="5" customWidth="1"/>
    <col min="9443" max="9443" width="20.42578125" style="5" bestFit="1" customWidth="1"/>
    <col min="9444" max="9496" width="5.28515625" style="5" customWidth="1"/>
    <col min="9497" max="9497" width="8.42578125" style="5" customWidth="1"/>
    <col min="9498" max="9500" width="5.7109375" style="5" customWidth="1"/>
    <col min="9501" max="9501" width="16.7109375" style="5" customWidth="1"/>
    <col min="9502" max="9502" width="3.7109375" style="5" customWidth="1"/>
    <col min="9503" max="9505" width="6.140625" style="5" customWidth="1"/>
    <col min="9506" max="9506" width="7" style="5" bestFit="1" customWidth="1"/>
    <col min="9507" max="9509" width="6.140625" style="5" customWidth="1"/>
    <col min="9510" max="9510" width="7" style="5" bestFit="1" customWidth="1"/>
    <col min="9511" max="9513" width="6.140625" style="5" customWidth="1"/>
    <col min="9514" max="9514" width="7" style="5" bestFit="1" customWidth="1"/>
    <col min="9515" max="9517" width="6.140625" style="5" customWidth="1"/>
    <col min="9518" max="9518" width="7" style="5" bestFit="1" customWidth="1"/>
    <col min="9519" max="9521" width="6.140625" style="5" customWidth="1"/>
    <col min="9522" max="9522" width="7" style="5" bestFit="1" customWidth="1"/>
    <col min="9523" max="9525" width="6.140625" style="5" customWidth="1"/>
    <col min="9526" max="9526" width="7" style="5" bestFit="1" customWidth="1"/>
    <col min="9527" max="9529" width="6.140625" style="5" customWidth="1"/>
    <col min="9530" max="9530" width="7" style="5" bestFit="1" customWidth="1"/>
    <col min="9531" max="9533" width="6.140625" style="5" customWidth="1"/>
    <col min="9534" max="9534" width="7" style="5" bestFit="1" customWidth="1"/>
    <col min="9535" max="9537" width="6.140625" style="5" customWidth="1"/>
    <col min="9538" max="9538" width="7" style="5" bestFit="1" customWidth="1"/>
    <col min="9539" max="9541" width="6.140625" style="5" customWidth="1"/>
    <col min="9542" max="9542" width="7" style="5" bestFit="1" customWidth="1"/>
    <col min="9543" max="9545" width="6.140625" style="5" customWidth="1"/>
    <col min="9546" max="9546" width="7" style="5" bestFit="1" customWidth="1"/>
    <col min="9547" max="9549" width="6.140625" style="5" customWidth="1"/>
    <col min="9550" max="9550" width="7" style="5" bestFit="1" customWidth="1"/>
    <col min="9551" max="9553" width="6.140625" style="5" customWidth="1"/>
    <col min="9554" max="9554" width="7" style="5" bestFit="1" customWidth="1"/>
    <col min="9555" max="9557" width="6.140625" style="5" customWidth="1"/>
    <col min="9558" max="9558" width="7" style="5" bestFit="1" customWidth="1"/>
    <col min="9559" max="9561" width="6.140625" style="5" customWidth="1"/>
    <col min="9562" max="9562" width="7" style="5" bestFit="1" customWidth="1"/>
    <col min="9563" max="9565" width="6.140625" style="5" customWidth="1"/>
    <col min="9566" max="9566" width="7" style="5" bestFit="1" customWidth="1"/>
    <col min="9567" max="9569" width="6.140625" style="5" customWidth="1"/>
    <col min="9570" max="9570" width="7" style="5" bestFit="1" customWidth="1"/>
    <col min="9571" max="9573" width="6.140625" style="5" customWidth="1"/>
    <col min="9574" max="9574" width="7" style="5" bestFit="1" customWidth="1"/>
    <col min="9575" max="9577" width="6.140625" style="5" customWidth="1"/>
    <col min="9578" max="9578" width="7" style="5" bestFit="1" customWidth="1"/>
    <col min="9579" max="9581" width="6.140625" style="5" customWidth="1"/>
    <col min="9582" max="9582" width="7" style="5" bestFit="1" customWidth="1"/>
    <col min="9583" max="9585" width="6.140625" style="5" customWidth="1"/>
    <col min="9586" max="9586" width="7" style="5" bestFit="1" customWidth="1"/>
    <col min="9587" max="9589" width="6.140625" style="5" customWidth="1"/>
    <col min="9590" max="9590" width="7" style="5" bestFit="1" customWidth="1"/>
    <col min="9591" max="9593" width="6.140625" style="5" customWidth="1"/>
    <col min="9594" max="9594" width="7" style="5" bestFit="1" customWidth="1"/>
    <col min="9595" max="9597" width="6.140625" style="5" customWidth="1"/>
    <col min="9598" max="9598" width="7" style="5" bestFit="1" customWidth="1"/>
    <col min="9599" max="9601" width="6.140625" style="5" customWidth="1"/>
    <col min="9602" max="9602" width="7" style="5" bestFit="1" customWidth="1"/>
    <col min="9603" max="9605" width="6.140625" style="5" customWidth="1"/>
    <col min="9606" max="9606" width="7" style="5" bestFit="1" customWidth="1"/>
    <col min="9607" max="9609" width="6.140625" style="5" customWidth="1"/>
    <col min="9610" max="9610" width="7" style="5" bestFit="1" customWidth="1"/>
    <col min="9611" max="9613" width="6.140625" style="5" customWidth="1"/>
    <col min="9614" max="9614" width="7" style="5" bestFit="1" customWidth="1"/>
    <col min="9615" max="9617" width="6.140625" style="5" customWidth="1"/>
    <col min="9618" max="9618" width="7" style="5" bestFit="1" customWidth="1"/>
    <col min="9619" max="9621" width="6.140625" style="5" customWidth="1"/>
    <col min="9622" max="9622" width="7" style="5" bestFit="1" customWidth="1"/>
    <col min="9623" max="9625" width="6.140625" style="5" customWidth="1"/>
    <col min="9626" max="9626" width="7" style="5" bestFit="1" customWidth="1"/>
    <col min="9627" max="9629" width="6.140625" style="5" customWidth="1"/>
    <col min="9630" max="9630" width="7" style="5" bestFit="1" customWidth="1"/>
    <col min="9631" max="9633" width="6.140625" style="5" customWidth="1"/>
    <col min="9634" max="9634" width="7" style="5" bestFit="1" customWidth="1"/>
    <col min="9635" max="9637" width="6.140625" style="5" customWidth="1"/>
    <col min="9638" max="9638" width="7" style="5" bestFit="1" customWidth="1"/>
    <col min="9639" max="9641" width="6.140625" style="5" customWidth="1"/>
    <col min="9642" max="9642" width="7" style="5" bestFit="1" customWidth="1"/>
    <col min="9643" max="9643" width="6.140625" style="5" customWidth="1"/>
    <col min="9644" max="9644" width="7.7109375" style="5" customWidth="1"/>
    <col min="9645" max="9645" width="6.140625" style="5" customWidth="1"/>
    <col min="9646" max="9646" width="7" style="5" bestFit="1" customWidth="1"/>
    <col min="9647" max="9649" width="7.140625" style="5" customWidth="1"/>
    <col min="9650" max="9650" width="7" style="5" bestFit="1" customWidth="1"/>
    <col min="9651" max="9659" width="5.7109375" style="5" customWidth="1"/>
    <col min="9660" max="9662" width="9.140625" style="5"/>
    <col min="9663" max="9671" width="7.7109375" style="5" customWidth="1"/>
    <col min="9672" max="9673" width="11.5703125" style="5" customWidth="1"/>
    <col min="9674" max="9674" width="12.28515625" style="5" customWidth="1"/>
    <col min="9675" max="9676" width="9.140625" style="5"/>
    <col min="9677" max="9685" width="8" style="5" customWidth="1"/>
    <col min="9686" max="9688" width="10.7109375" style="5" customWidth="1"/>
    <col min="9689" max="9690" width="7" style="5" bestFit="1" customWidth="1"/>
    <col min="9691" max="9692" width="5.5703125" style="5" customWidth="1"/>
    <col min="9693" max="9694" width="7" style="5" bestFit="1" customWidth="1"/>
    <col min="9695" max="9697" width="9.140625" style="5"/>
    <col min="9698" max="9698" width="14.5703125" style="5" customWidth="1"/>
    <col min="9699" max="9699" width="20.42578125" style="5" bestFit="1" customWidth="1"/>
    <col min="9700" max="9752" width="5.28515625" style="5" customWidth="1"/>
    <col min="9753" max="9753" width="8.42578125" style="5" customWidth="1"/>
    <col min="9754" max="9756" width="5.7109375" style="5" customWidth="1"/>
    <col min="9757" max="9757" width="16.7109375" style="5" customWidth="1"/>
    <col min="9758" max="9758" width="3.7109375" style="5" customWidth="1"/>
    <col min="9759" max="9761" width="6.140625" style="5" customWidth="1"/>
    <col min="9762" max="9762" width="7" style="5" bestFit="1" customWidth="1"/>
    <col min="9763" max="9765" width="6.140625" style="5" customWidth="1"/>
    <col min="9766" max="9766" width="7" style="5" bestFit="1" customWidth="1"/>
    <col min="9767" max="9769" width="6.140625" style="5" customWidth="1"/>
    <col min="9770" max="9770" width="7" style="5" bestFit="1" customWidth="1"/>
    <col min="9771" max="9773" width="6.140625" style="5" customWidth="1"/>
    <col min="9774" max="9774" width="7" style="5" bestFit="1" customWidth="1"/>
    <col min="9775" max="9777" width="6.140625" style="5" customWidth="1"/>
    <col min="9778" max="9778" width="7" style="5" bestFit="1" customWidth="1"/>
    <col min="9779" max="9781" width="6.140625" style="5" customWidth="1"/>
    <col min="9782" max="9782" width="7" style="5" bestFit="1" customWidth="1"/>
    <col min="9783" max="9785" width="6.140625" style="5" customWidth="1"/>
    <col min="9786" max="9786" width="7" style="5" bestFit="1" customWidth="1"/>
    <col min="9787" max="9789" width="6.140625" style="5" customWidth="1"/>
    <col min="9790" max="9790" width="7" style="5" bestFit="1" customWidth="1"/>
    <col min="9791" max="9793" width="6.140625" style="5" customWidth="1"/>
    <col min="9794" max="9794" width="7" style="5" bestFit="1" customWidth="1"/>
    <col min="9795" max="9797" width="6.140625" style="5" customWidth="1"/>
    <col min="9798" max="9798" width="7" style="5" bestFit="1" customWidth="1"/>
    <col min="9799" max="9801" width="6.140625" style="5" customWidth="1"/>
    <col min="9802" max="9802" width="7" style="5" bestFit="1" customWidth="1"/>
    <col min="9803" max="9805" width="6.140625" style="5" customWidth="1"/>
    <col min="9806" max="9806" width="7" style="5" bestFit="1" customWidth="1"/>
    <col min="9807" max="9809" width="6.140625" style="5" customWidth="1"/>
    <col min="9810" max="9810" width="7" style="5" bestFit="1" customWidth="1"/>
    <col min="9811" max="9813" width="6.140625" style="5" customWidth="1"/>
    <col min="9814" max="9814" width="7" style="5" bestFit="1" customWidth="1"/>
    <col min="9815" max="9817" width="6.140625" style="5" customWidth="1"/>
    <col min="9818" max="9818" width="7" style="5" bestFit="1" customWidth="1"/>
    <col min="9819" max="9821" width="6.140625" style="5" customWidth="1"/>
    <col min="9822" max="9822" width="7" style="5" bestFit="1" customWidth="1"/>
    <col min="9823" max="9825" width="6.140625" style="5" customWidth="1"/>
    <col min="9826" max="9826" width="7" style="5" bestFit="1" customWidth="1"/>
    <col min="9827" max="9829" width="6.140625" style="5" customWidth="1"/>
    <col min="9830" max="9830" width="7" style="5" bestFit="1" customWidth="1"/>
    <col min="9831" max="9833" width="6.140625" style="5" customWidth="1"/>
    <col min="9834" max="9834" width="7" style="5" bestFit="1" customWidth="1"/>
    <col min="9835" max="9837" width="6.140625" style="5" customWidth="1"/>
    <col min="9838" max="9838" width="7" style="5" bestFit="1" customWidth="1"/>
    <col min="9839" max="9841" width="6.140625" style="5" customWidth="1"/>
    <col min="9842" max="9842" width="7" style="5" bestFit="1" customWidth="1"/>
    <col min="9843" max="9845" width="6.140625" style="5" customWidth="1"/>
    <col min="9846" max="9846" width="7" style="5" bestFit="1" customWidth="1"/>
    <col min="9847" max="9849" width="6.140625" style="5" customWidth="1"/>
    <col min="9850" max="9850" width="7" style="5" bestFit="1" customWidth="1"/>
    <col min="9851" max="9853" width="6.140625" style="5" customWidth="1"/>
    <col min="9854" max="9854" width="7" style="5" bestFit="1" customWidth="1"/>
    <col min="9855" max="9857" width="6.140625" style="5" customWidth="1"/>
    <col min="9858" max="9858" width="7" style="5" bestFit="1" customWidth="1"/>
    <col min="9859" max="9861" width="6.140625" style="5" customWidth="1"/>
    <col min="9862" max="9862" width="7" style="5" bestFit="1" customWidth="1"/>
    <col min="9863" max="9865" width="6.140625" style="5" customWidth="1"/>
    <col min="9866" max="9866" width="7" style="5" bestFit="1" customWidth="1"/>
    <col min="9867" max="9869" width="6.140625" style="5" customWidth="1"/>
    <col min="9870" max="9870" width="7" style="5" bestFit="1" customWidth="1"/>
    <col min="9871" max="9873" width="6.140625" style="5" customWidth="1"/>
    <col min="9874" max="9874" width="7" style="5" bestFit="1" customWidth="1"/>
    <col min="9875" max="9877" width="6.140625" style="5" customWidth="1"/>
    <col min="9878" max="9878" width="7" style="5" bestFit="1" customWidth="1"/>
    <col min="9879" max="9881" width="6.140625" style="5" customWidth="1"/>
    <col min="9882" max="9882" width="7" style="5" bestFit="1" customWidth="1"/>
    <col min="9883" max="9885" width="6.140625" style="5" customWidth="1"/>
    <col min="9886" max="9886" width="7" style="5" bestFit="1" customWidth="1"/>
    <col min="9887" max="9889" width="6.140625" style="5" customWidth="1"/>
    <col min="9890" max="9890" width="7" style="5" bestFit="1" customWidth="1"/>
    <col min="9891" max="9893" width="6.140625" style="5" customWidth="1"/>
    <col min="9894" max="9894" width="7" style="5" bestFit="1" customWidth="1"/>
    <col min="9895" max="9897" width="6.140625" style="5" customWidth="1"/>
    <col min="9898" max="9898" width="7" style="5" bestFit="1" customWidth="1"/>
    <col min="9899" max="9899" width="6.140625" style="5" customWidth="1"/>
    <col min="9900" max="9900" width="7.7109375" style="5" customWidth="1"/>
    <col min="9901" max="9901" width="6.140625" style="5" customWidth="1"/>
    <col min="9902" max="9902" width="7" style="5" bestFit="1" customWidth="1"/>
    <col min="9903" max="9905" width="7.140625" style="5" customWidth="1"/>
    <col min="9906" max="9906" width="7" style="5" bestFit="1" customWidth="1"/>
    <col min="9907" max="9915" width="5.7109375" style="5" customWidth="1"/>
    <col min="9916" max="9918" width="9.140625" style="5"/>
    <col min="9919" max="9927" width="7.7109375" style="5" customWidth="1"/>
    <col min="9928" max="9929" width="11.5703125" style="5" customWidth="1"/>
    <col min="9930" max="9930" width="12.28515625" style="5" customWidth="1"/>
    <col min="9931" max="9932" width="9.140625" style="5"/>
    <col min="9933" max="9941" width="8" style="5" customWidth="1"/>
    <col min="9942" max="9944" width="10.7109375" style="5" customWidth="1"/>
    <col min="9945" max="9946" width="7" style="5" bestFit="1" customWidth="1"/>
    <col min="9947" max="9948" width="5.5703125" style="5" customWidth="1"/>
    <col min="9949" max="9950" width="7" style="5" bestFit="1" customWidth="1"/>
    <col min="9951" max="9953" width="9.140625" style="5"/>
    <col min="9954" max="9954" width="14.5703125" style="5" customWidth="1"/>
    <col min="9955" max="9955" width="20.42578125" style="5" bestFit="1" customWidth="1"/>
    <col min="9956" max="10008" width="5.28515625" style="5" customWidth="1"/>
    <col min="10009" max="10009" width="8.42578125" style="5" customWidth="1"/>
    <col min="10010" max="10012" width="5.7109375" style="5" customWidth="1"/>
    <col min="10013" max="10013" width="16.7109375" style="5" customWidth="1"/>
    <col min="10014" max="10014" width="3.7109375" style="5" customWidth="1"/>
    <col min="10015" max="10017" width="6.140625" style="5" customWidth="1"/>
    <col min="10018" max="10018" width="7" style="5" bestFit="1" customWidth="1"/>
    <col min="10019" max="10021" width="6.140625" style="5" customWidth="1"/>
    <col min="10022" max="10022" width="7" style="5" bestFit="1" customWidth="1"/>
    <col min="10023" max="10025" width="6.140625" style="5" customWidth="1"/>
    <col min="10026" max="10026" width="7" style="5" bestFit="1" customWidth="1"/>
    <col min="10027" max="10029" width="6.140625" style="5" customWidth="1"/>
    <col min="10030" max="10030" width="7" style="5" bestFit="1" customWidth="1"/>
    <col min="10031" max="10033" width="6.140625" style="5" customWidth="1"/>
    <col min="10034" max="10034" width="7" style="5" bestFit="1" customWidth="1"/>
    <col min="10035" max="10037" width="6.140625" style="5" customWidth="1"/>
    <col min="10038" max="10038" width="7" style="5" bestFit="1" customWidth="1"/>
    <col min="10039" max="10041" width="6.140625" style="5" customWidth="1"/>
    <col min="10042" max="10042" width="7" style="5" bestFit="1" customWidth="1"/>
    <col min="10043" max="10045" width="6.140625" style="5" customWidth="1"/>
    <col min="10046" max="10046" width="7" style="5" bestFit="1" customWidth="1"/>
    <col min="10047" max="10049" width="6.140625" style="5" customWidth="1"/>
    <col min="10050" max="10050" width="7" style="5" bestFit="1" customWidth="1"/>
    <col min="10051" max="10053" width="6.140625" style="5" customWidth="1"/>
    <col min="10054" max="10054" width="7" style="5" bestFit="1" customWidth="1"/>
    <col min="10055" max="10057" width="6.140625" style="5" customWidth="1"/>
    <col min="10058" max="10058" width="7" style="5" bestFit="1" customWidth="1"/>
    <col min="10059" max="10061" width="6.140625" style="5" customWidth="1"/>
    <col min="10062" max="10062" width="7" style="5" bestFit="1" customWidth="1"/>
    <col min="10063" max="10065" width="6.140625" style="5" customWidth="1"/>
    <col min="10066" max="10066" width="7" style="5" bestFit="1" customWidth="1"/>
    <col min="10067" max="10069" width="6.140625" style="5" customWidth="1"/>
    <col min="10070" max="10070" width="7" style="5" bestFit="1" customWidth="1"/>
    <col min="10071" max="10073" width="6.140625" style="5" customWidth="1"/>
    <col min="10074" max="10074" width="7" style="5" bestFit="1" customWidth="1"/>
    <col min="10075" max="10077" width="6.140625" style="5" customWidth="1"/>
    <col min="10078" max="10078" width="7" style="5" bestFit="1" customWidth="1"/>
    <col min="10079" max="10081" width="6.140625" style="5" customWidth="1"/>
    <col min="10082" max="10082" width="7" style="5" bestFit="1" customWidth="1"/>
    <col min="10083" max="10085" width="6.140625" style="5" customWidth="1"/>
    <col min="10086" max="10086" width="7" style="5" bestFit="1" customWidth="1"/>
    <col min="10087" max="10089" width="6.140625" style="5" customWidth="1"/>
    <col min="10090" max="10090" width="7" style="5" bestFit="1" customWidth="1"/>
    <col min="10091" max="10093" width="6.140625" style="5" customWidth="1"/>
    <col min="10094" max="10094" width="7" style="5" bestFit="1" customWidth="1"/>
    <col min="10095" max="10097" width="6.140625" style="5" customWidth="1"/>
    <col min="10098" max="10098" width="7" style="5" bestFit="1" customWidth="1"/>
    <col min="10099" max="10101" width="6.140625" style="5" customWidth="1"/>
    <col min="10102" max="10102" width="7" style="5" bestFit="1" customWidth="1"/>
    <col min="10103" max="10105" width="6.140625" style="5" customWidth="1"/>
    <col min="10106" max="10106" width="7" style="5" bestFit="1" customWidth="1"/>
    <col min="10107" max="10109" width="6.140625" style="5" customWidth="1"/>
    <col min="10110" max="10110" width="7" style="5" bestFit="1" customWidth="1"/>
    <col min="10111" max="10113" width="6.140625" style="5" customWidth="1"/>
    <col min="10114" max="10114" width="7" style="5" bestFit="1" customWidth="1"/>
    <col min="10115" max="10117" width="6.140625" style="5" customWidth="1"/>
    <col min="10118" max="10118" width="7" style="5" bestFit="1" customWidth="1"/>
    <col min="10119" max="10121" width="6.140625" style="5" customWidth="1"/>
    <col min="10122" max="10122" width="7" style="5" bestFit="1" customWidth="1"/>
    <col min="10123" max="10125" width="6.140625" style="5" customWidth="1"/>
    <col min="10126" max="10126" width="7" style="5" bestFit="1" customWidth="1"/>
    <col min="10127" max="10129" width="6.140625" style="5" customWidth="1"/>
    <col min="10130" max="10130" width="7" style="5" bestFit="1" customWidth="1"/>
    <col min="10131" max="10133" width="6.140625" style="5" customWidth="1"/>
    <col min="10134" max="10134" width="7" style="5" bestFit="1" customWidth="1"/>
    <col min="10135" max="10137" width="6.140625" style="5" customWidth="1"/>
    <col min="10138" max="10138" width="7" style="5" bestFit="1" customWidth="1"/>
    <col min="10139" max="10141" width="6.140625" style="5" customWidth="1"/>
    <col min="10142" max="10142" width="7" style="5" bestFit="1" customWidth="1"/>
    <col min="10143" max="10145" width="6.140625" style="5" customWidth="1"/>
    <col min="10146" max="10146" width="7" style="5" bestFit="1" customWidth="1"/>
    <col min="10147" max="10149" width="6.140625" style="5" customWidth="1"/>
    <col min="10150" max="10150" width="7" style="5" bestFit="1" customWidth="1"/>
    <col min="10151" max="10153" width="6.140625" style="5" customWidth="1"/>
    <col min="10154" max="10154" width="7" style="5" bestFit="1" customWidth="1"/>
    <col min="10155" max="10155" width="6.140625" style="5" customWidth="1"/>
    <col min="10156" max="10156" width="7.7109375" style="5" customWidth="1"/>
    <col min="10157" max="10157" width="6.140625" style="5" customWidth="1"/>
    <col min="10158" max="10158" width="7" style="5" bestFit="1" customWidth="1"/>
    <col min="10159" max="10161" width="7.140625" style="5" customWidth="1"/>
    <col min="10162" max="10162" width="7" style="5" bestFit="1" customWidth="1"/>
    <col min="10163" max="10171" width="5.7109375" style="5" customWidth="1"/>
    <col min="10172" max="10174" width="9.140625" style="5"/>
    <col min="10175" max="10183" width="7.7109375" style="5" customWidth="1"/>
    <col min="10184" max="10185" width="11.5703125" style="5" customWidth="1"/>
    <col min="10186" max="10186" width="12.28515625" style="5" customWidth="1"/>
    <col min="10187" max="10188" width="9.140625" style="5"/>
    <col min="10189" max="10197" width="8" style="5" customWidth="1"/>
    <col min="10198" max="10200" width="10.7109375" style="5" customWidth="1"/>
    <col min="10201" max="10202" width="7" style="5" bestFit="1" customWidth="1"/>
    <col min="10203" max="10204" width="5.5703125" style="5" customWidth="1"/>
    <col min="10205" max="10206" width="7" style="5" bestFit="1" customWidth="1"/>
    <col min="10207" max="10209" width="9.140625" style="5"/>
    <col min="10210" max="10210" width="14.5703125" style="5" customWidth="1"/>
    <col min="10211" max="10211" width="20.42578125" style="5" bestFit="1" customWidth="1"/>
    <col min="10212" max="10264" width="5.28515625" style="5" customWidth="1"/>
    <col min="10265" max="10265" width="8.42578125" style="5" customWidth="1"/>
    <col min="10266" max="10268" width="5.7109375" style="5" customWidth="1"/>
    <col min="10269" max="10269" width="16.7109375" style="5" customWidth="1"/>
    <col min="10270" max="10270" width="3.7109375" style="5" customWidth="1"/>
    <col min="10271" max="10273" width="6.140625" style="5" customWidth="1"/>
    <col min="10274" max="10274" width="7" style="5" bestFit="1" customWidth="1"/>
    <col min="10275" max="10277" width="6.140625" style="5" customWidth="1"/>
    <col min="10278" max="10278" width="7" style="5" bestFit="1" customWidth="1"/>
    <col min="10279" max="10281" width="6.140625" style="5" customWidth="1"/>
    <col min="10282" max="10282" width="7" style="5" bestFit="1" customWidth="1"/>
    <col min="10283" max="10285" width="6.140625" style="5" customWidth="1"/>
    <col min="10286" max="10286" width="7" style="5" bestFit="1" customWidth="1"/>
    <col min="10287" max="10289" width="6.140625" style="5" customWidth="1"/>
    <col min="10290" max="10290" width="7" style="5" bestFit="1" customWidth="1"/>
    <col min="10291" max="10293" width="6.140625" style="5" customWidth="1"/>
    <col min="10294" max="10294" width="7" style="5" bestFit="1" customWidth="1"/>
    <col min="10295" max="10297" width="6.140625" style="5" customWidth="1"/>
    <col min="10298" max="10298" width="7" style="5" bestFit="1" customWidth="1"/>
    <col min="10299" max="10301" width="6.140625" style="5" customWidth="1"/>
    <col min="10302" max="10302" width="7" style="5" bestFit="1" customWidth="1"/>
    <col min="10303" max="10305" width="6.140625" style="5" customWidth="1"/>
    <col min="10306" max="10306" width="7" style="5" bestFit="1" customWidth="1"/>
    <col min="10307" max="10309" width="6.140625" style="5" customWidth="1"/>
    <col min="10310" max="10310" width="7" style="5" bestFit="1" customWidth="1"/>
    <col min="10311" max="10313" width="6.140625" style="5" customWidth="1"/>
    <col min="10314" max="10314" width="7" style="5" bestFit="1" customWidth="1"/>
    <col min="10315" max="10317" width="6.140625" style="5" customWidth="1"/>
    <col min="10318" max="10318" width="7" style="5" bestFit="1" customWidth="1"/>
    <col min="10319" max="10321" width="6.140625" style="5" customWidth="1"/>
    <col min="10322" max="10322" width="7" style="5" bestFit="1" customWidth="1"/>
    <col min="10323" max="10325" width="6.140625" style="5" customWidth="1"/>
    <col min="10326" max="10326" width="7" style="5" bestFit="1" customWidth="1"/>
    <col min="10327" max="10329" width="6.140625" style="5" customWidth="1"/>
    <col min="10330" max="10330" width="7" style="5" bestFit="1" customWidth="1"/>
    <col min="10331" max="10333" width="6.140625" style="5" customWidth="1"/>
    <col min="10334" max="10334" width="7" style="5" bestFit="1" customWidth="1"/>
    <col min="10335" max="10337" width="6.140625" style="5" customWidth="1"/>
    <col min="10338" max="10338" width="7" style="5" bestFit="1" customWidth="1"/>
    <col min="10339" max="10341" width="6.140625" style="5" customWidth="1"/>
    <col min="10342" max="10342" width="7" style="5" bestFit="1" customWidth="1"/>
    <col min="10343" max="10345" width="6.140625" style="5" customWidth="1"/>
    <col min="10346" max="10346" width="7" style="5" bestFit="1" customWidth="1"/>
    <col min="10347" max="10349" width="6.140625" style="5" customWidth="1"/>
    <col min="10350" max="10350" width="7" style="5" bestFit="1" customWidth="1"/>
    <col min="10351" max="10353" width="6.140625" style="5" customWidth="1"/>
    <col min="10354" max="10354" width="7" style="5" bestFit="1" customWidth="1"/>
    <col min="10355" max="10357" width="6.140625" style="5" customWidth="1"/>
    <col min="10358" max="10358" width="7" style="5" bestFit="1" customWidth="1"/>
    <col min="10359" max="10361" width="6.140625" style="5" customWidth="1"/>
    <col min="10362" max="10362" width="7" style="5" bestFit="1" customWidth="1"/>
    <col min="10363" max="10365" width="6.140625" style="5" customWidth="1"/>
    <col min="10366" max="10366" width="7" style="5" bestFit="1" customWidth="1"/>
    <col min="10367" max="10369" width="6.140625" style="5" customWidth="1"/>
    <col min="10370" max="10370" width="7" style="5" bestFit="1" customWidth="1"/>
    <col min="10371" max="10373" width="6.140625" style="5" customWidth="1"/>
    <col min="10374" max="10374" width="7" style="5" bestFit="1" customWidth="1"/>
    <col min="10375" max="10377" width="6.140625" style="5" customWidth="1"/>
    <col min="10378" max="10378" width="7" style="5" bestFit="1" customWidth="1"/>
    <col min="10379" max="10381" width="6.140625" style="5" customWidth="1"/>
    <col min="10382" max="10382" width="7" style="5" bestFit="1" customWidth="1"/>
    <col min="10383" max="10385" width="6.140625" style="5" customWidth="1"/>
    <col min="10386" max="10386" width="7" style="5" bestFit="1" customWidth="1"/>
    <col min="10387" max="10389" width="6.140625" style="5" customWidth="1"/>
    <col min="10390" max="10390" width="7" style="5" bestFit="1" customWidth="1"/>
    <col min="10391" max="10393" width="6.140625" style="5" customWidth="1"/>
    <col min="10394" max="10394" width="7" style="5" bestFit="1" customWidth="1"/>
    <col min="10395" max="10397" width="6.140625" style="5" customWidth="1"/>
    <col min="10398" max="10398" width="7" style="5" bestFit="1" customWidth="1"/>
    <col min="10399" max="10401" width="6.140625" style="5" customWidth="1"/>
    <col min="10402" max="10402" width="7" style="5" bestFit="1" customWidth="1"/>
    <col min="10403" max="10405" width="6.140625" style="5" customWidth="1"/>
    <col min="10406" max="10406" width="7" style="5" bestFit="1" customWidth="1"/>
    <col min="10407" max="10409" width="6.140625" style="5" customWidth="1"/>
    <col min="10410" max="10410" width="7" style="5" bestFit="1" customWidth="1"/>
    <col min="10411" max="10411" width="6.140625" style="5" customWidth="1"/>
    <col min="10412" max="10412" width="7.7109375" style="5" customWidth="1"/>
    <col min="10413" max="10413" width="6.140625" style="5" customWidth="1"/>
    <col min="10414" max="10414" width="7" style="5" bestFit="1" customWidth="1"/>
    <col min="10415" max="10417" width="7.140625" style="5" customWidth="1"/>
    <col min="10418" max="10418" width="7" style="5" bestFit="1" customWidth="1"/>
    <col min="10419" max="10427" width="5.7109375" style="5" customWidth="1"/>
    <col min="10428" max="10430" width="9.140625" style="5"/>
    <col min="10431" max="10439" width="7.7109375" style="5" customWidth="1"/>
    <col min="10440" max="10441" width="11.5703125" style="5" customWidth="1"/>
    <col min="10442" max="10442" width="12.28515625" style="5" customWidth="1"/>
    <col min="10443" max="10444" width="9.140625" style="5"/>
    <col min="10445" max="10453" width="8" style="5" customWidth="1"/>
    <col min="10454" max="10456" width="10.7109375" style="5" customWidth="1"/>
    <col min="10457" max="10458" width="7" style="5" bestFit="1" customWidth="1"/>
    <col min="10459" max="10460" width="5.5703125" style="5" customWidth="1"/>
    <col min="10461" max="10462" width="7" style="5" bestFit="1" customWidth="1"/>
    <col min="10463" max="10465" width="9.140625" style="5"/>
    <col min="10466" max="10466" width="14.5703125" style="5" customWidth="1"/>
    <col min="10467" max="10467" width="20.42578125" style="5" bestFit="1" customWidth="1"/>
    <col min="10468" max="10520" width="5.28515625" style="5" customWidth="1"/>
    <col min="10521" max="10521" width="8.42578125" style="5" customWidth="1"/>
    <col min="10522" max="10524" width="5.7109375" style="5" customWidth="1"/>
    <col min="10525" max="10525" width="16.7109375" style="5" customWidth="1"/>
    <col min="10526" max="10526" width="3.7109375" style="5" customWidth="1"/>
    <col min="10527" max="10529" width="6.140625" style="5" customWidth="1"/>
    <col min="10530" max="10530" width="7" style="5" bestFit="1" customWidth="1"/>
    <col min="10531" max="10533" width="6.140625" style="5" customWidth="1"/>
    <col min="10534" max="10534" width="7" style="5" bestFit="1" customWidth="1"/>
    <col min="10535" max="10537" width="6.140625" style="5" customWidth="1"/>
    <col min="10538" max="10538" width="7" style="5" bestFit="1" customWidth="1"/>
    <col min="10539" max="10541" width="6.140625" style="5" customWidth="1"/>
    <col min="10542" max="10542" width="7" style="5" bestFit="1" customWidth="1"/>
    <col min="10543" max="10545" width="6.140625" style="5" customWidth="1"/>
    <col min="10546" max="10546" width="7" style="5" bestFit="1" customWidth="1"/>
    <col min="10547" max="10549" width="6.140625" style="5" customWidth="1"/>
    <col min="10550" max="10550" width="7" style="5" bestFit="1" customWidth="1"/>
    <col min="10551" max="10553" width="6.140625" style="5" customWidth="1"/>
    <col min="10554" max="10554" width="7" style="5" bestFit="1" customWidth="1"/>
    <col min="10555" max="10557" width="6.140625" style="5" customWidth="1"/>
    <col min="10558" max="10558" width="7" style="5" bestFit="1" customWidth="1"/>
    <col min="10559" max="10561" width="6.140625" style="5" customWidth="1"/>
    <col min="10562" max="10562" width="7" style="5" bestFit="1" customWidth="1"/>
    <col min="10563" max="10565" width="6.140625" style="5" customWidth="1"/>
    <col min="10566" max="10566" width="7" style="5" bestFit="1" customWidth="1"/>
    <col min="10567" max="10569" width="6.140625" style="5" customWidth="1"/>
    <col min="10570" max="10570" width="7" style="5" bestFit="1" customWidth="1"/>
    <col min="10571" max="10573" width="6.140625" style="5" customWidth="1"/>
    <col min="10574" max="10574" width="7" style="5" bestFit="1" customWidth="1"/>
    <col min="10575" max="10577" width="6.140625" style="5" customWidth="1"/>
    <col min="10578" max="10578" width="7" style="5" bestFit="1" customWidth="1"/>
    <col min="10579" max="10581" width="6.140625" style="5" customWidth="1"/>
    <col min="10582" max="10582" width="7" style="5" bestFit="1" customWidth="1"/>
    <col min="10583" max="10585" width="6.140625" style="5" customWidth="1"/>
    <col min="10586" max="10586" width="7" style="5" bestFit="1" customWidth="1"/>
    <col min="10587" max="10589" width="6.140625" style="5" customWidth="1"/>
    <col min="10590" max="10590" width="7" style="5" bestFit="1" customWidth="1"/>
    <col min="10591" max="10593" width="6.140625" style="5" customWidth="1"/>
    <col min="10594" max="10594" width="7" style="5" bestFit="1" customWidth="1"/>
    <col min="10595" max="10597" width="6.140625" style="5" customWidth="1"/>
    <col min="10598" max="10598" width="7" style="5" bestFit="1" customWidth="1"/>
    <col min="10599" max="10601" width="6.140625" style="5" customWidth="1"/>
    <col min="10602" max="10602" width="7" style="5" bestFit="1" customWidth="1"/>
    <col min="10603" max="10605" width="6.140625" style="5" customWidth="1"/>
    <col min="10606" max="10606" width="7" style="5" bestFit="1" customWidth="1"/>
    <col min="10607" max="10609" width="6.140625" style="5" customWidth="1"/>
    <col min="10610" max="10610" width="7" style="5" bestFit="1" customWidth="1"/>
    <col min="10611" max="10613" width="6.140625" style="5" customWidth="1"/>
    <col min="10614" max="10614" width="7" style="5" bestFit="1" customWidth="1"/>
    <col min="10615" max="10617" width="6.140625" style="5" customWidth="1"/>
    <col min="10618" max="10618" width="7" style="5" bestFit="1" customWidth="1"/>
    <col min="10619" max="10621" width="6.140625" style="5" customWidth="1"/>
    <col min="10622" max="10622" width="7" style="5" bestFit="1" customWidth="1"/>
    <col min="10623" max="10625" width="6.140625" style="5" customWidth="1"/>
    <col min="10626" max="10626" width="7" style="5" bestFit="1" customWidth="1"/>
    <col min="10627" max="10629" width="6.140625" style="5" customWidth="1"/>
    <col min="10630" max="10630" width="7" style="5" bestFit="1" customWidth="1"/>
    <col min="10631" max="10633" width="6.140625" style="5" customWidth="1"/>
    <col min="10634" max="10634" width="7" style="5" bestFit="1" customWidth="1"/>
    <col min="10635" max="10637" width="6.140625" style="5" customWidth="1"/>
    <col min="10638" max="10638" width="7" style="5" bestFit="1" customWidth="1"/>
    <col min="10639" max="10641" width="6.140625" style="5" customWidth="1"/>
    <col min="10642" max="10642" width="7" style="5" bestFit="1" customWidth="1"/>
    <col min="10643" max="10645" width="6.140625" style="5" customWidth="1"/>
    <col min="10646" max="10646" width="7" style="5" bestFit="1" customWidth="1"/>
    <col min="10647" max="10649" width="6.140625" style="5" customWidth="1"/>
    <col min="10650" max="10650" width="7" style="5" bestFit="1" customWidth="1"/>
    <col min="10651" max="10653" width="6.140625" style="5" customWidth="1"/>
    <col min="10654" max="10654" width="7" style="5" bestFit="1" customWidth="1"/>
    <col min="10655" max="10657" width="6.140625" style="5" customWidth="1"/>
    <col min="10658" max="10658" width="7" style="5" bestFit="1" customWidth="1"/>
    <col min="10659" max="10661" width="6.140625" style="5" customWidth="1"/>
    <col min="10662" max="10662" width="7" style="5" bestFit="1" customWidth="1"/>
    <col min="10663" max="10665" width="6.140625" style="5" customWidth="1"/>
    <col min="10666" max="10666" width="7" style="5" bestFit="1" customWidth="1"/>
    <col min="10667" max="10667" width="6.140625" style="5" customWidth="1"/>
    <col min="10668" max="10668" width="7.7109375" style="5" customWidth="1"/>
    <col min="10669" max="10669" width="6.140625" style="5" customWidth="1"/>
    <col min="10670" max="10670" width="7" style="5" bestFit="1" customWidth="1"/>
    <col min="10671" max="10673" width="7.140625" style="5" customWidth="1"/>
    <col min="10674" max="10674" width="7" style="5" bestFit="1" customWidth="1"/>
    <col min="10675" max="10683" width="5.7109375" style="5" customWidth="1"/>
    <col min="10684" max="10686" width="9.140625" style="5"/>
    <col min="10687" max="10695" width="7.7109375" style="5" customWidth="1"/>
    <col min="10696" max="10697" width="11.5703125" style="5" customWidth="1"/>
    <col min="10698" max="10698" width="12.28515625" style="5" customWidth="1"/>
    <col min="10699" max="10700" width="9.140625" style="5"/>
    <col min="10701" max="10709" width="8" style="5" customWidth="1"/>
    <col min="10710" max="10712" width="10.7109375" style="5" customWidth="1"/>
    <col min="10713" max="10714" width="7" style="5" bestFit="1" customWidth="1"/>
    <col min="10715" max="10716" width="5.5703125" style="5" customWidth="1"/>
    <col min="10717" max="10718" width="7" style="5" bestFit="1" customWidth="1"/>
    <col min="10719" max="10721" width="9.140625" style="5"/>
    <col min="10722" max="10722" width="14.5703125" style="5" customWidth="1"/>
    <col min="10723" max="10723" width="20.42578125" style="5" bestFit="1" customWidth="1"/>
    <col min="10724" max="10776" width="5.28515625" style="5" customWidth="1"/>
    <col min="10777" max="10777" width="8.42578125" style="5" customWidth="1"/>
    <col min="10778" max="10780" width="5.7109375" style="5" customWidth="1"/>
    <col min="10781" max="10781" width="16.7109375" style="5" customWidth="1"/>
    <col min="10782" max="10782" width="3.7109375" style="5" customWidth="1"/>
    <col min="10783" max="10785" width="6.140625" style="5" customWidth="1"/>
    <col min="10786" max="10786" width="7" style="5" bestFit="1" customWidth="1"/>
    <col min="10787" max="10789" width="6.140625" style="5" customWidth="1"/>
    <col min="10790" max="10790" width="7" style="5" bestFit="1" customWidth="1"/>
    <col min="10791" max="10793" width="6.140625" style="5" customWidth="1"/>
    <col min="10794" max="10794" width="7" style="5" bestFit="1" customWidth="1"/>
    <col min="10795" max="10797" width="6.140625" style="5" customWidth="1"/>
    <col min="10798" max="10798" width="7" style="5" bestFit="1" customWidth="1"/>
    <col min="10799" max="10801" width="6.140625" style="5" customWidth="1"/>
    <col min="10802" max="10802" width="7" style="5" bestFit="1" customWidth="1"/>
    <col min="10803" max="10805" width="6.140625" style="5" customWidth="1"/>
    <col min="10806" max="10806" width="7" style="5" bestFit="1" customWidth="1"/>
    <col min="10807" max="10809" width="6.140625" style="5" customWidth="1"/>
    <col min="10810" max="10810" width="7" style="5" bestFit="1" customWidth="1"/>
    <col min="10811" max="10813" width="6.140625" style="5" customWidth="1"/>
    <col min="10814" max="10814" width="7" style="5" bestFit="1" customWidth="1"/>
    <col min="10815" max="10817" width="6.140625" style="5" customWidth="1"/>
    <col min="10818" max="10818" width="7" style="5" bestFit="1" customWidth="1"/>
    <col min="10819" max="10821" width="6.140625" style="5" customWidth="1"/>
    <col min="10822" max="10822" width="7" style="5" bestFit="1" customWidth="1"/>
    <col min="10823" max="10825" width="6.140625" style="5" customWidth="1"/>
    <col min="10826" max="10826" width="7" style="5" bestFit="1" customWidth="1"/>
    <col min="10827" max="10829" width="6.140625" style="5" customWidth="1"/>
    <col min="10830" max="10830" width="7" style="5" bestFit="1" customWidth="1"/>
    <col min="10831" max="10833" width="6.140625" style="5" customWidth="1"/>
    <col min="10834" max="10834" width="7" style="5" bestFit="1" customWidth="1"/>
    <col min="10835" max="10837" width="6.140625" style="5" customWidth="1"/>
    <col min="10838" max="10838" width="7" style="5" bestFit="1" customWidth="1"/>
    <col min="10839" max="10841" width="6.140625" style="5" customWidth="1"/>
    <col min="10842" max="10842" width="7" style="5" bestFit="1" customWidth="1"/>
    <col min="10843" max="10845" width="6.140625" style="5" customWidth="1"/>
    <col min="10846" max="10846" width="7" style="5" bestFit="1" customWidth="1"/>
    <col min="10847" max="10849" width="6.140625" style="5" customWidth="1"/>
    <col min="10850" max="10850" width="7" style="5" bestFit="1" customWidth="1"/>
    <col min="10851" max="10853" width="6.140625" style="5" customWidth="1"/>
    <col min="10854" max="10854" width="7" style="5" bestFit="1" customWidth="1"/>
    <col min="10855" max="10857" width="6.140625" style="5" customWidth="1"/>
    <col min="10858" max="10858" width="7" style="5" bestFit="1" customWidth="1"/>
    <col min="10859" max="10861" width="6.140625" style="5" customWidth="1"/>
    <col min="10862" max="10862" width="7" style="5" bestFit="1" customWidth="1"/>
    <col min="10863" max="10865" width="6.140625" style="5" customWidth="1"/>
    <col min="10866" max="10866" width="7" style="5" bestFit="1" customWidth="1"/>
    <col min="10867" max="10869" width="6.140625" style="5" customWidth="1"/>
    <col min="10870" max="10870" width="7" style="5" bestFit="1" customWidth="1"/>
    <col min="10871" max="10873" width="6.140625" style="5" customWidth="1"/>
    <col min="10874" max="10874" width="7" style="5" bestFit="1" customWidth="1"/>
    <col min="10875" max="10877" width="6.140625" style="5" customWidth="1"/>
    <col min="10878" max="10878" width="7" style="5" bestFit="1" customWidth="1"/>
    <col min="10879" max="10881" width="6.140625" style="5" customWidth="1"/>
    <col min="10882" max="10882" width="7" style="5" bestFit="1" customWidth="1"/>
    <col min="10883" max="10885" width="6.140625" style="5" customWidth="1"/>
    <col min="10886" max="10886" width="7" style="5" bestFit="1" customWidth="1"/>
    <col min="10887" max="10889" width="6.140625" style="5" customWidth="1"/>
    <col min="10890" max="10890" width="7" style="5" bestFit="1" customWidth="1"/>
    <col min="10891" max="10893" width="6.140625" style="5" customWidth="1"/>
    <col min="10894" max="10894" width="7" style="5" bestFit="1" customWidth="1"/>
    <col min="10895" max="10897" width="6.140625" style="5" customWidth="1"/>
    <col min="10898" max="10898" width="7" style="5" bestFit="1" customWidth="1"/>
    <col min="10899" max="10901" width="6.140625" style="5" customWidth="1"/>
    <col min="10902" max="10902" width="7" style="5" bestFit="1" customWidth="1"/>
    <col min="10903" max="10905" width="6.140625" style="5" customWidth="1"/>
    <col min="10906" max="10906" width="7" style="5" bestFit="1" customWidth="1"/>
    <col min="10907" max="10909" width="6.140625" style="5" customWidth="1"/>
    <col min="10910" max="10910" width="7" style="5" bestFit="1" customWidth="1"/>
    <col min="10911" max="10913" width="6.140625" style="5" customWidth="1"/>
    <col min="10914" max="10914" width="7" style="5" bestFit="1" customWidth="1"/>
    <col min="10915" max="10917" width="6.140625" style="5" customWidth="1"/>
    <col min="10918" max="10918" width="7" style="5" bestFit="1" customWidth="1"/>
    <col min="10919" max="10921" width="6.140625" style="5" customWidth="1"/>
    <col min="10922" max="10922" width="7" style="5" bestFit="1" customWidth="1"/>
    <col min="10923" max="10923" width="6.140625" style="5" customWidth="1"/>
    <col min="10924" max="10924" width="7.7109375" style="5" customWidth="1"/>
    <col min="10925" max="10925" width="6.140625" style="5" customWidth="1"/>
    <col min="10926" max="10926" width="7" style="5" bestFit="1" customWidth="1"/>
    <col min="10927" max="10929" width="7.140625" style="5" customWidth="1"/>
    <col min="10930" max="10930" width="7" style="5" bestFit="1" customWidth="1"/>
    <col min="10931" max="10939" width="5.7109375" style="5" customWidth="1"/>
    <col min="10940" max="10942" width="9.140625" style="5"/>
    <col min="10943" max="10951" width="7.7109375" style="5" customWidth="1"/>
    <col min="10952" max="10953" width="11.5703125" style="5" customWidth="1"/>
    <col min="10954" max="10954" width="12.28515625" style="5" customWidth="1"/>
    <col min="10955" max="10956" width="9.140625" style="5"/>
    <col min="10957" max="10965" width="8" style="5" customWidth="1"/>
    <col min="10966" max="10968" width="10.7109375" style="5" customWidth="1"/>
    <col min="10969" max="10970" width="7" style="5" bestFit="1" customWidth="1"/>
    <col min="10971" max="10972" width="5.5703125" style="5" customWidth="1"/>
    <col min="10973" max="10974" width="7" style="5" bestFit="1" customWidth="1"/>
    <col min="10975" max="10977" width="9.140625" style="5"/>
    <col min="10978" max="10978" width="14.5703125" style="5" customWidth="1"/>
    <col min="10979" max="10979" width="20.42578125" style="5" bestFit="1" customWidth="1"/>
    <col min="10980" max="11032" width="5.28515625" style="5" customWidth="1"/>
    <col min="11033" max="11033" width="8.42578125" style="5" customWidth="1"/>
    <col min="11034" max="11036" width="5.7109375" style="5" customWidth="1"/>
    <col min="11037" max="11037" width="16.7109375" style="5" customWidth="1"/>
    <col min="11038" max="11038" width="3.7109375" style="5" customWidth="1"/>
    <col min="11039" max="11041" width="6.140625" style="5" customWidth="1"/>
    <col min="11042" max="11042" width="7" style="5" bestFit="1" customWidth="1"/>
    <col min="11043" max="11045" width="6.140625" style="5" customWidth="1"/>
    <col min="11046" max="11046" width="7" style="5" bestFit="1" customWidth="1"/>
    <col min="11047" max="11049" width="6.140625" style="5" customWidth="1"/>
    <col min="11050" max="11050" width="7" style="5" bestFit="1" customWidth="1"/>
    <col min="11051" max="11053" width="6.140625" style="5" customWidth="1"/>
    <col min="11054" max="11054" width="7" style="5" bestFit="1" customWidth="1"/>
    <col min="11055" max="11057" width="6.140625" style="5" customWidth="1"/>
    <col min="11058" max="11058" width="7" style="5" bestFit="1" customWidth="1"/>
    <col min="11059" max="11061" width="6.140625" style="5" customWidth="1"/>
    <col min="11062" max="11062" width="7" style="5" bestFit="1" customWidth="1"/>
    <col min="11063" max="11065" width="6.140625" style="5" customWidth="1"/>
    <col min="11066" max="11066" width="7" style="5" bestFit="1" customWidth="1"/>
    <col min="11067" max="11069" width="6.140625" style="5" customWidth="1"/>
    <col min="11070" max="11070" width="7" style="5" bestFit="1" customWidth="1"/>
    <col min="11071" max="11073" width="6.140625" style="5" customWidth="1"/>
    <col min="11074" max="11074" width="7" style="5" bestFit="1" customWidth="1"/>
    <col min="11075" max="11077" width="6.140625" style="5" customWidth="1"/>
    <col min="11078" max="11078" width="7" style="5" bestFit="1" customWidth="1"/>
    <col min="11079" max="11081" width="6.140625" style="5" customWidth="1"/>
    <col min="11082" max="11082" width="7" style="5" bestFit="1" customWidth="1"/>
    <col min="11083" max="11085" width="6.140625" style="5" customWidth="1"/>
    <col min="11086" max="11086" width="7" style="5" bestFit="1" customWidth="1"/>
    <col min="11087" max="11089" width="6.140625" style="5" customWidth="1"/>
    <col min="11090" max="11090" width="7" style="5" bestFit="1" customWidth="1"/>
    <col min="11091" max="11093" width="6.140625" style="5" customWidth="1"/>
    <col min="11094" max="11094" width="7" style="5" bestFit="1" customWidth="1"/>
    <col min="11095" max="11097" width="6.140625" style="5" customWidth="1"/>
    <col min="11098" max="11098" width="7" style="5" bestFit="1" customWidth="1"/>
    <col min="11099" max="11101" width="6.140625" style="5" customWidth="1"/>
    <col min="11102" max="11102" width="7" style="5" bestFit="1" customWidth="1"/>
    <col min="11103" max="11105" width="6.140625" style="5" customWidth="1"/>
    <col min="11106" max="11106" width="7" style="5" bestFit="1" customWidth="1"/>
    <col min="11107" max="11109" width="6.140625" style="5" customWidth="1"/>
    <col min="11110" max="11110" width="7" style="5" bestFit="1" customWidth="1"/>
    <col min="11111" max="11113" width="6.140625" style="5" customWidth="1"/>
    <col min="11114" max="11114" width="7" style="5" bestFit="1" customWidth="1"/>
    <col min="11115" max="11117" width="6.140625" style="5" customWidth="1"/>
    <col min="11118" max="11118" width="7" style="5" bestFit="1" customWidth="1"/>
    <col min="11119" max="11121" width="6.140625" style="5" customWidth="1"/>
    <col min="11122" max="11122" width="7" style="5" bestFit="1" customWidth="1"/>
    <col min="11123" max="11125" width="6.140625" style="5" customWidth="1"/>
    <col min="11126" max="11126" width="7" style="5" bestFit="1" customWidth="1"/>
    <col min="11127" max="11129" width="6.140625" style="5" customWidth="1"/>
    <col min="11130" max="11130" width="7" style="5" bestFit="1" customWidth="1"/>
    <col min="11131" max="11133" width="6.140625" style="5" customWidth="1"/>
    <col min="11134" max="11134" width="7" style="5" bestFit="1" customWidth="1"/>
    <col min="11135" max="11137" width="6.140625" style="5" customWidth="1"/>
    <col min="11138" max="11138" width="7" style="5" bestFit="1" customWidth="1"/>
    <col min="11139" max="11141" width="6.140625" style="5" customWidth="1"/>
    <col min="11142" max="11142" width="7" style="5" bestFit="1" customWidth="1"/>
    <col min="11143" max="11145" width="6.140625" style="5" customWidth="1"/>
    <col min="11146" max="11146" width="7" style="5" bestFit="1" customWidth="1"/>
    <col min="11147" max="11149" width="6.140625" style="5" customWidth="1"/>
    <col min="11150" max="11150" width="7" style="5" bestFit="1" customWidth="1"/>
    <col min="11151" max="11153" width="6.140625" style="5" customWidth="1"/>
    <col min="11154" max="11154" width="7" style="5" bestFit="1" customWidth="1"/>
    <col min="11155" max="11157" width="6.140625" style="5" customWidth="1"/>
    <col min="11158" max="11158" width="7" style="5" bestFit="1" customWidth="1"/>
    <col min="11159" max="11161" width="6.140625" style="5" customWidth="1"/>
    <col min="11162" max="11162" width="7" style="5" bestFit="1" customWidth="1"/>
    <col min="11163" max="11165" width="6.140625" style="5" customWidth="1"/>
    <col min="11166" max="11166" width="7" style="5" bestFit="1" customWidth="1"/>
    <col min="11167" max="11169" width="6.140625" style="5" customWidth="1"/>
    <col min="11170" max="11170" width="7" style="5" bestFit="1" customWidth="1"/>
    <col min="11171" max="11173" width="6.140625" style="5" customWidth="1"/>
    <col min="11174" max="11174" width="7" style="5" bestFit="1" customWidth="1"/>
    <col min="11175" max="11177" width="6.140625" style="5" customWidth="1"/>
    <col min="11178" max="11178" width="7" style="5" bestFit="1" customWidth="1"/>
    <col min="11179" max="11179" width="6.140625" style="5" customWidth="1"/>
    <col min="11180" max="11180" width="7.7109375" style="5" customWidth="1"/>
    <col min="11181" max="11181" width="6.140625" style="5" customWidth="1"/>
    <col min="11182" max="11182" width="7" style="5" bestFit="1" customWidth="1"/>
    <col min="11183" max="11185" width="7.140625" style="5" customWidth="1"/>
    <col min="11186" max="11186" width="7" style="5" bestFit="1" customWidth="1"/>
    <col min="11187" max="11195" width="5.7109375" style="5" customWidth="1"/>
    <col min="11196" max="11198" width="9.140625" style="5"/>
    <col min="11199" max="11207" width="7.7109375" style="5" customWidth="1"/>
    <col min="11208" max="11209" width="11.5703125" style="5" customWidth="1"/>
    <col min="11210" max="11210" width="12.28515625" style="5" customWidth="1"/>
    <col min="11211" max="11212" width="9.140625" style="5"/>
    <col min="11213" max="11221" width="8" style="5" customWidth="1"/>
    <col min="11222" max="11224" width="10.7109375" style="5" customWidth="1"/>
    <col min="11225" max="11226" width="7" style="5" bestFit="1" customWidth="1"/>
    <col min="11227" max="11228" width="5.5703125" style="5" customWidth="1"/>
    <col min="11229" max="11230" width="7" style="5" bestFit="1" customWidth="1"/>
    <col min="11231" max="11233" width="9.140625" style="5"/>
    <col min="11234" max="11234" width="14.5703125" style="5" customWidth="1"/>
    <col min="11235" max="11235" width="20.42578125" style="5" bestFit="1" customWidth="1"/>
    <col min="11236" max="11288" width="5.28515625" style="5" customWidth="1"/>
    <col min="11289" max="11289" width="8.42578125" style="5" customWidth="1"/>
    <col min="11290" max="11292" width="5.7109375" style="5" customWidth="1"/>
    <col min="11293" max="11293" width="16.7109375" style="5" customWidth="1"/>
    <col min="11294" max="11294" width="3.7109375" style="5" customWidth="1"/>
    <col min="11295" max="11297" width="6.140625" style="5" customWidth="1"/>
    <col min="11298" max="11298" width="7" style="5" bestFit="1" customWidth="1"/>
    <col min="11299" max="11301" width="6.140625" style="5" customWidth="1"/>
    <col min="11302" max="11302" width="7" style="5" bestFit="1" customWidth="1"/>
    <col min="11303" max="11305" width="6.140625" style="5" customWidth="1"/>
    <col min="11306" max="11306" width="7" style="5" bestFit="1" customWidth="1"/>
    <col min="11307" max="11309" width="6.140625" style="5" customWidth="1"/>
    <col min="11310" max="11310" width="7" style="5" bestFit="1" customWidth="1"/>
    <col min="11311" max="11313" width="6.140625" style="5" customWidth="1"/>
    <col min="11314" max="11314" width="7" style="5" bestFit="1" customWidth="1"/>
    <col min="11315" max="11317" width="6.140625" style="5" customWidth="1"/>
    <col min="11318" max="11318" width="7" style="5" bestFit="1" customWidth="1"/>
    <col min="11319" max="11321" width="6.140625" style="5" customWidth="1"/>
    <col min="11322" max="11322" width="7" style="5" bestFit="1" customWidth="1"/>
    <col min="11323" max="11325" width="6.140625" style="5" customWidth="1"/>
    <col min="11326" max="11326" width="7" style="5" bestFit="1" customWidth="1"/>
    <col min="11327" max="11329" width="6.140625" style="5" customWidth="1"/>
    <col min="11330" max="11330" width="7" style="5" bestFit="1" customWidth="1"/>
    <col min="11331" max="11333" width="6.140625" style="5" customWidth="1"/>
    <col min="11334" max="11334" width="7" style="5" bestFit="1" customWidth="1"/>
    <col min="11335" max="11337" width="6.140625" style="5" customWidth="1"/>
    <col min="11338" max="11338" width="7" style="5" bestFit="1" customWidth="1"/>
    <col min="11339" max="11341" width="6.140625" style="5" customWidth="1"/>
    <col min="11342" max="11342" width="7" style="5" bestFit="1" customWidth="1"/>
    <col min="11343" max="11345" width="6.140625" style="5" customWidth="1"/>
    <col min="11346" max="11346" width="7" style="5" bestFit="1" customWidth="1"/>
    <col min="11347" max="11349" width="6.140625" style="5" customWidth="1"/>
    <col min="11350" max="11350" width="7" style="5" bestFit="1" customWidth="1"/>
    <col min="11351" max="11353" width="6.140625" style="5" customWidth="1"/>
    <col min="11354" max="11354" width="7" style="5" bestFit="1" customWidth="1"/>
    <col min="11355" max="11357" width="6.140625" style="5" customWidth="1"/>
    <col min="11358" max="11358" width="7" style="5" bestFit="1" customWidth="1"/>
    <col min="11359" max="11361" width="6.140625" style="5" customWidth="1"/>
    <col min="11362" max="11362" width="7" style="5" bestFit="1" customWidth="1"/>
    <col min="11363" max="11365" width="6.140625" style="5" customWidth="1"/>
    <col min="11366" max="11366" width="7" style="5" bestFit="1" customWidth="1"/>
    <col min="11367" max="11369" width="6.140625" style="5" customWidth="1"/>
    <col min="11370" max="11370" width="7" style="5" bestFit="1" customWidth="1"/>
    <col min="11371" max="11373" width="6.140625" style="5" customWidth="1"/>
    <col min="11374" max="11374" width="7" style="5" bestFit="1" customWidth="1"/>
    <col min="11375" max="11377" width="6.140625" style="5" customWidth="1"/>
    <col min="11378" max="11378" width="7" style="5" bestFit="1" customWidth="1"/>
    <col min="11379" max="11381" width="6.140625" style="5" customWidth="1"/>
    <col min="11382" max="11382" width="7" style="5" bestFit="1" customWidth="1"/>
    <col min="11383" max="11385" width="6.140625" style="5" customWidth="1"/>
    <col min="11386" max="11386" width="7" style="5" bestFit="1" customWidth="1"/>
    <col min="11387" max="11389" width="6.140625" style="5" customWidth="1"/>
    <col min="11390" max="11390" width="7" style="5" bestFit="1" customWidth="1"/>
    <col min="11391" max="11393" width="6.140625" style="5" customWidth="1"/>
    <col min="11394" max="11394" width="7" style="5" bestFit="1" customWidth="1"/>
    <col min="11395" max="11397" width="6.140625" style="5" customWidth="1"/>
    <col min="11398" max="11398" width="7" style="5" bestFit="1" customWidth="1"/>
    <col min="11399" max="11401" width="6.140625" style="5" customWidth="1"/>
    <col min="11402" max="11402" width="7" style="5" bestFit="1" customWidth="1"/>
    <col min="11403" max="11405" width="6.140625" style="5" customWidth="1"/>
    <col min="11406" max="11406" width="7" style="5" bestFit="1" customWidth="1"/>
    <col min="11407" max="11409" width="6.140625" style="5" customWidth="1"/>
    <col min="11410" max="11410" width="7" style="5" bestFit="1" customWidth="1"/>
    <col min="11411" max="11413" width="6.140625" style="5" customWidth="1"/>
    <col min="11414" max="11414" width="7" style="5" bestFit="1" customWidth="1"/>
    <col min="11415" max="11417" width="6.140625" style="5" customWidth="1"/>
    <col min="11418" max="11418" width="7" style="5" bestFit="1" customWidth="1"/>
    <col min="11419" max="11421" width="6.140625" style="5" customWidth="1"/>
    <col min="11422" max="11422" width="7" style="5" bestFit="1" customWidth="1"/>
    <col min="11423" max="11425" width="6.140625" style="5" customWidth="1"/>
    <col min="11426" max="11426" width="7" style="5" bestFit="1" customWidth="1"/>
    <col min="11427" max="11429" width="6.140625" style="5" customWidth="1"/>
    <col min="11430" max="11430" width="7" style="5" bestFit="1" customWidth="1"/>
    <col min="11431" max="11433" width="6.140625" style="5" customWidth="1"/>
    <col min="11434" max="11434" width="7" style="5" bestFit="1" customWidth="1"/>
    <col min="11435" max="11435" width="6.140625" style="5" customWidth="1"/>
    <col min="11436" max="11436" width="7.7109375" style="5" customWidth="1"/>
    <col min="11437" max="11437" width="6.140625" style="5" customWidth="1"/>
    <col min="11438" max="11438" width="7" style="5" bestFit="1" customWidth="1"/>
    <col min="11439" max="11441" width="7.140625" style="5" customWidth="1"/>
    <col min="11442" max="11442" width="7" style="5" bestFit="1" customWidth="1"/>
    <col min="11443" max="11451" width="5.7109375" style="5" customWidth="1"/>
    <col min="11452" max="11454" width="9.140625" style="5"/>
    <col min="11455" max="11463" width="7.7109375" style="5" customWidth="1"/>
    <col min="11464" max="11465" width="11.5703125" style="5" customWidth="1"/>
    <col min="11466" max="11466" width="12.28515625" style="5" customWidth="1"/>
    <col min="11467" max="11468" width="9.140625" style="5"/>
    <col min="11469" max="11477" width="8" style="5" customWidth="1"/>
    <col min="11478" max="11480" width="10.7109375" style="5" customWidth="1"/>
    <col min="11481" max="11482" width="7" style="5" bestFit="1" customWidth="1"/>
    <col min="11483" max="11484" width="5.5703125" style="5" customWidth="1"/>
    <col min="11485" max="11486" width="7" style="5" bestFit="1" customWidth="1"/>
    <col min="11487" max="11489" width="9.140625" style="5"/>
    <col min="11490" max="11490" width="14.5703125" style="5" customWidth="1"/>
    <col min="11491" max="11491" width="20.42578125" style="5" bestFit="1" customWidth="1"/>
    <col min="11492" max="11544" width="5.28515625" style="5" customWidth="1"/>
    <col min="11545" max="11545" width="8.42578125" style="5" customWidth="1"/>
    <col min="11546" max="11548" width="5.7109375" style="5" customWidth="1"/>
    <col min="11549" max="11549" width="16.7109375" style="5" customWidth="1"/>
    <col min="11550" max="11550" width="3.7109375" style="5" customWidth="1"/>
    <col min="11551" max="11553" width="6.140625" style="5" customWidth="1"/>
    <col min="11554" max="11554" width="7" style="5" bestFit="1" customWidth="1"/>
    <col min="11555" max="11557" width="6.140625" style="5" customWidth="1"/>
    <col min="11558" max="11558" width="7" style="5" bestFit="1" customWidth="1"/>
    <col min="11559" max="11561" width="6.140625" style="5" customWidth="1"/>
    <col min="11562" max="11562" width="7" style="5" bestFit="1" customWidth="1"/>
    <col min="11563" max="11565" width="6.140625" style="5" customWidth="1"/>
    <col min="11566" max="11566" width="7" style="5" bestFit="1" customWidth="1"/>
    <col min="11567" max="11569" width="6.140625" style="5" customWidth="1"/>
    <col min="11570" max="11570" width="7" style="5" bestFit="1" customWidth="1"/>
    <col min="11571" max="11573" width="6.140625" style="5" customWidth="1"/>
    <col min="11574" max="11574" width="7" style="5" bestFit="1" customWidth="1"/>
    <col min="11575" max="11577" width="6.140625" style="5" customWidth="1"/>
    <col min="11578" max="11578" width="7" style="5" bestFit="1" customWidth="1"/>
    <col min="11579" max="11581" width="6.140625" style="5" customWidth="1"/>
    <col min="11582" max="11582" width="7" style="5" bestFit="1" customWidth="1"/>
    <col min="11583" max="11585" width="6.140625" style="5" customWidth="1"/>
    <col min="11586" max="11586" width="7" style="5" bestFit="1" customWidth="1"/>
    <col min="11587" max="11589" width="6.140625" style="5" customWidth="1"/>
    <col min="11590" max="11590" width="7" style="5" bestFit="1" customWidth="1"/>
    <col min="11591" max="11593" width="6.140625" style="5" customWidth="1"/>
    <col min="11594" max="11594" width="7" style="5" bestFit="1" customWidth="1"/>
    <col min="11595" max="11597" width="6.140625" style="5" customWidth="1"/>
    <col min="11598" max="11598" width="7" style="5" bestFit="1" customWidth="1"/>
    <col min="11599" max="11601" width="6.140625" style="5" customWidth="1"/>
    <col min="11602" max="11602" width="7" style="5" bestFit="1" customWidth="1"/>
    <col min="11603" max="11605" width="6.140625" style="5" customWidth="1"/>
    <col min="11606" max="11606" width="7" style="5" bestFit="1" customWidth="1"/>
    <col min="11607" max="11609" width="6.140625" style="5" customWidth="1"/>
    <col min="11610" max="11610" width="7" style="5" bestFit="1" customWidth="1"/>
    <col min="11611" max="11613" width="6.140625" style="5" customWidth="1"/>
    <col min="11614" max="11614" width="7" style="5" bestFit="1" customWidth="1"/>
    <col min="11615" max="11617" width="6.140625" style="5" customWidth="1"/>
    <col min="11618" max="11618" width="7" style="5" bestFit="1" customWidth="1"/>
    <col min="11619" max="11621" width="6.140625" style="5" customWidth="1"/>
    <col min="11622" max="11622" width="7" style="5" bestFit="1" customWidth="1"/>
    <col min="11623" max="11625" width="6.140625" style="5" customWidth="1"/>
    <col min="11626" max="11626" width="7" style="5" bestFit="1" customWidth="1"/>
    <col min="11627" max="11629" width="6.140625" style="5" customWidth="1"/>
    <col min="11630" max="11630" width="7" style="5" bestFit="1" customWidth="1"/>
    <col min="11631" max="11633" width="6.140625" style="5" customWidth="1"/>
    <col min="11634" max="11634" width="7" style="5" bestFit="1" customWidth="1"/>
    <col min="11635" max="11637" width="6.140625" style="5" customWidth="1"/>
    <col min="11638" max="11638" width="7" style="5" bestFit="1" customWidth="1"/>
    <col min="11639" max="11641" width="6.140625" style="5" customWidth="1"/>
    <col min="11642" max="11642" width="7" style="5" bestFit="1" customWidth="1"/>
    <col min="11643" max="11645" width="6.140625" style="5" customWidth="1"/>
    <col min="11646" max="11646" width="7" style="5" bestFit="1" customWidth="1"/>
    <col min="11647" max="11649" width="6.140625" style="5" customWidth="1"/>
    <col min="11650" max="11650" width="7" style="5" bestFit="1" customWidth="1"/>
    <col min="11651" max="11653" width="6.140625" style="5" customWidth="1"/>
    <col min="11654" max="11654" width="7" style="5" bestFit="1" customWidth="1"/>
    <col min="11655" max="11657" width="6.140625" style="5" customWidth="1"/>
    <col min="11658" max="11658" width="7" style="5" bestFit="1" customWidth="1"/>
    <col min="11659" max="11661" width="6.140625" style="5" customWidth="1"/>
    <col min="11662" max="11662" width="7" style="5" bestFit="1" customWidth="1"/>
    <col min="11663" max="11665" width="6.140625" style="5" customWidth="1"/>
    <col min="11666" max="11666" width="7" style="5" bestFit="1" customWidth="1"/>
    <col min="11667" max="11669" width="6.140625" style="5" customWidth="1"/>
    <col min="11670" max="11670" width="7" style="5" bestFit="1" customWidth="1"/>
    <col min="11671" max="11673" width="6.140625" style="5" customWidth="1"/>
    <col min="11674" max="11674" width="7" style="5" bestFit="1" customWidth="1"/>
    <col min="11675" max="11677" width="6.140625" style="5" customWidth="1"/>
    <col min="11678" max="11678" width="7" style="5" bestFit="1" customWidth="1"/>
    <col min="11679" max="11681" width="6.140625" style="5" customWidth="1"/>
    <col min="11682" max="11682" width="7" style="5" bestFit="1" customWidth="1"/>
    <col min="11683" max="11685" width="6.140625" style="5" customWidth="1"/>
    <col min="11686" max="11686" width="7" style="5" bestFit="1" customWidth="1"/>
    <col min="11687" max="11689" width="6.140625" style="5" customWidth="1"/>
    <col min="11690" max="11690" width="7" style="5" bestFit="1" customWidth="1"/>
    <col min="11691" max="11691" width="6.140625" style="5" customWidth="1"/>
    <col min="11692" max="11692" width="7.7109375" style="5" customWidth="1"/>
    <col min="11693" max="11693" width="6.140625" style="5" customWidth="1"/>
    <col min="11694" max="11694" width="7" style="5" bestFit="1" customWidth="1"/>
    <col min="11695" max="11697" width="7.140625" style="5" customWidth="1"/>
    <col min="11698" max="11698" width="7" style="5" bestFit="1" customWidth="1"/>
    <col min="11699" max="11707" width="5.7109375" style="5" customWidth="1"/>
    <col min="11708" max="11710" width="9.140625" style="5"/>
    <col min="11711" max="11719" width="7.7109375" style="5" customWidth="1"/>
    <col min="11720" max="11721" width="11.5703125" style="5" customWidth="1"/>
    <col min="11722" max="11722" width="12.28515625" style="5" customWidth="1"/>
    <col min="11723" max="11724" width="9.140625" style="5"/>
    <col min="11725" max="11733" width="8" style="5" customWidth="1"/>
    <col min="11734" max="11736" width="10.7109375" style="5" customWidth="1"/>
    <col min="11737" max="11738" width="7" style="5" bestFit="1" customWidth="1"/>
    <col min="11739" max="11740" width="5.5703125" style="5" customWidth="1"/>
    <col min="11741" max="11742" width="7" style="5" bestFit="1" customWidth="1"/>
    <col min="11743" max="11745" width="9.140625" style="5"/>
    <col min="11746" max="11746" width="14.5703125" style="5" customWidth="1"/>
    <col min="11747" max="11747" width="20.42578125" style="5" bestFit="1" customWidth="1"/>
    <col min="11748" max="11800" width="5.28515625" style="5" customWidth="1"/>
    <col min="11801" max="11801" width="8.42578125" style="5" customWidth="1"/>
    <col min="11802" max="11804" width="5.7109375" style="5" customWidth="1"/>
    <col min="11805" max="11805" width="16.7109375" style="5" customWidth="1"/>
    <col min="11806" max="11806" width="3.7109375" style="5" customWidth="1"/>
    <col min="11807" max="11809" width="6.140625" style="5" customWidth="1"/>
    <col min="11810" max="11810" width="7" style="5" bestFit="1" customWidth="1"/>
    <col min="11811" max="11813" width="6.140625" style="5" customWidth="1"/>
    <col min="11814" max="11814" width="7" style="5" bestFit="1" customWidth="1"/>
    <col min="11815" max="11817" width="6.140625" style="5" customWidth="1"/>
    <col min="11818" max="11818" width="7" style="5" bestFit="1" customWidth="1"/>
    <col min="11819" max="11821" width="6.140625" style="5" customWidth="1"/>
    <col min="11822" max="11822" width="7" style="5" bestFit="1" customWidth="1"/>
    <col min="11823" max="11825" width="6.140625" style="5" customWidth="1"/>
    <col min="11826" max="11826" width="7" style="5" bestFit="1" customWidth="1"/>
    <col min="11827" max="11829" width="6.140625" style="5" customWidth="1"/>
    <col min="11830" max="11830" width="7" style="5" bestFit="1" customWidth="1"/>
    <col min="11831" max="11833" width="6.140625" style="5" customWidth="1"/>
    <col min="11834" max="11834" width="7" style="5" bestFit="1" customWidth="1"/>
    <col min="11835" max="11837" width="6.140625" style="5" customWidth="1"/>
    <col min="11838" max="11838" width="7" style="5" bestFit="1" customWidth="1"/>
    <col min="11839" max="11841" width="6.140625" style="5" customWidth="1"/>
    <col min="11842" max="11842" width="7" style="5" bestFit="1" customWidth="1"/>
    <col min="11843" max="11845" width="6.140625" style="5" customWidth="1"/>
    <col min="11846" max="11846" width="7" style="5" bestFit="1" customWidth="1"/>
    <col min="11847" max="11849" width="6.140625" style="5" customWidth="1"/>
    <col min="11850" max="11850" width="7" style="5" bestFit="1" customWidth="1"/>
    <col min="11851" max="11853" width="6.140625" style="5" customWidth="1"/>
    <col min="11854" max="11854" width="7" style="5" bestFit="1" customWidth="1"/>
    <col min="11855" max="11857" width="6.140625" style="5" customWidth="1"/>
    <col min="11858" max="11858" width="7" style="5" bestFit="1" customWidth="1"/>
    <col min="11859" max="11861" width="6.140625" style="5" customWidth="1"/>
    <col min="11862" max="11862" width="7" style="5" bestFit="1" customWidth="1"/>
    <col min="11863" max="11865" width="6.140625" style="5" customWidth="1"/>
    <col min="11866" max="11866" width="7" style="5" bestFit="1" customWidth="1"/>
    <col min="11867" max="11869" width="6.140625" style="5" customWidth="1"/>
    <col min="11870" max="11870" width="7" style="5" bestFit="1" customWidth="1"/>
    <col min="11871" max="11873" width="6.140625" style="5" customWidth="1"/>
    <col min="11874" max="11874" width="7" style="5" bestFit="1" customWidth="1"/>
    <col min="11875" max="11877" width="6.140625" style="5" customWidth="1"/>
    <col min="11878" max="11878" width="7" style="5" bestFit="1" customWidth="1"/>
    <col min="11879" max="11881" width="6.140625" style="5" customWidth="1"/>
    <col min="11882" max="11882" width="7" style="5" bestFit="1" customWidth="1"/>
    <col min="11883" max="11885" width="6.140625" style="5" customWidth="1"/>
    <col min="11886" max="11886" width="7" style="5" bestFit="1" customWidth="1"/>
    <col min="11887" max="11889" width="6.140625" style="5" customWidth="1"/>
    <col min="11890" max="11890" width="7" style="5" bestFit="1" customWidth="1"/>
    <col min="11891" max="11893" width="6.140625" style="5" customWidth="1"/>
    <col min="11894" max="11894" width="7" style="5" bestFit="1" customWidth="1"/>
    <col min="11895" max="11897" width="6.140625" style="5" customWidth="1"/>
    <col min="11898" max="11898" width="7" style="5" bestFit="1" customWidth="1"/>
    <col min="11899" max="11901" width="6.140625" style="5" customWidth="1"/>
    <col min="11902" max="11902" width="7" style="5" bestFit="1" customWidth="1"/>
    <col min="11903" max="11905" width="6.140625" style="5" customWidth="1"/>
    <col min="11906" max="11906" width="7" style="5" bestFit="1" customWidth="1"/>
    <col min="11907" max="11909" width="6.140625" style="5" customWidth="1"/>
    <col min="11910" max="11910" width="7" style="5" bestFit="1" customWidth="1"/>
    <col min="11911" max="11913" width="6.140625" style="5" customWidth="1"/>
    <col min="11914" max="11914" width="7" style="5" bestFit="1" customWidth="1"/>
    <col min="11915" max="11917" width="6.140625" style="5" customWidth="1"/>
    <col min="11918" max="11918" width="7" style="5" bestFit="1" customWidth="1"/>
    <col min="11919" max="11921" width="6.140625" style="5" customWidth="1"/>
    <col min="11922" max="11922" width="7" style="5" bestFit="1" customWidth="1"/>
    <col min="11923" max="11925" width="6.140625" style="5" customWidth="1"/>
    <col min="11926" max="11926" width="7" style="5" bestFit="1" customWidth="1"/>
    <col min="11927" max="11929" width="6.140625" style="5" customWidth="1"/>
    <col min="11930" max="11930" width="7" style="5" bestFit="1" customWidth="1"/>
    <col min="11931" max="11933" width="6.140625" style="5" customWidth="1"/>
    <col min="11934" max="11934" width="7" style="5" bestFit="1" customWidth="1"/>
    <col min="11935" max="11937" width="6.140625" style="5" customWidth="1"/>
    <col min="11938" max="11938" width="7" style="5" bestFit="1" customWidth="1"/>
    <col min="11939" max="11941" width="6.140625" style="5" customWidth="1"/>
    <col min="11942" max="11942" width="7" style="5" bestFit="1" customWidth="1"/>
    <col min="11943" max="11945" width="6.140625" style="5" customWidth="1"/>
    <col min="11946" max="11946" width="7" style="5" bestFit="1" customWidth="1"/>
    <col min="11947" max="11947" width="6.140625" style="5" customWidth="1"/>
    <col min="11948" max="11948" width="7.7109375" style="5" customWidth="1"/>
    <col min="11949" max="11949" width="6.140625" style="5" customWidth="1"/>
    <col min="11950" max="11950" width="7" style="5" bestFit="1" customWidth="1"/>
    <col min="11951" max="11953" width="7.140625" style="5" customWidth="1"/>
    <col min="11954" max="11954" width="7" style="5" bestFit="1" customWidth="1"/>
    <col min="11955" max="11963" width="5.7109375" style="5" customWidth="1"/>
    <col min="11964" max="11966" width="9.140625" style="5"/>
    <col min="11967" max="11975" width="7.7109375" style="5" customWidth="1"/>
    <col min="11976" max="11977" width="11.5703125" style="5" customWidth="1"/>
    <col min="11978" max="11978" width="12.28515625" style="5" customWidth="1"/>
    <col min="11979" max="11980" width="9.140625" style="5"/>
    <col min="11981" max="11989" width="8" style="5" customWidth="1"/>
    <col min="11990" max="11992" width="10.7109375" style="5" customWidth="1"/>
    <col min="11993" max="11994" width="7" style="5" bestFit="1" customWidth="1"/>
    <col min="11995" max="11996" width="5.5703125" style="5" customWidth="1"/>
    <col min="11997" max="11998" width="7" style="5" bestFit="1" customWidth="1"/>
    <col min="11999" max="12001" width="9.140625" style="5"/>
    <col min="12002" max="12002" width="14.5703125" style="5" customWidth="1"/>
    <col min="12003" max="12003" width="20.42578125" style="5" bestFit="1" customWidth="1"/>
    <col min="12004" max="12056" width="5.28515625" style="5" customWidth="1"/>
    <col min="12057" max="12057" width="8.42578125" style="5" customWidth="1"/>
    <col min="12058" max="12060" width="5.7109375" style="5" customWidth="1"/>
    <col min="12061" max="12061" width="16.7109375" style="5" customWidth="1"/>
    <col min="12062" max="12062" width="3.7109375" style="5" customWidth="1"/>
    <col min="12063" max="12065" width="6.140625" style="5" customWidth="1"/>
    <col min="12066" max="12066" width="7" style="5" bestFit="1" customWidth="1"/>
    <col min="12067" max="12069" width="6.140625" style="5" customWidth="1"/>
    <col min="12070" max="12070" width="7" style="5" bestFit="1" customWidth="1"/>
    <col min="12071" max="12073" width="6.140625" style="5" customWidth="1"/>
    <col min="12074" max="12074" width="7" style="5" bestFit="1" customWidth="1"/>
    <col min="12075" max="12077" width="6.140625" style="5" customWidth="1"/>
    <col min="12078" max="12078" width="7" style="5" bestFit="1" customWidth="1"/>
    <col min="12079" max="12081" width="6.140625" style="5" customWidth="1"/>
    <col min="12082" max="12082" width="7" style="5" bestFit="1" customWidth="1"/>
    <col min="12083" max="12085" width="6.140625" style="5" customWidth="1"/>
    <col min="12086" max="12086" width="7" style="5" bestFit="1" customWidth="1"/>
    <col min="12087" max="12089" width="6.140625" style="5" customWidth="1"/>
    <col min="12090" max="12090" width="7" style="5" bestFit="1" customWidth="1"/>
    <col min="12091" max="12093" width="6.140625" style="5" customWidth="1"/>
    <col min="12094" max="12094" width="7" style="5" bestFit="1" customWidth="1"/>
    <col min="12095" max="12097" width="6.140625" style="5" customWidth="1"/>
    <col min="12098" max="12098" width="7" style="5" bestFit="1" customWidth="1"/>
    <col min="12099" max="12101" width="6.140625" style="5" customWidth="1"/>
    <col min="12102" max="12102" width="7" style="5" bestFit="1" customWidth="1"/>
    <col min="12103" max="12105" width="6.140625" style="5" customWidth="1"/>
    <col min="12106" max="12106" width="7" style="5" bestFit="1" customWidth="1"/>
    <col min="12107" max="12109" width="6.140625" style="5" customWidth="1"/>
    <col min="12110" max="12110" width="7" style="5" bestFit="1" customWidth="1"/>
    <col min="12111" max="12113" width="6.140625" style="5" customWidth="1"/>
    <col min="12114" max="12114" width="7" style="5" bestFit="1" customWidth="1"/>
    <col min="12115" max="12117" width="6.140625" style="5" customWidth="1"/>
    <col min="12118" max="12118" width="7" style="5" bestFit="1" customWidth="1"/>
    <col min="12119" max="12121" width="6.140625" style="5" customWidth="1"/>
    <col min="12122" max="12122" width="7" style="5" bestFit="1" customWidth="1"/>
    <col min="12123" max="12125" width="6.140625" style="5" customWidth="1"/>
    <col min="12126" max="12126" width="7" style="5" bestFit="1" customWidth="1"/>
    <col min="12127" max="12129" width="6.140625" style="5" customWidth="1"/>
    <col min="12130" max="12130" width="7" style="5" bestFit="1" customWidth="1"/>
    <col min="12131" max="12133" width="6.140625" style="5" customWidth="1"/>
    <col min="12134" max="12134" width="7" style="5" bestFit="1" customWidth="1"/>
    <col min="12135" max="12137" width="6.140625" style="5" customWidth="1"/>
    <col min="12138" max="12138" width="7" style="5" bestFit="1" customWidth="1"/>
    <col min="12139" max="12141" width="6.140625" style="5" customWidth="1"/>
    <col min="12142" max="12142" width="7" style="5" bestFit="1" customWidth="1"/>
    <col min="12143" max="12145" width="6.140625" style="5" customWidth="1"/>
    <col min="12146" max="12146" width="7" style="5" bestFit="1" customWidth="1"/>
    <col min="12147" max="12149" width="6.140625" style="5" customWidth="1"/>
    <col min="12150" max="12150" width="7" style="5" bestFit="1" customWidth="1"/>
    <col min="12151" max="12153" width="6.140625" style="5" customWidth="1"/>
    <col min="12154" max="12154" width="7" style="5" bestFit="1" customWidth="1"/>
    <col min="12155" max="12157" width="6.140625" style="5" customWidth="1"/>
    <col min="12158" max="12158" width="7" style="5" bestFit="1" customWidth="1"/>
    <col min="12159" max="12161" width="6.140625" style="5" customWidth="1"/>
    <col min="12162" max="12162" width="7" style="5" bestFit="1" customWidth="1"/>
    <col min="12163" max="12165" width="6.140625" style="5" customWidth="1"/>
    <col min="12166" max="12166" width="7" style="5" bestFit="1" customWidth="1"/>
    <col min="12167" max="12169" width="6.140625" style="5" customWidth="1"/>
    <col min="12170" max="12170" width="7" style="5" bestFit="1" customWidth="1"/>
    <col min="12171" max="12173" width="6.140625" style="5" customWidth="1"/>
    <col min="12174" max="12174" width="7" style="5" bestFit="1" customWidth="1"/>
    <col min="12175" max="12177" width="6.140625" style="5" customWidth="1"/>
    <col min="12178" max="12178" width="7" style="5" bestFit="1" customWidth="1"/>
    <col min="12179" max="12181" width="6.140625" style="5" customWidth="1"/>
    <col min="12182" max="12182" width="7" style="5" bestFit="1" customWidth="1"/>
    <col min="12183" max="12185" width="6.140625" style="5" customWidth="1"/>
    <col min="12186" max="12186" width="7" style="5" bestFit="1" customWidth="1"/>
    <col min="12187" max="12189" width="6.140625" style="5" customWidth="1"/>
    <col min="12190" max="12190" width="7" style="5" bestFit="1" customWidth="1"/>
    <col min="12191" max="12193" width="6.140625" style="5" customWidth="1"/>
    <col min="12194" max="12194" width="7" style="5" bestFit="1" customWidth="1"/>
    <col min="12195" max="12197" width="6.140625" style="5" customWidth="1"/>
    <col min="12198" max="12198" width="7" style="5" bestFit="1" customWidth="1"/>
    <col min="12199" max="12201" width="6.140625" style="5" customWidth="1"/>
    <col min="12202" max="12202" width="7" style="5" bestFit="1" customWidth="1"/>
    <col min="12203" max="12203" width="6.140625" style="5" customWidth="1"/>
    <col min="12204" max="12204" width="7.7109375" style="5" customWidth="1"/>
    <col min="12205" max="12205" width="6.140625" style="5" customWidth="1"/>
    <col min="12206" max="12206" width="7" style="5" bestFit="1" customWidth="1"/>
    <col min="12207" max="12209" width="7.140625" style="5" customWidth="1"/>
    <col min="12210" max="12210" width="7" style="5" bestFit="1" customWidth="1"/>
    <col min="12211" max="12219" width="5.7109375" style="5" customWidth="1"/>
    <col min="12220" max="12222" width="9.140625" style="5"/>
    <col min="12223" max="12231" width="7.7109375" style="5" customWidth="1"/>
    <col min="12232" max="12233" width="11.5703125" style="5" customWidth="1"/>
    <col min="12234" max="12234" width="12.28515625" style="5" customWidth="1"/>
    <col min="12235" max="12236" width="9.140625" style="5"/>
    <col min="12237" max="12245" width="8" style="5" customWidth="1"/>
    <col min="12246" max="12248" width="10.7109375" style="5" customWidth="1"/>
    <col min="12249" max="12250" width="7" style="5" bestFit="1" customWidth="1"/>
    <col min="12251" max="12252" width="5.5703125" style="5" customWidth="1"/>
    <col min="12253" max="12254" width="7" style="5" bestFit="1" customWidth="1"/>
    <col min="12255" max="12257" width="9.140625" style="5"/>
    <col min="12258" max="12258" width="14.5703125" style="5" customWidth="1"/>
    <col min="12259" max="12259" width="20.42578125" style="5" bestFit="1" customWidth="1"/>
    <col min="12260" max="12312" width="5.28515625" style="5" customWidth="1"/>
    <col min="12313" max="12313" width="8.42578125" style="5" customWidth="1"/>
    <col min="12314" max="12316" width="5.7109375" style="5" customWidth="1"/>
    <col min="12317" max="12317" width="16.7109375" style="5" customWidth="1"/>
    <col min="12318" max="12318" width="3.7109375" style="5" customWidth="1"/>
    <col min="12319" max="12321" width="6.140625" style="5" customWidth="1"/>
    <col min="12322" max="12322" width="7" style="5" bestFit="1" customWidth="1"/>
    <col min="12323" max="12325" width="6.140625" style="5" customWidth="1"/>
    <col min="12326" max="12326" width="7" style="5" bestFit="1" customWidth="1"/>
    <col min="12327" max="12329" width="6.140625" style="5" customWidth="1"/>
    <col min="12330" max="12330" width="7" style="5" bestFit="1" customWidth="1"/>
    <col min="12331" max="12333" width="6.140625" style="5" customWidth="1"/>
    <col min="12334" max="12334" width="7" style="5" bestFit="1" customWidth="1"/>
    <col min="12335" max="12337" width="6.140625" style="5" customWidth="1"/>
    <col min="12338" max="12338" width="7" style="5" bestFit="1" customWidth="1"/>
    <col min="12339" max="12341" width="6.140625" style="5" customWidth="1"/>
    <col min="12342" max="12342" width="7" style="5" bestFit="1" customWidth="1"/>
    <col min="12343" max="12345" width="6.140625" style="5" customWidth="1"/>
    <col min="12346" max="12346" width="7" style="5" bestFit="1" customWidth="1"/>
    <col min="12347" max="12349" width="6.140625" style="5" customWidth="1"/>
    <col min="12350" max="12350" width="7" style="5" bestFit="1" customWidth="1"/>
    <col min="12351" max="12353" width="6.140625" style="5" customWidth="1"/>
    <col min="12354" max="12354" width="7" style="5" bestFit="1" customWidth="1"/>
    <col min="12355" max="12357" width="6.140625" style="5" customWidth="1"/>
    <col min="12358" max="12358" width="7" style="5" bestFit="1" customWidth="1"/>
    <col min="12359" max="12361" width="6.140625" style="5" customWidth="1"/>
    <col min="12362" max="12362" width="7" style="5" bestFit="1" customWidth="1"/>
    <col min="12363" max="12365" width="6.140625" style="5" customWidth="1"/>
    <col min="12366" max="12366" width="7" style="5" bestFit="1" customWidth="1"/>
    <col min="12367" max="12369" width="6.140625" style="5" customWidth="1"/>
    <col min="12370" max="12370" width="7" style="5" bestFit="1" customWidth="1"/>
    <col min="12371" max="12373" width="6.140625" style="5" customWidth="1"/>
    <col min="12374" max="12374" width="7" style="5" bestFit="1" customWidth="1"/>
    <col min="12375" max="12377" width="6.140625" style="5" customWidth="1"/>
    <col min="12378" max="12378" width="7" style="5" bestFit="1" customWidth="1"/>
    <col min="12379" max="12381" width="6.140625" style="5" customWidth="1"/>
    <col min="12382" max="12382" width="7" style="5" bestFit="1" customWidth="1"/>
    <col min="12383" max="12385" width="6.140625" style="5" customWidth="1"/>
    <col min="12386" max="12386" width="7" style="5" bestFit="1" customWidth="1"/>
    <col min="12387" max="12389" width="6.140625" style="5" customWidth="1"/>
    <col min="12390" max="12390" width="7" style="5" bestFit="1" customWidth="1"/>
    <col min="12391" max="12393" width="6.140625" style="5" customWidth="1"/>
    <col min="12394" max="12394" width="7" style="5" bestFit="1" customWidth="1"/>
    <col min="12395" max="12397" width="6.140625" style="5" customWidth="1"/>
    <col min="12398" max="12398" width="7" style="5" bestFit="1" customWidth="1"/>
    <col min="12399" max="12401" width="6.140625" style="5" customWidth="1"/>
    <col min="12402" max="12402" width="7" style="5" bestFit="1" customWidth="1"/>
    <col min="12403" max="12405" width="6.140625" style="5" customWidth="1"/>
    <col min="12406" max="12406" width="7" style="5" bestFit="1" customWidth="1"/>
    <col min="12407" max="12409" width="6.140625" style="5" customWidth="1"/>
    <col min="12410" max="12410" width="7" style="5" bestFit="1" customWidth="1"/>
    <col min="12411" max="12413" width="6.140625" style="5" customWidth="1"/>
    <col min="12414" max="12414" width="7" style="5" bestFit="1" customWidth="1"/>
    <col min="12415" max="12417" width="6.140625" style="5" customWidth="1"/>
    <col min="12418" max="12418" width="7" style="5" bestFit="1" customWidth="1"/>
    <col min="12419" max="12421" width="6.140625" style="5" customWidth="1"/>
    <col min="12422" max="12422" width="7" style="5" bestFit="1" customWidth="1"/>
    <col min="12423" max="12425" width="6.140625" style="5" customWidth="1"/>
    <col min="12426" max="12426" width="7" style="5" bestFit="1" customWidth="1"/>
    <col min="12427" max="12429" width="6.140625" style="5" customWidth="1"/>
    <col min="12430" max="12430" width="7" style="5" bestFit="1" customWidth="1"/>
    <col min="12431" max="12433" width="6.140625" style="5" customWidth="1"/>
    <col min="12434" max="12434" width="7" style="5" bestFit="1" customWidth="1"/>
    <col min="12435" max="12437" width="6.140625" style="5" customWidth="1"/>
    <col min="12438" max="12438" width="7" style="5" bestFit="1" customWidth="1"/>
    <col min="12439" max="12441" width="6.140625" style="5" customWidth="1"/>
    <col min="12442" max="12442" width="7" style="5" bestFit="1" customWidth="1"/>
    <col min="12443" max="12445" width="6.140625" style="5" customWidth="1"/>
    <col min="12446" max="12446" width="7" style="5" bestFit="1" customWidth="1"/>
    <col min="12447" max="12449" width="6.140625" style="5" customWidth="1"/>
    <col min="12450" max="12450" width="7" style="5" bestFit="1" customWidth="1"/>
    <col min="12451" max="12453" width="6.140625" style="5" customWidth="1"/>
    <col min="12454" max="12454" width="7" style="5" bestFit="1" customWidth="1"/>
    <col min="12455" max="12457" width="6.140625" style="5" customWidth="1"/>
    <col min="12458" max="12458" width="7" style="5" bestFit="1" customWidth="1"/>
    <col min="12459" max="12459" width="6.140625" style="5" customWidth="1"/>
    <col min="12460" max="12460" width="7.7109375" style="5" customWidth="1"/>
    <col min="12461" max="12461" width="6.140625" style="5" customWidth="1"/>
    <col min="12462" max="12462" width="7" style="5" bestFit="1" customWidth="1"/>
    <col min="12463" max="12465" width="7.140625" style="5" customWidth="1"/>
    <col min="12466" max="12466" width="7" style="5" bestFit="1" customWidth="1"/>
    <col min="12467" max="12475" width="5.7109375" style="5" customWidth="1"/>
    <col min="12476" max="12478" width="9.140625" style="5"/>
    <col min="12479" max="12487" width="7.7109375" style="5" customWidth="1"/>
    <col min="12488" max="12489" width="11.5703125" style="5" customWidth="1"/>
    <col min="12490" max="12490" width="12.28515625" style="5" customWidth="1"/>
    <col min="12491" max="12492" width="9.140625" style="5"/>
    <col min="12493" max="12501" width="8" style="5" customWidth="1"/>
    <col min="12502" max="12504" width="10.7109375" style="5" customWidth="1"/>
    <col min="12505" max="12506" width="7" style="5" bestFit="1" customWidth="1"/>
    <col min="12507" max="12508" width="5.5703125" style="5" customWidth="1"/>
    <col min="12509" max="12510" width="7" style="5" bestFit="1" customWidth="1"/>
    <col min="12511" max="12513" width="9.140625" style="5"/>
    <col min="12514" max="12514" width="14.5703125" style="5" customWidth="1"/>
    <col min="12515" max="12515" width="20.42578125" style="5" bestFit="1" customWidth="1"/>
    <col min="12516" max="12568" width="5.28515625" style="5" customWidth="1"/>
    <col min="12569" max="12569" width="8.42578125" style="5" customWidth="1"/>
    <col min="12570" max="12572" width="5.7109375" style="5" customWidth="1"/>
    <col min="12573" max="12573" width="16.7109375" style="5" customWidth="1"/>
    <col min="12574" max="12574" width="3.7109375" style="5" customWidth="1"/>
    <col min="12575" max="12577" width="6.140625" style="5" customWidth="1"/>
    <col min="12578" max="12578" width="7" style="5" bestFit="1" customWidth="1"/>
    <col min="12579" max="12581" width="6.140625" style="5" customWidth="1"/>
    <col min="12582" max="12582" width="7" style="5" bestFit="1" customWidth="1"/>
    <col min="12583" max="12585" width="6.140625" style="5" customWidth="1"/>
    <col min="12586" max="12586" width="7" style="5" bestFit="1" customWidth="1"/>
    <col min="12587" max="12589" width="6.140625" style="5" customWidth="1"/>
    <col min="12590" max="12590" width="7" style="5" bestFit="1" customWidth="1"/>
    <col min="12591" max="12593" width="6.140625" style="5" customWidth="1"/>
    <col min="12594" max="12594" width="7" style="5" bestFit="1" customWidth="1"/>
    <col min="12595" max="12597" width="6.140625" style="5" customWidth="1"/>
    <col min="12598" max="12598" width="7" style="5" bestFit="1" customWidth="1"/>
    <col min="12599" max="12601" width="6.140625" style="5" customWidth="1"/>
    <col min="12602" max="12602" width="7" style="5" bestFit="1" customWidth="1"/>
    <col min="12603" max="12605" width="6.140625" style="5" customWidth="1"/>
    <col min="12606" max="12606" width="7" style="5" bestFit="1" customWidth="1"/>
    <col min="12607" max="12609" width="6.140625" style="5" customWidth="1"/>
    <col min="12610" max="12610" width="7" style="5" bestFit="1" customWidth="1"/>
    <col min="12611" max="12613" width="6.140625" style="5" customWidth="1"/>
    <col min="12614" max="12614" width="7" style="5" bestFit="1" customWidth="1"/>
    <col min="12615" max="12617" width="6.140625" style="5" customWidth="1"/>
    <col min="12618" max="12618" width="7" style="5" bestFit="1" customWidth="1"/>
    <col min="12619" max="12621" width="6.140625" style="5" customWidth="1"/>
    <col min="12622" max="12622" width="7" style="5" bestFit="1" customWidth="1"/>
    <col min="12623" max="12625" width="6.140625" style="5" customWidth="1"/>
    <col min="12626" max="12626" width="7" style="5" bestFit="1" customWidth="1"/>
    <col min="12627" max="12629" width="6.140625" style="5" customWidth="1"/>
    <col min="12630" max="12630" width="7" style="5" bestFit="1" customWidth="1"/>
    <col min="12631" max="12633" width="6.140625" style="5" customWidth="1"/>
    <col min="12634" max="12634" width="7" style="5" bestFit="1" customWidth="1"/>
    <col min="12635" max="12637" width="6.140625" style="5" customWidth="1"/>
    <col min="12638" max="12638" width="7" style="5" bestFit="1" customWidth="1"/>
    <col min="12639" max="12641" width="6.140625" style="5" customWidth="1"/>
    <col min="12642" max="12642" width="7" style="5" bestFit="1" customWidth="1"/>
    <col min="12643" max="12645" width="6.140625" style="5" customWidth="1"/>
    <col min="12646" max="12646" width="7" style="5" bestFit="1" customWidth="1"/>
    <col min="12647" max="12649" width="6.140625" style="5" customWidth="1"/>
    <col min="12650" max="12650" width="7" style="5" bestFit="1" customWidth="1"/>
    <col min="12651" max="12653" width="6.140625" style="5" customWidth="1"/>
    <col min="12654" max="12654" width="7" style="5" bestFit="1" customWidth="1"/>
    <col min="12655" max="12657" width="6.140625" style="5" customWidth="1"/>
    <col min="12658" max="12658" width="7" style="5" bestFit="1" customWidth="1"/>
    <col min="12659" max="12661" width="6.140625" style="5" customWidth="1"/>
    <col min="12662" max="12662" width="7" style="5" bestFit="1" customWidth="1"/>
    <col min="12663" max="12665" width="6.140625" style="5" customWidth="1"/>
    <col min="12666" max="12666" width="7" style="5" bestFit="1" customWidth="1"/>
    <col min="12667" max="12669" width="6.140625" style="5" customWidth="1"/>
    <col min="12670" max="12670" width="7" style="5" bestFit="1" customWidth="1"/>
    <col min="12671" max="12673" width="6.140625" style="5" customWidth="1"/>
    <col min="12674" max="12674" width="7" style="5" bestFit="1" customWidth="1"/>
    <col min="12675" max="12677" width="6.140625" style="5" customWidth="1"/>
    <col min="12678" max="12678" width="7" style="5" bestFit="1" customWidth="1"/>
    <col min="12679" max="12681" width="6.140625" style="5" customWidth="1"/>
    <col min="12682" max="12682" width="7" style="5" bestFit="1" customWidth="1"/>
    <col min="12683" max="12685" width="6.140625" style="5" customWidth="1"/>
    <col min="12686" max="12686" width="7" style="5" bestFit="1" customWidth="1"/>
    <col min="12687" max="12689" width="6.140625" style="5" customWidth="1"/>
    <col min="12690" max="12690" width="7" style="5" bestFit="1" customWidth="1"/>
    <col min="12691" max="12693" width="6.140625" style="5" customWidth="1"/>
    <col min="12694" max="12694" width="7" style="5" bestFit="1" customWidth="1"/>
    <col min="12695" max="12697" width="6.140625" style="5" customWidth="1"/>
    <col min="12698" max="12698" width="7" style="5" bestFit="1" customWidth="1"/>
    <col min="12699" max="12701" width="6.140625" style="5" customWidth="1"/>
    <col min="12702" max="12702" width="7" style="5" bestFit="1" customWidth="1"/>
    <col min="12703" max="12705" width="6.140625" style="5" customWidth="1"/>
    <col min="12706" max="12706" width="7" style="5" bestFit="1" customWidth="1"/>
    <col min="12707" max="12709" width="6.140625" style="5" customWidth="1"/>
    <col min="12710" max="12710" width="7" style="5" bestFit="1" customWidth="1"/>
    <col min="12711" max="12713" width="6.140625" style="5" customWidth="1"/>
    <col min="12714" max="12714" width="7" style="5" bestFit="1" customWidth="1"/>
    <col min="12715" max="12715" width="6.140625" style="5" customWidth="1"/>
    <col min="12716" max="12716" width="7.7109375" style="5" customWidth="1"/>
    <col min="12717" max="12717" width="6.140625" style="5" customWidth="1"/>
    <col min="12718" max="12718" width="7" style="5" bestFit="1" customWidth="1"/>
    <col min="12719" max="12721" width="7.140625" style="5" customWidth="1"/>
    <col min="12722" max="12722" width="7" style="5" bestFit="1" customWidth="1"/>
    <col min="12723" max="12731" width="5.7109375" style="5" customWidth="1"/>
    <col min="12732" max="12734" width="9.140625" style="5"/>
    <col min="12735" max="12743" width="7.7109375" style="5" customWidth="1"/>
    <col min="12744" max="12745" width="11.5703125" style="5" customWidth="1"/>
    <col min="12746" max="12746" width="12.28515625" style="5" customWidth="1"/>
    <col min="12747" max="12748" width="9.140625" style="5"/>
    <col min="12749" max="12757" width="8" style="5" customWidth="1"/>
    <col min="12758" max="12760" width="10.7109375" style="5" customWidth="1"/>
    <col min="12761" max="12762" width="7" style="5" bestFit="1" customWidth="1"/>
    <col min="12763" max="12764" width="5.5703125" style="5" customWidth="1"/>
    <col min="12765" max="12766" width="7" style="5" bestFit="1" customWidth="1"/>
    <col min="12767" max="12769" width="9.140625" style="5"/>
    <col min="12770" max="12770" width="14.5703125" style="5" customWidth="1"/>
    <col min="12771" max="12771" width="20.42578125" style="5" bestFit="1" customWidth="1"/>
    <col min="12772" max="12824" width="5.28515625" style="5" customWidth="1"/>
    <col min="12825" max="12825" width="8.42578125" style="5" customWidth="1"/>
    <col min="12826" max="12828" width="5.7109375" style="5" customWidth="1"/>
    <col min="12829" max="12829" width="16.7109375" style="5" customWidth="1"/>
    <col min="12830" max="12830" width="3.7109375" style="5" customWidth="1"/>
    <col min="12831" max="12833" width="6.140625" style="5" customWidth="1"/>
    <col min="12834" max="12834" width="7" style="5" bestFit="1" customWidth="1"/>
    <col min="12835" max="12837" width="6.140625" style="5" customWidth="1"/>
    <col min="12838" max="12838" width="7" style="5" bestFit="1" customWidth="1"/>
    <col min="12839" max="12841" width="6.140625" style="5" customWidth="1"/>
    <col min="12842" max="12842" width="7" style="5" bestFit="1" customWidth="1"/>
    <col min="12843" max="12845" width="6.140625" style="5" customWidth="1"/>
    <col min="12846" max="12846" width="7" style="5" bestFit="1" customWidth="1"/>
    <col min="12847" max="12849" width="6.140625" style="5" customWidth="1"/>
    <col min="12850" max="12850" width="7" style="5" bestFit="1" customWidth="1"/>
    <col min="12851" max="12853" width="6.140625" style="5" customWidth="1"/>
    <col min="12854" max="12854" width="7" style="5" bestFit="1" customWidth="1"/>
    <col min="12855" max="12857" width="6.140625" style="5" customWidth="1"/>
    <col min="12858" max="12858" width="7" style="5" bestFit="1" customWidth="1"/>
    <col min="12859" max="12861" width="6.140625" style="5" customWidth="1"/>
    <col min="12862" max="12862" width="7" style="5" bestFit="1" customWidth="1"/>
    <col min="12863" max="12865" width="6.140625" style="5" customWidth="1"/>
    <col min="12866" max="12866" width="7" style="5" bestFit="1" customWidth="1"/>
    <col min="12867" max="12869" width="6.140625" style="5" customWidth="1"/>
    <col min="12870" max="12870" width="7" style="5" bestFit="1" customWidth="1"/>
    <col min="12871" max="12873" width="6.140625" style="5" customWidth="1"/>
    <col min="12874" max="12874" width="7" style="5" bestFit="1" customWidth="1"/>
    <col min="12875" max="12877" width="6.140625" style="5" customWidth="1"/>
    <col min="12878" max="12878" width="7" style="5" bestFit="1" customWidth="1"/>
    <col min="12879" max="12881" width="6.140625" style="5" customWidth="1"/>
    <col min="12882" max="12882" width="7" style="5" bestFit="1" customWidth="1"/>
    <col min="12883" max="12885" width="6.140625" style="5" customWidth="1"/>
    <col min="12886" max="12886" width="7" style="5" bestFit="1" customWidth="1"/>
    <col min="12887" max="12889" width="6.140625" style="5" customWidth="1"/>
    <col min="12890" max="12890" width="7" style="5" bestFit="1" customWidth="1"/>
    <col min="12891" max="12893" width="6.140625" style="5" customWidth="1"/>
    <col min="12894" max="12894" width="7" style="5" bestFit="1" customWidth="1"/>
    <col min="12895" max="12897" width="6.140625" style="5" customWidth="1"/>
    <col min="12898" max="12898" width="7" style="5" bestFit="1" customWidth="1"/>
    <col min="12899" max="12901" width="6.140625" style="5" customWidth="1"/>
    <col min="12902" max="12902" width="7" style="5" bestFit="1" customWidth="1"/>
    <col min="12903" max="12905" width="6.140625" style="5" customWidth="1"/>
    <col min="12906" max="12906" width="7" style="5" bestFit="1" customWidth="1"/>
    <col min="12907" max="12909" width="6.140625" style="5" customWidth="1"/>
    <col min="12910" max="12910" width="7" style="5" bestFit="1" customWidth="1"/>
    <col min="12911" max="12913" width="6.140625" style="5" customWidth="1"/>
    <col min="12914" max="12914" width="7" style="5" bestFit="1" customWidth="1"/>
    <col min="12915" max="12917" width="6.140625" style="5" customWidth="1"/>
    <col min="12918" max="12918" width="7" style="5" bestFit="1" customWidth="1"/>
    <col min="12919" max="12921" width="6.140625" style="5" customWidth="1"/>
    <col min="12922" max="12922" width="7" style="5" bestFit="1" customWidth="1"/>
    <col min="12923" max="12925" width="6.140625" style="5" customWidth="1"/>
    <col min="12926" max="12926" width="7" style="5" bestFit="1" customWidth="1"/>
    <col min="12927" max="12929" width="6.140625" style="5" customWidth="1"/>
    <col min="12930" max="12930" width="7" style="5" bestFit="1" customWidth="1"/>
    <col min="12931" max="12933" width="6.140625" style="5" customWidth="1"/>
    <col min="12934" max="12934" width="7" style="5" bestFit="1" customWidth="1"/>
    <col min="12935" max="12937" width="6.140625" style="5" customWidth="1"/>
    <col min="12938" max="12938" width="7" style="5" bestFit="1" customWidth="1"/>
    <col min="12939" max="12941" width="6.140625" style="5" customWidth="1"/>
    <col min="12942" max="12942" width="7" style="5" bestFit="1" customWidth="1"/>
    <col min="12943" max="12945" width="6.140625" style="5" customWidth="1"/>
    <col min="12946" max="12946" width="7" style="5" bestFit="1" customWidth="1"/>
    <col min="12947" max="12949" width="6.140625" style="5" customWidth="1"/>
    <col min="12950" max="12950" width="7" style="5" bestFit="1" customWidth="1"/>
    <col min="12951" max="12953" width="6.140625" style="5" customWidth="1"/>
    <col min="12954" max="12954" width="7" style="5" bestFit="1" customWidth="1"/>
    <col min="12955" max="12957" width="6.140625" style="5" customWidth="1"/>
    <col min="12958" max="12958" width="7" style="5" bestFit="1" customWidth="1"/>
    <col min="12959" max="12961" width="6.140625" style="5" customWidth="1"/>
    <col min="12962" max="12962" width="7" style="5" bestFit="1" customWidth="1"/>
    <col min="12963" max="12965" width="6.140625" style="5" customWidth="1"/>
    <col min="12966" max="12966" width="7" style="5" bestFit="1" customWidth="1"/>
    <col min="12967" max="12969" width="6.140625" style="5" customWidth="1"/>
    <col min="12970" max="12970" width="7" style="5" bestFit="1" customWidth="1"/>
    <col min="12971" max="12971" width="6.140625" style="5" customWidth="1"/>
    <col min="12972" max="12972" width="7.7109375" style="5" customWidth="1"/>
    <col min="12973" max="12973" width="6.140625" style="5" customWidth="1"/>
    <col min="12974" max="12974" width="7" style="5" bestFit="1" customWidth="1"/>
    <col min="12975" max="12977" width="7.140625" style="5" customWidth="1"/>
    <col min="12978" max="12978" width="7" style="5" bestFit="1" customWidth="1"/>
    <col min="12979" max="12987" width="5.7109375" style="5" customWidth="1"/>
    <col min="12988" max="12990" width="9.140625" style="5"/>
    <col min="12991" max="12999" width="7.7109375" style="5" customWidth="1"/>
    <col min="13000" max="13001" width="11.5703125" style="5" customWidth="1"/>
    <col min="13002" max="13002" width="12.28515625" style="5" customWidth="1"/>
    <col min="13003" max="13004" width="9.140625" style="5"/>
    <col min="13005" max="13013" width="8" style="5" customWidth="1"/>
    <col min="13014" max="13016" width="10.7109375" style="5" customWidth="1"/>
    <col min="13017" max="13018" width="7" style="5" bestFit="1" customWidth="1"/>
    <col min="13019" max="13020" width="5.5703125" style="5" customWidth="1"/>
    <col min="13021" max="13022" width="7" style="5" bestFit="1" customWidth="1"/>
    <col min="13023" max="13025" width="9.140625" style="5"/>
    <col min="13026" max="13026" width="14.5703125" style="5" customWidth="1"/>
    <col min="13027" max="13027" width="20.42578125" style="5" bestFit="1" customWidth="1"/>
    <col min="13028" max="13080" width="5.28515625" style="5" customWidth="1"/>
    <col min="13081" max="13081" width="8.42578125" style="5" customWidth="1"/>
    <col min="13082" max="13084" width="5.7109375" style="5" customWidth="1"/>
    <col min="13085" max="13085" width="16.7109375" style="5" customWidth="1"/>
    <col min="13086" max="13086" width="3.7109375" style="5" customWidth="1"/>
    <col min="13087" max="13089" width="6.140625" style="5" customWidth="1"/>
    <col min="13090" max="13090" width="7" style="5" bestFit="1" customWidth="1"/>
    <col min="13091" max="13093" width="6.140625" style="5" customWidth="1"/>
    <col min="13094" max="13094" width="7" style="5" bestFit="1" customWidth="1"/>
    <col min="13095" max="13097" width="6.140625" style="5" customWidth="1"/>
    <col min="13098" max="13098" width="7" style="5" bestFit="1" customWidth="1"/>
    <col min="13099" max="13101" width="6.140625" style="5" customWidth="1"/>
    <col min="13102" max="13102" width="7" style="5" bestFit="1" customWidth="1"/>
    <col min="13103" max="13105" width="6.140625" style="5" customWidth="1"/>
    <col min="13106" max="13106" width="7" style="5" bestFit="1" customWidth="1"/>
    <col min="13107" max="13109" width="6.140625" style="5" customWidth="1"/>
    <col min="13110" max="13110" width="7" style="5" bestFit="1" customWidth="1"/>
    <col min="13111" max="13113" width="6.140625" style="5" customWidth="1"/>
    <col min="13114" max="13114" width="7" style="5" bestFit="1" customWidth="1"/>
    <col min="13115" max="13117" width="6.140625" style="5" customWidth="1"/>
    <col min="13118" max="13118" width="7" style="5" bestFit="1" customWidth="1"/>
    <col min="13119" max="13121" width="6.140625" style="5" customWidth="1"/>
    <col min="13122" max="13122" width="7" style="5" bestFit="1" customWidth="1"/>
    <col min="13123" max="13125" width="6.140625" style="5" customWidth="1"/>
    <col min="13126" max="13126" width="7" style="5" bestFit="1" customWidth="1"/>
    <col min="13127" max="13129" width="6.140625" style="5" customWidth="1"/>
    <col min="13130" max="13130" width="7" style="5" bestFit="1" customWidth="1"/>
    <col min="13131" max="13133" width="6.140625" style="5" customWidth="1"/>
    <col min="13134" max="13134" width="7" style="5" bestFit="1" customWidth="1"/>
    <col min="13135" max="13137" width="6.140625" style="5" customWidth="1"/>
    <col min="13138" max="13138" width="7" style="5" bestFit="1" customWidth="1"/>
    <col min="13139" max="13141" width="6.140625" style="5" customWidth="1"/>
    <col min="13142" max="13142" width="7" style="5" bestFit="1" customWidth="1"/>
    <col min="13143" max="13145" width="6.140625" style="5" customWidth="1"/>
    <col min="13146" max="13146" width="7" style="5" bestFit="1" customWidth="1"/>
    <col min="13147" max="13149" width="6.140625" style="5" customWidth="1"/>
    <col min="13150" max="13150" width="7" style="5" bestFit="1" customWidth="1"/>
    <col min="13151" max="13153" width="6.140625" style="5" customWidth="1"/>
    <col min="13154" max="13154" width="7" style="5" bestFit="1" customWidth="1"/>
    <col min="13155" max="13157" width="6.140625" style="5" customWidth="1"/>
    <col min="13158" max="13158" width="7" style="5" bestFit="1" customWidth="1"/>
    <col min="13159" max="13161" width="6.140625" style="5" customWidth="1"/>
    <col min="13162" max="13162" width="7" style="5" bestFit="1" customWidth="1"/>
    <col min="13163" max="13165" width="6.140625" style="5" customWidth="1"/>
    <col min="13166" max="13166" width="7" style="5" bestFit="1" customWidth="1"/>
    <col min="13167" max="13169" width="6.140625" style="5" customWidth="1"/>
    <col min="13170" max="13170" width="7" style="5" bestFit="1" customWidth="1"/>
    <col min="13171" max="13173" width="6.140625" style="5" customWidth="1"/>
    <col min="13174" max="13174" width="7" style="5" bestFit="1" customWidth="1"/>
    <col min="13175" max="13177" width="6.140625" style="5" customWidth="1"/>
    <col min="13178" max="13178" width="7" style="5" bestFit="1" customWidth="1"/>
    <col min="13179" max="13181" width="6.140625" style="5" customWidth="1"/>
    <col min="13182" max="13182" width="7" style="5" bestFit="1" customWidth="1"/>
    <col min="13183" max="13185" width="6.140625" style="5" customWidth="1"/>
    <col min="13186" max="13186" width="7" style="5" bestFit="1" customWidth="1"/>
    <col min="13187" max="13189" width="6.140625" style="5" customWidth="1"/>
    <col min="13190" max="13190" width="7" style="5" bestFit="1" customWidth="1"/>
    <col min="13191" max="13193" width="6.140625" style="5" customWidth="1"/>
    <col min="13194" max="13194" width="7" style="5" bestFit="1" customWidth="1"/>
    <col min="13195" max="13197" width="6.140625" style="5" customWidth="1"/>
    <col min="13198" max="13198" width="7" style="5" bestFit="1" customWidth="1"/>
    <col min="13199" max="13201" width="6.140625" style="5" customWidth="1"/>
    <col min="13202" max="13202" width="7" style="5" bestFit="1" customWidth="1"/>
    <col min="13203" max="13205" width="6.140625" style="5" customWidth="1"/>
    <col min="13206" max="13206" width="7" style="5" bestFit="1" customWidth="1"/>
    <col min="13207" max="13209" width="6.140625" style="5" customWidth="1"/>
    <col min="13210" max="13210" width="7" style="5" bestFit="1" customWidth="1"/>
    <col min="13211" max="13213" width="6.140625" style="5" customWidth="1"/>
    <col min="13214" max="13214" width="7" style="5" bestFit="1" customWidth="1"/>
    <col min="13215" max="13217" width="6.140625" style="5" customWidth="1"/>
    <col min="13218" max="13218" width="7" style="5" bestFit="1" customWidth="1"/>
    <col min="13219" max="13221" width="6.140625" style="5" customWidth="1"/>
    <col min="13222" max="13222" width="7" style="5" bestFit="1" customWidth="1"/>
    <col min="13223" max="13225" width="6.140625" style="5" customWidth="1"/>
    <col min="13226" max="13226" width="7" style="5" bestFit="1" customWidth="1"/>
    <col min="13227" max="13227" width="6.140625" style="5" customWidth="1"/>
    <col min="13228" max="13228" width="7.7109375" style="5" customWidth="1"/>
    <col min="13229" max="13229" width="6.140625" style="5" customWidth="1"/>
    <col min="13230" max="13230" width="7" style="5" bestFit="1" customWidth="1"/>
    <col min="13231" max="13233" width="7.140625" style="5" customWidth="1"/>
    <col min="13234" max="13234" width="7" style="5" bestFit="1" customWidth="1"/>
    <col min="13235" max="13243" width="5.7109375" style="5" customWidth="1"/>
    <col min="13244" max="13246" width="9.140625" style="5"/>
    <col min="13247" max="13255" width="7.7109375" style="5" customWidth="1"/>
    <col min="13256" max="13257" width="11.5703125" style="5" customWidth="1"/>
    <col min="13258" max="13258" width="12.28515625" style="5" customWidth="1"/>
    <col min="13259" max="13260" width="9.140625" style="5"/>
    <col min="13261" max="13269" width="8" style="5" customWidth="1"/>
    <col min="13270" max="13272" width="10.7109375" style="5" customWidth="1"/>
    <col min="13273" max="13274" width="7" style="5" bestFit="1" customWidth="1"/>
    <col min="13275" max="13276" width="5.5703125" style="5" customWidth="1"/>
    <col min="13277" max="13278" width="7" style="5" bestFit="1" customWidth="1"/>
    <col min="13279" max="13281" width="9.140625" style="5"/>
    <col min="13282" max="13282" width="14.5703125" style="5" customWidth="1"/>
    <col min="13283" max="13283" width="20.42578125" style="5" bestFit="1" customWidth="1"/>
    <col min="13284" max="13336" width="5.28515625" style="5" customWidth="1"/>
    <col min="13337" max="13337" width="8.42578125" style="5" customWidth="1"/>
    <col min="13338" max="13340" width="5.7109375" style="5" customWidth="1"/>
    <col min="13341" max="13341" width="16.7109375" style="5" customWidth="1"/>
    <col min="13342" max="13342" width="3.7109375" style="5" customWidth="1"/>
    <col min="13343" max="13345" width="6.140625" style="5" customWidth="1"/>
    <col min="13346" max="13346" width="7" style="5" bestFit="1" customWidth="1"/>
    <col min="13347" max="13349" width="6.140625" style="5" customWidth="1"/>
    <col min="13350" max="13350" width="7" style="5" bestFit="1" customWidth="1"/>
    <col min="13351" max="13353" width="6.140625" style="5" customWidth="1"/>
    <col min="13354" max="13354" width="7" style="5" bestFit="1" customWidth="1"/>
    <col min="13355" max="13357" width="6.140625" style="5" customWidth="1"/>
    <col min="13358" max="13358" width="7" style="5" bestFit="1" customWidth="1"/>
    <col min="13359" max="13361" width="6.140625" style="5" customWidth="1"/>
    <col min="13362" max="13362" width="7" style="5" bestFit="1" customWidth="1"/>
    <col min="13363" max="13365" width="6.140625" style="5" customWidth="1"/>
    <col min="13366" max="13366" width="7" style="5" bestFit="1" customWidth="1"/>
    <col min="13367" max="13369" width="6.140625" style="5" customWidth="1"/>
    <col min="13370" max="13370" width="7" style="5" bestFit="1" customWidth="1"/>
    <col min="13371" max="13373" width="6.140625" style="5" customWidth="1"/>
    <col min="13374" max="13374" width="7" style="5" bestFit="1" customWidth="1"/>
    <col min="13375" max="13377" width="6.140625" style="5" customWidth="1"/>
    <col min="13378" max="13378" width="7" style="5" bestFit="1" customWidth="1"/>
    <col min="13379" max="13381" width="6.140625" style="5" customWidth="1"/>
    <col min="13382" max="13382" width="7" style="5" bestFit="1" customWidth="1"/>
    <col min="13383" max="13385" width="6.140625" style="5" customWidth="1"/>
    <col min="13386" max="13386" width="7" style="5" bestFit="1" customWidth="1"/>
    <col min="13387" max="13389" width="6.140625" style="5" customWidth="1"/>
    <col min="13390" max="13390" width="7" style="5" bestFit="1" customWidth="1"/>
    <col min="13391" max="13393" width="6.140625" style="5" customWidth="1"/>
    <col min="13394" max="13394" width="7" style="5" bestFit="1" customWidth="1"/>
    <col min="13395" max="13397" width="6.140625" style="5" customWidth="1"/>
    <col min="13398" max="13398" width="7" style="5" bestFit="1" customWidth="1"/>
    <col min="13399" max="13401" width="6.140625" style="5" customWidth="1"/>
    <col min="13402" max="13402" width="7" style="5" bestFit="1" customWidth="1"/>
    <col min="13403" max="13405" width="6.140625" style="5" customWidth="1"/>
    <col min="13406" max="13406" width="7" style="5" bestFit="1" customWidth="1"/>
    <col min="13407" max="13409" width="6.140625" style="5" customWidth="1"/>
    <col min="13410" max="13410" width="7" style="5" bestFit="1" customWidth="1"/>
    <col min="13411" max="13413" width="6.140625" style="5" customWidth="1"/>
    <col min="13414" max="13414" width="7" style="5" bestFit="1" customWidth="1"/>
    <col min="13415" max="13417" width="6.140625" style="5" customWidth="1"/>
    <col min="13418" max="13418" width="7" style="5" bestFit="1" customWidth="1"/>
    <col min="13419" max="13421" width="6.140625" style="5" customWidth="1"/>
    <col min="13422" max="13422" width="7" style="5" bestFit="1" customWidth="1"/>
    <col min="13423" max="13425" width="6.140625" style="5" customWidth="1"/>
    <col min="13426" max="13426" width="7" style="5" bestFit="1" customWidth="1"/>
    <col min="13427" max="13429" width="6.140625" style="5" customWidth="1"/>
    <col min="13430" max="13430" width="7" style="5" bestFit="1" customWidth="1"/>
    <col min="13431" max="13433" width="6.140625" style="5" customWidth="1"/>
    <col min="13434" max="13434" width="7" style="5" bestFit="1" customWidth="1"/>
    <col min="13435" max="13437" width="6.140625" style="5" customWidth="1"/>
    <col min="13438" max="13438" width="7" style="5" bestFit="1" customWidth="1"/>
    <col min="13439" max="13441" width="6.140625" style="5" customWidth="1"/>
    <col min="13442" max="13442" width="7" style="5" bestFit="1" customWidth="1"/>
    <col min="13443" max="13445" width="6.140625" style="5" customWidth="1"/>
    <col min="13446" max="13446" width="7" style="5" bestFit="1" customWidth="1"/>
    <col min="13447" max="13449" width="6.140625" style="5" customWidth="1"/>
    <col min="13450" max="13450" width="7" style="5" bestFit="1" customWidth="1"/>
    <col min="13451" max="13453" width="6.140625" style="5" customWidth="1"/>
    <col min="13454" max="13454" width="7" style="5" bestFit="1" customWidth="1"/>
    <col min="13455" max="13457" width="6.140625" style="5" customWidth="1"/>
    <col min="13458" max="13458" width="7" style="5" bestFit="1" customWidth="1"/>
    <col min="13459" max="13461" width="6.140625" style="5" customWidth="1"/>
    <col min="13462" max="13462" width="7" style="5" bestFit="1" customWidth="1"/>
    <col min="13463" max="13465" width="6.140625" style="5" customWidth="1"/>
    <col min="13466" max="13466" width="7" style="5" bestFit="1" customWidth="1"/>
    <col min="13467" max="13469" width="6.140625" style="5" customWidth="1"/>
    <col min="13470" max="13470" width="7" style="5" bestFit="1" customWidth="1"/>
    <col min="13471" max="13473" width="6.140625" style="5" customWidth="1"/>
    <col min="13474" max="13474" width="7" style="5" bestFit="1" customWidth="1"/>
    <col min="13475" max="13477" width="6.140625" style="5" customWidth="1"/>
    <col min="13478" max="13478" width="7" style="5" bestFit="1" customWidth="1"/>
    <col min="13479" max="13481" width="6.140625" style="5" customWidth="1"/>
    <col min="13482" max="13482" width="7" style="5" bestFit="1" customWidth="1"/>
    <col min="13483" max="13483" width="6.140625" style="5" customWidth="1"/>
    <col min="13484" max="13484" width="7.7109375" style="5" customWidth="1"/>
    <col min="13485" max="13485" width="6.140625" style="5" customWidth="1"/>
    <col min="13486" max="13486" width="7" style="5" bestFit="1" customWidth="1"/>
    <col min="13487" max="13489" width="7.140625" style="5" customWidth="1"/>
    <col min="13490" max="13490" width="7" style="5" bestFit="1" customWidth="1"/>
    <col min="13491" max="13499" width="5.7109375" style="5" customWidth="1"/>
    <col min="13500" max="13502" width="9.140625" style="5"/>
    <col min="13503" max="13511" width="7.7109375" style="5" customWidth="1"/>
    <col min="13512" max="13513" width="11.5703125" style="5" customWidth="1"/>
    <col min="13514" max="13514" width="12.28515625" style="5" customWidth="1"/>
    <col min="13515" max="13516" width="9.140625" style="5"/>
    <col min="13517" max="13525" width="8" style="5" customWidth="1"/>
    <col min="13526" max="13528" width="10.7109375" style="5" customWidth="1"/>
    <col min="13529" max="13530" width="7" style="5" bestFit="1" customWidth="1"/>
    <col min="13531" max="13532" width="5.5703125" style="5" customWidth="1"/>
    <col min="13533" max="13534" width="7" style="5" bestFit="1" customWidth="1"/>
    <col min="13535" max="13537" width="9.140625" style="5"/>
    <col min="13538" max="13538" width="14.5703125" style="5" customWidth="1"/>
    <col min="13539" max="13539" width="20.42578125" style="5" bestFit="1" customWidth="1"/>
    <col min="13540" max="13592" width="5.28515625" style="5" customWidth="1"/>
    <col min="13593" max="13593" width="8.42578125" style="5" customWidth="1"/>
    <col min="13594" max="13596" width="5.7109375" style="5" customWidth="1"/>
    <col min="13597" max="13597" width="16.7109375" style="5" customWidth="1"/>
    <col min="13598" max="13598" width="3.7109375" style="5" customWidth="1"/>
    <col min="13599" max="13601" width="6.140625" style="5" customWidth="1"/>
    <col min="13602" max="13602" width="7" style="5" bestFit="1" customWidth="1"/>
    <col min="13603" max="13605" width="6.140625" style="5" customWidth="1"/>
    <col min="13606" max="13606" width="7" style="5" bestFit="1" customWidth="1"/>
    <col min="13607" max="13609" width="6.140625" style="5" customWidth="1"/>
    <col min="13610" max="13610" width="7" style="5" bestFit="1" customWidth="1"/>
    <col min="13611" max="13613" width="6.140625" style="5" customWidth="1"/>
    <col min="13614" max="13614" width="7" style="5" bestFit="1" customWidth="1"/>
    <col min="13615" max="13617" width="6.140625" style="5" customWidth="1"/>
    <col min="13618" max="13618" width="7" style="5" bestFit="1" customWidth="1"/>
    <col min="13619" max="13621" width="6.140625" style="5" customWidth="1"/>
    <col min="13622" max="13622" width="7" style="5" bestFit="1" customWidth="1"/>
    <col min="13623" max="13625" width="6.140625" style="5" customWidth="1"/>
    <col min="13626" max="13626" width="7" style="5" bestFit="1" customWidth="1"/>
    <col min="13627" max="13629" width="6.140625" style="5" customWidth="1"/>
    <col min="13630" max="13630" width="7" style="5" bestFit="1" customWidth="1"/>
    <col min="13631" max="13633" width="6.140625" style="5" customWidth="1"/>
    <col min="13634" max="13634" width="7" style="5" bestFit="1" customWidth="1"/>
    <col min="13635" max="13637" width="6.140625" style="5" customWidth="1"/>
    <col min="13638" max="13638" width="7" style="5" bestFit="1" customWidth="1"/>
    <col min="13639" max="13641" width="6.140625" style="5" customWidth="1"/>
    <col min="13642" max="13642" width="7" style="5" bestFit="1" customWidth="1"/>
    <col min="13643" max="13645" width="6.140625" style="5" customWidth="1"/>
    <col min="13646" max="13646" width="7" style="5" bestFit="1" customWidth="1"/>
    <col min="13647" max="13649" width="6.140625" style="5" customWidth="1"/>
    <col min="13650" max="13650" width="7" style="5" bestFit="1" customWidth="1"/>
    <col min="13651" max="13653" width="6.140625" style="5" customWidth="1"/>
    <col min="13654" max="13654" width="7" style="5" bestFit="1" customWidth="1"/>
    <col min="13655" max="13657" width="6.140625" style="5" customWidth="1"/>
    <col min="13658" max="13658" width="7" style="5" bestFit="1" customWidth="1"/>
    <col min="13659" max="13661" width="6.140625" style="5" customWidth="1"/>
    <col min="13662" max="13662" width="7" style="5" bestFit="1" customWidth="1"/>
    <col min="13663" max="13665" width="6.140625" style="5" customWidth="1"/>
    <col min="13666" max="13666" width="7" style="5" bestFit="1" customWidth="1"/>
    <col min="13667" max="13669" width="6.140625" style="5" customWidth="1"/>
    <col min="13670" max="13670" width="7" style="5" bestFit="1" customWidth="1"/>
    <col min="13671" max="13673" width="6.140625" style="5" customWidth="1"/>
    <col min="13674" max="13674" width="7" style="5" bestFit="1" customWidth="1"/>
    <col min="13675" max="13677" width="6.140625" style="5" customWidth="1"/>
    <col min="13678" max="13678" width="7" style="5" bestFit="1" customWidth="1"/>
    <col min="13679" max="13681" width="6.140625" style="5" customWidth="1"/>
    <col min="13682" max="13682" width="7" style="5" bestFit="1" customWidth="1"/>
    <col min="13683" max="13685" width="6.140625" style="5" customWidth="1"/>
    <col min="13686" max="13686" width="7" style="5" bestFit="1" customWidth="1"/>
    <col min="13687" max="13689" width="6.140625" style="5" customWidth="1"/>
    <col min="13690" max="13690" width="7" style="5" bestFit="1" customWidth="1"/>
    <col min="13691" max="13693" width="6.140625" style="5" customWidth="1"/>
    <col min="13694" max="13694" width="7" style="5" bestFit="1" customWidth="1"/>
    <col min="13695" max="13697" width="6.140625" style="5" customWidth="1"/>
    <col min="13698" max="13698" width="7" style="5" bestFit="1" customWidth="1"/>
    <col min="13699" max="13701" width="6.140625" style="5" customWidth="1"/>
    <col min="13702" max="13702" width="7" style="5" bestFit="1" customWidth="1"/>
    <col min="13703" max="13705" width="6.140625" style="5" customWidth="1"/>
    <col min="13706" max="13706" width="7" style="5" bestFit="1" customWidth="1"/>
    <col min="13707" max="13709" width="6.140625" style="5" customWidth="1"/>
    <col min="13710" max="13710" width="7" style="5" bestFit="1" customWidth="1"/>
    <col min="13711" max="13713" width="6.140625" style="5" customWidth="1"/>
    <col min="13714" max="13714" width="7" style="5" bestFit="1" customWidth="1"/>
    <col min="13715" max="13717" width="6.140625" style="5" customWidth="1"/>
    <col min="13718" max="13718" width="7" style="5" bestFit="1" customWidth="1"/>
    <col min="13719" max="13721" width="6.140625" style="5" customWidth="1"/>
    <col min="13722" max="13722" width="7" style="5" bestFit="1" customWidth="1"/>
    <col min="13723" max="13725" width="6.140625" style="5" customWidth="1"/>
    <col min="13726" max="13726" width="7" style="5" bestFit="1" customWidth="1"/>
    <col min="13727" max="13729" width="6.140625" style="5" customWidth="1"/>
    <col min="13730" max="13730" width="7" style="5" bestFit="1" customWidth="1"/>
    <col min="13731" max="13733" width="6.140625" style="5" customWidth="1"/>
    <col min="13734" max="13734" width="7" style="5" bestFit="1" customWidth="1"/>
    <col min="13735" max="13737" width="6.140625" style="5" customWidth="1"/>
    <col min="13738" max="13738" width="7" style="5" bestFit="1" customWidth="1"/>
    <col min="13739" max="13739" width="6.140625" style="5" customWidth="1"/>
    <col min="13740" max="13740" width="7.7109375" style="5" customWidth="1"/>
    <col min="13741" max="13741" width="6.140625" style="5" customWidth="1"/>
    <col min="13742" max="13742" width="7" style="5" bestFit="1" customWidth="1"/>
    <col min="13743" max="13745" width="7.140625" style="5" customWidth="1"/>
    <col min="13746" max="13746" width="7" style="5" bestFit="1" customWidth="1"/>
    <col min="13747" max="13755" width="5.7109375" style="5" customWidth="1"/>
    <col min="13756" max="13758" width="9.140625" style="5"/>
    <col min="13759" max="13767" width="7.7109375" style="5" customWidth="1"/>
    <col min="13768" max="13769" width="11.5703125" style="5" customWidth="1"/>
    <col min="13770" max="13770" width="12.28515625" style="5" customWidth="1"/>
    <col min="13771" max="13772" width="9.140625" style="5"/>
    <col min="13773" max="13781" width="8" style="5" customWidth="1"/>
    <col min="13782" max="13784" width="10.7109375" style="5" customWidth="1"/>
    <col min="13785" max="13786" width="7" style="5" bestFit="1" customWidth="1"/>
    <col min="13787" max="13788" width="5.5703125" style="5" customWidth="1"/>
    <col min="13789" max="13790" width="7" style="5" bestFit="1" customWidth="1"/>
    <col min="13791" max="13793" width="9.140625" style="5"/>
    <col min="13794" max="13794" width="14.5703125" style="5" customWidth="1"/>
    <col min="13795" max="13795" width="20.42578125" style="5" bestFit="1" customWidth="1"/>
    <col min="13796" max="13848" width="5.28515625" style="5" customWidth="1"/>
    <col min="13849" max="13849" width="8.42578125" style="5" customWidth="1"/>
    <col min="13850" max="13852" width="5.7109375" style="5" customWidth="1"/>
    <col min="13853" max="13853" width="16.7109375" style="5" customWidth="1"/>
    <col min="13854" max="13854" width="3.7109375" style="5" customWidth="1"/>
    <col min="13855" max="13857" width="6.140625" style="5" customWidth="1"/>
    <col min="13858" max="13858" width="7" style="5" bestFit="1" customWidth="1"/>
    <col min="13859" max="13861" width="6.140625" style="5" customWidth="1"/>
    <col min="13862" max="13862" width="7" style="5" bestFit="1" customWidth="1"/>
    <col min="13863" max="13865" width="6.140625" style="5" customWidth="1"/>
    <col min="13866" max="13866" width="7" style="5" bestFit="1" customWidth="1"/>
    <col min="13867" max="13869" width="6.140625" style="5" customWidth="1"/>
    <col min="13870" max="13870" width="7" style="5" bestFit="1" customWidth="1"/>
    <col min="13871" max="13873" width="6.140625" style="5" customWidth="1"/>
    <col min="13874" max="13874" width="7" style="5" bestFit="1" customWidth="1"/>
    <col min="13875" max="13877" width="6.140625" style="5" customWidth="1"/>
    <col min="13878" max="13878" width="7" style="5" bestFit="1" customWidth="1"/>
    <col min="13879" max="13881" width="6.140625" style="5" customWidth="1"/>
    <col min="13882" max="13882" width="7" style="5" bestFit="1" customWidth="1"/>
    <col min="13883" max="13885" width="6.140625" style="5" customWidth="1"/>
    <col min="13886" max="13886" width="7" style="5" bestFit="1" customWidth="1"/>
    <col min="13887" max="13889" width="6.140625" style="5" customWidth="1"/>
    <col min="13890" max="13890" width="7" style="5" bestFit="1" customWidth="1"/>
    <col min="13891" max="13893" width="6.140625" style="5" customWidth="1"/>
    <col min="13894" max="13894" width="7" style="5" bestFit="1" customWidth="1"/>
    <col min="13895" max="13897" width="6.140625" style="5" customWidth="1"/>
    <col min="13898" max="13898" width="7" style="5" bestFit="1" customWidth="1"/>
    <col min="13899" max="13901" width="6.140625" style="5" customWidth="1"/>
    <col min="13902" max="13902" width="7" style="5" bestFit="1" customWidth="1"/>
    <col min="13903" max="13905" width="6.140625" style="5" customWidth="1"/>
    <col min="13906" max="13906" width="7" style="5" bestFit="1" customWidth="1"/>
    <col min="13907" max="13909" width="6.140625" style="5" customWidth="1"/>
    <col min="13910" max="13910" width="7" style="5" bestFit="1" customWidth="1"/>
    <col min="13911" max="13913" width="6.140625" style="5" customWidth="1"/>
    <col min="13914" max="13914" width="7" style="5" bestFit="1" customWidth="1"/>
    <col min="13915" max="13917" width="6.140625" style="5" customWidth="1"/>
    <col min="13918" max="13918" width="7" style="5" bestFit="1" customWidth="1"/>
    <col min="13919" max="13921" width="6.140625" style="5" customWidth="1"/>
    <col min="13922" max="13922" width="7" style="5" bestFit="1" customWidth="1"/>
    <col min="13923" max="13925" width="6.140625" style="5" customWidth="1"/>
    <col min="13926" max="13926" width="7" style="5" bestFit="1" customWidth="1"/>
    <col min="13927" max="13929" width="6.140625" style="5" customWidth="1"/>
    <col min="13930" max="13930" width="7" style="5" bestFit="1" customWidth="1"/>
    <col min="13931" max="13933" width="6.140625" style="5" customWidth="1"/>
    <col min="13934" max="13934" width="7" style="5" bestFit="1" customWidth="1"/>
    <col min="13935" max="13937" width="6.140625" style="5" customWidth="1"/>
    <col min="13938" max="13938" width="7" style="5" bestFit="1" customWidth="1"/>
    <col min="13939" max="13941" width="6.140625" style="5" customWidth="1"/>
    <col min="13942" max="13942" width="7" style="5" bestFit="1" customWidth="1"/>
    <col min="13943" max="13945" width="6.140625" style="5" customWidth="1"/>
    <col min="13946" max="13946" width="7" style="5" bestFit="1" customWidth="1"/>
    <col min="13947" max="13949" width="6.140625" style="5" customWidth="1"/>
    <col min="13950" max="13950" width="7" style="5" bestFit="1" customWidth="1"/>
    <col min="13951" max="13953" width="6.140625" style="5" customWidth="1"/>
    <col min="13954" max="13954" width="7" style="5" bestFit="1" customWidth="1"/>
    <col min="13955" max="13957" width="6.140625" style="5" customWidth="1"/>
    <col min="13958" max="13958" width="7" style="5" bestFit="1" customWidth="1"/>
    <col min="13959" max="13961" width="6.140625" style="5" customWidth="1"/>
    <col min="13962" max="13962" width="7" style="5" bestFit="1" customWidth="1"/>
    <col min="13963" max="13965" width="6.140625" style="5" customWidth="1"/>
    <col min="13966" max="13966" width="7" style="5" bestFit="1" customWidth="1"/>
    <col min="13967" max="13969" width="6.140625" style="5" customWidth="1"/>
    <col min="13970" max="13970" width="7" style="5" bestFit="1" customWidth="1"/>
    <col min="13971" max="13973" width="6.140625" style="5" customWidth="1"/>
    <col min="13974" max="13974" width="7" style="5" bestFit="1" customWidth="1"/>
    <col min="13975" max="13977" width="6.140625" style="5" customWidth="1"/>
    <col min="13978" max="13978" width="7" style="5" bestFit="1" customWidth="1"/>
    <col min="13979" max="13981" width="6.140625" style="5" customWidth="1"/>
    <col min="13982" max="13982" width="7" style="5" bestFit="1" customWidth="1"/>
    <col min="13983" max="13985" width="6.140625" style="5" customWidth="1"/>
    <col min="13986" max="13986" width="7" style="5" bestFit="1" customWidth="1"/>
    <col min="13987" max="13989" width="6.140625" style="5" customWidth="1"/>
    <col min="13990" max="13990" width="7" style="5" bestFit="1" customWidth="1"/>
    <col min="13991" max="13993" width="6.140625" style="5" customWidth="1"/>
    <col min="13994" max="13994" width="7" style="5" bestFit="1" customWidth="1"/>
    <col min="13995" max="13995" width="6.140625" style="5" customWidth="1"/>
    <col min="13996" max="13996" width="7.7109375" style="5" customWidth="1"/>
    <col min="13997" max="13997" width="6.140625" style="5" customWidth="1"/>
    <col min="13998" max="13998" width="7" style="5" bestFit="1" customWidth="1"/>
    <col min="13999" max="14001" width="7.140625" style="5" customWidth="1"/>
    <col min="14002" max="14002" width="7" style="5" bestFit="1" customWidth="1"/>
    <col min="14003" max="14011" width="5.7109375" style="5" customWidth="1"/>
    <col min="14012" max="14014" width="9.140625" style="5"/>
    <col min="14015" max="14023" width="7.7109375" style="5" customWidth="1"/>
    <col min="14024" max="14025" width="11.5703125" style="5" customWidth="1"/>
    <col min="14026" max="14026" width="12.28515625" style="5" customWidth="1"/>
    <col min="14027" max="14028" width="9.140625" style="5"/>
    <col min="14029" max="14037" width="8" style="5" customWidth="1"/>
    <col min="14038" max="14040" width="10.7109375" style="5" customWidth="1"/>
    <col min="14041" max="14042" width="7" style="5" bestFit="1" customWidth="1"/>
    <col min="14043" max="14044" width="5.5703125" style="5" customWidth="1"/>
    <col min="14045" max="14046" width="7" style="5" bestFit="1" customWidth="1"/>
    <col min="14047" max="14049" width="9.140625" style="5"/>
    <col min="14050" max="14050" width="14.5703125" style="5" customWidth="1"/>
    <col min="14051" max="14051" width="20.42578125" style="5" bestFit="1" customWidth="1"/>
    <col min="14052" max="14104" width="5.28515625" style="5" customWidth="1"/>
    <col min="14105" max="14105" width="8.42578125" style="5" customWidth="1"/>
    <col min="14106" max="14108" width="5.7109375" style="5" customWidth="1"/>
    <col min="14109" max="14109" width="16.7109375" style="5" customWidth="1"/>
    <col min="14110" max="14110" width="3.7109375" style="5" customWidth="1"/>
    <col min="14111" max="14113" width="6.140625" style="5" customWidth="1"/>
    <col min="14114" max="14114" width="7" style="5" bestFit="1" customWidth="1"/>
    <col min="14115" max="14117" width="6.140625" style="5" customWidth="1"/>
    <col min="14118" max="14118" width="7" style="5" bestFit="1" customWidth="1"/>
    <col min="14119" max="14121" width="6.140625" style="5" customWidth="1"/>
    <col min="14122" max="14122" width="7" style="5" bestFit="1" customWidth="1"/>
    <col min="14123" max="14125" width="6.140625" style="5" customWidth="1"/>
    <col min="14126" max="14126" width="7" style="5" bestFit="1" customWidth="1"/>
    <col min="14127" max="14129" width="6.140625" style="5" customWidth="1"/>
    <col min="14130" max="14130" width="7" style="5" bestFit="1" customWidth="1"/>
    <col min="14131" max="14133" width="6.140625" style="5" customWidth="1"/>
    <col min="14134" max="14134" width="7" style="5" bestFit="1" customWidth="1"/>
    <col min="14135" max="14137" width="6.140625" style="5" customWidth="1"/>
    <col min="14138" max="14138" width="7" style="5" bestFit="1" customWidth="1"/>
    <col min="14139" max="14141" width="6.140625" style="5" customWidth="1"/>
    <col min="14142" max="14142" width="7" style="5" bestFit="1" customWidth="1"/>
    <col min="14143" max="14145" width="6.140625" style="5" customWidth="1"/>
    <col min="14146" max="14146" width="7" style="5" bestFit="1" customWidth="1"/>
    <col min="14147" max="14149" width="6.140625" style="5" customWidth="1"/>
    <col min="14150" max="14150" width="7" style="5" bestFit="1" customWidth="1"/>
    <col min="14151" max="14153" width="6.140625" style="5" customWidth="1"/>
    <col min="14154" max="14154" width="7" style="5" bestFit="1" customWidth="1"/>
    <col min="14155" max="14157" width="6.140625" style="5" customWidth="1"/>
    <col min="14158" max="14158" width="7" style="5" bestFit="1" customWidth="1"/>
    <col min="14159" max="14161" width="6.140625" style="5" customWidth="1"/>
    <col min="14162" max="14162" width="7" style="5" bestFit="1" customWidth="1"/>
    <col min="14163" max="14165" width="6.140625" style="5" customWidth="1"/>
    <col min="14166" max="14166" width="7" style="5" bestFit="1" customWidth="1"/>
    <col min="14167" max="14169" width="6.140625" style="5" customWidth="1"/>
    <col min="14170" max="14170" width="7" style="5" bestFit="1" customWidth="1"/>
    <col min="14171" max="14173" width="6.140625" style="5" customWidth="1"/>
    <col min="14174" max="14174" width="7" style="5" bestFit="1" customWidth="1"/>
    <col min="14175" max="14177" width="6.140625" style="5" customWidth="1"/>
    <col min="14178" max="14178" width="7" style="5" bestFit="1" customWidth="1"/>
    <col min="14179" max="14181" width="6.140625" style="5" customWidth="1"/>
    <col min="14182" max="14182" width="7" style="5" bestFit="1" customWidth="1"/>
    <col min="14183" max="14185" width="6.140625" style="5" customWidth="1"/>
    <col min="14186" max="14186" width="7" style="5" bestFit="1" customWidth="1"/>
    <col min="14187" max="14189" width="6.140625" style="5" customWidth="1"/>
    <col min="14190" max="14190" width="7" style="5" bestFit="1" customWidth="1"/>
    <col min="14191" max="14193" width="6.140625" style="5" customWidth="1"/>
    <col min="14194" max="14194" width="7" style="5" bestFit="1" customWidth="1"/>
    <col min="14195" max="14197" width="6.140625" style="5" customWidth="1"/>
    <col min="14198" max="14198" width="7" style="5" bestFit="1" customWidth="1"/>
    <col min="14199" max="14201" width="6.140625" style="5" customWidth="1"/>
    <col min="14202" max="14202" width="7" style="5" bestFit="1" customWidth="1"/>
    <col min="14203" max="14205" width="6.140625" style="5" customWidth="1"/>
    <col min="14206" max="14206" width="7" style="5" bestFit="1" customWidth="1"/>
    <col min="14207" max="14209" width="6.140625" style="5" customWidth="1"/>
    <col min="14210" max="14210" width="7" style="5" bestFit="1" customWidth="1"/>
    <col min="14211" max="14213" width="6.140625" style="5" customWidth="1"/>
    <col min="14214" max="14214" width="7" style="5" bestFit="1" customWidth="1"/>
    <col min="14215" max="14217" width="6.140625" style="5" customWidth="1"/>
    <col min="14218" max="14218" width="7" style="5" bestFit="1" customWidth="1"/>
    <col min="14219" max="14221" width="6.140625" style="5" customWidth="1"/>
    <col min="14222" max="14222" width="7" style="5" bestFit="1" customWidth="1"/>
    <col min="14223" max="14225" width="6.140625" style="5" customWidth="1"/>
    <col min="14226" max="14226" width="7" style="5" bestFit="1" customWidth="1"/>
    <col min="14227" max="14229" width="6.140625" style="5" customWidth="1"/>
    <col min="14230" max="14230" width="7" style="5" bestFit="1" customWidth="1"/>
    <col min="14231" max="14233" width="6.140625" style="5" customWidth="1"/>
    <col min="14234" max="14234" width="7" style="5" bestFit="1" customWidth="1"/>
    <col min="14235" max="14237" width="6.140625" style="5" customWidth="1"/>
    <col min="14238" max="14238" width="7" style="5" bestFit="1" customWidth="1"/>
    <col min="14239" max="14241" width="6.140625" style="5" customWidth="1"/>
    <col min="14242" max="14242" width="7" style="5" bestFit="1" customWidth="1"/>
    <col min="14243" max="14245" width="6.140625" style="5" customWidth="1"/>
    <col min="14246" max="14246" width="7" style="5" bestFit="1" customWidth="1"/>
    <col min="14247" max="14249" width="6.140625" style="5" customWidth="1"/>
    <col min="14250" max="14250" width="7" style="5" bestFit="1" customWidth="1"/>
    <col min="14251" max="14251" width="6.140625" style="5" customWidth="1"/>
    <col min="14252" max="14252" width="7.7109375" style="5" customWidth="1"/>
    <col min="14253" max="14253" width="6.140625" style="5" customWidth="1"/>
    <col min="14254" max="14254" width="7" style="5" bestFit="1" customWidth="1"/>
    <col min="14255" max="14257" width="7.140625" style="5" customWidth="1"/>
    <col min="14258" max="14258" width="7" style="5" bestFit="1" customWidth="1"/>
    <col min="14259" max="14267" width="5.7109375" style="5" customWidth="1"/>
    <col min="14268" max="14270" width="9.140625" style="5"/>
    <col min="14271" max="14279" width="7.7109375" style="5" customWidth="1"/>
    <col min="14280" max="14281" width="11.5703125" style="5" customWidth="1"/>
    <col min="14282" max="14282" width="12.28515625" style="5" customWidth="1"/>
    <col min="14283" max="14284" width="9.140625" style="5"/>
    <col min="14285" max="14293" width="8" style="5" customWidth="1"/>
    <col min="14294" max="14296" width="10.7109375" style="5" customWidth="1"/>
    <col min="14297" max="14298" width="7" style="5" bestFit="1" customWidth="1"/>
    <col min="14299" max="14300" width="5.5703125" style="5" customWidth="1"/>
    <col min="14301" max="14302" width="7" style="5" bestFit="1" customWidth="1"/>
    <col min="14303" max="14305" width="9.140625" style="5"/>
    <col min="14306" max="14306" width="14.5703125" style="5" customWidth="1"/>
    <col min="14307" max="14307" width="20.42578125" style="5" bestFit="1" customWidth="1"/>
    <col min="14308" max="14360" width="5.28515625" style="5" customWidth="1"/>
    <col min="14361" max="14361" width="8.42578125" style="5" customWidth="1"/>
    <col min="14362" max="14364" width="5.7109375" style="5" customWidth="1"/>
    <col min="14365" max="14365" width="16.7109375" style="5" customWidth="1"/>
    <col min="14366" max="14366" width="3.7109375" style="5" customWidth="1"/>
    <col min="14367" max="14369" width="6.140625" style="5" customWidth="1"/>
    <col min="14370" max="14370" width="7" style="5" bestFit="1" customWidth="1"/>
    <col min="14371" max="14373" width="6.140625" style="5" customWidth="1"/>
    <col min="14374" max="14374" width="7" style="5" bestFit="1" customWidth="1"/>
    <col min="14375" max="14377" width="6.140625" style="5" customWidth="1"/>
    <col min="14378" max="14378" width="7" style="5" bestFit="1" customWidth="1"/>
    <col min="14379" max="14381" width="6.140625" style="5" customWidth="1"/>
    <col min="14382" max="14382" width="7" style="5" bestFit="1" customWidth="1"/>
    <col min="14383" max="14385" width="6.140625" style="5" customWidth="1"/>
    <col min="14386" max="14386" width="7" style="5" bestFit="1" customWidth="1"/>
    <col min="14387" max="14389" width="6.140625" style="5" customWidth="1"/>
    <col min="14390" max="14390" width="7" style="5" bestFit="1" customWidth="1"/>
    <col min="14391" max="14393" width="6.140625" style="5" customWidth="1"/>
    <col min="14394" max="14394" width="7" style="5" bestFit="1" customWidth="1"/>
    <col min="14395" max="14397" width="6.140625" style="5" customWidth="1"/>
    <col min="14398" max="14398" width="7" style="5" bestFit="1" customWidth="1"/>
    <col min="14399" max="14401" width="6.140625" style="5" customWidth="1"/>
    <col min="14402" max="14402" width="7" style="5" bestFit="1" customWidth="1"/>
    <col min="14403" max="14405" width="6.140625" style="5" customWidth="1"/>
    <col min="14406" max="14406" width="7" style="5" bestFit="1" customWidth="1"/>
    <col min="14407" max="14409" width="6.140625" style="5" customWidth="1"/>
    <col min="14410" max="14410" width="7" style="5" bestFit="1" customWidth="1"/>
    <col min="14411" max="14413" width="6.140625" style="5" customWidth="1"/>
    <col min="14414" max="14414" width="7" style="5" bestFit="1" customWidth="1"/>
    <col min="14415" max="14417" width="6.140625" style="5" customWidth="1"/>
    <col min="14418" max="14418" width="7" style="5" bestFit="1" customWidth="1"/>
    <col min="14419" max="14421" width="6.140625" style="5" customWidth="1"/>
    <col min="14422" max="14422" width="7" style="5" bestFit="1" customWidth="1"/>
    <col min="14423" max="14425" width="6.140625" style="5" customWidth="1"/>
    <col min="14426" max="14426" width="7" style="5" bestFit="1" customWidth="1"/>
    <col min="14427" max="14429" width="6.140625" style="5" customWidth="1"/>
    <col min="14430" max="14430" width="7" style="5" bestFit="1" customWidth="1"/>
    <col min="14431" max="14433" width="6.140625" style="5" customWidth="1"/>
    <col min="14434" max="14434" width="7" style="5" bestFit="1" customWidth="1"/>
    <col min="14435" max="14437" width="6.140625" style="5" customWidth="1"/>
    <col min="14438" max="14438" width="7" style="5" bestFit="1" customWidth="1"/>
    <col min="14439" max="14441" width="6.140625" style="5" customWidth="1"/>
    <col min="14442" max="14442" width="7" style="5" bestFit="1" customWidth="1"/>
    <col min="14443" max="14445" width="6.140625" style="5" customWidth="1"/>
    <col min="14446" max="14446" width="7" style="5" bestFit="1" customWidth="1"/>
    <col min="14447" max="14449" width="6.140625" style="5" customWidth="1"/>
    <col min="14450" max="14450" width="7" style="5" bestFit="1" customWidth="1"/>
    <col min="14451" max="14453" width="6.140625" style="5" customWidth="1"/>
    <col min="14454" max="14454" width="7" style="5" bestFit="1" customWidth="1"/>
    <col min="14455" max="14457" width="6.140625" style="5" customWidth="1"/>
    <col min="14458" max="14458" width="7" style="5" bestFit="1" customWidth="1"/>
    <col min="14459" max="14461" width="6.140625" style="5" customWidth="1"/>
    <col min="14462" max="14462" width="7" style="5" bestFit="1" customWidth="1"/>
    <col min="14463" max="14465" width="6.140625" style="5" customWidth="1"/>
    <col min="14466" max="14466" width="7" style="5" bestFit="1" customWidth="1"/>
    <col min="14467" max="14469" width="6.140625" style="5" customWidth="1"/>
    <col min="14470" max="14470" width="7" style="5" bestFit="1" customWidth="1"/>
    <col min="14471" max="14473" width="6.140625" style="5" customWidth="1"/>
    <col min="14474" max="14474" width="7" style="5" bestFit="1" customWidth="1"/>
    <col min="14475" max="14477" width="6.140625" style="5" customWidth="1"/>
    <col min="14478" max="14478" width="7" style="5" bestFit="1" customWidth="1"/>
    <col min="14479" max="14481" width="6.140625" style="5" customWidth="1"/>
    <col min="14482" max="14482" width="7" style="5" bestFit="1" customWidth="1"/>
    <col min="14483" max="14485" width="6.140625" style="5" customWidth="1"/>
    <col min="14486" max="14486" width="7" style="5" bestFit="1" customWidth="1"/>
    <col min="14487" max="14489" width="6.140625" style="5" customWidth="1"/>
    <col min="14490" max="14490" width="7" style="5" bestFit="1" customWidth="1"/>
    <col min="14491" max="14493" width="6.140625" style="5" customWidth="1"/>
    <col min="14494" max="14494" width="7" style="5" bestFit="1" customWidth="1"/>
    <col min="14495" max="14497" width="6.140625" style="5" customWidth="1"/>
    <col min="14498" max="14498" width="7" style="5" bestFit="1" customWidth="1"/>
    <col min="14499" max="14501" width="6.140625" style="5" customWidth="1"/>
    <col min="14502" max="14502" width="7" style="5" bestFit="1" customWidth="1"/>
    <col min="14503" max="14505" width="6.140625" style="5" customWidth="1"/>
    <col min="14506" max="14506" width="7" style="5" bestFit="1" customWidth="1"/>
    <col min="14507" max="14507" width="6.140625" style="5" customWidth="1"/>
    <col min="14508" max="14508" width="7.7109375" style="5" customWidth="1"/>
    <col min="14509" max="14509" width="6.140625" style="5" customWidth="1"/>
    <col min="14510" max="14510" width="7" style="5" bestFit="1" customWidth="1"/>
    <col min="14511" max="14513" width="7.140625" style="5" customWidth="1"/>
    <col min="14514" max="14514" width="7" style="5" bestFit="1" customWidth="1"/>
    <col min="14515" max="14523" width="5.7109375" style="5" customWidth="1"/>
    <col min="14524" max="14526" width="9.140625" style="5"/>
    <col min="14527" max="14535" width="7.7109375" style="5" customWidth="1"/>
    <col min="14536" max="14537" width="11.5703125" style="5" customWidth="1"/>
    <col min="14538" max="14538" width="12.28515625" style="5" customWidth="1"/>
    <col min="14539" max="14540" width="9.140625" style="5"/>
    <col min="14541" max="14549" width="8" style="5" customWidth="1"/>
    <col min="14550" max="14552" width="10.7109375" style="5" customWidth="1"/>
    <col min="14553" max="14554" width="7" style="5" bestFit="1" customWidth="1"/>
    <col min="14555" max="14556" width="5.5703125" style="5" customWidth="1"/>
    <col min="14557" max="14558" width="7" style="5" bestFit="1" customWidth="1"/>
    <col min="14559" max="14561" width="9.140625" style="5"/>
    <col min="14562" max="14562" width="14.5703125" style="5" customWidth="1"/>
    <col min="14563" max="14563" width="20.42578125" style="5" bestFit="1" customWidth="1"/>
    <col min="14564" max="14616" width="5.28515625" style="5" customWidth="1"/>
    <col min="14617" max="14617" width="8.42578125" style="5" customWidth="1"/>
    <col min="14618" max="14620" width="5.7109375" style="5" customWidth="1"/>
    <col min="14621" max="14621" width="16.7109375" style="5" customWidth="1"/>
    <col min="14622" max="14622" width="3.7109375" style="5" customWidth="1"/>
    <col min="14623" max="14625" width="6.140625" style="5" customWidth="1"/>
    <col min="14626" max="14626" width="7" style="5" bestFit="1" customWidth="1"/>
    <col min="14627" max="14629" width="6.140625" style="5" customWidth="1"/>
    <col min="14630" max="14630" width="7" style="5" bestFit="1" customWidth="1"/>
    <col min="14631" max="14633" width="6.140625" style="5" customWidth="1"/>
    <col min="14634" max="14634" width="7" style="5" bestFit="1" customWidth="1"/>
    <col min="14635" max="14637" width="6.140625" style="5" customWidth="1"/>
    <col min="14638" max="14638" width="7" style="5" bestFit="1" customWidth="1"/>
    <col min="14639" max="14641" width="6.140625" style="5" customWidth="1"/>
    <col min="14642" max="14642" width="7" style="5" bestFit="1" customWidth="1"/>
    <col min="14643" max="14645" width="6.140625" style="5" customWidth="1"/>
    <col min="14646" max="14646" width="7" style="5" bestFit="1" customWidth="1"/>
    <col min="14647" max="14649" width="6.140625" style="5" customWidth="1"/>
    <col min="14650" max="14650" width="7" style="5" bestFit="1" customWidth="1"/>
    <col min="14651" max="14653" width="6.140625" style="5" customWidth="1"/>
    <col min="14654" max="14654" width="7" style="5" bestFit="1" customWidth="1"/>
    <col min="14655" max="14657" width="6.140625" style="5" customWidth="1"/>
    <col min="14658" max="14658" width="7" style="5" bestFit="1" customWidth="1"/>
    <col min="14659" max="14661" width="6.140625" style="5" customWidth="1"/>
    <col min="14662" max="14662" width="7" style="5" bestFit="1" customWidth="1"/>
    <col min="14663" max="14665" width="6.140625" style="5" customWidth="1"/>
    <col min="14666" max="14666" width="7" style="5" bestFit="1" customWidth="1"/>
    <col min="14667" max="14669" width="6.140625" style="5" customWidth="1"/>
    <col min="14670" max="14670" width="7" style="5" bestFit="1" customWidth="1"/>
    <col min="14671" max="14673" width="6.140625" style="5" customWidth="1"/>
    <col min="14674" max="14674" width="7" style="5" bestFit="1" customWidth="1"/>
    <col min="14675" max="14677" width="6.140625" style="5" customWidth="1"/>
    <col min="14678" max="14678" width="7" style="5" bestFit="1" customWidth="1"/>
    <col min="14679" max="14681" width="6.140625" style="5" customWidth="1"/>
    <col min="14682" max="14682" width="7" style="5" bestFit="1" customWidth="1"/>
    <col min="14683" max="14685" width="6.140625" style="5" customWidth="1"/>
    <col min="14686" max="14686" width="7" style="5" bestFit="1" customWidth="1"/>
    <col min="14687" max="14689" width="6.140625" style="5" customWidth="1"/>
    <col min="14690" max="14690" width="7" style="5" bestFit="1" customWidth="1"/>
    <col min="14691" max="14693" width="6.140625" style="5" customWidth="1"/>
    <col min="14694" max="14694" width="7" style="5" bestFit="1" customWidth="1"/>
    <col min="14695" max="14697" width="6.140625" style="5" customWidth="1"/>
    <col min="14698" max="14698" width="7" style="5" bestFit="1" customWidth="1"/>
    <col min="14699" max="14701" width="6.140625" style="5" customWidth="1"/>
    <col min="14702" max="14702" width="7" style="5" bestFit="1" customWidth="1"/>
    <col min="14703" max="14705" width="6.140625" style="5" customWidth="1"/>
    <col min="14706" max="14706" width="7" style="5" bestFit="1" customWidth="1"/>
    <col min="14707" max="14709" width="6.140625" style="5" customWidth="1"/>
    <col min="14710" max="14710" width="7" style="5" bestFit="1" customWidth="1"/>
    <col min="14711" max="14713" width="6.140625" style="5" customWidth="1"/>
    <col min="14714" max="14714" width="7" style="5" bestFit="1" customWidth="1"/>
    <col min="14715" max="14717" width="6.140625" style="5" customWidth="1"/>
    <col min="14718" max="14718" width="7" style="5" bestFit="1" customWidth="1"/>
    <col min="14719" max="14721" width="6.140625" style="5" customWidth="1"/>
    <col min="14722" max="14722" width="7" style="5" bestFit="1" customWidth="1"/>
    <col min="14723" max="14725" width="6.140625" style="5" customWidth="1"/>
    <col min="14726" max="14726" width="7" style="5" bestFit="1" customWidth="1"/>
    <col min="14727" max="14729" width="6.140625" style="5" customWidth="1"/>
    <col min="14730" max="14730" width="7" style="5" bestFit="1" customWidth="1"/>
    <col min="14731" max="14733" width="6.140625" style="5" customWidth="1"/>
    <col min="14734" max="14734" width="7" style="5" bestFit="1" customWidth="1"/>
    <col min="14735" max="14737" width="6.140625" style="5" customWidth="1"/>
    <col min="14738" max="14738" width="7" style="5" bestFit="1" customWidth="1"/>
    <col min="14739" max="14741" width="6.140625" style="5" customWidth="1"/>
    <col min="14742" max="14742" width="7" style="5" bestFit="1" customWidth="1"/>
    <col min="14743" max="14745" width="6.140625" style="5" customWidth="1"/>
    <col min="14746" max="14746" width="7" style="5" bestFit="1" customWidth="1"/>
    <col min="14747" max="14749" width="6.140625" style="5" customWidth="1"/>
    <col min="14750" max="14750" width="7" style="5" bestFit="1" customWidth="1"/>
    <col min="14751" max="14753" width="6.140625" style="5" customWidth="1"/>
    <col min="14754" max="14754" width="7" style="5" bestFit="1" customWidth="1"/>
    <col min="14755" max="14757" width="6.140625" style="5" customWidth="1"/>
    <col min="14758" max="14758" width="7" style="5" bestFit="1" customWidth="1"/>
    <col min="14759" max="14761" width="6.140625" style="5" customWidth="1"/>
    <col min="14762" max="14762" width="7" style="5" bestFit="1" customWidth="1"/>
    <col min="14763" max="14763" width="6.140625" style="5" customWidth="1"/>
    <col min="14764" max="14764" width="7.7109375" style="5" customWidth="1"/>
    <col min="14765" max="14765" width="6.140625" style="5" customWidth="1"/>
    <col min="14766" max="14766" width="7" style="5" bestFit="1" customWidth="1"/>
    <col min="14767" max="14769" width="7.140625" style="5" customWidth="1"/>
    <col min="14770" max="14770" width="7" style="5" bestFit="1" customWidth="1"/>
    <col min="14771" max="14779" width="5.7109375" style="5" customWidth="1"/>
    <col min="14780" max="14782" width="9.140625" style="5"/>
    <col min="14783" max="14791" width="7.7109375" style="5" customWidth="1"/>
    <col min="14792" max="14793" width="11.5703125" style="5" customWidth="1"/>
    <col min="14794" max="14794" width="12.28515625" style="5" customWidth="1"/>
    <col min="14795" max="14796" width="9.140625" style="5"/>
    <col min="14797" max="14805" width="8" style="5" customWidth="1"/>
    <col min="14806" max="14808" width="10.7109375" style="5" customWidth="1"/>
    <col min="14809" max="14810" width="7" style="5" bestFit="1" customWidth="1"/>
    <col min="14811" max="14812" width="5.5703125" style="5" customWidth="1"/>
    <col min="14813" max="14814" width="7" style="5" bestFit="1" customWidth="1"/>
    <col min="14815" max="14817" width="9.140625" style="5"/>
    <col min="14818" max="14818" width="14.5703125" style="5" customWidth="1"/>
    <col min="14819" max="14819" width="20.42578125" style="5" bestFit="1" customWidth="1"/>
    <col min="14820" max="14872" width="5.28515625" style="5" customWidth="1"/>
    <col min="14873" max="14873" width="8.42578125" style="5" customWidth="1"/>
    <col min="14874" max="14876" width="5.7109375" style="5" customWidth="1"/>
    <col min="14877" max="14877" width="16.7109375" style="5" customWidth="1"/>
    <col min="14878" max="14878" width="3.7109375" style="5" customWidth="1"/>
    <col min="14879" max="14881" width="6.140625" style="5" customWidth="1"/>
    <col min="14882" max="14882" width="7" style="5" bestFit="1" customWidth="1"/>
    <col min="14883" max="14885" width="6.140625" style="5" customWidth="1"/>
    <col min="14886" max="14886" width="7" style="5" bestFit="1" customWidth="1"/>
    <col min="14887" max="14889" width="6.140625" style="5" customWidth="1"/>
    <col min="14890" max="14890" width="7" style="5" bestFit="1" customWidth="1"/>
    <col min="14891" max="14893" width="6.140625" style="5" customWidth="1"/>
    <col min="14894" max="14894" width="7" style="5" bestFit="1" customWidth="1"/>
    <col min="14895" max="14897" width="6.140625" style="5" customWidth="1"/>
    <col min="14898" max="14898" width="7" style="5" bestFit="1" customWidth="1"/>
    <col min="14899" max="14901" width="6.140625" style="5" customWidth="1"/>
    <col min="14902" max="14902" width="7" style="5" bestFit="1" customWidth="1"/>
    <col min="14903" max="14905" width="6.140625" style="5" customWidth="1"/>
    <col min="14906" max="14906" width="7" style="5" bestFit="1" customWidth="1"/>
    <col min="14907" max="14909" width="6.140625" style="5" customWidth="1"/>
    <col min="14910" max="14910" width="7" style="5" bestFit="1" customWidth="1"/>
    <col min="14911" max="14913" width="6.140625" style="5" customWidth="1"/>
    <col min="14914" max="14914" width="7" style="5" bestFit="1" customWidth="1"/>
    <col min="14915" max="14917" width="6.140625" style="5" customWidth="1"/>
    <col min="14918" max="14918" width="7" style="5" bestFit="1" customWidth="1"/>
    <col min="14919" max="14921" width="6.140625" style="5" customWidth="1"/>
    <col min="14922" max="14922" width="7" style="5" bestFit="1" customWidth="1"/>
    <col min="14923" max="14925" width="6.140625" style="5" customWidth="1"/>
    <col min="14926" max="14926" width="7" style="5" bestFit="1" customWidth="1"/>
    <col min="14927" max="14929" width="6.140625" style="5" customWidth="1"/>
    <col min="14930" max="14930" width="7" style="5" bestFit="1" customWidth="1"/>
    <col min="14931" max="14933" width="6.140625" style="5" customWidth="1"/>
    <col min="14934" max="14934" width="7" style="5" bestFit="1" customWidth="1"/>
    <col min="14935" max="14937" width="6.140625" style="5" customWidth="1"/>
    <col min="14938" max="14938" width="7" style="5" bestFit="1" customWidth="1"/>
    <col min="14939" max="14941" width="6.140625" style="5" customWidth="1"/>
    <col min="14942" max="14942" width="7" style="5" bestFit="1" customWidth="1"/>
    <col min="14943" max="14945" width="6.140625" style="5" customWidth="1"/>
    <col min="14946" max="14946" width="7" style="5" bestFit="1" customWidth="1"/>
    <col min="14947" max="14949" width="6.140625" style="5" customWidth="1"/>
    <col min="14950" max="14950" width="7" style="5" bestFit="1" customWidth="1"/>
    <col min="14951" max="14953" width="6.140625" style="5" customWidth="1"/>
    <col min="14954" max="14954" width="7" style="5" bestFit="1" customWidth="1"/>
    <col min="14955" max="14957" width="6.140625" style="5" customWidth="1"/>
    <col min="14958" max="14958" width="7" style="5" bestFit="1" customWidth="1"/>
    <col min="14959" max="14961" width="6.140625" style="5" customWidth="1"/>
    <col min="14962" max="14962" width="7" style="5" bestFit="1" customWidth="1"/>
    <col min="14963" max="14965" width="6.140625" style="5" customWidth="1"/>
    <col min="14966" max="14966" width="7" style="5" bestFit="1" customWidth="1"/>
    <col min="14967" max="14969" width="6.140625" style="5" customWidth="1"/>
    <col min="14970" max="14970" width="7" style="5" bestFit="1" customWidth="1"/>
    <col min="14971" max="14973" width="6.140625" style="5" customWidth="1"/>
    <col min="14974" max="14974" width="7" style="5" bestFit="1" customWidth="1"/>
    <col min="14975" max="14977" width="6.140625" style="5" customWidth="1"/>
    <col min="14978" max="14978" width="7" style="5" bestFit="1" customWidth="1"/>
    <col min="14979" max="14981" width="6.140625" style="5" customWidth="1"/>
    <col min="14982" max="14982" width="7" style="5" bestFit="1" customWidth="1"/>
    <col min="14983" max="14985" width="6.140625" style="5" customWidth="1"/>
    <col min="14986" max="14986" width="7" style="5" bestFit="1" customWidth="1"/>
    <col min="14987" max="14989" width="6.140625" style="5" customWidth="1"/>
    <col min="14990" max="14990" width="7" style="5" bestFit="1" customWidth="1"/>
    <col min="14991" max="14993" width="6.140625" style="5" customWidth="1"/>
    <col min="14994" max="14994" width="7" style="5" bestFit="1" customWidth="1"/>
    <col min="14995" max="14997" width="6.140625" style="5" customWidth="1"/>
    <col min="14998" max="14998" width="7" style="5" bestFit="1" customWidth="1"/>
    <col min="14999" max="15001" width="6.140625" style="5" customWidth="1"/>
    <col min="15002" max="15002" width="7" style="5" bestFit="1" customWidth="1"/>
    <col min="15003" max="15005" width="6.140625" style="5" customWidth="1"/>
    <col min="15006" max="15006" width="7" style="5" bestFit="1" customWidth="1"/>
    <col min="15007" max="15009" width="6.140625" style="5" customWidth="1"/>
    <col min="15010" max="15010" width="7" style="5" bestFit="1" customWidth="1"/>
    <col min="15011" max="15013" width="6.140625" style="5" customWidth="1"/>
    <col min="15014" max="15014" width="7" style="5" bestFit="1" customWidth="1"/>
    <col min="15015" max="15017" width="6.140625" style="5" customWidth="1"/>
    <col min="15018" max="15018" width="7" style="5" bestFit="1" customWidth="1"/>
    <col min="15019" max="15019" width="6.140625" style="5" customWidth="1"/>
    <col min="15020" max="15020" width="7.7109375" style="5" customWidth="1"/>
    <col min="15021" max="15021" width="6.140625" style="5" customWidth="1"/>
    <col min="15022" max="15022" width="7" style="5" bestFit="1" customWidth="1"/>
    <col min="15023" max="15025" width="7.140625" style="5" customWidth="1"/>
    <col min="15026" max="15026" width="7" style="5" bestFit="1" customWidth="1"/>
    <col min="15027" max="15035" width="5.7109375" style="5" customWidth="1"/>
    <col min="15036" max="15038" width="9.140625" style="5"/>
    <col min="15039" max="15047" width="7.7109375" style="5" customWidth="1"/>
    <col min="15048" max="15049" width="11.5703125" style="5" customWidth="1"/>
    <col min="15050" max="15050" width="12.28515625" style="5" customWidth="1"/>
    <col min="15051" max="15052" width="9.140625" style="5"/>
    <col min="15053" max="15061" width="8" style="5" customWidth="1"/>
    <col min="15062" max="15064" width="10.7109375" style="5" customWidth="1"/>
    <col min="15065" max="15066" width="7" style="5" bestFit="1" customWidth="1"/>
    <col min="15067" max="15068" width="5.5703125" style="5" customWidth="1"/>
    <col min="15069" max="15070" width="7" style="5" bestFit="1" customWidth="1"/>
    <col min="15071" max="15073" width="9.140625" style="5"/>
    <col min="15074" max="15074" width="14.5703125" style="5" customWidth="1"/>
    <col min="15075" max="15075" width="20.42578125" style="5" bestFit="1" customWidth="1"/>
    <col min="15076" max="15128" width="5.28515625" style="5" customWidth="1"/>
    <col min="15129" max="15129" width="8.42578125" style="5" customWidth="1"/>
    <col min="15130" max="15132" width="5.7109375" style="5" customWidth="1"/>
    <col min="15133" max="15133" width="16.7109375" style="5" customWidth="1"/>
    <col min="15134" max="15134" width="3.7109375" style="5" customWidth="1"/>
    <col min="15135" max="15137" width="6.140625" style="5" customWidth="1"/>
    <col min="15138" max="15138" width="7" style="5" bestFit="1" customWidth="1"/>
    <col min="15139" max="15141" width="6.140625" style="5" customWidth="1"/>
    <col min="15142" max="15142" width="7" style="5" bestFit="1" customWidth="1"/>
    <col min="15143" max="15145" width="6.140625" style="5" customWidth="1"/>
    <col min="15146" max="15146" width="7" style="5" bestFit="1" customWidth="1"/>
    <col min="15147" max="15149" width="6.140625" style="5" customWidth="1"/>
    <col min="15150" max="15150" width="7" style="5" bestFit="1" customWidth="1"/>
    <col min="15151" max="15153" width="6.140625" style="5" customWidth="1"/>
    <col min="15154" max="15154" width="7" style="5" bestFit="1" customWidth="1"/>
    <col min="15155" max="15157" width="6.140625" style="5" customWidth="1"/>
    <col min="15158" max="15158" width="7" style="5" bestFit="1" customWidth="1"/>
    <col min="15159" max="15161" width="6.140625" style="5" customWidth="1"/>
    <col min="15162" max="15162" width="7" style="5" bestFit="1" customWidth="1"/>
    <col min="15163" max="15165" width="6.140625" style="5" customWidth="1"/>
    <col min="15166" max="15166" width="7" style="5" bestFit="1" customWidth="1"/>
    <col min="15167" max="15169" width="6.140625" style="5" customWidth="1"/>
    <col min="15170" max="15170" width="7" style="5" bestFit="1" customWidth="1"/>
    <col min="15171" max="15173" width="6.140625" style="5" customWidth="1"/>
    <col min="15174" max="15174" width="7" style="5" bestFit="1" customWidth="1"/>
    <col min="15175" max="15177" width="6.140625" style="5" customWidth="1"/>
    <col min="15178" max="15178" width="7" style="5" bestFit="1" customWidth="1"/>
    <col min="15179" max="15181" width="6.140625" style="5" customWidth="1"/>
    <col min="15182" max="15182" width="7" style="5" bestFit="1" customWidth="1"/>
    <col min="15183" max="15185" width="6.140625" style="5" customWidth="1"/>
    <col min="15186" max="15186" width="7" style="5" bestFit="1" customWidth="1"/>
    <col min="15187" max="15189" width="6.140625" style="5" customWidth="1"/>
    <col min="15190" max="15190" width="7" style="5" bestFit="1" customWidth="1"/>
    <col min="15191" max="15193" width="6.140625" style="5" customWidth="1"/>
    <col min="15194" max="15194" width="7" style="5" bestFit="1" customWidth="1"/>
    <col min="15195" max="15197" width="6.140625" style="5" customWidth="1"/>
    <col min="15198" max="15198" width="7" style="5" bestFit="1" customWidth="1"/>
    <col min="15199" max="15201" width="6.140625" style="5" customWidth="1"/>
    <col min="15202" max="15202" width="7" style="5" bestFit="1" customWidth="1"/>
    <col min="15203" max="15205" width="6.140625" style="5" customWidth="1"/>
    <col min="15206" max="15206" width="7" style="5" bestFit="1" customWidth="1"/>
    <col min="15207" max="15209" width="6.140625" style="5" customWidth="1"/>
    <col min="15210" max="15210" width="7" style="5" bestFit="1" customWidth="1"/>
    <col min="15211" max="15213" width="6.140625" style="5" customWidth="1"/>
    <col min="15214" max="15214" width="7" style="5" bestFit="1" customWidth="1"/>
    <col min="15215" max="15217" width="6.140625" style="5" customWidth="1"/>
    <col min="15218" max="15218" width="7" style="5" bestFit="1" customWidth="1"/>
    <col min="15219" max="15221" width="6.140625" style="5" customWidth="1"/>
    <col min="15222" max="15222" width="7" style="5" bestFit="1" customWidth="1"/>
    <col min="15223" max="15225" width="6.140625" style="5" customWidth="1"/>
    <col min="15226" max="15226" width="7" style="5" bestFit="1" customWidth="1"/>
    <col min="15227" max="15229" width="6.140625" style="5" customWidth="1"/>
    <col min="15230" max="15230" width="7" style="5" bestFit="1" customWidth="1"/>
    <col min="15231" max="15233" width="6.140625" style="5" customWidth="1"/>
    <col min="15234" max="15234" width="7" style="5" bestFit="1" customWidth="1"/>
    <col min="15235" max="15237" width="6.140625" style="5" customWidth="1"/>
    <col min="15238" max="15238" width="7" style="5" bestFit="1" customWidth="1"/>
    <col min="15239" max="15241" width="6.140625" style="5" customWidth="1"/>
    <col min="15242" max="15242" width="7" style="5" bestFit="1" customWidth="1"/>
    <col min="15243" max="15245" width="6.140625" style="5" customWidth="1"/>
    <col min="15246" max="15246" width="7" style="5" bestFit="1" customWidth="1"/>
    <col min="15247" max="15249" width="6.140625" style="5" customWidth="1"/>
    <col min="15250" max="15250" width="7" style="5" bestFit="1" customWidth="1"/>
    <col min="15251" max="15253" width="6.140625" style="5" customWidth="1"/>
    <col min="15254" max="15254" width="7" style="5" bestFit="1" customWidth="1"/>
    <col min="15255" max="15257" width="6.140625" style="5" customWidth="1"/>
    <col min="15258" max="15258" width="7" style="5" bestFit="1" customWidth="1"/>
    <col min="15259" max="15261" width="6.140625" style="5" customWidth="1"/>
    <col min="15262" max="15262" width="7" style="5" bestFit="1" customWidth="1"/>
    <col min="15263" max="15265" width="6.140625" style="5" customWidth="1"/>
    <col min="15266" max="15266" width="7" style="5" bestFit="1" customWidth="1"/>
    <col min="15267" max="15269" width="6.140625" style="5" customWidth="1"/>
    <col min="15270" max="15270" width="7" style="5" bestFit="1" customWidth="1"/>
    <col min="15271" max="15273" width="6.140625" style="5" customWidth="1"/>
    <col min="15274" max="15274" width="7" style="5" bestFit="1" customWidth="1"/>
    <col min="15275" max="15275" width="6.140625" style="5" customWidth="1"/>
    <col min="15276" max="15276" width="7.7109375" style="5" customWidth="1"/>
    <col min="15277" max="15277" width="6.140625" style="5" customWidth="1"/>
    <col min="15278" max="15278" width="7" style="5" bestFit="1" customWidth="1"/>
    <col min="15279" max="15281" width="7.140625" style="5" customWidth="1"/>
    <col min="15282" max="15282" width="7" style="5" bestFit="1" customWidth="1"/>
    <col min="15283" max="15291" width="5.7109375" style="5" customWidth="1"/>
    <col min="15292" max="15294" width="9.140625" style="5"/>
    <col min="15295" max="15303" width="7.7109375" style="5" customWidth="1"/>
    <col min="15304" max="15305" width="11.5703125" style="5" customWidth="1"/>
    <col min="15306" max="15306" width="12.28515625" style="5" customWidth="1"/>
    <col min="15307" max="15308" width="9.140625" style="5"/>
    <col min="15309" max="15317" width="8" style="5" customWidth="1"/>
    <col min="15318" max="15320" width="10.7109375" style="5" customWidth="1"/>
    <col min="15321" max="15322" width="7" style="5" bestFit="1" customWidth="1"/>
    <col min="15323" max="15324" width="5.5703125" style="5" customWidth="1"/>
    <col min="15325" max="15326" width="7" style="5" bestFit="1" customWidth="1"/>
    <col min="15327" max="15329" width="9.140625" style="5"/>
    <col min="15330" max="15330" width="14.5703125" style="5" customWidth="1"/>
    <col min="15331" max="15331" width="20.42578125" style="5" bestFit="1" customWidth="1"/>
    <col min="15332" max="15384" width="5.28515625" style="5" customWidth="1"/>
    <col min="15385" max="15385" width="8.42578125" style="5" customWidth="1"/>
    <col min="15386" max="15388" width="5.7109375" style="5" customWidth="1"/>
    <col min="15389" max="15389" width="16.7109375" style="5" customWidth="1"/>
    <col min="15390" max="15390" width="3.7109375" style="5" customWidth="1"/>
    <col min="15391" max="15393" width="6.140625" style="5" customWidth="1"/>
    <col min="15394" max="15394" width="7" style="5" bestFit="1" customWidth="1"/>
    <col min="15395" max="15397" width="6.140625" style="5" customWidth="1"/>
    <col min="15398" max="15398" width="7" style="5" bestFit="1" customWidth="1"/>
    <col min="15399" max="15401" width="6.140625" style="5" customWidth="1"/>
    <col min="15402" max="15402" width="7" style="5" bestFit="1" customWidth="1"/>
    <col min="15403" max="15405" width="6.140625" style="5" customWidth="1"/>
    <col min="15406" max="15406" width="7" style="5" bestFit="1" customWidth="1"/>
    <col min="15407" max="15409" width="6.140625" style="5" customWidth="1"/>
    <col min="15410" max="15410" width="7" style="5" bestFit="1" customWidth="1"/>
    <col min="15411" max="15413" width="6.140625" style="5" customWidth="1"/>
    <col min="15414" max="15414" width="7" style="5" bestFit="1" customWidth="1"/>
    <col min="15415" max="15417" width="6.140625" style="5" customWidth="1"/>
    <col min="15418" max="15418" width="7" style="5" bestFit="1" customWidth="1"/>
    <col min="15419" max="15421" width="6.140625" style="5" customWidth="1"/>
    <col min="15422" max="15422" width="7" style="5" bestFit="1" customWidth="1"/>
    <col min="15423" max="15425" width="6.140625" style="5" customWidth="1"/>
    <col min="15426" max="15426" width="7" style="5" bestFit="1" customWidth="1"/>
    <col min="15427" max="15429" width="6.140625" style="5" customWidth="1"/>
    <col min="15430" max="15430" width="7" style="5" bestFit="1" customWidth="1"/>
    <col min="15431" max="15433" width="6.140625" style="5" customWidth="1"/>
    <col min="15434" max="15434" width="7" style="5" bestFit="1" customWidth="1"/>
    <col min="15435" max="15437" width="6.140625" style="5" customWidth="1"/>
    <col min="15438" max="15438" width="7" style="5" bestFit="1" customWidth="1"/>
    <col min="15439" max="15441" width="6.140625" style="5" customWidth="1"/>
    <col min="15442" max="15442" width="7" style="5" bestFit="1" customWidth="1"/>
    <col min="15443" max="15445" width="6.140625" style="5" customWidth="1"/>
    <col min="15446" max="15446" width="7" style="5" bestFit="1" customWidth="1"/>
    <col min="15447" max="15449" width="6.140625" style="5" customWidth="1"/>
    <col min="15450" max="15450" width="7" style="5" bestFit="1" customWidth="1"/>
    <col min="15451" max="15453" width="6.140625" style="5" customWidth="1"/>
    <col min="15454" max="15454" width="7" style="5" bestFit="1" customWidth="1"/>
    <col min="15455" max="15457" width="6.140625" style="5" customWidth="1"/>
    <col min="15458" max="15458" width="7" style="5" bestFit="1" customWidth="1"/>
    <col min="15459" max="15461" width="6.140625" style="5" customWidth="1"/>
    <col min="15462" max="15462" width="7" style="5" bestFit="1" customWidth="1"/>
    <col min="15463" max="15465" width="6.140625" style="5" customWidth="1"/>
    <col min="15466" max="15466" width="7" style="5" bestFit="1" customWidth="1"/>
    <col min="15467" max="15469" width="6.140625" style="5" customWidth="1"/>
    <col min="15470" max="15470" width="7" style="5" bestFit="1" customWidth="1"/>
    <col min="15471" max="15473" width="6.140625" style="5" customWidth="1"/>
    <col min="15474" max="15474" width="7" style="5" bestFit="1" customWidth="1"/>
    <col min="15475" max="15477" width="6.140625" style="5" customWidth="1"/>
    <col min="15478" max="15478" width="7" style="5" bestFit="1" customWidth="1"/>
    <col min="15479" max="15481" width="6.140625" style="5" customWidth="1"/>
    <col min="15482" max="15482" width="7" style="5" bestFit="1" customWidth="1"/>
    <col min="15483" max="15485" width="6.140625" style="5" customWidth="1"/>
    <col min="15486" max="15486" width="7" style="5" bestFit="1" customWidth="1"/>
    <col min="15487" max="15489" width="6.140625" style="5" customWidth="1"/>
    <col min="15490" max="15490" width="7" style="5" bestFit="1" customWidth="1"/>
    <col min="15491" max="15493" width="6.140625" style="5" customWidth="1"/>
    <col min="15494" max="15494" width="7" style="5" bestFit="1" customWidth="1"/>
    <col min="15495" max="15497" width="6.140625" style="5" customWidth="1"/>
    <col min="15498" max="15498" width="7" style="5" bestFit="1" customWidth="1"/>
    <col min="15499" max="15501" width="6.140625" style="5" customWidth="1"/>
    <col min="15502" max="15502" width="7" style="5" bestFit="1" customWidth="1"/>
    <col min="15503" max="15505" width="6.140625" style="5" customWidth="1"/>
    <col min="15506" max="15506" width="7" style="5" bestFit="1" customWidth="1"/>
    <col min="15507" max="15509" width="6.140625" style="5" customWidth="1"/>
    <col min="15510" max="15510" width="7" style="5" bestFit="1" customWidth="1"/>
    <col min="15511" max="15513" width="6.140625" style="5" customWidth="1"/>
    <col min="15514" max="15514" width="7" style="5" bestFit="1" customWidth="1"/>
    <col min="15515" max="15517" width="6.140625" style="5" customWidth="1"/>
    <col min="15518" max="15518" width="7" style="5" bestFit="1" customWidth="1"/>
    <col min="15519" max="15521" width="6.140625" style="5" customWidth="1"/>
    <col min="15522" max="15522" width="7" style="5" bestFit="1" customWidth="1"/>
    <col min="15523" max="15525" width="6.140625" style="5" customWidth="1"/>
    <col min="15526" max="15526" width="7" style="5" bestFit="1" customWidth="1"/>
    <col min="15527" max="15529" width="6.140625" style="5" customWidth="1"/>
    <col min="15530" max="15530" width="7" style="5" bestFit="1" customWidth="1"/>
    <col min="15531" max="15531" width="6.140625" style="5" customWidth="1"/>
    <col min="15532" max="15532" width="7.7109375" style="5" customWidth="1"/>
    <col min="15533" max="15533" width="6.140625" style="5" customWidth="1"/>
    <col min="15534" max="15534" width="7" style="5" bestFit="1" customWidth="1"/>
    <col min="15535" max="15537" width="7.140625" style="5" customWidth="1"/>
    <col min="15538" max="15538" width="7" style="5" bestFit="1" customWidth="1"/>
    <col min="15539" max="15547" width="5.7109375" style="5" customWidth="1"/>
    <col min="15548" max="15550" width="9.140625" style="5"/>
    <col min="15551" max="15559" width="7.7109375" style="5" customWidth="1"/>
    <col min="15560" max="15561" width="11.5703125" style="5" customWidth="1"/>
    <col min="15562" max="15562" width="12.28515625" style="5" customWidth="1"/>
    <col min="15563" max="15564" width="9.140625" style="5"/>
    <col min="15565" max="15573" width="8" style="5" customWidth="1"/>
    <col min="15574" max="15576" width="10.7109375" style="5" customWidth="1"/>
    <col min="15577" max="15578" width="7" style="5" bestFit="1" customWidth="1"/>
    <col min="15579" max="15580" width="5.5703125" style="5" customWidth="1"/>
    <col min="15581" max="15582" width="7" style="5" bestFit="1" customWidth="1"/>
    <col min="15583" max="15585" width="9.140625" style="5"/>
    <col min="15586" max="15586" width="14.5703125" style="5" customWidth="1"/>
    <col min="15587" max="15587" width="20.42578125" style="5" bestFit="1" customWidth="1"/>
    <col min="15588" max="15640" width="5.28515625" style="5" customWidth="1"/>
    <col min="15641" max="15641" width="8.42578125" style="5" customWidth="1"/>
    <col min="15642" max="15644" width="5.7109375" style="5" customWidth="1"/>
    <col min="15645" max="15645" width="16.7109375" style="5" customWidth="1"/>
    <col min="15646" max="15646" width="3.7109375" style="5" customWidth="1"/>
    <col min="15647" max="15649" width="6.140625" style="5" customWidth="1"/>
    <col min="15650" max="15650" width="7" style="5" bestFit="1" customWidth="1"/>
    <col min="15651" max="15653" width="6.140625" style="5" customWidth="1"/>
    <col min="15654" max="15654" width="7" style="5" bestFit="1" customWidth="1"/>
    <col min="15655" max="15657" width="6.140625" style="5" customWidth="1"/>
    <col min="15658" max="15658" width="7" style="5" bestFit="1" customWidth="1"/>
    <col min="15659" max="15661" width="6.140625" style="5" customWidth="1"/>
    <col min="15662" max="15662" width="7" style="5" bestFit="1" customWidth="1"/>
    <col min="15663" max="15665" width="6.140625" style="5" customWidth="1"/>
    <col min="15666" max="15666" width="7" style="5" bestFit="1" customWidth="1"/>
    <col min="15667" max="15669" width="6.140625" style="5" customWidth="1"/>
    <col min="15670" max="15670" width="7" style="5" bestFit="1" customWidth="1"/>
    <col min="15671" max="15673" width="6.140625" style="5" customWidth="1"/>
    <col min="15674" max="15674" width="7" style="5" bestFit="1" customWidth="1"/>
    <col min="15675" max="15677" width="6.140625" style="5" customWidth="1"/>
    <col min="15678" max="15678" width="7" style="5" bestFit="1" customWidth="1"/>
    <col min="15679" max="15681" width="6.140625" style="5" customWidth="1"/>
    <col min="15682" max="15682" width="7" style="5" bestFit="1" customWidth="1"/>
    <col min="15683" max="15685" width="6.140625" style="5" customWidth="1"/>
    <col min="15686" max="15686" width="7" style="5" bestFit="1" customWidth="1"/>
    <col min="15687" max="15689" width="6.140625" style="5" customWidth="1"/>
    <col min="15690" max="15690" width="7" style="5" bestFit="1" customWidth="1"/>
    <col min="15691" max="15693" width="6.140625" style="5" customWidth="1"/>
    <col min="15694" max="15694" width="7" style="5" bestFit="1" customWidth="1"/>
    <col min="15695" max="15697" width="6.140625" style="5" customWidth="1"/>
    <col min="15698" max="15698" width="7" style="5" bestFit="1" customWidth="1"/>
    <col min="15699" max="15701" width="6.140625" style="5" customWidth="1"/>
    <col min="15702" max="15702" width="7" style="5" bestFit="1" customWidth="1"/>
    <col min="15703" max="15705" width="6.140625" style="5" customWidth="1"/>
    <col min="15706" max="15706" width="7" style="5" bestFit="1" customWidth="1"/>
    <col min="15707" max="15709" width="6.140625" style="5" customWidth="1"/>
    <col min="15710" max="15710" width="7" style="5" bestFit="1" customWidth="1"/>
    <col min="15711" max="15713" width="6.140625" style="5" customWidth="1"/>
    <col min="15714" max="15714" width="7" style="5" bestFit="1" customWidth="1"/>
    <col min="15715" max="15717" width="6.140625" style="5" customWidth="1"/>
    <col min="15718" max="15718" width="7" style="5" bestFit="1" customWidth="1"/>
    <col min="15719" max="15721" width="6.140625" style="5" customWidth="1"/>
    <col min="15722" max="15722" width="7" style="5" bestFit="1" customWidth="1"/>
    <col min="15723" max="15725" width="6.140625" style="5" customWidth="1"/>
    <col min="15726" max="15726" width="7" style="5" bestFit="1" customWidth="1"/>
    <col min="15727" max="15729" width="6.140625" style="5" customWidth="1"/>
    <col min="15730" max="15730" width="7" style="5" bestFit="1" customWidth="1"/>
    <col min="15731" max="15733" width="6.140625" style="5" customWidth="1"/>
    <col min="15734" max="15734" width="7" style="5" bestFit="1" customWidth="1"/>
    <col min="15735" max="15737" width="6.140625" style="5" customWidth="1"/>
    <col min="15738" max="15738" width="7" style="5" bestFit="1" customWidth="1"/>
    <col min="15739" max="15741" width="6.140625" style="5" customWidth="1"/>
    <col min="15742" max="15742" width="7" style="5" bestFit="1" customWidth="1"/>
    <col min="15743" max="15745" width="6.140625" style="5" customWidth="1"/>
    <col min="15746" max="15746" width="7" style="5" bestFit="1" customWidth="1"/>
    <col min="15747" max="15749" width="6.140625" style="5" customWidth="1"/>
    <col min="15750" max="15750" width="7" style="5" bestFit="1" customWidth="1"/>
    <col min="15751" max="15753" width="6.140625" style="5" customWidth="1"/>
    <col min="15754" max="15754" width="7" style="5" bestFit="1" customWidth="1"/>
    <col min="15755" max="15757" width="6.140625" style="5" customWidth="1"/>
    <col min="15758" max="15758" width="7" style="5" bestFit="1" customWidth="1"/>
    <col min="15759" max="15761" width="6.140625" style="5" customWidth="1"/>
    <col min="15762" max="15762" width="7" style="5" bestFit="1" customWidth="1"/>
    <col min="15763" max="15765" width="6.140625" style="5" customWidth="1"/>
    <col min="15766" max="15766" width="7" style="5" bestFit="1" customWidth="1"/>
    <col min="15767" max="15769" width="6.140625" style="5" customWidth="1"/>
    <col min="15770" max="15770" width="7" style="5" bestFit="1" customWidth="1"/>
    <col min="15771" max="15773" width="6.140625" style="5" customWidth="1"/>
    <col min="15774" max="15774" width="7" style="5" bestFit="1" customWidth="1"/>
    <col min="15775" max="15777" width="6.140625" style="5" customWidth="1"/>
    <col min="15778" max="15778" width="7" style="5" bestFit="1" customWidth="1"/>
    <col min="15779" max="15781" width="6.140625" style="5" customWidth="1"/>
    <col min="15782" max="15782" width="7" style="5" bestFit="1" customWidth="1"/>
    <col min="15783" max="15785" width="6.140625" style="5" customWidth="1"/>
    <col min="15786" max="15786" width="7" style="5" bestFit="1" customWidth="1"/>
    <col min="15787" max="15787" width="6.140625" style="5" customWidth="1"/>
    <col min="15788" max="15788" width="7.7109375" style="5" customWidth="1"/>
    <col min="15789" max="15789" width="6.140625" style="5" customWidth="1"/>
    <col min="15790" max="15790" width="7" style="5" bestFit="1" customWidth="1"/>
    <col min="15791" max="15793" width="7.140625" style="5" customWidth="1"/>
    <col min="15794" max="15794" width="7" style="5" bestFit="1" customWidth="1"/>
    <col min="15795" max="15803" width="5.7109375" style="5" customWidth="1"/>
    <col min="15804" max="15806" width="9.140625" style="5"/>
    <col min="15807" max="15815" width="7.7109375" style="5" customWidth="1"/>
    <col min="15816" max="15817" width="11.5703125" style="5" customWidth="1"/>
    <col min="15818" max="15818" width="12.28515625" style="5" customWidth="1"/>
    <col min="15819" max="15820" width="9.140625" style="5"/>
    <col min="15821" max="15829" width="8" style="5" customWidth="1"/>
    <col min="15830" max="15832" width="10.7109375" style="5" customWidth="1"/>
    <col min="15833" max="15834" width="7" style="5" bestFit="1" customWidth="1"/>
    <col min="15835" max="15836" width="5.5703125" style="5" customWidth="1"/>
    <col min="15837" max="15838" width="7" style="5" bestFit="1" customWidth="1"/>
    <col min="15839" max="15841" width="9.140625" style="5"/>
    <col min="15842" max="15842" width="14.5703125" style="5" customWidth="1"/>
    <col min="15843" max="15843" width="20.42578125" style="5" bestFit="1" customWidth="1"/>
    <col min="15844" max="15896" width="5.28515625" style="5" customWidth="1"/>
    <col min="15897" max="15897" width="8.42578125" style="5" customWidth="1"/>
    <col min="15898" max="15900" width="5.7109375" style="5" customWidth="1"/>
    <col min="15901" max="15901" width="16.7109375" style="5" customWidth="1"/>
    <col min="15902" max="15902" width="3.7109375" style="5" customWidth="1"/>
    <col min="15903" max="15905" width="6.140625" style="5" customWidth="1"/>
    <col min="15906" max="15906" width="7" style="5" bestFit="1" customWidth="1"/>
    <col min="15907" max="15909" width="6.140625" style="5" customWidth="1"/>
    <col min="15910" max="15910" width="7" style="5" bestFit="1" customWidth="1"/>
    <col min="15911" max="15913" width="6.140625" style="5" customWidth="1"/>
    <col min="15914" max="15914" width="7" style="5" bestFit="1" customWidth="1"/>
    <col min="15915" max="15917" width="6.140625" style="5" customWidth="1"/>
    <col min="15918" max="15918" width="7" style="5" bestFit="1" customWidth="1"/>
    <col min="15919" max="15921" width="6.140625" style="5" customWidth="1"/>
    <col min="15922" max="15922" width="7" style="5" bestFit="1" customWidth="1"/>
    <col min="15923" max="15925" width="6.140625" style="5" customWidth="1"/>
    <col min="15926" max="15926" width="7" style="5" bestFit="1" customWidth="1"/>
    <col min="15927" max="15929" width="6.140625" style="5" customWidth="1"/>
    <col min="15930" max="15930" width="7" style="5" bestFit="1" customWidth="1"/>
    <col min="15931" max="15933" width="6.140625" style="5" customWidth="1"/>
    <col min="15934" max="15934" width="7" style="5" bestFit="1" customWidth="1"/>
    <col min="15935" max="15937" width="6.140625" style="5" customWidth="1"/>
    <col min="15938" max="15938" width="7" style="5" bestFit="1" customWidth="1"/>
    <col min="15939" max="15941" width="6.140625" style="5" customWidth="1"/>
    <col min="15942" max="15942" width="7" style="5" bestFit="1" customWidth="1"/>
    <col min="15943" max="15945" width="6.140625" style="5" customWidth="1"/>
    <col min="15946" max="15946" width="7" style="5" bestFit="1" customWidth="1"/>
    <col min="15947" max="15949" width="6.140625" style="5" customWidth="1"/>
    <col min="15950" max="15950" width="7" style="5" bestFit="1" customWidth="1"/>
    <col min="15951" max="15953" width="6.140625" style="5" customWidth="1"/>
    <col min="15954" max="15954" width="7" style="5" bestFit="1" customWidth="1"/>
    <col min="15955" max="15957" width="6.140625" style="5" customWidth="1"/>
    <col min="15958" max="15958" width="7" style="5" bestFit="1" customWidth="1"/>
    <col min="15959" max="15961" width="6.140625" style="5" customWidth="1"/>
    <col min="15962" max="15962" width="7" style="5" bestFit="1" customWidth="1"/>
    <col min="15963" max="15965" width="6.140625" style="5" customWidth="1"/>
    <col min="15966" max="15966" width="7" style="5" bestFit="1" customWidth="1"/>
    <col min="15967" max="15969" width="6.140625" style="5" customWidth="1"/>
    <col min="15970" max="15970" width="7" style="5" bestFit="1" customWidth="1"/>
    <col min="15971" max="15973" width="6.140625" style="5" customWidth="1"/>
    <col min="15974" max="15974" width="7" style="5" bestFit="1" customWidth="1"/>
    <col min="15975" max="15977" width="6.140625" style="5" customWidth="1"/>
    <col min="15978" max="15978" width="7" style="5" bestFit="1" customWidth="1"/>
    <col min="15979" max="15981" width="6.140625" style="5" customWidth="1"/>
    <col min="15982" max="15982" width="7" style="5" bestFit="1" customWidth="1"/>
    <col min="15983" max="15985" width="6.140625" style="5" customWidth="1"/>
    <col min="15986" max="15986" width="7" style="5" bestFit="1" customWidth="1"/>
    <col min="15987" max="15989" width="6.140625" style="5" customWidth="1"/>
    <col min="15990" max="15990" width="7" style="5" bestFit="1" customWidth="1"/>
    <col min="15991" max="15993" width="6.140625" style="5" customWidth="1"/>
    <col min="15994" max="15994" width="7" style="5" bestFit="1" customWidth="1"/>
    <col min="15995" max="15997" width="6.140625" style="5" customWidth="1"/>
    <col min="15998" max="15998" width="7" style="5" bestFit="1" customWidth="1"/>
    <col min="15999" max="16001" width="6.140625" style="5" customWidth="1"/>
    <col min="16002" max="16002" width="7" style="5" bestFit="1" customWidth="1"/>
    <col min="16003" max="16005" width="6.140625" style="5" customWidth="1"/>
    <col min="16006" max="16006" width="7" style="5" bestFit="1" customWidth="1"/>
    <col min="16007" max="16009" width="6.140625" style="5" customWidth="1"/>
    <col min="16010" max="16010" width="7" style="5" bestFit="1" customWidth="1"/>
    <col min="16011" max="16013" width="6.140625" style="5" customWidth="1"/>
    <col min="16014" max="16014" width="7" style="5" bestFit="1" customWidth="1"/>
    <col min="16015" max="16017" width="6.140625" style="5" customWidth="1"/>
    <col min="16018" max="16018" width="7" style="5" bestFit="1" customWidth="1"/>
    <col min="16019" max="16021" width="6.140625" style="5" customWidth="1"/>
    <col min="16022" max="16022" width="7" style="5" bestFit="1" customWidth="1"/>
    <col min="16023" max="16025" width="6.140625" style="5" customWidth="1"/>
    <col min="16026" max="16026" width="7" style="5" bestFit="1" customWidth="1"/>
    <col min="16027" max="16029" width="6.140625" style="5" customWidth="1"/>
    <col min="16030" max="16030" width="7" style="5" bestFit="1" customWidth="1"/>
    <col min="16031" max="16033" width="6.140625" style="5" customWidth="1"/>
    <col min="16034" max="16034" width="7" style="5" bestFit="1" customWidth="1"/>
    <col min="16035" max="16037" width="6.140625" style="5" customWidth="1"/>
    <col min="16038" max="16038" width="7" style="5" bestFit="1" customWidth="1"/>
    <col min="16039" max="16041" width="6.140625" style="5" customWidth="1"/>
    <col min="16042" max="16042" width="7" style="5" bestFit="1" customWidth="1"/>
    <col min="16043" max="16043" width="6.140625" style="5" customWidth="1"/>
    <col min="16044" max="16044" width="7.7109375" style="5" customWidth="1"/>
    <col min="16045" max="16045" width="6.140625" style="5" customWidth="1"/>
    <col min="16046" max="16046" width="7" style="5" bestFit="1" customWidth="1"/>
    <col min="16047" max="16049" width="7.140625" style="5" customWidth="1"/>
    <col min="16050" max="16050" width="7" style="5" bestFit="1" customWidth="1"/>
    <col min="16051" max="16059" width="5.7109375" style="5" customWidth="1"/>
    <col min="16060" max="16062" width="9.140625" style="5"/>
    <col min="16063" max="16071" width="7.7109375" style="5" customWidth="1"/>
    <col min="16072" max="16073" width="11.5703125" style="5" customWidth="1"/>
    <col min="16074" max="16074" width="12.28515625" style="5" customWidth="1"/>
    <col min="16075" max="16076" width="9.140625" style="5"/>
    <col min="16077" max="16085" width="8" style="5" customWidth="1"/>
    <col min="16086" max="16088" width="10.7109375" style="5" customWidth="1"/>
    <col min="16089" max="16090" width="7" style="5" bestFit="1" customWidth="1"/>
    <col min="16091" max="16092" width="5.5703125" style="5" customWidth="1"/>
    <col min="16093" max="16094" width="7" style="5" bestFit="1" customWidth="1"/>
    <col min="16095" max="16097" width="9.140625" style="5"/>
    <col min="16098" max="16098" width="14.5703125" style="5" customWidth="1"/>
    <col min="16099" max="16099" width="20.42578125" style="5" bestFit="1" customWidth="1"/>
    <col min="16100" max="16152" width="5.28515625" style="5" customWidth="1"/>
    <col min="16153" max="16153" width="8.42578125" style="5" customWidth="1"/>
    <col min="16154" max="16156" width="5.7109375" style="5" customWidth="1"/>
    <col min="16157" max="16157" width="16.7109375" style="5" customWidth="1"/>
    <col min="16158" max="16158" width="3.7109375" style="5" customWidth="1"/>
    <col min="16159" max="16161" width="6.140625" style="5" customWidth="1"/>
    <col min="16162" max="16162" width="7" style="5" bestFit="1" customWidth="1"/>
    <col min="16163" max="16165" width="6.140625" style="5" customWidth="1"/>
    <col min="16166" max="16166" width="7" style="5" bestFit="1" customWidth="1"/>
    <col min="16167" max="16169" width="6.140625" style="5" customWidth="1"/>
    <col min="16170" max="16170" width="7" style="5" bestFit="1" customWidth="1"/>
    <col min="16171" max="16173" width="6.140625" style="5" customWidth="1"/>
    <col min="16174" max="16174" width="7" style="5" bestFit="1" customWidth="1"/>
    <col min="16175" max="16177" width="6.140625" style="5" customWidth="1"/>
    <col min="16178" max="16178" width="7" style="5" bestFit="1" customWidth="1"/>
    <col min="16179" max="16181" width="6.140625" style="5" customWidth="1"/>
    <col min="16182" max="16182" width="7" style="5" bestFit="1" customWidth="1"/>
    <col min="16183" max="16185" width="6.140625" style="5" customWidth="1"/>
    <col min="16186" max="16186" width="7" style="5" bestFit="1" customWidth="1"/>
    <col min="16187" max="16189" width="6.140625" style="5" customWidth="1"/>
    <col min="16190" max="16190" width="7" style="5" bestFit="1" customWidth="1"/>
    <col min="16191" max="16193" width="6.140625" style="5" customWidth="1"/>
    <col min="16194" max="16194" width="7" style="5" bestFit="1" customWidth="1"/>
    <col min="16195" max="16197" width="6.140625" style="5" customWidth="1"/>
    <col min="16198" max="16198" width="7" style="5" bestFit="1" customWidth="1"/>
    <col min="16199" max="16201" width="6.140625" style="5" customWidth="1"/>
    <col min="16202" max="16202" width="7" style="5" bestFit="1" customWidth="1"/>
    <col min="16203" max="16205" width="6.140625" style="5" customWidth="1"/>
    <col min="16206" max="16206" width="7" style="5" bestFit="1" customWidth="1"/>
    <col min="16207" max="16209" width="6.140625" style="5" customWidth="1"/>
    <col min="16210" max="16210" width="7" style="5" bestFit="1" customWidth="1"/>
    <col min="16211" max="16213" width="6.140625" style="5" customWidth="1"/>
    <col min="16214" max="16214" width="7" style="5" bestFit="1" customWidth="1"/>
    <col min="16215" max="16217" width="6.140625" style="5" customWidth="1"/>
    <col min="16218" max="16218" width="7" style="5" bestFit="1" customWidth="1"/>
    <col min="16219" max="16221" width="6.140625" style="5" customWidth="1"/>
    <col min="16222" max="16222" width="7" style="5" bestFit="1" customWidth="1"/>
    <col min="16223" max="16225" width="6.140625" style="5" customWidth="1"/>
    <col min="16226" max="16226" width="7" style="5" bestFit="1" customWidth="1"/>
    <col min="16227" max="16229" width="6.140625" style="5" customWidth="1"/>
    <col min="16230" max="16230" width="7" style="5" bestFit="1" customWidth="1"/>
    <col min="16231" max="16233" width="6.140625" style="5" customWidth="1"/>
    <col min="16234" max="16234" width="7" style="5" bestFit="1" customWidth="1"/>
    <col min="16235" max="16237" width="6.140625" style="5" customWidth="1"/>
    <col min="16238" max="16238" width="7" style="5" bestFit="1" customWidth="1"/>
    <col min="16239" max="16241" width="6.140625" style="5" customWidth="1"/>
    <col min="16242" max="16242" width="7" style="5" bestFit="1" customWidth="1"/>
    <col min="16243" max="16245" width="6.140625" style="5" customWidth="1"/>
    <col min="16246" max="16246" width="7" style="5" bestFit="1" customWidth="1"/>
    <col min="16247" max="16249" width="6.140625" style="5" customWidth="1"/>
    <col min="16250" max="16250" width="7" style="5" bestFit="1" customWidth="1"/>
    <col min="16251" max="16253" width="6.140625" style="5" customWidth="1"/>
    <col min="16254" max="16254" width="7" style="5" bestFit="1" customWidth="1"/>
    <col min="16255" max="16257" width="6.140625" style="5" customWidth="1"/>
    <col min="16258" max="16258" width="7" style="5" bestFit="1" customWidth="1"/>
    <col min="16259" max="16261" width="6.140625" style="5" customWidth="1"/>
    <col min="16262" max="16262" width="7" style="5" bestFit="1" customWidth="1"/>
    <col min="16263" max="16265" width="6.140625" style="5" customWidth="1"/>
    <col min="16266" max="16266" width="7" style="5" bestFit="1" customWidth="1"/>
    <col min="16267" max="16269" width="6.140625" style="5" customWidth="1"/>
    <col min="16270" max="16270" width="7" style="5" bestFit="1" customWidth="1"/>
    <col min="16271" max="16273" width="6.140625" style="5" customWidth="1"/>
    <col min="16274" max="16274" width="7" style="5" bestFit="1" customWidth="1"/>
    <col min="16275" max="16277" width="6.140625" style="5" customWidth="1"/>
    <col min="16278" max="16278" width="7" style="5" bestFit="1" customWidth="1"/>
    <col min="16279" max="16281" width="6.140625" style="5" customWidth="1"/>
    <col min="16282" max="16282" width="7" style="5" bestFit="1" customWidth="1"/>
    <col min="16283" max="16285" width="6.140625" style="5" customWidth="1"/>
    <col min="16286" max="16286" width="7" style="5" bestFit="1" customWidth="1"/>
    <col min="16287" max="16289" width="6.140625" style="5" customWidth="1"/>
    <col min="16290" max="16290" width="7" style="5" bestFit="1" customWidth="1"/>
    <col min="16291" max="16293" width="6.140625" style="5" customWidth="1"/>
    <col min="16294" max="16294" width="7" style="5" bestFit="1" customWidth="1"/>
    <col min="16295" max="16297" width="6.140625" style="5" customWidth="1"/>
    <col min="16298" max="16298" width="7" style="5" bestFit="1" customWidth="1"/>
    <col min="16299" max="16299" width="6.140625" style="5" customWidth="1"/>
    <col min="16300" max="16300" width="7.7109375" style="5" customWidth="1"/>
    <col min="16301" max="16301" width="6.140625" style="5" customWidth="1"/>
    <col min="16302" max="16302" width="7" style="5" bestFit="1" customWidth="1"/>
    <col min="16303" max="16305" width="7.140625" style="5" customWidth="1"/>
    <col min="16306" max="16306" width="7" style="5" bestFit="1" customWidth="1"/>
    <col min="16307" max="16315" width="5.7109375" style="5" customWidth="1"/>
    <col min="16316" max="16318" width="9.140625" style="5"/>
    <col min="16319" max="16327" width="7.7109375" style="5" customWidth="1"/>
    <col min="16328" max="16329" width="11.5703125" style="5" customWidth="1"/>
    <col min="16330" max="16330" width="12.28515625" style="5" customWidth="1"/>
    <col min="16331" max="16332" width="9.140625" style="5"/>
    <col min="16333" max="16341" width="8" style="5" customWidth="1"/>
    <col min="16342" max="16344" width="10.7109375" style="5" customWidth="1"/>
    <col min="16345" max="16346" width="7" style="5" bestFit="1" customWidth="1"/>
    <col min="16347" max="16348" width="5.5703125" style="5" customWidth="1"/>
    <col min="16349" max="16350" width="7" style="5" bestFit="1" customWidth="1"/>
    <col min="16351" max="16384" width="9.140625" style="5"/>
  </cols>
  <sheetData>
    <row r="1" spans="1:223" ht="23.25" customHeight="1" x14ac:dyDescent="0.2">
      <c r="A1" s="1" t="s">
        <v>0</v>
      </c>
      <c r="B1" s="2"/>
      <c r="C1" s="3"/>
      <c r="D1" s="3"/>
      <c r="E1" s="3"/>
      <c r="F1" s="3"/>
      <c r="G1" s="3"/>
      <c r="H1" s="3"/>
      <c r="I1" s="3"/>
      <c r="J1" s="3"/>
      <c r="K1" s="3"/>
      <c r="L1" s="3"/>
      <c r="M1" s="3"/>
      <c r="N1" s="3"/>
      <c r="O1" s="3"/>
      <c r="P1" s="3"/>
      <c r="Q1" s="3"/>
      <c r="R1" s="3"/>
      <c r="S1" s="3"/>
      <c r="T1" s="3"/>
      <c r="U1" s="4"/>
      <c r="V1" s="4"/>
      <c r="W1" s="4"/>
      <c r="X1" s="4"/>
      <c r="Y1" s="4"/>
      <c r="Z1" s="4"/>
      <c r="AA1" s="4"/>
      <c r="AB1" s="3"/>
      <c r="AC1" s="3"/>
      <c r="AD1" s="3"/>
      <c r="AE1" s="3"/>
      <c r="AF1" s="3"/>
      <c r="AG1" s="3"/>
      <c r="AH1" s="3"/>
      <c r="AI1" s="3"/>
      <c r="AJ1" s="3"/>
      <c r="AK1" s="3"/>
      <c r="AL1" s="4"/>
      <c r="AM1" s="4"/>
      <c r="AN1" s="4"/>
      <c r="AO1" s="4"/>
      <c r="AP1" s="4"/>
      <c r="AQ1" s="4"/>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4"/>
      <c r="CX1" s="4"/>
      <c r="CY1" s="4"/>
      <c r="CZ1" s="3"/>
      <c r="DA1" s="4"/>
      <c r="DB1" s="4"/>
      <c r="DC1" s="4"/>
      <c r="DD1" s="3"/>
      <c r="DE1" s="4"/>
      <c r="DF1" s="4"/>
      <c r="DG1" s="4"/>
      <c r="DH1" s="3"/>
      <c r="DI1" s="4"/>
      <c r="DJ1" s="4"/>
      <c r="DK1" s="4"/>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4"/>
      <c r="GD1" s="4"/>
      <c r="GE1" s="4"/>
      <c r="GF1" s="3"/>
      <c r="GG1" s="4"/>
      <c r="GH1" s="4"/>
      <c r="GI1" s="4"/>
      <c r="GJ1" s="3"/>
      <c r="GK1" s="3"/>
      <c r="GL1" s="3"/>
      <c r="GM1" s="3"/>
      <c r="GN1" s="3"/>
      <c r="GO1" s="3"/>
      <c r="GP1" s="3"/>
      <c r="GQ1" s="3"/>
      <c r="GR1" s="3"/>
      <c r="GS1" s="4"/>
      <c r="GT1" s="4"/>
      <c r="GU1" s="6"/>
      <c r="GV1" s="6"/>
      <c r="GW1" s="501" t="s">
        <v>1</v>
      </c>
      <c r="GX1" s="501" t="s">
        <v>47</v>
      </c>
      <c r="GY1" s="501" t="s">
        <v>64</v>
      </c>
      <c r="HC1" s="494" t="s">
        <v>48</v>
      </c>
      <c r="HD1" s="494" t="s">
        <v>49</v>
      </c>
      <c r="HE1" s="494" t="s">
        <v>69</v>
      </c>
      <c r="HF1" s="494" t="s">
        <v>50</v>
      </c>
      <c r="HG1" s="494" t="s">
        <v>65</v>
      </c>
      <c r="HH1" s="496" t="s">
        <v>66</v>
      </c>
      <c r="HI1" s="496" t="s">
        <v>67</v>
      </c>
      <c r="HJ1" s="496" t="s">
        <v>68</v>
      </c>
    </row>
    <row r="2" spans="1:223" ht="23.25" x14ac:dyDescent="0.2">
      <c r="A2" s="11" t="s">
        <v>2</v>
      </c>
      <c r="B2" s="2"/>
      <c r="C2" s="3"/>
      <c r="D2" s="3"/>
      <c r="E2" s="3"/>
      <c r="F2" s="3"/>
      <c r="G2" s="3"/>
      <c r="H2" s="3"/>
      <c r="I2" s="3"/>
      <c r="J2" s="3"/>
      <c r="K2" s="3"/>
      <c r="L2" s="3"/>
      <c r="M2" s="3"/>
      <c r="N2" s="3"/>
      <c r="O2" s="3"/>
      <c r="P2" s="3"/>
      <c r="Q2" s="3"/>
      <c r="R2" s="3"/>
      <c r="S2" s="3"/>
      <c r="T2" s="3"/>
      <c r="U2" s="4"/>
      <c r="V2" s="4"/>
      <c r="W2" s="4"/>
      <c r="X2" s="4"/>
      <c r="Y2" s="4"/>
      <c r="Z2" s="4"/>
      <c r="AA2" s="4"/>
      <c r="AB2" s="3"/>
      <c r="AC2" s="3"/>
      <c r="AD2" s="3"/>
      <c r="AE2" s="3"/>
      <c r="AF2" s="3"/>
      <c r="AG2" s="3"/>
      <c r="AH2" s="3"/>
      <c r="AI2" s="3"/>
      <c r="AJ2" s="3"/>
      <c r="AK2" s="3"/>
      <c r="AL2" s="4"/>
      <c r="AM2" s="4"/>
      <c r="AN2" s="4"/>
      <c r="AO2" s="4"/>
      <c r="AP2" s="4"/>
      <c r="AQ2" s="4"/>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4"/>
      <c r="CX2" s="4"/>
      <c r="CY2" s="4"/>
      <c r="CZ2" s="3"/>
      <c r="DA2" s="4"/>
      <c r="DB2" s="4"/>
      <c r="DC2" s="4"/>
      <c r="DD2" s="3"/>
      <c r="DE2" s="4"/>
      <c r="DF2" s="4"/>
      <c r="DG2" s="4"/>
      <c r="DH2" s="3"/>
      <c r="DI2" s="4"/>
      <c r="DJ2" s="4"/>
      <c r="DK2" s="4"/>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4"/>
      <c r="GD2" s="4"/>
      <c r="GE2" s="4"/>
      <c r="GF2" s="3"/>
      <c r="GG2" s="4"/>
      <c r="GH2" s="4"/>
      <c r="GI2" s="4"/>
      <c r="GJ2" s="3"/>
      <c r="GK2" s="3"/>
      <c r="GL2" s="3"/>
      <c r="GM2" s="3"/>
      <c r="GN2" s="3"/>
      <c r="GO2" s="3"/>
      <c r="GP2" s="3"/>
      <c r="GQ2" s="3"/>
      <c r="GR2" s="3"/>
      <c r="GS2" s="4"/>
      <c r="GT2" s="4"/>
      <c r="GU2" s="6"/>
      <c r="GV2" s="6"/>
      <c r="GW2" s="501"/>
      <c r="GX2" s="501"/>
      <c r="GY2" s="501"/>
      <c r="HC2" s="495"/>
      <c r="HD2" s="495"/>
      <c r="HE2" s="495"/>
      <c r="HF2" s="495"/>
      <c r="HG2" s="495"/>
      <c r="HH2" s="497"/>
      <c r="HI2" s="497"/>
      <c r="HJ2" s="497"/>
    </row>
    <row r="3" spans="1:223" ht="23.25" x14ac:dyDescent="0.2">
      <c r="A3" s="11"/>
      <c r="B3" s="2"/>
      <c r="C3" s="3"/>
      <c r="D3" s="3"/>
      <c r="E3" s="3"/>
      <c r="F3" s="3"/>
      <c r="G3" s="3"/>
      <c r="H3" s="3"/>
      <c r="I3" s="3"/>
      <c r="J3" s="3"/>
      <c r="K3" s="3"/>
      <c r="L3" s="3"/>
      <c r="M3" s="3"/>
      <c r="N3" s="3"/>
      <c r="O3" s="3"/>
      <c r="P3" s="3"/>
      <c r="Q3" s="3"/>
      <c r="R3" s="3"/>
      <c r="S3" s="3"/>
      <c r="T3" s="3"/>
      <c r="U3" s="4"/>
      <c r="V3" s="4"/>
      <c r="W3" s="4"/>
      <c r="X3" s="4"/>
      <c r="Y3" s="4"/>
      <c r="Z3" s="4"/>
      <c r="AA3" s="4"/>
      <c r="AB3" s="3"/>
      <c r="AC3" s="3"/>
      <c r="AD3" s="3"/>
      <c r="AE3" s="3"/>
      <c r="AF3" s="3"/>
      <c r="AG3" s="3"/>
      <c r="AH3" s="3"/>
      <c r="AI3" s="3"/>
      <c r="AJ3" s="3"/>
      <c r="AK3" s="3"/>
      <c r="AL3" s="4"/>
      <c r="AM3" s="4"/>
      <c r="AN3" s="4"/>
      <c r="AO3" s="4"/>
      <c r="AP3" s="4"/>
      <c r="AQ3" s="4"/>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4"/>
      <c r="CX3" s="4"/>
      <c r="CY3" s="4"/>
      <c r="CZ3" s="3"/>
      <c r="DA3" s="4"/>
      <c r="DB3" s="4"/>
      <c r="DC3" s="4"/>
      <c r="DD3" s="3"/>
      <c r="DE3" s="4"/>
      <c r="DF3" s="4"/>
      <c r="DG3" s="4"/>
      <c r="DH3" s="3"/>
      <c r="DI3" s="4"/>
      <c r="DJ3" s="4"/>
      <c r="DK3" s="4"/>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4"/>
      <c r="GD3" s="4"/>
      <c r="GE3" s="4"/>
      <c r="GF3" s="3"/>
      <c r="GG3" s="4"/>
      <c r="GH3" s="4"/>
      <c r="GI3" s="4"/>
      <c r="GJ3" s="3"/>
      <c r="GK3" s="3"/>
      <c r="GL3" s="3"/>
      <c r="GM3" s="3"/>
      <c r="GN3" s="3"/>
      <c r="GO3" s="3"/>
      <c r="GP3" s="3"/>
      <c r="GQ3" s="3"/>
      <c r="GR3" s="3"/>
      <c r="GS3" s="4"/>
      <c r="GT3" s="4"/>
      <c r="GU3" s="6"/>
      <c r="GV3" s="6"/>
      <c r="GW3" s="12" t="s">
        <v>70</v>
      </c>
      <c r="GX3" s="13">
        <f>GX5/2</f>
        <v>825</v>
      </c>
      <c r="GY3" s="13">
        <f>GY5/2</f>
        <v>800</v>
      </c>
      <c r="HC3" s="13">
        <f t="shared" ref="HC3:HJ3" si="0">HC5/2</f>
        <v>545</v>
      </c>
      <c r="HD3" s="13">
        <f t="shared" si="0"/>
        <v>545</v>
      </c>
      <c r="HE3" s="13">
        <f t="shared" si="0"/>
        <v>625</v>
      </c>
      <c r="HF3" s="13">
        <f t="shared" si="0"/>
        <v>575</v>
      </c>
      <c r="HG3" s="13">
        <f t="shared" si="0"/>
        <v>870</v>
      </c>
      <c r="HH3" s="13">
        <f t="shared" si="0"/>
        <v>825</v>
      </c>
      <c r="HI3" s="13">
        <f t="shared" si="0"/>
        <v>865</v>
      </c>
      <c r="HJ3" s="13">
        <f t="shared" si="0"/>
        <v>850</v>
      </c>
    </row>
    <row r="4" spans="1:223" ht="23.25" hidden="1" customHeight="1" x14ac:dyDescent="0.2">
      <c r="A4" s="11"/>
      <c r="B4" s="2"/>
      <c r="C4" s="3"/>
      <c r="D4" s="3"/>
      <c r="E4" s="3"/>
      <c r="F4" s="3"/>
      <c r="G4" s="3"/>
      <c r="H4" s="3"/>
      <c r="I4" s="3"/>
      <c r="J4" s="3"/>
      <c r="K4" s="3"/>
      <c r="L4" s="3"/>
      <c r="M4" s="3"/>
      <c r="N4" s="3"/>
      <c r="O4" s="3"/>
      <c r="P4" s="3"/>
      <c r="Q4" s="3"/>
      <c r="R4" s="3"/>
      <c r="S4" s="3"/>
      <c r="T4" s="3"/>
      <c r="U4" s="4"/>
      <c r="V4" s="4"/>
      <c r="W4" s="4"/>
      <c r="X4" s="4"/>
      <c r="Y4" s="4"/>
      <c r="Z4" s="4"/>
      <c r="AA4" s="4"/>
      <c r="AB4" s="3"/>
      <c r="AC4" s="3"/>
      <c r="AD4" s="3"/>
      <c r="AE4" s="3"/>
      <c r="AF4" s="3"/>
      <c r="AG4" s="3"/>
      <c r="AH4" s="3"/>
      <c r="AI4" s="3"/>
      <c r="AJ4" s="3"/>
      <c r="AK4" s="3"/>
      <c r="AL4" s="4"/>
      <c r="AM4" s="4"/>
      <c r="AN4" s="4"/>
      <c r="AO4" s="4"/>
      <c r="AP4" s="4"/>
      <c r="AQ4" s="4"/>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4"/>
      <c r="CX4" s="4"/>
      <c r="CY4" s="4"/>
      <c r="CZ4" s="3"/>
      <c r="DA4" s="4"/>
      <c r="DB4" s="4"/>
      <c r="DC4" s="4"/>
      <c r="DD4" s="3"/>
      <c r="DE4" s="4"/>
      <c r="DF4" s="4"/>
      <c r="DG4" s="4"/>
      <c r="DH4" s="3"/>
      <c r="DI4" s="4"/>
      <c r="DJ4" s="4"/>
      <c r="DK4" s="4"/>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4"/>
      <c r="GD4" s="4"/>
      <c r="GE4" s="4"/>
      <c r="GF4" s="3"/>
      <c r="GG4" s="4"/>
      <c r="GH4" s="4"/>
      <c r="GI4" s="4"/>
      <c r="GJ4" s="3"/>
      <c r="GK4" s="3"/>
      <c r="GL4" s="3"/>
      <c r="GM4" s="3"/>
      <c r="GN4" s="3"/>
      <c r="GO4" s="3"/>
      <c r="GP4" s="3"/>
      <c r="GQ4" s="3"/>
      <c r="GR4" s="3"/>
      <c r="GS4" s="4"/>
      <c r="GT4" s="4"/>
      <c r="GU4" s="6"/>
      <c r="GV4" s="6"/>
      <c r="GW4" s="12" t="s">
        <v>3</v>
      </c>
      <c r="GX4" s="13"/>
      <c r="GY4" s="13"/>
      <c r="HC4" s="13"/>
      <c r="HD4" s="13"/>
      <c r="HE4" s="13"/>
      <c r="HF4" s="13"/>
      <c r="HG4" s="13"/>
      <c r="HH4" s="14"/>
      <c r="HI4" s="14"/>
      <c r="HJ4" s="14"/>
    </row>
    <row r="5" spans="1:223" ht="18.75" customHeight="1" thickBot="1" x14ac:dyDescent="0.25">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339"/>
      <c r="AK5" s="339"/>
      <c r="AL5" s="4"/>
      <c r="AM5" s="4"/>
      <c r="AN5" s="4"/>
      <c r="AO5" s="4"/>
      <c r="AP5" s="4"/>
      <c r="AQ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3"/>
      <c r="GK5" s="3"/>
      <c r="GL5" s="3"/>
      <c r="GM5" s="3"/>
      <c r="GN5" s="3"/>
      <c r="GO5" s="3"/>
      <c r="GP5" s="3"/>
      <c r="GQ5" s="3"/>
      <c r="GR5" s="3"/>
      <c r="GS5" s="4"/>
      <c r="GT5" s="4"/>
      <c r="GU5" s="6"/>
      <c r="GV5" s="6"/>
      <c r="GW5" s="12" t="s">
        <v>4</v>
      </c>
      <c r="GX5" s="13">
        <v>1650</v>
      </c>
      <c r="GY5" s="13">
        <v>1600</v>
      </c>
      <c r="HC5" s="13">
        <v>1090</v>
      </c>
      <c r="HD5" s="13">
        <v>1090</v>
      </c>
      <c r="HE5" s="13">
        <v>1250</v>
      </c>
      <c r="HF5" s="13">
        <v>1150</v>
      </c>
      <c r="HG5" s="13">
        <v>1740</v>
      </c>
      <c r="HH5" s="14">
        <v>1650</v>
      </c>
      <c r="HI5" s="14">
        <v>1730</v>
      </c>
      <c r="HJ5" s="14">
        <v>1700</v>
      </c>
    </row>
    <row r="6" spans="1:223" ht="17.25" thickTop="1" thickBot="1" x14ac:dyDescent="0.25">
      <c r="A6" s="15" t="s">
        <v>5</v>
      </c>
      <c r="B6" s="498">
        <v>45347.476574074077</v>
      </c>
      <c r="C6" s="499"/>
      <c r="D6" s="499"/>
      <c r="E6" s="499"/>
      <c r="F6" s="499"/>
      <c r="G6" s="499"/>
      <c r="H6" s="499"/>
      <c r="I6" s="499"/>
      <c r="J6" s="499"/>
      <c r="K6" s="499"/>
      <c r="L6" s="499"/>
      <c r="M6" s="499"/>
      <c r="N6" s="499"/>
      <c r="O6" s="499"/>
      <c r="P6" s="499"/>
      <c r="Q6" s="499"/>
      <c r="R6" s="499"/>
      <c r="S6" s="499"/>
      <c r="T6" s="499"/>
      <c r="U6" s="499"/>
      <c r="V6" s="499"/>
      <c r="W6" s="499"/>
      <c r="X6" s="499"/>
      <c r="Y6" s="499"/>
      <c r="Z6" s="499"/>
      <c r="AA6" s="499"/>
      <c r="AB6" s="499"/>
      <c r="AC6" s="499"/>
      <c r="AD6" s="499"/>
      <c r="AE6" s="499"/>
      <c r="AF6" s="499"/>
      <c r="AG6" s="499"/>
      <c r="AH6" s="499"/>
      <c r="AI6" s="499"/>
      <c r="AJ6" s="499"/>
      <c r="AK6" s="499"/>
      <c r="AL6" s="499"/>
      <c r="AM6" s="499"/>
      <c r="AN6" s="499"/>
      <c r="AO6" s="499"/>
      <c r="AP6" s="499"/>
      <c r="AQ6" s="500"/>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331"/>
      <c r="DE6" s="331"/>
      <c r="DF6" s="331"/>
      <c r="DG6" s="331"/>
      <c r="DH6" s="331"/>
      <c r="DI6" s="331"/>
      <c r="DJ6" s="331"/>
      <c r="DK6" s="331"/>
      <c r="DL6" s="331"/>
      <c r="DM6" s="331"/>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331"/>
      <c r="GD6" s="331"/>
      <c r="GE6" s="331"/>
      <c r="GF6" s="331"/>
      <c r="GG6" s="331"/>
      <c r="GH6" s="331"/>
      <c r="GI6" s="331"/>
      <c r="GJ6" s="331"/>
      <c r="GK6" s="332">
        <v>18</v>
      </c>
      <c r="GL6" s="332"/>
      <c r="GM6" s="332"/>
      <c r="GN6" s="332">
        <v>23</v>
      </c>
      <c r="GO6" s="332"/>
      <c r="GP6" s="332"/>
      <c r="GQ6" s="332">
        <v>49</v>
      </c>
      <c r="GR6" s="332"/>
      <c r="GS6" s="332"/>
      <c r="GT6" s="331"/>
      <c r="GU6" s="335"/>
      <c r="GV6" s="335"/>
      <c r="GW6" s="332">
        <v>18</v>
      </c>
      <c r="GX6" s="332"/>
      <c r="GY6" s="332"/>
      <c r="GZ6" s="332"/>
      <c r="HA6" s="332"/>
      <c r="HB6" s="332"/>
      <c r="HC6" s="332">
        <v>56</v>
      </c>
      <c r="HD6" s="332"/>
      <c r="HE6" s="332"/>
      <c r="HF6" s="336"/>
      <c r="HG6" s="332"/>
      <c r="HH6" s="332"/>
    </row>
    <row r="7" spans="1:223" ht="14.25" hidden="1" customHeight="1" thickTop="1" thickBot="1" x14ac:dyDescent="0.25">
      <c r="A7" s="481" t="s">
        <v>6</v>
      </c>
      <c r="B7" s="483" t="s">
        <v>7</v>
      </c>
      <c r="C7" s="485" t="s">
        <v>8</v>
      </c>
      <c r="D7" s="486"/>
      <c r="E7" s="486"/>
      <c r="F7" s="486"/>
      <c r="G7" s="486"/>
      <c r="H7" s="486"/>
      <c r="I7" s="486"/>
      <c r="J7" s="487"/>
      <c r="K7" s="485" t="s">
        <v>9</v>
      </c>
      <c r="L7" s="486"/>
      <c r="M7" s="486"/>
      <c r="N7" s="486"/>
      <c r="O7" s="487"/>
      <c r="P7" s="412" t="s">
        <v>10</v>
      </c>
      <c r="Q7" s="413"/>
      <c r="R7" s="414"/>
      <c r="S7" s="488" t="s">
        <v>11</v>
      </c>
      <c r="T7" s="489"/>
      <c r="U7" s="490"/>
      <c r="V7" s="412" t="s">
        <v>12</v>
      </c>
      <c r="W7" s="413"/>
      <c r="X7" s="413"/>
      <c r="Y7" s="414"/>
      <c r="Z7" s="415" t="s">
        <v>88</v>
      </c>
      <c r="AA7" s="415" t="s">
        <v>83</v>
      </c>
      <c r="AB7" s="412" t="s">
        <v>14</v>
      </c>
      <c r="AC7" s="418"/>
      <c r="AD7" s="418"/>
      <c r="AE7" s="418"/>
      <c r="AF7" s="418"/>
      <c r="AG7" s="413"/>
      <c r="AH7" s="413"/>
      <c r="AI7" s="413"/>
      <c r="AJ7" s="413"/>
      <c r="AK7" s="337"/>
      <c r="AL7" s="429" t="s">
        <v>17</v>
      </c>
      <c r="AM7" s="432" t="s">
        <v>18</v>
      </c>
      <c r="AN7" s="434" t="s">
        <v>19</v>
      </c>
      <c r="AO7" s="434"/>
      <c r="AP7" s="434"/>
      <c r="AQ7" s="436" t="s">
        <v>20</v>
      </c>
      <c r="AR7" s="16"/>
      <c r="AS7" s="438" t="s">
        <v>8</v>
      </c>
      <c r="AT7" s="439"/>
      <c r="AU7" s="439"/>
      <c r="AV7" s="439"/>
      <c r="AW7" s="439"/>
      <c r="AX7" s="439"/>
      <c r="AY7" s="439"/>
      <c r="AZ7" s="439"/>
      <c r="BA7" s="439"/>
      <c r="BB7" s="439"/>
      <c r="BC7" s="439"/>
      <c r="BD7" s="439"/>
      <c r="BE7" s="439"/>
      <c r="BF7" s="439"/>
      <c r="BG7" s="439"/>
      <c r="BH7" s="439"/>
      <c r="BI7" s="439"/>
      <c r="BJ7" s="439"/>
      <c r="BK7" s="439"/>
      <c r="BL7" s="439"/>
      <c r="BM7" s="439"/>
      <c r="BN7" s="439"/>
      <c r="BO7" s="439"/>
      <c r="BP7" s="439"/>
      <c r="BQ7" s="439"/>
      <c r="BR7" s="439"/>
      <c r="BS7" s="439"/>
      <c r="BT7" s="439"/>
      <c r="BU7" s="439"/>
      <c r="BV7" s="439"/>
      <c r="BW7" s="440"/>
      <c r="BX7" s="322"/>
      <c r="BY7" s="441" t="s">
        <v>9</v>
      </c>
      <c r="BZ7" s="442"/>
      <c r="CA7" s="442"/>
      <c r="CB7" s="442"/>
      <c r="CC7" s="442"/>
      <c r="CD7" s="442"/>
      <c r="CE7" s="443"/>
      <c r="CF7" s="322"/>
      <c r="CG7" s="463" t="s">
        <v>10</v>
      </c>
      <c r="CH7" s="427"/>
      <c r="CI7" s="427"/>
      <c r="CJ7" s="427"/>
      <c r="CK7" s="427"/>
      <c r="CL7" s="427"/>
      <c r="CM7" s="427"/>
      <c r="CN7" s="428"/>
      <c r="CO7" s="477" t="s">
        <v>11</v>
      </c>
      <c r="CP7" s="478"/>
      <c r="CQ7" s="478"/>
      <c r="CR7" s="478"/>
      <c r="CS7" s="478"/>
      <c r="CT7" s="478"/>
      <c r="CU7" s="478"/>
      <c r="CV7" s="502"/>
      <c r="CW7" s="503" t="s">
        <v>12</v>
      </c>
      <c r="CX7" s="465"/>
      <c r="CY7" s="465"/>
      <c r="CZ7" s="465"/>
      <c r="DA7" s="465"/>
      <c r="DB7" s="465"/>
      <c r="DC7" s="465"/>
      <c r="DD7" s="504"/>
      <c r="DE7" s="467" t="str">
        <f>+S8</f>
        <v>QA</v>
      </c>
      <c r="DF7" s="468"/>
      <c r="DG7" s="468"/>
      <c r="DH7" s="479"/>
      <c r="DI7" s="467" t="str">
        <f>+T8</f>
        <v>PCMC/SCM</v>
      </c>
      <c r="DJ7" s="468"/>
      <c r="DK7" s="468"/>
      <c r="DL7" s="479"/>
      <c r="DM7" s="426" t="s">
        <v>14</v>
      </c>
      <c r="DN7" s="427"/>
      <c r="DO7" s="427"/>
      <c r="DP7" s="427"/>
      <c r="DQ7" s="427"/>
      <c r="DR7" s="427"/>
      <c r="DS7" s="427"/>
      <c r="DT7" s="427"/>
      <c r="DU7" s="427"/>
      <c r="DV7" s="427"/>
      <c r="DW7" s="427"/>
      <c r="DX7" s="427"/>
      <c r="DY7" s="427"/>
      <c r="DZ7" s="427"/>
      <c r="EA7" s="427"/>
      <c r="EB7" s="427"/>
      <c r="EC7" s="427"/>
      <c r="ED7" s="427"/>
      <c r="EE7" s="427"/>
      <c r="EF7" s="427"/>
      <c r="EG7" s="427"/>
      <c r="EH7" s="427"/>
      <c r="EI7" s="427"/>
      <c r="EJ7" s="427"/>
      <c r="EK7" s="427"/>
      <c r="EL7" s="427"/>
      <c r="EM7" s="427"/>
      <c r="EN7" s="427"/>
      <c r="EO7" s="427"/>
      <c r="EP7" s="427"/>
      <c r="EQ7" s="427"/>
      <c r="ER7" s="427"/>
      <c r="ES7" s="427"/>
      <c r="ET7" s="427"/>
      <c r="EU7" s="427"/>
      <c r="EV7" s="427"/>
      <c r="EW7" s="427"/>
      <c r="EX7" s="427"/>
      <c r="EY7" s="427"/>
      <c r="EZ7" s="427"/>
      <c r="FA7" s="427"/>
      <c r="FB7" s="427"/>
      <c r="FC7" s="427"/>
      <c r="FD7" s="427"/>
      <c r="FE7" s="427"/>
      <c r="FF7" s="427"/>
      <c r="FG7" s="427"/>
      <c r="FH7" s="427"/>
      <c r="FI7" s="427"/>
      <c r="FJ7" s="427"/>
      <c r="FK7" s="427"/>
      <c r="FL7" s="428"/>
      <c r="FM7" s="463" t="s">
        <v>15</v>
      </c>
      <c r="FN7" s="427"/>
      <c r="FO7" s="427"/>
      <c r="FP7" s="464"/>
      <c r="FQ7" s="440" t="s">
        <v>16</v>
      </c>
      <c r="FR7" s="465"/>
      <c r="FS7" s="465"/>
      <c r="FT7" s="465"/>
      <c r="FU7" s="465"/>
      <c r="FV7" s="465"/>
      <c r="FW7" s="465"/>
      <c r="FX7" s="465"/>
      <c r="FY7" s="465"/>
      <c r="FZ7" s="465"/>
      <c r="GA7" s="465"/>
      <c r="GB7" s="466"/>
      <c r="GC7" s="467" t="s">
        <v>17</v>
      </c>
      <c r="GD7" s="468"/>
      <c r="GE7" s="468"/>
      <c r="GF7" s="468"/>
      <c r="GG7" s="471" t="s">
        <v>21</v>
      </c>
      <c r="GH7" s="472"/>
      <c r="GI7" s="472"/>
      <c r="GJ7" s="473"/>
      <c r="GK7" s="448" t="s">
        <v>22</v>
      </c>
      <c r="GL7" s="449"/>
      <c r="GM7" s="450"/>
      <c r="GN7" s="448" t="s">
        <v>3</v>
      </c>
      <c r="GO7" s="449"/>
      <c r="GP7" s="450"/>
      <c r="GQ7" s="448" t="s">
        <v>4</v>
      </c>
      <c r="GR7" s="449"/>
      <c r="GS7" s="450"/>
      <c r="GT7" s="454" t="s">
        <v>20</v>
      </c>
      <c r="GU7" s="505" t="s">
        <v>23</v>
      </c>
      <c r="GV7" s="509"/>
      <c r="GW7" s="510" t="s">
        <v>22</v>
      </c>
      <c r="GX7" s="511"/>
      <c r="GY7" s="512"/>
      <c r="GZ7" s="513" t="s">
        <v>3</v>
      </c>
      <c r="HA7" s="511"/>
      <c r="HB7" s="514"/>
      <c r="HC7" s="510" t="s">
        <v>4</v>
      </c>
      <c r="HD7" s="511"/>
      <c r="HE7" s="514"/>
      <c r="HF7" s="506" t="s">
        <v>24</v>
      </c>
      <c r="HG7" s="507"/>
      <c r="HH7" s="508"/>
      <c r="HI7" s="408" t="s">
        <v>25</v>
      </c>
      <c r="HJ7" s="409"/>
      <c r="HK7" s="424" t="s">
        <v>26</v>
      </c>
      <c r="HL7" s="424"/>
      <c r="HM7" s="444" t="s">
        <v>27</v>
      </c>
      <c r="HN7" s="445"/>
    </row>
    <row r="8" spans="1:223" s="18" customFormat="1" ht="62.25" customHeight="1" thickBot="1" x14ac:dyDescent="0.25">
      <c r="A8" s="482"/>
      <c r="B8" s="484"/>
      <c r="C8" s="422" t="s">
        <v>28</v>
      </c>
      <c r="D8" s="419" t="s">
        <v>29</v>
      </c>
      <c r="E8" s="419" t="s">
        <v>95</v>
      </c>
      <c r="F8" s="419" t="s">
        <v>32</v>
      </c>
      <c r="G8" s="419" t="s">
        <v>13</v>
      </c>
      <c r="H8" s="419" t="s">
        <v>78</v>
      </c>
      <c r="I8" s="491" t="s">
        <v>31</v>
      </c>
      <c r="J8" s="492" t="s">
        <v>77</v>
      </c>
      <c r="K8" s="422" t="s">
        <v>96</v>
      </c>
      <c r="L8" s="317" t="s">
        <v>79</v>
      </c>
      <c r="M8" s="317" t="s">
        <v>80</v>
      </c>
      <c r="N8" s="317" t="s">
        <v>72</v>
      </c>
      <c r="O8" s="318" t="s">
        <v>76</v>
      </c>
      <c r="P8" s="422" t="s">
        <v>30</v>
      </c>
      <c r="Q8" s="419" t="s">
        <v>97</v>
      </c>
      <c r="R8" s="421" t="s">
        <v>85</v>
      </c>
      <c r="S8" s="422" t="s">
        <v>81</v>
      </c>
      <c r="T8" s="419" t="s">
        <v>86</v>
      </c>
      <c r="U8" s="421" t="s">
        <v>33</v>
      </c>
      <c r="V8" s="422" t="s">
        <v>73</v>
      </c>
      <c r="W8" s="419" t="s">
        <v>74</v>
      </c>
      <c r="X8" s="419" t="s">
        <v>82</v>
      </c>
      <c r="Y8" s="421" t="s">
        <v>87</v>
      </c>
      <c r="Z8" s="416"/>
      <c r="AA8" s="416"/>
      <c r="AB8" s="17" t="s">
        <v>75</v>
      </c>
      <c r="AC8" s="321" t="s">
        <v>37</v>
      </c>
      <c r="AD8" s="321" t="s">
        <v>38</v>
      </c>
      <c r="AE8" s="321" t="s">
        <v>89</v>
      </c>
      <c r="AF8" s="321" t="s">
        <v>84</v>
      </c>
      <c r="AG8" s="419" t="s">
        <v>90</v>
      </c>
      <c r="AH8" s="419" t="s">
        <v>91</v>
      </c>
      <c r="AI8" s="419" t="s">
        <v>36</v>
      </c>
      <c r="AJ8" s="419" t="s">
        <v>71</v>
      </c>
      <c r="AK8" s="397" t="s">
        <v>92</v>
      </c>
      <c r="AL8" s="430"/>
      <c r="AM8" s="433"/>
      <c r="AN8" s="435"/>
      <c r="AO8" s="435"/>
      <c r="AP8" s="435"/>
      <c r="AQ8" s="437"/>
      <c r="AS8" s="399" t="str">
        <f>+C8</f>
        <v>3M</v>
      </c>
      <c r="AT8" s="393"/>
      <c r="AU8" s="393"/>
      <c r="AV8" s="394"/>
      <c r="AW8" s="392" t="str">
        <f>+D8</f>
        <v>ASTI</v>
      </c>
      <c r="AX8" s="393"/>
      <c r="AY8" s="393"/>
      <c r="AZ8" s="394"/>
      <c r="BA8" s="392" t="str">
        <f>+E8</f>
        <v>IE</v>
      </c>
      <c r="BB8" s="393"/>
      <c r="BC8" s="393"/>
      <c r="BD8" s="394"/>
      <c r="BE8" s="392" t="str">
        <f>+F8</f>
        <v>ICTC</v>
      </c>
      <c r="BF8" s="393"/>
      <c r="BG8" s="393"/>
      <c r="BH8" s="394"/>
      <c r="BI8" s="392" t="str">
        <f>+G8</f>
        <v>JCM</v>
      </c>
      <c r="BJ8" s="393"/>
      <c r="BK8" s="393"/>
      <c r="BL8" s="394"/>
      <c r="BM8" s="392" t="str">
        <f>+H8</f>
        <v>VISHAY</v>
      </c>
      <c r="BN8" s="393"/>
      <c r="BO8" s="393"/>
      <c r="BP8" s="394"/>
      <c r="BQ8" s="392" t="str">
        <f>+I8</f>
        <v xml:space="preserve">OKURA </v>
      </c>
      <c r="BR8" s="393"/>
      <c r="BS8" s="393"/>
      <c r="BT8" s="394"/>
      <c r="BU8" s="392" t="str">
        <f>+J8</f>
        <v>NIDEC</v>
      </c>
      <c r="BV8" s="393"/>
      <c r="BW8" s="393"/>
      <c r="BX8" s="394"/>
      <c r="BY8" s="392" t="str">
        <f>+K8</f>
        <v>R&amp;D / NPI</v>
      </c>
      <c r="BZ8" s="393"/>
      <c r="CA8" s="393"/>
      <c r="CB8" s="394"/>
      <c r="CC8" s="392" t="str">
        <f>+L8</f>
        <v>TIP</v>
      </c>
      <c r="CD8" s="393"/>
      <c r="CE8" s="393"/>
      <c r="CF8" s="394"/>
      <c r="CG8" s="392" t="str">
        <f>+M8</f>
        <v>SUMITRONICS</v>
      </c>
      <c r="CH8" s="393"/>
      <c r="CI8" s="393"/>
      <c r="CJ8" s="394"/>
      <c r="CK8" s="392" t="str">
        <f>+N8</f>
        <v>MERCHANT</v>
      </c>
      <c r="CL8" s="393"/>
      <c r="CM8" s="393"/>
      <c r="CN8" s="394"/>
      <c r="CO8" s="392" t="str">
        <f>+O8</f>
        <v>GLOBAL SKYWARE</v>
      </c>
      <c r="CP8" s="393"/>
      <c r="CQ8" s="393"/>
      <c r="CR8" s="394"/>
      <c r="CS8" s="392" t="str">
        <f>+P8</f>
        <v>GLOBAL INVACOM</v>
      </c>
      <c r="CT8" s="393"/>
      <c r="CU8" s="393"/>
      <c r="CV8" s="393"/>
      <c r="CW8" s="392" t="str">
        <f>Q8</f>
        <v>ANALOG</v>
      </c>
      <c r="CX8" s="393"/>
      <c r="CY8" s="393"/>
      <c r="CZ8" s="394"/>
      <c r="DA8" s="393" t="str">
        <f>+R8</f>
        <v>ENGG</v>
      </c>
      <c r="DB8" s="393"/>
      <c r="DC8" s="393"/>
      <c r="DD8" s="394"/>
      <c r="DE8" s="480"/>
      <c r="DF8" s="395"/>
      <c r="DG8" s="395"/>
      <c r="DH8" s="396"/>
      <c r="DI8" s="480"/>
      <c r="DJ8" s="395"/>
      <c r="DK8" s="395"/>
      <c r="DL8" s="396"/>
      <c r="DM8" s="392" t="str">
        <f>+U8</f>
        <v>WAREHOUSE</v>
      </c>
      <c r="DN8" s="393"/>
      <c r="DO8" s="393"/>
      <c r="DP8" s="393"/>
      <c r="DQ8" s="392" t="str">
        <f>+V8</f>
        <v>FACILITIES</v>
      </c>
      <c r="DR8" s="393"/>
      <c r="DS8" s="393"/>
      <c r="DT8" s="394"/>
      <c r="DU8" s="392" t="str">
        <f>+W8</f>
        <v>TQM</v>
      </c>
      <c r="DV8" s="393"/>
      <c r="DW8" s="393"/>
      <c r="DX8" s="393"/>
      <c r="DY8" s="392" t="str">
        <f>+X8</f>
        <v>IT</v>
      </c>
      <c r="DZ8" s="393"/>
      <c r="EA8" s="393"/>
      <c r="EB8" s="394"/>
      <c r="EC8" s="392" t="str">
        <f>+Y8</f>
        <v>INTERNAL AUIDITOR</v>
      </c>
      <c r="ED8" s="393"/>
      <c r="EE8" s="393"/>
      <c r="EF8" s="394"/>
      <c r="EG8" s="392" t="str">
        <f>+Z7</f>
        <v>ASSET</v>
      </c>
      <c r="EH8" s="393"/>
      <c r="EI8" s="393"/>
      <c r="EJ8" s="394"/>
      <c r="EK8" s="392" t="str">
        <f>+AA7</f>
        <v>CORPORATE AFFAIRS</v>
      </c>
      <c r="EL8" s="393"/>
      <c r="EM8" s="393"/>
      <c r="EN8" s="394"/>
      <c r="EO8" s="392" t="str">
        <f>+AB8</f>
        <v>FINANCE</v>
      </c>
      <c r="EP8" s="393"/>
      <c r="EQ8" s="393"/>
      <c r="ER8" s="394"/>
      <c r="ES8" s="392" t="str">
        <f>+AC8</f>
        <v>HR</v>
      </c>
      <c r="ET8" s="393"/>
      <c r="EU8" s="393"/>
      <c r="EV8" s="393"/>
      <c r="EW8" s="392" t="str">
        <f>+AD8</f>
        <v>SECURITY</v>
      </c>
      <c r="EX8" s="393"/>
      <c r="EY8" s="393"/>
      <c r="EZ8" s="394"/>
      <c r="FA8" s="392" t="str">
        <f>+AE8</f>
        <v xml:space="preserve">TOPSEARCH </v>
      </c>
      <c r="FB8" s="393"/>
      <c r="FC8" s="393"/>
      <c r="FD8" s="394"/>
      <c r="FE8" s="392" t="str">
        <f>+AF8</f>
        <v>CANTEEN</v>
      </c>
      <c r="FF8" s="393"/>
      <c r="FG8" s="393"/>
      <c r="FH8" s="394"/>
      <c r="FI8" s="392" t="str">
        <f>+AG8</f>
        <v>OFFISTE</v>
      </c>
      <c r="FJ8" s="393"/>
      <c r="FK8" s="393"/>
      <c r="FL8" s="394"/>
      <c r="FM8" s="392" t="str">
        <f>+AH8</f>
        <v xml:space="preserve">ERTI </v>
      </c>
      <c r="FN8" s="393"/>
      <c r="FO8" s="393"/>
      <c r="FP8" s="394"/>
      <c r="FQ8" s="392" t="str">
        <f>+AI8</f>
        <v>CREOTEC</v>
      </c>
      <c r="FR8" s="393"/>
      <c r="FS8" s="393"/>
      <c r="FT8" s="394"/>
      <c r="FU8" s="392" t="str">
        <f>+AJ8</f>
        <v>ESPI</v>
      </c>
      <c r="FV8" s="393"/>
      <c r="FW8" s="393"/>
      <c r="FX8" s="394"/>
      <c r="FY8" s="392" t="str">
        <f>+AK8</f>
        <v>Sales and Marketing</v>
      </c>
      <c r="FZ8" s="393"/>
      <c r="GA8" s="393"/>
      <c r="GB8" s="394"/>
      <c r="GC8" s="469"/>
      <c r="GD8" s="470"/>
      <c r="GE8" s="470"/>
      <c r="GF8" s="470"/>
      <c r="GG8" s="474"/>
      <c r="GH8" s="475"/>
      <c r="GI8" s="475"/>
      <c r="GJ8" s="476"/>
      <c r="GK8" s="451"/>
      <c r="GL8" s="452"/>
      <c r="GM8" s="453"/>
      <c r="GN8" s="451"/>
      <c r="GO8" s="452"/>
      <c r="GP8" s="453"/>
      <c r="GQ8" s="451"/>
      <c r="GR8" s="452"/>
      <c r="GS8" s="453"/>
      <c r="GT8" s="454"/>
      <c r="GU8" s="456"/>
      <c r="GV8" s="457"/>
      <c r="GW8" s="458"/>
      <c r="GX8" s="459"/>
      <c r="GY8" s="460"/>
      <c r="GZ8" s="461"/>
      <c r="HA8" s="459"/>
      <c r="HB8" s="462"/>
      <c r="HC8" s="458"/>
      <c r="HD8" s="459"/>
      <c r="HE8" s="462"/>
      <c r="HF8" s="405"/>
      <c r="HG8" s="406"/>
      <c r="HH8" s="407"/>
      <c r="HI8" s="410"/>
      <c r="HJ8" s="411"/>
      <c r="HK8" s="425"/>
      <c r="HL8" s="425"/>
      <c r="HM8" s="446"/>
      <c r="HN8" s="447"/>
      <c r="HO8" s="19"/>
    </row>
    <row r="9" spans="1:223" ht="14.25" hidden="1" customHeight="1" thickBot="1" x14ac:dyDescent="0.25">
      <c r="A9" s="482"/>
      <c r="B9" s="484"/>
      <c r="C9" s="423"/>
      <c r="D9" s="420"/>
      <c r="E9" s="420"/>
      <c r="F9" s="420"/>
      <c r="G9" s="420"/>
      <c r="H9" s="420"/>
      <c r="I9" s="491"/>
      <c r="J9" s="492"/>
      <c r="K9" s="423"/>
      <c r="L9" s="400" t="s">
        <v>35</v>
      </c>
      <c r="M9" s="401"/>
      <c r="N9" s="400" t="s">
        <v>34</v>
      </c>
      <c r="O9" s="493"/>
      <c r="P9" s="423"/>
      <c r="Q9" s="420"/>
      <c r="R9" s="398"/>
      <c r="S9" s="423"/>
      <c r="T9" s="420"/>
      <c r="U9" s="398"/>
      <c r="V9" s="423"/>
      <c r="W9" s="420"/>
      <c r="X9" s="420"/>
      <c r="Y9" s="398"/>
      <c r="Z9" s="417"/>
      <c r="AA9" s="417"/>
      <c r="AB9" s="402" t="s">
        <v>39</v>
      </c>
      <c r="AC9" s="403"/>
      <c r="AD9" s="403"/>
      <c r="AE9" s="403"/>
      <c r="AF9" s="404"/>
      <c r="AG9" s="420"/>
      <c r="AH9" s="420"/>
      <c r="AI9" s="420"/>
      <c r="AJ9" s="420"/>
      <c r="AK9" s="398"/>
      <c r="AL9" s="431"/>
      <c r="AM9" s="433"/>
      <c r="AN9" s="20" t="s">
        <v>22</v>
      </c>
      <c r="AO9" s="21" t="s">
        <v>3</v>
      </c>
      <c r="AP9" s="21" t="s">
        <v>4</v>
      </c>
      <c r="AQ9" s="437"/>
      <c r="AS9" s="22" t="s">
        <v>40</v>
      </c>
      <c r="AT9" s="23" t="s">
        <v>41</v>
      </c>
      <c r="AU9" s="24" t="s">
        <v>42</v>
      </c>
      <c r="AV9" s="25" t="s">
        <v>43</v>
      </c>
      <c r="AW9" s="26" t="s">
        <v>40</v>
      </c>
      <c r="AX9" s="23" t="s">
        <v>41</v>
      </c>
      <c r="AY9" s="24" t="s">
        <v>42</v>
      </c>
      <c r="AZ9" s="25" t="s">
        <v>43</v>
      </c>
      <c r="BA9" s="26" t="s">
        <v>40</v>
      </c>
      <c r="BB9" s="23" t="s">
        <v>41</v>
      </c>
      <c r="BC9" s="24" t="s">
        <v>42</v>
      </c>
      <c r="BD9" s="25" t="s">
        <v>43</v>
      </c>
      <c r="BE9" s="26" t="s">
        <v>40</v>
      </c>
      <c r="BF9" s="23" t="s">
        <v>41</v>
      </c>
      <c r="BG9" s="24" t="s">
        <v>42</v>
      </c>
      <c r="BH9" s="25" t="s">
        <v>43</v>
      </c>
      <c r="BI9" s="27" t="s">
        <v>40</v>
      </c>
      <c r="BJ9" s="23" t="s">
        <v>41</v>
      </c>
      <c r="BK9" s="323" t="s">
        <v>42</v>
      </c>
      <c r="BL9" s="25" t="s">
        <v>43</v>
      </c>
      <c r="BM9" s="26" t="s">
        <v>40</v>
      </c>
      <c r="BN9" s="23" t="s">
        <v>41</v>
      </c>
      <c r="BO9" s="24" t="s">
        <v>42</v>
      </c>
      <c r="BP9" s="25" t="s">
        <v>43</v>
      </c>
      <c r="BQ9" s="27" t="s">
        <v>40</v>
      </c>
      <c r="BR9" s="23" t="s">
        <v>41</v>
      </c>
      <c r="BS9" s="323" t="s">
        <v>42</v>
      </c>
      <c r="BT9" s="25" t="s">
        <v>43</v>
      </c>
      <c r="BU9" s="26" t="s">
        <v>40</v>
      </c>
      <c r="BV9" s="23" t="s">
        <v>41</v>
      </c>
      <c r="BW9" s="24" t="s">
        <v>42</v>
      </c>
      <c r="BX9" s="25" t="s">
        <v>43</v>
      </c>
      <c r="BY9" s="27" t="s">
        <v>40</v>
      </c>
      <c r="BZ9" s="23" t="s">
        <v>41</v>
      </c>
      <c r="CA9" s="23" t="s">
        <v>42</v>
      </c>
      <c r="CB9" s="25" t="s">
        <v>43</v>
      </c>
      <c r="CC9" s="27" t="s">
        <v>40</v>
      </c>
      <c r="CD9" s="23" t="s">
        <v>41</v>
      </c>
      <c r="CE9" s="323" t="s">
        <v>42</v>
      </c>
      <c r="CF9" s="25" t="s">
        <v>43</v>
      </c>
      <c r="CG9" s="26" t="s">
        <v>40</v>
      </c>
      <c r="CH9" s="23" t="s">
        <v>41</v>
      </c>
      <c r="CI9" s="323" t="s">
        <v>42</v>
      </c>
      <c r="CJ9" s="25" t="s">
        <v>43</v>
      </c>
      <c r="CK9" s="26" t="s">
        <v>40</v>
      </c>
      <c r="CL9" s="23" t="s">
        <v>41</v>
      </c>
      <c r="CM9" s="24" t="s">
        <v>42</v>
      </c>
      <c r="CN9" s="25" t="s">
        <v>43</v>
      </c>
      <c r="CO9" s="27" t="s">
        <v>40</v>
      </c>
      <c r="CP9" s="23" t="s">
        <v>41</v>
      </c>
      <c r="CQ9" s="323" t="s">
        <v>42</v>
      </c>
      <c r="CR9" s="25" t="s">
        <v>43</v>
      </c>
      <c r="CS9" s="26" t="s">
        <v>40</v>
      </c>
      <c r="CT9" s="23" t="s">
        <v>41</v>
      </c>
      <c r="CU9" s="24" t="s">
        <v>42</v>
      </c>
      <c r="CV9" s="25" t="s">
        <v>43</v>
      </c>
      <c r="CW9" s="26" t="s">
        <v>40</v>
      </c>
      <c r="CX9" s="23" t="s">
        <v>41</v>
      </c>
      <c r="CY9" s="24" t="s">
        <v>42</v>
      </c>
      <c r="CZ9" s="25" t="s">
        <v>43</v>
      </c>
      <c r="DA9" s="27" t="s">
        <v>40</v>
      </c>
      <c r="DB9" s="23" t="s">
        <v>41</v>
      </c>
      <c r="DC9" s="323" t="s">
        <v>42</v>
      </c>
      <c r="DD9" s="25" t="s">
        <v>43</v>
      </c>
      <c r="DE9" s="28" t="s">
        <v>40</v>
      </c>
      <c r="DF9" s="29" t="s">
        <v>41</v>
      </c>
      <c r="DG9" s="30" t="s">
        <v>42</v>
      </c>
      <c r="DH9" s="25" t="s">
        <v>43</v>
      </c>
      <c r="DI9" s="27" t="s">
        <v>40</v>
      </c>
      <c r="DJ9" s="23" t="s">
        <v>41</v>
      </c>
      <c r="DK9" s="323" t="s">
        <v>42</v>
      </c>
      <c r="DL9" s="25" t="s">
        <v>43</v>
      </c>
      <c r="DM9" s="26" t="s">
        <v>40</v>
      </c>
      <c r="DN9" s="23" t="s">
        <v>41</v>
      </c>
      <c r="DO9" s="24" t="s">
        <v>42</v>
      </c>
      <c r="DP9" s="25" t="s">
        <v>43</v>
      </c>
      <c r="DQ9" s="27" t="s">
        <v>40</v>
      </c>
      <c r="DR9" s="23" t="s">
        <v>41</v>
      </c>
      <c r="DS9" s="323" t="s">
        <v>42</v>
      </c>
      <c r="DT9" s="25" t="s">
        <v>43</v>
      </c>
      <c r="DU9" s="26" t="s">
        <v>40</v>
      </c>
      <c r="DV9" s="23" t="s">
        <v>41</v>
      </c>
      <c r="DW9" s="24" t="s">
        <v>42</v>
      </c>
      <c r="DX9" s="25" t="s">
        <v>43</v>
      </c>
      <c r="DY9" s="26" t="s">
        <v>40</v>
      </c>
      <c r="DZ9" s="23" t="s">
        <v>41</v>
      </c>
      <c r="EA9" s="24" t="s">
        <v>42</v>
      </c>
      <c r="EB9" s="25" t="s">
        <v>43</v>
      </c>
      <c r="EC9" s="27" t="s">
        <v>40</v>
      </c>
      <c r="ED9" s="23" t="s">
        <v>41</v>
      </c>
      <c r="EE9" s="323" t="s">
        <v>42</v>
      </c>
      <c r="EF9" s="25" t="s">
        <v>43</v>
      </c>
      <c r="EG9" s="26" t="s">
        <v>40</v>
      </c>
      <c r="EH9" s="23" t="s">
        <v>41</v>
      </c>
      <c r="EI9" s="24" t="s">
        <v>42</v>
      </c>
      <c r="EJ9" s="25" t="s">
        <v>43</v>
      </c>
      <c r="EK9" s="27" t="s">
        <v>40</v>
      </c>
      <c r="EL9" s="23" t="s">
        <v>41</v>
      </c>
      <c r="EM9" s="323" t="s">
        <v>42</v>
      </c>
      <c r="EN9" s="25" t="s">
        <v>43</v>
      </c>
      <c r="EO9" s="26" t="s">
        <v>40</v>
      </c>
      <c r="EP9" s="23" t="s">
        <v>41</v>
      </c>
      <c r="EQ9" s="24" t="s">
        <v>42</v>
      </c>
      <c r="ER9" s="25" t="s">
        <v>43</v>
      </c>
      <c r="ES9" s="27" t="s">
        <v>40</v>
      </c>
      <c r="ET9" s="23" t="s">
        <v>41</v>
      </c>
      <c r="EU9" s="323" t="s">
        <v>42</v>
      </c>
      <c r="EV9" s="25" t="s">
        <v>43</v>
      </c>
      <c r="EW9" s="26" t="s">
        <v>40</v>
      </c>
      <c r="EX9" s="23" t="s">
        <v>41</v>
      </c>
      <c r="EY9" s="24" t="s">
        <v>42</v>
      </c>
      <c r="EZ9" s="25" t="s">
        <v>43</v>
      </c>
      <c r="FA9" s="27" t="s">
        <v>40</v>
      </c>
      <c r="FB9" s="23" t="s">
        <v>41</v>
      </c>
      <c r="FC9" s="323" t="s">
        <v>42</v>
      </c>
      <c r="FD9" s="25" t="s">
        <v>43</v>
      </c>
      <c r="FE9" s="26" t="s">
        <v>40</v>
      </c>
      <c r="FF9" s="23" t="s">
        <v>41</v>
      </c>
      <c r="FG9" s="24" t="s">
        <v>42</v>
      </c>
      <c r="FH9" s="25" t="s">
        <v>43</v>
      </c>
      <c r="FI9" s="26" t="s">
        <v>40</v>
      </c>
      <c r="FJ9" s="23" t="s">
        <v>41</v>
      </c>
      <c r="FK9" s="24" t="s">
        <v>42</v>
      </c>
      <c r="FL9" s="25" t="s">
        <v>43</v>
      </c>
      <c r="FM9" s="27" t="s">
        <v>40</v>
      </c>
      <c r="FN9" s="23" t="s">
        <v>41</v>
      </c>
      <c r="FO9" s="23" t="s">
        <v>42</v>
      </c>
      <c r="FP9" s="25" t="s">
        <v>43</v>
      </c>
      <c r="FQ9" s="23" t="s">
        <v>40</v>
      </c>
      <c r="FR9" s="23" t="s">
        <v>41</v>
      </c>
      <c r="FS9" s="23" t="s">
        <v>42</v>
      </c>
      <c r="FT9" s="25" t="s">
        <v>43</v>
      </c>
      <c r="FU9" s="23" t="s">
        <v>40</v>
      </c>
      <c r="FV9" s="23" t="s">
        <v>41</v>
      </c>
      <c r="FW9" s="23" t="s">
        <v>42</v>
      </c>
      <c r="FX9" s="25" t="s">
        <v>43</v>
      </c>
      <c r="FY9" s="26" t="s">
        <v>40</v>
      </c>
      <c r="FZ9" s="23" t="s">
        <v>41</v>
      </c>
      <c r="GA9" s="323" t="s">
        <v>42</v>
      </c>
      <c r="GB9" s="25" t="s">
        <v>43</v>
      </c>
      <c r="GC9" s="31" t="s">
        <v>40</v>
      </c>
      <c r="GD9" s="32" t="s">
        <v>41</v>
      </c>
      <c r="GE9" s="33" t="s">
        <v>42</v>
      </c>
      <c r="GF9" s="25" t="s">
        <v>43</v>
      </c>
      <c r="GG9" s="27" t="s">
        <v>40</v>
      </c>
      <c r="GH9" s="34" t="s">
        <v>41</v>
      </c>
      <c r="GI9" s="323" t="s">
        <v>42</v>
      </c>
      <c r="GJ9" s="25" t="s">
        <v>43</v>
      </c>
      <c r="GK9" s="31" t="s">
        <v>40</v>
      </c>
      <c r="GL9" s="32" t="s">
        <v>41</v>
      </c>
      <c r="GM9" s="33" t="s">
        <v>42</v>
      </c>
      <c r="GN9" s="35" t="s">
        <v>40</v>
      </c>
      <c r="GO9" s="32" t="s">
        <v>41</v>
      </c>
      <c r="GP9" s="36" t="s">
        <v>42</v>
      </c>
      <c r="GQ9" s="31" t="s">
        <v>40</v>
      </c>
      <c r="GR9" s="32" t="s">
        <v>41</v>
      </c>
      <c r="GS9" s="33" t="s">
        <v>42</v>
      </c>
      <c r="GT9" s="455"/>
      <c r="GU9" s="37" t="s">
        <v>44</v>
      </c>
      <c r="GV9" s="38" t="s">
        <v>45</v>
      </c>
      <c r="GW9" s="39" t="s">
        <v>40</v>
      </c>
      <c r="GX9" s="40" t="s">
        <v>41</v>
      </c>
      <c r="GY9" s="41" t="s">
        <v>42</v>
      </c>
      <c r="GZ9" s="42" t="s">
        <v>40</v>
      </c>
      <c r="HA9" s="40" t="s">
        <v>41</v>
      </c>
      <c r="HB9" s="43" t="s">
        <v>42</v>
      </c>
      <c r="HC9" s="39" t="s">
        <v>40</v>
      </c>
      <c r="HD9" s="40" t="s">
        <v>41</v>
      </c>
      <c r="HE9" s="43" t="s">
        <v>42</v>
      </c>
      <c r="HF9" s="44" t="s">
        <v>40</v>
      </c>
      <c r="HG9" s="45" t="s">
        <v>41</v>
      </c>
      <c r="HH9" s="46" t="s">
        <v>42</v>
      </c>
      <c r="HI9" s="47" t="s">
        <v>22</v>
      </c>
      <c r="HJ9" s="48" t="s">
        <v>4</v>
      </c>
      <c r="HK9" s="49" t="s">
        <v>22</v>
      </c>
      <c r="HL9" s="49" t="s">
        <v>4</v>
      </c>
      <c r="HM9" s="48" t="s">
        <v>22</v>
      </c>
      <c r="HN9" s="50" t="s">
        <v>4</v>
      </c>
    </row>
    <row r="10" spans="1:223" ht="16.5" customHeight="1" outlineLevel="1" thickTop="1" x14ac:dyDescent="0.2">
      <c r="A10" s="385" t="s">
        <v>46</v>
      </c>
      <c r="B10" s="51" t="s">
        <v>47</v>
      </c>
      <c r="C10" s="52"/>
      <c r="D10" s="53"/>
      <c r="E10" s="53"/>
      <c r="F10" s="53"/>
      <c r="G10" s="53"/>
      <c r="H10" s="53"/>
      <c r="I10" s="53"/>
      <c r="J10" s="54"/>
      <c r="K10" s="52"/>
      <c r="L10" s="55"/>
      <c r="M10" s="55"/>
      <c r="N10" s="55"/>
      <c r="O10" s="54"/>
      <c r="P10" s="52"/>
      <c r="Q10" s="53"/>
      <c r="R10" s="54"/>
      <c r="S10" s="52"/>
      <c r="T10" s="53"/>
      <c r="U10" s="54"/>
      <c r="V10" s="52"/>
      <c r="W10" s="53"/>
      <c r="X10" s="53"/>
      <c r="Y10" s="54"/>
      <c r="Z10" s="56"/>
      <c r="AA10" s="57"/>
      <c r="AB10" s="58"/>
      <c r="AC10" s="58"/>
      <c r="AD10" s="58"/>
      <c r="AE10" s="58"/>
      <c r="AF10" s="58"/>
      <c r="AG10" s="53"/>
      <c r="AH10" s="53"/>
      <c r="AI10" s="53"/>
      <c r="AJ10" s="53"/>
      <c r="AK10" s="54"/>
      <c r="AL10" s="59"/>
      <c r="AM10" s="60">
        <f t="shared" ref="AM10:AM16" si="1">SUM(C10:AL10)</f>
        <v>0</v>
      </c>
      <c r="AN10" s="61"/>
      <c r="AO10" s="62"/>
      <c r="AP10" s="63"/>
      <c r="AQ10" s="64"/>
      <c r="AR10" s="16"/>
      <c r="AS10" s="65">
        <f t="shared" ref="AS10:AS16" si="2">+C10</f>
        <v>0</v>
      </c>
      <c r="AT10" s="53"/>
      <c r="AU10" s="54">
        <f t="shared" ref="AU10:AU16" si="3">+AS10-AT10</f>
        <v>0</v>
      </c>
      <c r="AV10" s="66">
        <f t="shared" ref="AV10:AV16" si="4">IFERROR(AT10/AS10,0)</f>
        <v>0</v>
      </c>
      <c r="AW10" s="52">
        <f t="shared" ref="AW10:AW16" si="5">+D10</f>
        <v>0</v>
      </c>
      <c r="AX10" s="53"/>
      <c r="AY10" s="54">
        <f t="shared" ref="AY10:AY16" si="6">+AW10-AX10</f>
        <v>0</v>
      </c>
      <c r="AZ10" s="66">
        <f t="shared" ref="AZ10:AZ16" si="7">IFERROR(AX10/AW10,0)</f>
        <v>0</v>
      </c>
      <c r="BA10" s="52">
        <f t="shared" ref="BA10:BA16" si="8">+E10</f>
        <v>0</v>
      </c>
      <c r="BB10" s="53"/>
      <c r="BC10" s="54">
        <f t="shared" ref="BC10:BC16" si="9">+BA10-BB10</f>
        <v>0</v>
      </c>
      <c r="BD10" s="66">
        <f t="shared" ref="BD10:BD16" si="10">IFERROR(BB10/BA10,0)</f>
        <v>0</v>
      </c>
      <c r="BE10" s="52">
        <f t="shared" ref="BE10:BE16" si="11">+F10</f>
        <v>0</v>
      </c>
      <c r="BF10" s="53"/>
      <c r="BG10" s="54">
        <f t="shared" ref="BG10:BG16" si="12">+BE10-BF10</f>
        <v>0</v>
      </c>
      <c r="BH10" s="66">
        <f t="shared" ref="BH10:BH16" si="13">IFERROR(BF10/BE10,0)</f>
        <v>0</v>
      </c>
      <c r="BI10" s="58">
        <f t="shared" ref="BI10:BI16" si="14">+G10</f>
        <v>0</v>
      </c>
      <c r="BJ10" s="53"/>
      <c r="BK10" s="55">
        <f t="shared" ref="BK10:BK16" si="15">+BI10-BJ10</f>
        <v>0</v>
      </c>
      <c r="BL10" s="66">
        <f t="shared" ref="BL10:BL16" si="16">IFERROR(BJ10/BI10,0)</f>
        <v>0</v>
      </c>
      <c r="BM10" s="52">
        <f t="shared" ref="BM10:BM16" si="17">+H10</f>
        <v>0</v>
      </c>
      <c r="BN10" s="53"/>
      <c r="BO10" s="54">
        <f t="shared" ref="BO10:BO16" si="18">+BM10-BN10</f>
        <v>0</v>
      </c>
      <c r="BP10" s="66">
        <f t="shared" ref="BP10:BP16" si="19">IFERROR(BN10/BM10,0)</f>
        <v>0</v>
      </c>
      <c r="BQ10" s="58">
        <f t="shared" ref="BQ10:BQ16" si="20">+I10</f>
        <v>0</v>
      </c>
      <c r="BR10" s="53"/>
      <c r="BS10" s="55">
        <f t="shared" ref="BS10:BS16" si="21">+BQ10-BR10</f>
        <v>0</v>
      </c>
      <c r="BT10" s="66">
        <f t="shared" ref="BT10:BT16" si="22">IFERROR(BR10/BQ10,0)</f>
        <v>0</v>
      </c>
      <c r="BU10" s="52">
        <f t="shared" ref="BU10:BU16" si="23">+J10</f>
        <v>0</v>
      </c>
      <c r="BV10" s="53"/>
      <c r="BW10" s="54">
        <f t="shared" ref="BW10:BW16" si="24">+BU10-BV10</f>
        <v>0</v>
      </c>
      <c r="BX10" s="66">
        <f t="shared" ref="BX10:BX16" si="25">IFERROR(BV10/BU10,0)</f>
        <v>0</v>
      </c>
      <c r="BY10" s="58">
        <f t="shared" ref="BY10:BY16" si="26">+K10</f>
        <v>0</v>
      </c>
      <c r="BZ10" s="53"/>
      <c r="CA10" s="55">
        <f t="shared" ref="CA10:CA16" si="27">+BY10-BZ10</f>
        <v>0</v>
      </c>
      <c r="CB10" s="66">
        <f t="shared" ref="CB10:CB16" si="28">IFERROR(BZ10/BY10,0)</f>
        <v>0</v>
      </c>
      <c r="CC10" s="67">
        <f>L10</f>
        <v>0</v>
      </c>
      <c r="CD10" s="53"/>
      <c r="CE10" s="55">
        <f t="shared" ref="CE10:CE16" si="29">+CC10-CD10</f>
        <v>0</v>
      </c>
      <c r="CF10" s="66">
        <f t="shared" ref="CF10:CF16" si="30">IFERROR(CD10/CC10,0)</f>
        <v>0</v>
      </c>
      <c r="CG10" s="52">
        <f t="shared" ref="CG10:CG16" si="31">M10</f>
        <v>0</v>
      </c>
      <c r="CH10" s="53"/>
      <c r="CI10" s="54">
        <f t="shared" ref="CI10:CI16" si="32">+CG10-CH10</f>
        <v>0</v>
      </c>
      <c r="CJ10" s="66">
        <f t="shared" ref="CJ10:CJ16" si="33">IFERROR(CH10/CG10,0)</f>
        <v>0</v>
      </c>
      <c r="CK10" s="82">
        <f>+N10</f>
        <v>0</v>
      </c>
      <c r="CL10" s="53"/>
      <c r="CM10" s="55">
        <f t="shared" ref="CM10:CM16" si="34">+CK10-CL10</f>
        <v>0</v>
      </c>
      <c r="CN10" s="66">
        <f t="shared" ref="CN10:CN16" si="35">IFERROR(CL10/CK10,0)</f>
        <v>0</v>
      </c>
      <c r="CO10" s="52">
        <f t="shared" ref="CO10:CO16" si="36">+O10</f>
        <v>0</v>
      </c>
      <c r="CP10" s="53"/>
      <c r="CQ10" s="54">
        <f t="shared" ref="CQ10:CQ16" si="37">+CO10-CP10</f>
        <v>0</v>
      </c>
      <c r="CR10" s="66">
        <f t="shared" ref="CR10:CR16" si="38">IFERROR(CP10/CO10,0)</f>
        <v>0</v>
      </c>
      <c r="CS10" s="58">
        <f t="shared" ref="CS10:CS16" si="39">+P10</f>
        <v>0</v>
      </c>
      <c r="CT10" s="53"/>
      <c r="CU10" s="55">
        <f t="shared" ref="CU10:CU16" si="40">+CS10-CT10</f>
        <v>0</v>
      </c>
      <c r="CV10" s="66">
        <f t="shared" ref="CV10:CV16" si="41">IFERROR(CT10/CS10,0)</f>
        <v>0</v>
      </c>
      <c r="CW10" s="83">
        <f>Q10</f>
        <v>0</v>
      </c>
      <c r="CX10" s="53"/>
      <c r="CY10" s="54">
        <f t="shared" ref="CY10:CY16" si="42">+CW10-CX10</f>
        <v>0</v>
      </c>
      <c r="CZ10" s="66">
        <f t="shared" ref="CZ10:CZ16" si="43">IFERROR(CX10/CW10,0)</f>
        <v>0</v>
      </c>
      <c r="DA10" s="83">
        <f>R10</f>
        <v>0</v>
      </c>
      <c r="DB10" s="53"/>
      <c r="DC10" s="55">
        <f t="shared" ref="DC10:DC16" si="44">+DA10-DB10</f>
        <v>0</v>
      </c>
      <c r="DD10" s="66">
        <f t="shared" ref="DD10:DD16" si="45">IFERROR(DB10/DA10,0)</f>
        <v>0</v>
      </c>
      <c r="DE10" s="83">
        <f>S10</f>
        <v>0</v>
      </c>
      <c r="DF10" s="53"/>
      <c r="DG10" s="54">
        <f t="shared" ref="DG10:DG16" si="46">+DE10-DF10</f>
        <v>0</v>
      </c>
      <c r="DH10" s="66">
        <f t="shared" ref="DH10:DH16" si="47">IFERROR(DF10/DE10,0)</f>
        <v>0</v>
      </c>
      <c r="DI10" s="83">
        <f>T10</f>
        <v>0</v>
      </c>
      <c r="DJ10" s="53"/>
      <c r="DK10" s="55">
        <f t="shared" ref="DK10:DK16" si="48">+DI10-DJ10</f>
        <v>0</v>
      </c>
      <c r="DL10" s="66">
        <f t="shared" ref="DL10:DL16" si="49">IFERROR(DJ10/DI10,0)</f>
        <v>0</v>
      </c>
      <c r="DM10" s="83">
        <f>U10</f>
        <v>0</v>
      </c>
      <c r="DN10" s="53"/>
      <c r="DO10" s="54">
        <f t="shared" ref="DO10:DO16" si="50">+DM10-DN10</f>
        <v>0</v>
      </c>
      <c r="DP10" s="66">
        <f t="shared" ref="DP10:DP16" si="51">IFERROR(DN10/DM10,0)</f>
        <v>0</v>
      </c>
      <c r="DQ10" s="83">
        <f>V10</f>
        <v>0</v>
      </c>
      <c r="DR10" s="53"/>
      <c r="DS10" s="55">
        <f t="shared" ref="DS10:DS16" si="52">+DQ10-DR10</f>
        <v>0</v>
      </c>
      <c r="DT10" s="66">
        <f t="shared" ref="DT10:DT16" si="53">IFERROR(DR10/DQ10,0)</f>
        <v>0</v>
      </c>
      <c r="DU10" s="83">
        <f>W10</f>
        <v>0</v>
      </c>
      <c r="DV10" s="53"/>
      <c r="DW10" s="55">
        <f t="shared" ref="DW10:DW16" si="54">+DU10-DV10</f>
        <v>0</v>
      </c>
      <c r="DX10" s="66">
        <f t="shared" ref="DX10:DX16" si="55">IFERROR(DV10/DU10,0)</f>
        <v>0</v>
      </c>
      <c r="DY10" s="83">
        <f>X10</f>
        <v>0</v>
      </c>
      <c r="DZ10" s="53"/>
      <c r="EA10" s="54">
        <f t="shared" ref="EA10:EA16" si="56">+DY10-DZ10</f>
        <v>0</v>
      </c>
      <c r="EB10" s="66">
        <f t="shared" ref="EB10:EB16" si="57">IFERROR(DZ10/DY10,0)</f>
        <v>0</v>
      </c>
      <c r="EC10" s="53">
        <f t="shared" ref="EC10:EC16" si="58">Y10</f>
        <v>0</v>
      </c>
      <c r="ED10" s="53"/>
      <c r="EE10" s="55">
        <f t="shared" ref="EE10:EE16" si="59">+EC10-ED10</f>
        <v>0</v>
      </c>
      <c r="EF10" s="66">
        <f t="shared" ref="EF10:EF16" si="60">IFERROR(ED10/EC10,0)</f>
        <v>0</v>
      </c>
      <c r="EG10" s="340">
        <f t="shared" ref="EG10:EG16" si="61">Z10</f>
        <v>0</v>
      </c>
      <c r="EH10" s="53"/>
      <c r="EI10" s="54">
        <f t="shared" ref="EI10:EI16" si="62">+EG10-EH10</f>
        <v>0</v>
      </c>
      <c r="EJ10" s="66">
        <f t="shared" ref="EJ10:EJ16" si="63">IFERROR(EH10/EG10,0)</f>
        <v>0</v>
      </c>
      <c r="EK10" s="58">
        <f t="shared" ref="EK10:EK16" si="64">AA10</f>
        <v>0</v>
      </c>
      <c r="EL10" s="53"/>
      <c r="EM10" s="55">
        <f t="shared" ref="EM10:EM16" si="65">+EK10-EL10</f>
        <v>0</v>
      </c>
      <c r="EN10" s="66">
        <f t="shared" ref="EN10:EN16" si="66">IFERROR(EL10/EK10,0)</f>
        <v>0</v>
      </c>
      <c r="EO10" s="340">
        <f t="shared" ref="EO10:EO16" si="67">AB10</f>
        <v>0</v>
      </c>
      <c r="EP10" s="53"/>
      <c r="EQ10" s="54">
        <f t="shared" ref="EQ10:EQ16" si="68">+EO10-EP10</f>
        <v>0</v>
      </c>
      <c r="ER10" s="66">
        <f t="shared" ref="ER10:ER16" si="69">IFERROR(EP10/EO10,0)</f>
        <v>0</v>
      </c>
      <c r="ES10" s="341">
        <f>AC10</f>
        <v>0</v>
      </c>
      <c r="ET10" s="53"/>
      <c r="EU10" s="55">
        <f t="shared" ref="EU10:EU16" si="70">+ES10-ET10</f>
        <v>0</v>
      </c>
      <c r="EV10" s="66">
        <f t="shared" ref="EV10:EV16" si="71">IFERROR(ET10/ES10,0)</f>
        <v>0</v>
      </c>
      <c r="EW10" s="340">
        <f t="shared" ref="EW10:EW16" si="72">AD10</f>
        <v>0</v>
      </c>
      <c r="EX10" s="53"/>
      <c r="EY10" s="54">
        <f t="shared" ref="EY10:EY16" si="73">+EW10-EX10</f>
        <v>0</v>
      </c>
      <c r="EZ10" s="66">
        <f t="shared" ref="EZ10:EZ16" si="74">IFERROR(EX10/EW10,0)</f>
        <v>0</v>
      </c>
      <c r="FA10" s="341">
        <f t="shared" ref="FA10:FA16" si="75">AE10</f>
        <v>0</v>
      </c>
      <c r="FB10" s="53"/>
      <c r="FC10" s="55">
        <f t="shared" ref="FC10:FC16" si="76">+FA10-FB10</f>
        <v>0</v>
      </c>
      <c r="FD10" s="66">
        <f t="shared" ref="FD10:FD16" si="77">IFERROR(FB10/FA10,0)</f>
        <v>0</v>
      </c>
      <c r="FE10" s="340">
        <f t="shared" ref="FE10:FE16" si="78">AF10</f>
        <v>0</v>
      </c>
      <c r="FF10" s="53"/>
      <c r="FG10" s="54">
        <f t="shared" ref="FG10:FG16" si="79">+FE10-FF10</f>
        <v>0</v>
      </c>
      <c r="FH10" s="66">
        <f t="shared" ref="FH10:FH16" si="80">IFERROR(FF10/FE10,0)</f>
        <v>0</v>
      </c>
      <c r="FI10" s="341">
        <f t="shared" ref="FI10:FI16" si="81">AG10</f>
        <v>0</v>
      </c>
      <c r="FJ10" s="53"/>
      <c r="FK10" s="54">
        <f t="shared" ref="FK10:FK16" si="82">+FI10-FJ10</f>
        <v>0</v>
      </c>
      <c r="FL10" s="66">
        <f t="shared" ref="FL10:FL16" si="83">IFERROR(FJ10/FI10,0)</f>
        <v>0</v>
      </c>
      <c r="FM10" s="341">
        <f t="shared" ref="FM10:FM16" si="84">AH10</f>
        <v>0</v>
      </c>
      <c r="FN10" s="53"/>
      <c r="FO10" s="53">
        <f t="shared" ref="FO10:FO16" si="85">+FM10-FN10</f>
        <v>0</v>
      </c>
      <c r="FP10" s="66">
        <f t="shared" ref="FP10:FP16" si="86">IFERROR(FN10/FM10,0)</f>
        <v>0</v>
      </c>
      <c r="FQ10" s="333">
        <f t="shared" ref="FQ10:FQ16" si="87">AI10</f>
        <v>0</v>
      </c>
      <c r="FR10" s="53"/>
      <c r="FS10" s="53">
        <f t="shared" ref="FS10:FS16" si="88">+FQ10-FR10</f>
        <v>0</v>
      </c>
      <c r="FT10" s="66">
        <f t="shared" ref="FT10:FT16" si="89">IFERROR(FR10/FQ10,0)</f>
        <v>0</v>
      </c>
      <c r="FU10" s="333">
        <f t="shared" ref="FU10:FU16" si="90">AJ10</f>
        <v>0</v>
      </c>
      <c r="FV10" s="53"/>
      <c r="FW10" s="53">
        <f t="shared" ref="FW10:FW16" si="91">+FU10-FV10</f>
        <v>0</v>
      </c>
      <c r="FX10" s="66">
        <f t="shared" ref="FX10:FX16" si="92">IFERROR(FV10/FU10,0)</f>
        <v>0</v>
      </c>
      <c r="FY10" s="52">
        <f t="shared" ref="FY10:FY16" si="93">+AK10</f>
        <v>0</v>
      </c>
      <c r="FZ10" s="53"/>
      <c r="GA10" s="55">
        <f t="shared" ref="GA10:GA16" si="94">+FY10-FZ10</f>
        <v>0</v>
      </c>
      <c r="GB10" s="66">
        <f t="shared" ref="GB10:GB16" si="95">IFERROR(FZ10/FY10,0)</f>
        <v>0</v>
      </c>
      <c r="GC10" s="52">
        <f t="shared" ref="GC10:GC16" si="96">+AL10</f>
        <v>0</v>
      </c>
      <c r="GD10" s="53"/>
      <c r="GE10" s="55">
        <f t="shared" ref="GE10:GE16" si="97">+GC10-GD10</f>
        <v>0</v>
      </c>
      <c r="GF10" s="66">
        <f t="shared" ref="GF10:GF16" si="98">IFERROR(GD10/GC10,0)</f>
        <v>0</v>
      </c>
      <c r="GG10" s="52">
        <f t="shared" ref="GG10:GG16" si="99">+AS10+AW10+BA10+BE10+BI10+BM10+BQ10+BU10+BY10+CC10+CG10+CK10+CO10+CS10+CW10+DA10+DE10++DM10+DQ10+DU10+DY10+EC10++EG10+EK10+EO10+ES10+EW10+FA10+FE10+FI10+FM10+FQ10+FU10+FY10+GC10</f>
        <v>0</v>
      </c>
      <c r="GH10" s="67">
        <f t="shared" ref="GH10:GH16" si="100">+AT10+AX10+BB10+BF10+BJ10+BN10+BR10+BV10+BZ10+CD10+CH10+CL10+CP10+CT10+CX10+DB10+DF10++DN10+DR10+DV10+DZ10+ED10++EH10+EL10+EP10+ET10+EX10+FB10+FF10+FJ10+FN10+FR10+FV10+FZ10+GD10+DJ10</f>
        <v>0</v>
      </c>
      <c r="GI10" s="54">
        <f t="shared" ref="GI10:GI16" si="101">+GG10-GH10</f>
        <v>0</v>
      </c>
      <c r="GJ10" s="66">
        <f t="shared" ref="GJ10:GJ16" si="102">IFERROR(GH10/GG10,0)</f>
        <v>0</v>
      </c>
      <c r="GK10" s="58">
        <f t="shared" ref="GK10:GK16" si="103">+AN10</f>
        <v>0</v>
      </c>
      <c r="GL10" s="53"/>
      <c r="GM10" s="54">
        <f t="shared" ref="GM10:GM16" si="104">+GK10-GL10</f>
        <v>0</v>
      </c>
      <c r="GN10" s="58">
        <f t="shared" ref="GN10:GN16" si="105">+AO10</f>
        <v>0</v>
      </c>
      <c r="GO10" s="53"/>
      <c r="GP10" s="55">
        <f t="shared" ref="GP10:GP16" si="106">+GN10-GO10</f>
        <v>0</v>
      </c>
      <c r="GQ10" s="52">
        <f t="shared" ref="GQ10:GQ16" si="107">+AP10</f>
        <v>0</v>
      </c>
      <c r="GR10" s="53"/>
      <c r="GS10" s="54">
        <f t="shared" ref="GS10:GS16" si="108">+GQ10-GR10</f>
        <v>0</v>
      </c>
      <c r="GT10" s="68"/>
      <c r="GU10" s="69" t="str">
        <f t="shared" ref="GU10:GU16" si="109">IF(ISERROR(GG10/(GW$6*GK10+GZ$6*GN10+HC$6*GQ10)),"",GG10/(GW$6*GK10+GZ$6*GN10+HC$6*GQ10))</f>
        <v/>
      </c>
      <c r="GV10" s="74" t="str">
        <f t="shared" ref="GV10:GV16" si="110">IF(ISERROR(GH10/(GW$6*GL10+GZ$6*GO10+HC$6*GR10)),"",GH10/(GW$6*GL10+GZ$6*GO10+HC$6*GR10))</f>
        <v/>
      </c>
      <c r="GW10" s="75">
        <f>+GK10*$GX$3</f>
        <v>0</v>
      </c>
      <c r="GX10" s="75">
        <f>+GL10*$GX$3</f>
        <v>0</v>
      </c>
      <c r="GY10" s="71">
        <f t="shared" ref="GY10:GY17" si="111">+GW10-GX10</f>
        <v>0</v>
      </c>
      <c r="GZ10" s="75"/>
      <c r="HA10" s="75"/>
      <c r="HB10" s="71"/>
      <c r="HC10" s="75">
        <f>+GQ10*$GX$5</f>
        <v>0</v>
      </c>
      <c r="HD10" s="75">
        <f>+GR10*$GX$5</f>
        <v>0</v>
      </c>
      <c r="HE10" s="70">
        <f t="shared" ref="HE10:HE17" si="112">+HC10-HD10</f>
        <v>0</v>
      </c>
      <c r="HF10" s="72">
        <f t="shared" ref="HF10:HH15" si="113">+GW10+GZ10+HC10</f>
        <v>0</v>
      </c>
      <c r="HG10" s="73">
        <f t="shared" si="113"/>
        <v>0</v>
      </c>
      <c r="HH10" s="76">
        <f t="shared" si="113"/>
        <v>0</v>
      </c>
      <c r="HI10" s="77">
        <f>$GX$3*50%</f>
        <v>412.5</v>
      </c>
      <c r="HJ10" s="77">
        <f>$GX$5*50%</f>
        <v>825</v>
      </c>
      <c r="HK10" s="79"/>
      <c r="HL10" s="319"/>
      <c r="HM10" s="78">
        <f t="shared" ref="HM10:HN15" si="114">+HI10*HK10</f>
        <v>0</v>
      </c>
      <c r="HN10" s="80">
        <f t="shared" si="114"/>
        <v>0</v>
      </c>
    </row>
    <row r="11" spans="1:223" ht="15.75" customHeight="1" outlineLevel="1" x14ac:dyDescent="0.2">
      <c r="A11" s="386"/>
      <c r="B11" s="81" t="s">
        <v>64</v>
      </c>
      <c r="C11" s="82"/>
      <c r="D11" s="83"/>
      <c r="E11" s="83"/>
      <c r="F11" s="83"/>
      <c r="G11" s="83"/>
      <c r="H11" s="83"/>
      <c r="I11" s="83"/>
      <c r="J11" s="84"/>
      <c r="K11" s="82"/>
      <c r="L11" s="85"/>
      <c r="M11" s="85"/>
      <c r="N11" s="85"/>
      <c r="O11" s="84"/>
      <c r="P11" s="82"/>
      <c r="Q11" s="83"/>
      <c r="R11" s="84"/>
      <c r="S11" s="82"/>
      <c r="T11" s="83"/>
      <c r="U11" s="84"/>
      <c r="V11" s="82"/>
      <c r="W11" s="83"/>
      <c r="X11" s="83"/>
      <c r="Y11" s="84"/>
      <c r="Z11" s="86"/>
      <c r="AA11" s="87"/>
      <c r="AB11" s="88"/>
      <c r="AC11" s="88"/>
      <c r="AD11" s="88"/>
      <c r="AE11" s="88"/>
      <c r="AF11" s="88"/>
      <c r="AG11" s="83"/>
      <c r="AH11" s="83"/>
      <c r="AI11" s="83"/>
      <c r="AJ11" s="83"/>
      <c r="AK11" s="84"/>
      <c r="AL11" s="89"/>
      <c r="AM11" s="90">
        <f t="shared" si="1"/>
        <v>0</v>
      </c>
      <c r="AN11" s="91"/>
      <c r="AO11" s="92"/>
      <c r="AP11" s="93"/>
      <c r="AQ11" s="94"/>
      <c r="AS11" s="95">
        <f t="shared" si="2"/>
        <v>0</v>
      </c>
      <c r="AT11" s="83"/>
      <c r="AU11" s="84">
        <f t="shared" si="3"/>
        <v>0</v>
      </c>
      <c r="AV11" s="96">
        <f t="shared" si="4"/>
        <v>0</v>
      </c>
      <c r="AW11" s="82">
        <f t="shared" si="5"/>
        <v>0</v>
      </c>
      <c r="AX11" s="83"/>
      <c r="AY11" s="84">
        <f t="shared" si="6"/>
        <v>0</v>
      </c>
      <c r="AZ11" s="96">
        <f t="shared" si="7"/>
        <v>0</v>
      </c>
      <c r="BA11" s="82">
        <f t="shared" si="8"/>
        <v>0</v>
      </c>
      <c r="BB11" s="83"/>
      <c r="BC11" s="84">
        <f t="shared" si="9"/>
        <v>0</v>
      </c>
      <c r="BD11" s="96">
        <f t="shared" si="10"/>
        <v>0</v>
      </c>
      <c r="BE11" s="82">
        <f t="shared" si="11"/>
        <v>0</v>
      </c>
      <c r="BF11" s="83"/>
      <c r="BG11" s="84">
        <f t="shared" si="12"/>
        <v>0</v>
      </c>
      <c r="BH11" s="96">
        <f t="shared" si="13"/>
        <v>0</v>
      </c>
      <c r="BI11" s="88">
        <f t="shared" si="14"/>
        <v>0</v>
      </c>
      <c r="BJ11" s="83"/>
      <c r="BK11" s="85">
        <f t="shared" si="15"/>
        <v>0</v>
      </c>
      <c r="BL11" s="96">
        <f t="shared" si="16"/>
        <v>0</v>
      </c>
      <c r="BM11" s="82">
        <f t="shared" si="17"/>
        <v>0</v>
      </c>
      <c r="BN11" s="83"/>
      <c r="BO11" s="84">
        <f t="shared" si="18"/>
        <v>0</v>
      </c>
      <c r="BP11" s="96">
        <f t="shared" si="19"/>
        <v>0</v>
      </c>
      <c r="BQ11" s="88">
        <f t="shared" si="20"/>
        <v>0</v>
      </c>
      <c r="BR11" s="83"/>
      <c r="BS11" s="85">
        <f t="shared" si="21"/>
        <v>0</v>
      </c>
      <c r="BT11" s="96">
        <f t="shared" si="22"/>
        <v>0</v>
      </c>
      <c r="BU11" s="82">
        <f t="shared" si="23"/>
        <v>0</v>
      </c>
      <c r="BV11" s="83"/>
      <c r="BW11" s="84">
        <f t="shared" si="24"/>
        <v>0</v>
      </c>
      <c r="BX11" s="96">
        <f t="shared" si="25"/>
        <v>0</v>
      </c>
      <c r="BY11" s="88">
        <f t="shared" si="26"/>
        <v>0</v>
      </c>
      <c r="BZ11" s="83"/>
      <c r="CA11" s="85">
        <f t="shared" si="27"/>
        <v>0</v>
      </c>
      <c r="CB11" s="96">
        <f t="shared" si="28"/>
        <v>0</v>
      </c>
      <c r="CC11" s="83">
        <f t="shared" ref="CC11:CC16" si="115">L11</f>
        <v>0</v>
      </c>
      <c r="CD11" s="83"/>
      <c r="CE11" s="85">
        <f t="shared" si="29"/>
        <v>0</v>
      </c>
      <c r="CF11" s="96">
        <f t="shared" si="30"/>
        <v>0</v>
      </c>
      <c r="CG11" s="82">
        <f t="shared" si="31"/>
        <v>0</v>
      </c>
      <c r="CH11" s="83"/>
      <c r="CI11" s="84">
        <f t="shared" si="32"/>
        <v>0</v>
      </c>
      <c r="CJ11" s="96">
        <f t="shared" si="33"/>
        <v>0</v>
      </c>
      <c r="CK11" s="82">
        <f t="shared" ref="CK11:CK16" si="116">+N11</f>
        <v>0</v>
      </c>
      <c r="CL11" s="83"/>
      <c r="CM11" s="85">
        <f t="shared" si="34"/>
        <v>0</v>
      </c>
      <c r="CN11" s="96">
        <f t="shared" si="35"/>
        <v>0</v>
      </c>
      <c r="CO11" s="334">
        <f t="shared" si="36"/>
        <v>0</v>
      </c>
      <c r="CP11" s="83"/>
      <c r="CQ11" s="84">
        <f t="shared" si="37"/>
        <v>0</v>
      </c>
      <c r="CR11" s="96">
        <f t="shared" si="38"/>
        <v>0</v>
      </c>
      <c r="CS11" s="88">
        <f t="shared" si="39"/>
        <v>0</v>
      </c>
      <c r="CT11" s="83"/>
      <c r="CU11" s="85">
        <f t="shared" si="40"/>
        <v>0</v>
      </c>
      <c r="CV11" s="96">
        <f t="shared" si="41"/>
        <v>0</v>
      </c>
      <c r="CW11" s="83">
        <f t="shared" ref="CW11:CW16" si="117">Q11</f>
        <v>0</v>
      </c>
      <c r="CX11" s="83"/>
      <c r="CY11" s="84">
        <f t="shared" si="42"/>
        <v>0</v>
      </c>
      <c r="CZ11" s="96">
        <f t="shared" si="43"/>
        <v>0</v>
      </c>
      <c r="DA11" s="83">
        <f t="shared" ref="DA11:DA16" si="118">R11</f>
        <v>0</v>
      </c>
      <c r="DB11" s="83"/>
      <c r="DC11" s="85">
        <f t="shared" si="44"/>
        <v>0</v>
      </c>
      <c r="DD11" s="96">
        <f t="shared" si="45"/>
        <v>0</v>
      </c>
      <c r="DE11" s="83">
        <f t="shared" ref="DE11:DE16" si="119">S11</f>
        <v>0</v>
      </c>
      <c r="DF11" s="83"/>
      <c r="DG11" s="84">
        <f t="shared" si="46"/>
        <v>0</v>
      </c>
      <c r="DH11" s="96">
        <f t="shared" si="47"/>
        <v>0</v>
      </c>
      <c r="DI11" s="83">
        <f t="shared" ref="DI11:DI16" si="120">T11</f>
        <v>0</v>
      </c>
      <c r="DJ11" s="83"/>
      <c r="DK11" s="85">
        <f t="shared" si="48"/>
        <v>0</v>
      </c>
      <c r="DL11" s="96">
        <f t="shared" si="49"/>
        <v>0</v>
      </c>
      <c r="DM11" s="83">
        <f t="shared" ref="DM11:DM16" si="121">U11</f>
        <v>0</v>
      </c>
      <c r="DN11" s="83"/>
      <c r="DO11" s="84">
        <f t="shared" si="50"/>
        <v>0</v>
      </c>
      <c r="DP11" s="96">
        <f t="shared" si="51"/>
        <v>0</v>
      </c>
      <c r="DQ11" s="83">
        <f t="shared" ref="DQ11:DQ16" si="122">V11</f>
        <v>0</v>
      </c>
      <c r="DR11" s="83"/>
      <c r="DS11" s="85">
        <f t="shared" si="52"/>
        <v>0</v>
      </c>
      <c r="DT11" s="96">
        <f t="shared" si="53"/>
        <v>0</v>
      </c>
      <c r="DU11" s="83">
        <f t="shared" ref="DU11:DU16" si="123">W11</f>
        <v>0</v>
      </c>
      <c r="DV11" s="83"/>
      <c r="DW11" s="85">
        <f t="shared" si="54"/>
        <v>0</v>
      </c>
      <c r="DX11" s="96">
        <f t="shared" si="55"/>
        <v>0</v>
      </c>
      <c r="DY11" s="83">
        <f t="shared" ref="DY11:DY16" si="124">X11</f>
        <v>0</v>
      </c>
      <c r="DZ11" s="83"/>
      <c r="EA11" s="84">
        <f t="shared" si="56"/>
        <v>0</v>
      </c>
      <c r="EB11" s="96">
        <f t="shared" si="57"/>
        <v>0</v>
      </c>
      <c r="EC11" s="67">
        <f t="shared" si="58"/>
        <v>0</v>
      </c>
      <c r="ED11" s="83"/>
      <c r="EE11" s="85">
        <f t="shared" si="59"/>
        <v>0</v>
      </c>
      <c r="EF11" s="96">
        <f t="shared" si="60"/>
        <v>0</v>
      </c>
      <c r="EG11" s="83">
        <f t="shared" si="61"/>
        <v>0</v>
      </c>
      <c r="EH11" s="83"/>
      <c r="EI11" s="84">
        <f t="shared" si="62"/>
        <v>0</v>
      </c>
      <c r="EJ11" s="96">
        <f t="shared" si="63"/>
        <v>0</v>
      </c>
      <c r="EK11" s="88">
        <f t="shared" si="64"/>
        <v>0</v>
      </c>
      <c r="EL11" s="83"/>
      <c r="EM11" s="85">
        <f t="shared" si="65"/>
        <v>0</v>
      </c>
      <c r="EN11" s="96">
        <f t="shared" si="66"/>
        <v>0</v>
      </c>
      <c r="EO11" s="83">
        <f t="shared" si="67"/>
        <v>0</v>
      </c>
      <c r="EP11" s="83"/>
      <c r="EQ11" s="84">
        <f t="shared" si="68"/>
        <v>0</v>
      </c>
      <c r="ER11" s="96">
        <f t="shared" si="69"/>
        <v>0</v>
      </c>
      <c r="ES11" s="83">
        <f t="shared" ref="ES11:ES16" si="125">AC11</f>
        <v>0</v>
      </c>
      <c r="ET11" s="83"/>
      <c r="EU11" s="85">
        <f t="shared" si="70"/>
        <v>0</v>
      </c>
      <c r="EV11" s="96">
        <f t="shared" si="71"/>
        <v>0</v>
      </c>
      <c r="EW11" s="83">
        <f t="shared" si="72"/>
        <v>0</v>
      </c>
      <c r="EX11" s="83"/>
      <c r="EY11" s="84">
        <f t="shared" si="73"/>
        <v>0</v>
      </c>
      <c r="EZ11" s="96">
        <f t="shared" si="74"/>
        <v>0</v>
      </c>
      <c r="FA11" s="83">
        <f t="shared" si="75"/>
        <v>0</v>
      </c>
      <c r="FB11" s="83"/>
      <c r="FC11" s="85">
        <f t="shared" si="76"/>
        <v>0</v>
      </c>
      <c r="FD11" s="96">
        <f t="shared" si="77"/>
        <v>0</v>
      </c>
      <c r="FE11" s="83">
        <f t="shared" si="78"/>
        <v>0</v>
      </c>
      <c r="FF11" s="83"/>
      <c r="FG11" s="84">
        <f t="shared" si="79"/>
        <v>0</v>
      </c>
      <c r="FH11" s="96">
        <f t="shared" si="80"/>
        <v>0</v>
      </c>
      <c r="FI11" s="83">
        <f t="shared" si="81"/>
        <v>0</v>
      </c>
      <c r="FJ11" s="83"/>
      <c r="FK11" s="84">
        <f t="shared" si="82"/>
        <v>0</v>
      </c>
      <c r="FL11" s="96">
        <f t="shared" si="83"/>
        <v>0</v>
      </c>
      <c r="FM11" s="83">
        <f t="shared" si="84"/>
        <v>0</v>
      </c>
      <c r="FN11" s="83"/>
      <c r="FO11" s="83">
        <f t="shared" si="85"/>
        <v>0</v>
      </c>
      <c r="FP11" s="96">
        <f t="shared" si="86"/>
        <v>0</v>
      </c>
      <c r="FQ11" s="83">
        <f t="shared" si="87"/>
        <v>0</v>
      </c>
      <c r="FR11" s="83"/>
      <c r="FS11" s="83">
        <f t="shared" si="88"/>
        <v>0</v>
      </c>
      <c r="FT11" s="96">
        <f t="shared" si="89"/>
        <v>0</v>
      </c>
      <c r="FU11" s="83">
        <f t="shared" si="90"/>
        <v>0</v>
      </c>
      <c r="FV11" s="83"/>
      <c r="FW11" s="83">
        <f t="shared" si="91"/>
        <v>0</v>
      </c>
      <c r="FX11" s="96">
        <f t="shared" si="92"/>
        <v>0</v>
      </c>
      <c r="FY11" s="82">
        <f t="shared" si="93"/>
        <v>0</v>
      </c>
      <c r="FZ11" s="83"/>
      <c r="GA11" s="85">
        <f t="shared" si="94"/>
        <v>0</v>
      </c>
      <c r="GB11" s="96">
        <f t="shared" si="95"/>
        <v>0</v>
      </c>
      <c r="GC11" s="82">
        <f t="shared" si="96"/>
        <v>0</v>
      </c>
      <c r="GD11" s="83"/>
      <c r="GE11" s="85">
        <f t="shared" si="97"/>
        <v>0</v>
      </c>
      <c r="GF11" s="96">
        <f t="shared" si="98"/>
        <v>0</v>
      </c>
      <c r="GG11" s="82">
        <f t="shared" si="99"/>
        <v>0</v>
      </c>
      <c r="GH11" s="67">
        <f t="shared" si="100"/>
        <v>0</v>
      </c>
      <c r="GI11" s="84">
        <f t="shared" si="101"/>
        <v>0</v>
      </c>
      <c r="GJ11" s="96">
        <f t="shared" si="102"/>
        <v>0</v>
      </c>
      <c r="GK11" s="88">
        <f t="shared" si="103"/>
        <v>0</v>
      </c>
      <c r="GL11" s="83"/>
      <c r="GM11" s="84">
        <f t="shared" si="104"/>
        <v>0</v>
      </c>
      <c r="GN11" s="88">
        <f t="shared" si="105"/>
        <v>0</v>
      </c>
      <c r="GO11" s="83"/>
      <c r="GP11" s="85">
        <f t="shared" si="106"/>
        <v>0</v>
      </c>
      <c r="GQ11" s="82">
        <f t="shared" si="107"/>
        <v>0</v>
      </c>
      <c r="GR11" s="83"/>
      <c r="GS11" s="84">
        <f t="shared" si="108"/>
        <v>0</v>
      </c>
      <c r="GT11" s="97"/>
      <c r="GU11" s="98" t="str">
        <f t="shared" si="109"/>
        <v/>
      </c>
      <c r="GV11" s="103" t="str">
        <f t="shared" si="110"/>
        <v/>
      </c>
      <c r="GW11" s="104">
        <f>+GK11*$GY$3</f>
        <v>0</v>
      </c>
      <c r="GX11" s="104">
        <f>+GL11*$GY$3</f>
        <v>0</v>
      </c>
      <c r="GY11" s="100">
        <f t="shared" si="111"/>
        <v>0</v>
      </c>
      <c r="GZ11" s="104"/>
      <c r="HA11" s="104"/>
      <c r="HB11" s="100"/>
      <c r="HC11" s="104">
        <f>+GQ11*$GY$5</f>
        <v>0</v>
      </c>
      <c r="HD11" s="104">
        <f>+GR11*$GY$5</f>
        <v>0</v>
      </c>
      <c r="HE11" s="99">
        <f t="shared" si="112"/>
        <v>0</v>
      </c>
      <c r="HF11" s="101">
        <f t="shared" si="113"/>
        <v>0</v>
      </c>
      <c r="HG11" s="102">
        <f t="shared" si="113"/>
        <v>0</v>
      </c>
      <c r="HH11" s="105">
        <f t="shared" si="113"/>
        <v>0</v>
      </c>
      <c r="HI11" s="106">
        <f>$GY$3*50%</f>
        <v>400</v>
      </c>
      <c r="HJ11" s="106">
        <f>$GY$5*50%</f>
        <v>800</v>
      </c>
      <c r="HK11" s="108"/>
      <c r="HL11" s="320"/>
      <c r="HM11" s="107">
        <f t="shared" si="114"/>
        <v>0</v>
      </c>
      <c r="HN11" s="109">
        <f t="shared" si="114"/>
        <v>0</v>
      </c>
    </row>
    <row r="12" spans="1:223" ht="15.75" customHeight="1" outlineLevel="1" x14ac:dyDescent="0.2">
      <c r="A12" s="386"/>
      <c r="B12" s="81" t="s">
        <v>48</v>
      </c>
      <c r="C12" s="82"/>
      <c r="D12" s="83"/>
      <c r="E12" s="83"/>
      <c r="F12" s="83"/>
      <c r="G12" s="83"/>
      <c r="H12" s="83"/>
      <c r="I12" s="83"/>
      <c r="J12" s="84"/>
      <c r="K12" s="82"/>
      <c r="L12" s="85"/>
      <c r="M12" s="85"/>
      <c r="N12" s="85"/>
      <c r="O12" s="84"/>
      <c r="P12" s="82"/>
      <c r="Q12" s="83"/>
      <c r="R12" s="84"/>
      <c r="S12" s="82"/>
      <c r="T12" s="83"/>
      <c r="U12" s="84"/>
      <c r="V12" s="82"/>
      <c r="W12" s="83"/>
      <c r="X12" s="83"/>
      <c r="Y12" s="84"/>
      <c r="Z12" s="86"/>
      <c r="AA12" s="87"/>
      <c r="AB12" s="88"/>
      <c r="AC12" s="88"/>
      <c r="AD12" s="88"/>
      <c r="AE12" s="88"/>
      <c r="AF12" s="88"/>
      <c r="AG12" s="83"/>
      <c r="AH12" s="83"/>
      <c r="AI12" s="83"/>
      <c r="AJ12" s="83"/>
      <c r="AK12" s="84"/>
      <c r="AL12" s="89"/>
      <c r="AM12" s="90">
        <f t="shared" si="1"/>
        <v>0</v>
      </c>
      <c r="AN12" s="91"/>
      <c r="AO12" s="92"/>
      <c r="AP12" s="93"/>
      <c r="AQ12" s="94"/>
      <c r="AS12" s="95">
        <f t="shared" si="2"/>
        <v>0</v>
      </c>
      <c r="AT12" s="83"/>
      <c r="AU12" s="84">
        <f t="shared" si="3"/>
        <v>0</v>
      </c>
      <c r="AV12" s="96">
        <f t="shared" si="4"/>
        <v>0</v>
      </c>
      <c r="AW12" s="82">
        <f t="shared" si="5"/>
        <v>0</v>
      </c>
      <c r="AX12" s="83"/>
      <c r="AY12" s="84">
        <f t="shared" si="6"/>
        <v>0</v>
      </c>
      <c r="AZ12" s="96">
        <f t="shared" si="7"/>
        <v>0</v>
      </c>
      <c r="BA12" s="82">
        <f t="shared" si="8"/>
        <v>0</v>
      </c>
      <c r="BB12" s="83"/>
      <c r="BC12" s="84">
        <f t="shared" si="9"/>
        <v>0</v>
      </c>
      <c r="BD12" s="96">
        <f t="shared" si="10"/>
        <v>0</v>
      </c>
      <c r="BE12" s="82">
        <f t="shared" si="11"/>
        <v>0</v>
      </c>
      <c r="BF12" s="83"/>
      <c r="BG12" s="84">
        <f t="shared" si="12"/>
        <v>0</v>
      </c>
      <c r="BH12" s="96">
        <f t="shared" si="13"/>
        <v>0</v>
      </c>
      <c r="BI12" s="88">
        <f t="shared" si="14"/>
        <v>0</v>
      </c>
      <c r="BJ12" s="83"/>
      <c r="BK12" s="85">
        <f t="shared" si="15"/>
        <v>0</v>
      </c>
      <c r="BL12" s="96">
        <f t="shared" si="16"/>
        <v>0</v>
      </c>
      <c r="BM12" s="82">
        <f t="shared" si="17"/>
        <v>0</v>
      </c>
      <c r="BN12" s="83"/>
      <c r="BO12" s="84">
        <f t="shared" si="18"/>
        <v>0</v>
      </c>
      <c r="BP12" s="96">
        <f t="shared" si="19"/>
        <v>0</v>
      </c>
      <c r="BQ12" s="88">
        <f t="shared" si="20"/>
        <v>0</v>
      </c>
      <c r="BR12" s="83"/>
      <c r="BS12" s="85">
        <f t="shared" si="21"/>
        <v>0</v>
      </c>
      <c r="BT12" s="96">
        <f t="shared" si="22"/>
        <v>0</v>
      </c>
      <c r="BU12" s="82">
        <f t="shared" si="23"/>
        <v>0</v>
      </c>
      <c r="BV12" s="83"/>
      <c r="BW12" s="84">
        <f t="shared" si="24"/>
        <v>0</v>
      </c>
      <c r="BX12" s="96">
        <f t="shared" si="25"/>
        <v>0</v>
      </c>
      <c r="BY12" s="88">
        <f t="shared" si="26"/>
        <v>0</v>
      </c>
      <c r="BZ12" s="83"/>
      <c r="CA12" s="85">
        <f t="shared" si="27"/>
        <v>0</v>
      </c>
      <c r="CB12" s="96">
        <f t="shared" si="28"/>
        <v>0</v>
      </c>
      <c r="CC12" s="83">
        <f t="shared" si="115"/>
        <v>0</v>
      </c>
      <c r="CD12" s="83"/>
      <c r="CE12" s="85">
        <f t="shared" si="29"/>
        <v>0</v>
      </c>
      <c r="CF12" s="96">
        <f t="shared" si="30"/>
        <v>0</v>
      </c>
      <c r="CG12" s="82">
        <f t="shared" si="31"/>
        <v>0</v>
      </c>
      <c r="CH12" s="83"/>
      <c r="CI12" s="84">
        <f t="shared" si="32"/>
        <v>0</v>
      </c>
      <c r="CJ12" s="96">
        <f t="shared" si="33"/>
        <v>0</v>
      </c>
      <c r="CK12" s="82">
        <f t="shared" si="116"/>
        <v>0</v>
      </c>
      <c r="CL12" s="83"/>
      <c r="CM12" s="85">
        <f t="shared" si="34"/>
        <v>0</v>
      </c>
      <c r="CN12" s="96">
        <f t="shared" si="35"/>
        <v>0</v>
      </c>
      <c r="CO12" s="334">
        <f t="shared" si="36"/>
        <v>0</v>
      </c>
      <c r="CP12" s="83"/>
      <c r="CQ12" s="84">
        <f t="shared" si="37"/>
        <v>0</v>
      </c>
      <c r="CR12" s="96">
        <f t="shared" si="38"/>
        <v>0</v>
      </c>
      <c r="CS12" s="88">
        <f t="shared" si="39"/>
        <v>0</v>
      </c>
      <c r="CT12" s="83"/>
      <c r="CU12" s="85">
        <f t="shared" si="40"/>
        <v>0</v>
      </c>
      <c r="CV12" s="96">
        <f t="shared" si="41"/>
        <v>0</v>
      </c>
      <c r="CW12" s="83">
        <f t="shared" si="117"/>
        <v>0</v>
      </c>
      <c r="CX12" s="83"/>
      <c r="CY12" s="84">
        <f t="shared" si="42"/>
        <v>0</v>
      </c>
      <c r="CZ12" s="96">
        <f t="shared" si="43"/>
        <v>0</v>
      </c>
      <c r="DA12" s="83">
        <f t="shared" si="118"/>
        <v>0</v>
      </c>
      <c r="DB12" s="83"/>
      <c r="DC12" s="85">
        <f t="shared" si="44"/>
        <v>0</v>
      </c>
      <c r="DD12" s="96">
        <f t="shared" si="45"/>
        <v>0</v>
      </c>
      <c r="DE12" s="83">
        <f t="shared" si="119"/>
        <v>0</v>
      </c>
      <c r="DF12" s="83"/>
      <c r="DG12" s="84">
        <f t="shared" si="46"/>
        <v>0</v>
      </c>
      <c r="DH12" s="96">
        <f t="shared" si="47"/>
        <v>0</v>
      </c>
      <c r="DI12" s="83">
        <f t="shared" si="120"/>
        <v>0</v>
      </c>
      <c r="DJ12" s="83"/>
      <c r="DK12" s="85">
        <f t="shared" si="48"/>
        <v>0</v>
      </c>
      <c r="DL12" s="96">
        <f t="shared" si="49"/>
        <v>0</v>
      </c>
      <c r="DM12" s="83">
        <f t="shared" si="121"/>
        <v>0</v>
      </c>
      <c r="DN12" s="83"/>
      <c r="DO12" s="84">
        <f t="shared" si="50"/>
        <v>0</v>
      </c>
      <c r="DP12" s="96">
        <f t="shared" si="51"/>
        <v>0</v>
      </c>
      <c r="DQ12" s="83">
        <f t="shared" si="122"/>
        <v>0</v>
      </c>
      <c r="DR12" s="83"/>
      <c r="DS12" s="85">
        <f t="shared" si="52"/>
        <v>0</v>
      </c>
      <c r="DT12" s="96">
        <f t="shared" si="53"/>
        <v>0</v>
      </c>
      <c r="DU12" s="83">
        <f t="shared" si="123"/>
        <v>0</v>
      </c>
      <c r="DV12" s="83"/>
      <c r="DW12" s="85">
        <f t="shared" si="54"/>
        <v>0</v>
      </c>
      <c r="DX12" s="96">
        <f t="shared" si="55"/>
        <v>0</v>
      </c>
      <c r="DY12" s="83">
        <f t="shared" si="124"/>
        <v>0</v>
      </c>
      <c r="DZ12" s="83"/>
      <c r="EA12" s="84">
        <f t="shared" si="56"/>
        <v>0</v>
      </c>
      <c r="EB12" s="96">
        <f t="shared" si="57"/>
        <v>0</v>
      </c>
      <c r="EC12" s="67">
        <f t="shared" si="58"/>
        <v>0</v>
      </c>
      <c r="ED12" s="83"/>
      <c r="EE12" s="85">
        <f t="shared" si="59"/>
        <v>0</v>
      </c>
      <c r="EF12" s="96">
        <f t="shared" si="60"/>
        <v>0</v>
      </c>
      <c r="EG12" s="83">
        <f t="shared" si="61"/>
        <v>0</v>
      </c>
      <c r="EH12" s="83"/>
      <c r="EI12" s="84">
        <f t="shared" si="62"/>
        <v>0</v>
      </c>
      <c r="EJ12" s="96">
        <f t="shared" si="63"/>
        <v>0</v>
      </c>
      <c r="EK12" s="88">
        <f t="shared" si="64"/>
        <v>0</v>
      </c>
      <c r="EL12" s="83"/>
      <c r="EM12" s="85">
        <f t="shared" si="65"/>
        <v>0</v>
      </c>
      <c r="EN12" s="96">
        <f t="shared" si="66"/>
        <v>0</v>
      </c>
      <c r="EO12" s="83">
        <f t="shared" si="67"/>
        <v>0</v>
      </c>
      <c r="EP12" s="83"/>
      <c r="EQ12" s="84">
        <f t="shared" si="68"/>
        <v>0</v>
      </c>
      <c r="ER12" s="96">
        <f t="shared" si="69"/>
        <v>0</v>
      </c>
      <c r="ES12" s="83">
        <f t="shared" si="125"/>
        <v>0</v>
      </c>
      <c r="ET12" s="83"/>
      <c r="EU12" s="85">
        <f t="shared" si="70"/>
        <v>0</v>
      </c>
      <c r="EV12" s="96">
        <f t="shared" si="71"/>
        <v>0</v>
      </c>
      <c r="EW12" s="83">
        <f t="shared" si="72"/>
        <v>0</v>
      </c>
      <c r="EX12" s="83"/>
      <c r="EY12" s="84">
        <f t="shared" si="73"/>
        <v>0</v>
      </c>
      <c r="EZ12" s="96">
        <f t="shared" si="74"/>
        <v>0</v>
      </c>
      <c r="FA12" s="83">
        <f t="shared" si="75"/>
        <v>0</v>
      </c>
      <c r="FB12" s="83"/>
      <c r="FC12" s="85">
        <f t="shared" si="76"/>
        <v>0</v>
      </c>
      <c r="FD12" s="96">
        <f t="shared" si="77"/>
        <v>0</v>
      </c>
      <c r="FE12" s="83">
        <f t="shared" si="78"/>
        <v>0</v>
      </c>
      <c r="FF12" s="83"/>
      <c r="FG12" s="84">
        <f t="shared" si="79"/>
        <v>0</v>
      </c>
      <c r="FH12" s="96">
        <f t="shared" si="80"/>
        <v>0</v>
      </c>
      <c r="FI12" s="83">
        <f t="shared" si="81"/>
        <v>0</v>
      </c>
      <c r="FJ12" s="83"/>
      <c r="FK12" s="84">
        <f t="shared" si="82"/>
        <v>0</v>
      </c>
      <c r="FL12" s="96">
        <f t="shared" si="83"/>
        <v>0</v>
      </c>
      <c r="FM12" s="83">
        <f t="shared" si="84"/>
        <v>0</v>
      </c>
      <c r="FN12" s="83"/>
      <c r="FO12" s="83">
        <f t="shared" si="85"/>
        <v>0</v>
      </c>
      <c r="FP12" s="96">
        <f t="shared" si="86"/>
        <v>0</v>
      </c>
      <c r="FQ12" s="83">
        <f t="shared" si="87"/>
        <v>0</v>
      </c>
      <c r="FR12" s="83"/>
      <c r="FS12" s="83">
        <f t="shared" si="88"/>
        <v>0</v>
      </c>
      <c r="FT12" s="96">
        <f t="shared" si="89"/>
        <v>0</v>
      </c>
      <c r="FU12" s="83">
        <f t="shared" si="90"/>
        <v>0</v>
      </c>
      <c r="FV12" s="83"/>
      <c r="FW12" s="83">
        <f t="shared" si="91"/>
        <v>0</v>
      </c>
      <c r="FX12" s="96">
        <f t="shared" si="92"/>
        <v>0</v>
      </c>
      <c r="FY12" s="82">
        <f t="shared" si="93"/>
        <v>0</v>
      </c>
      <c r="FZ12" s="83"/>
      <c r="GA12" s="85">
        <f t="shared" si="94"/>
        <v>0</v>
      </c>
      <c r="GB12" s="96">
        <f t="shared" si="95"/>
        <v>0</v>
      </c>
      <c r="GC12" s="82">
        <f t="shared" si="96"/>
        <v>0</v>
      </c>
      <c r="GD12" s="83"/>
      <c r="GE12" s="85">
        <f t="shared" si="97"/>
        <v>0</v>
      </c>
      <c r="GF12" s="96">
        <f t="shared" si="98"/>
        <v>0</v>
      </c>
      <c r="GG12" s="82">
        <f t="shared" si="99"/>
        <v>0</v>
      </c>
      <c r="GH12" s="67">
        <f t="shared" si="100"/>
        <v>0</v>
      </c>
      <c r="GI12" s="84">
        <f t="shared" si="101"/>
        <v>0</v>
      </c>
      <c r="GJ12" s="96">
        <f t="shared" si="102"/>
        <v>0</v>
      </c>
      <c r="GK12" s="88">
        <f t="shared" si="103"/>
        <v>0</v>
      </c>
      <c r="GL12" s="83"/>
      <c r="GM12" s="84">
        <f t="shared" si="104"/>
        <v>0</v>
      </c>
      <c r="GN12" s="88">
        <f t="shared" si="105"/>
        <v>0</v>
      </c>
      <c r="GO12" s="83"/>
      <c r="GP12" s="85">
        <f t="shared" si="106"/>
        <v>0</v>
      </c>
      <c r="GQ12" s="82">
        <f t="shared" si="107"/>
        <v>0</v>
      </c>
      <c r="GR12" s="83"/>
      <c r="GS12" s="84">
        <f t="shared" si="108"/>
        <v>0</v>
      </c>
      <c r="GT12" s="97"/>
      <c r="GU12" s="98" t="str">
        <f t="shared" si="109"/>
        <v/>
      </c>
      <c r="GV12" s="103" t="str">
        <f t="shared" si="110"/>
        <v/>
      </c>
      <c r="GW12" s="104">
        <f>+GK12*$HC$3</f>
        <v>0</v>
      </c>
      <c r="GX12" s="104">
        <f>+GL12*$HC$3</f>
        <v>0</v>
      </c>
      <c r="GY12" s="100">
        <f t="shared" si="111"/>
        <v>0</v>
      </c>
      <c r="GZ12" s="104"/>
      <c r="HA12" s="104"/>
      <c r="HB12" s="100"/>
      <c r="HC12" s="104">
        <f>+GQ12*$HC$5</f>
        <v>0</v>
      </c>
      <c r="HD12" s="104">
        <f>+GR12*$HC$5</f>
        <v>0</v>
      </c>
      <c r="HE12" s="99">
        <f t="shared" si="112"/>
        <v>0</v>
      </c>
      <c r="HF12" s="101">
        <f t="shared" si="113"/>
        <v>0</v>
      </c>
      <c r="HG12" s="102">
        <f t="shared" si="113"/>
        <v>0</v>
      </c>
      <c r="HH12" s="105">
        <f t="shared" si="113"/>
        <v>0</v>
      </c>
      <c r="HI12" s="106">
        <f>$HC$3*50%</f>
        <v>272.5</v>
      </c>
      <c r="HJ12" s="106">
        <f>$HC$5*50%</f>
        <v>545</v>
      </c>
      <c r="HK12" s="108"/>
      <c r="HL12" s="320"/>
      <c r="HM12" s="107">
        <f t="shared" si="114"/>
        <v>0</v>
      </c>
      <c r="HN12" s="109">
        <f t="shared" si="114"/>
        <v>0</v>
      </c>
    </row>
    <row r="13" spans="1:223" ht="15.75" customHeight="1" outlineLevel="1" x14ac:dyDescent="0.2">
      <c r="A13" s="386"/>
      <c r="B13" s="110" t="s">
        <v>49</v>
      </c>
      <c r="C13" s="82"/>
      <c r="D13" s="83"/>
      <c r="E13" s="83"/>
      <c r="F13" s="83"/>
      <c r="G13" s="83"/>
      <c r="H13" s="83"/>
      <c r="I13" s="83"/>
      <c r="J13" s="84"/>
      <c r="K13" s="82"/>
      <c r="L13" s="85"/>
      <c r="M13" s="85"/>
      <c r="N13" s="85"/>
      <c r="O13" s="84"/>
      <c r="P13" s="82"/>
      <c r="Q13" s="83"/>
      <c r="R13" s="84"/>
      <c r="S13" s="82"/>
      <c r="T13" s="83"/>
      <c r="U13" s="84"/>
      <c r="V13" s="82"/>
      <c r="W13" s="83"/>
      <c r="X13" s="83"/>
      <c r="Y13" s="84"/>
      <c r="Z13" s="86"/>
      <c r="AA13" s="87"/>
      <c r="AB13" s="88"/>
      <c r="AC13" s="88"/>
      <c r="AD13" s="88"/>
      <c r="AE13" s="88"/>
      <c r="AF13" s="88"/>
      <c r="AG13" s="83"/>
      <c r="AH13" s="83"/>
      <c r="AI13" s="83"/>
      <c r="AJ13" s="83"/>
      <c r="AK13" s="84"/>
      <c r="AL13" s="89"/>
      <c r="AM13" s="90">
        <f t="shared" si="1"/>
        <v>0</v>
      </c>
      <c r="AN13" s="91"/>
      <c r="AO13" s="92"/>
      <c r="AP13" s="93"/>
      <c r="AQ13" s="111"/>
      <c r="AS13" s="95">
        <f t="shared" si="2"/>
        <v>0</v>
      </c>
      <c r="AT13" s="83"/>
      <c r="AU13" s="84">
        <f t="shared" si="3"/>
        <v>0</v>
      </c>
      <c r="AV13" s="96">
        <f t="shared" si="4"/>
        <v>0</v>
      </c>
      <c r="AW13" s="82">
        <f t="shared" si="5"/>
        <v>0</v>
      </c>
      <c r="AX13" s="83"/>
      <c r="AY13" s="84">
        <f t="shared" si="6"/>
        <v>0</v>
      </c>
      <c r="AZ13" s="96">
        <f t="shared" si="7"/>
        <v>0</v>
      </c>
      <c r="BA13" s="82">
        <f t="shared" si="8"/>
        <v>0</v>
      </c>
      <c r="BB13" s="83"/>
      <c r="BC13" s="84">
        <f t="shared" si="9"/>
        <v>0</v>
      </c>
      <c r="BD13" s="96">
        <f t="shared" si="10"/>
        <v>0</v>
      </c>
      <c r="BE13" s="82">
        <f t="shared" si="11"/>
        <v>0</v>
      </c>
      <c r="BF13" s="83"/>
      <c r="BG13" s="84">
        <f t="shared" si="12"/>
        <v>0</v>
      </c>
      <c r="BH13" s="96">
        <f t="shared" si="13"/>
        <v>0</v>
      </c>
      <c r="BI13" s="88">
        <f t="shared" si="14"/>
        <v>0</v>
      </c>
      <c r="BJ13" s="83"/>
      <c r="BK13" s="85">
        <f t="shared" si="15"/>
        <v>0</v>
      </c>
      <c r="BL13" s="96">
        <f t="shared" si="16"/>
        <v>0</v>
      </c>
      <c r="BM13" s="82">
        <f t="shared" si="17"/>
        <v>0</v>
      </c>
      <c r="BN13" s="83"/>
      <c r="BO13" s="84">
        <f t="shared" si="18"/>
        <v>0</v>
      </c>
      <c r="BP13" s="96">
        <f t="shared" si="19"/>
        <v>0</v>
      </c>
      <c r="BQ13" s="88">
        <f t="shared" si="20"/>
        <v>0</v>
      </c>
      <c r="BR13" s="83"/>
      <c r="BS13" s="85">
        <f t="shared" si="21"/>
        <v>0</v>
      </c>
      <c r="BT13" s="96">
        <f t="shared" si="22"/>
        <v>0</v>
      </c>
      <c r="BU13" s="82">
        <f t="shared" si="23"/>
        <v>0</v>
      </c>
      <c r="BV13" s="83"/>
      <c r="BW13" s="84">
        <f t="shared" si="24"/>
        <v>0</v>
      </c>
      <c r="BX13" s="96">
        <f t="shared" si="25"/>
        <v>0</v>
      </c>
      <c r="BY13" s="88">
        <f t="shared" si="26"/>
        <v>0</v>
      </c>
      <c r="BZ13" s="83"/>
      <c r="CA13" s="85">
        <f t="shared" si="27"/>
        <v>0</v>
      </c>
      <c r="CB13" s="96">
        <f t="shared" si="28"/>
        <v>0</v>
      </c>
      <c r="CC13" s="83">
        <f t="shared" si="115"/>
        <v>0</v>
      </c>
      <c r="CD13" s="83"/>
      <c r="CE13" s="85">
        <f t="shared" si="29"/>
        <v>0</v>
      </c>
      <c r="CF13" s="96">
        <f t="shared" si="30"/>
        <v>0</v>
      </c>
      <c r="CG13" s="82">
        <f t="shared" si="31"/>
        <v>0</v>
      </c>
      <c r="CH13" s="83"/>
      <c r="CI13" s="84">
        <f t="shared" si="32"/>
        <v>0</v>
      </c>
      <c r="CJ13" s="96">
        <f t="shared" si="33"/>
        <v>0</v>
      </c>
      <c r="CK13" s="82">
        <f t="shared" si="116"/>
        <v>0</v>
      </c>
      <c r="CL13" s="83"/>
      <c r="CM13" s="85">
        <f t="shared" si="34"/>
        <v>0</v>
      </c>
      <c r="CN13" s="96">
        <f t="shared" si="35"/>
        <v>0</v>
      </c>
      <c r="CO13" s="334">
        <f t="shared" si="36"/>
        <v>0</v>
      </c>
      <c r="CP13" s="83"/>
      <c r="CQ13" s="84">
        <f t="shared" si="37"/>
        <v>0</v>
      </c>
      <c r="CR13" s="96">
        <f t="shared" si="38"/>
        <v>0</v>
      </c>
      <c r="CS13" s="88">
        <f t="shared" si="39"/>
        <v>0</v>
      </c>
      <c r="CT13" s="83"/>
      <c r="CU13" s="85">
        <f t="shared" si="40"/>
        <v>0</v>
      </c>
      <c r="CV13" s="96">
        <f t="shared" si="41"/>
        <v>0</v>
      </c>
      <c r="CW13" s="83">
        <f t="shared" si="117"/>
        <v>0</v>
      </c>
      <c r="CX13" s="83"/>
      <c r="CY13" s="84">
        <f t="shared" si="42"/>
        <v>0</v>
      </c>
      <c r="CZ13" s="96">
        <f t="shared" si="43"/>
        <v>0</v>
      </c>
      <c r="DA13" s="83">
        <f t="shared" si="118"/>
        <v>0</v>
      </c>
      <c r="DB13" s="83"/>
      <c r="DC13" s="85">
        <f t="shared" si="44"/>
        <v>0</v>
      </c>
      <c r="DD13" s="96">
        <f t="shared" si="45"/>
        <v>0</v>
      </c>
      <c r="DE13" s="83">
        <f t="shared" si="119"/>
        <v>0</v>
      </c>
      <c r="DF13" s="83"/>
      <c r="DG13" s="84">
        <f t="shared" si="46"/>
        <v>0</v>
      </c>
      <c r="DH13" s="96">
        <f t="shared" si="47"/>
        <v>0</v>
      </c>
      <c r="DI13" s="83">
        <f t="shared" si="120"/>
        <v>0</v>
      </c>
      <c r="DJ13" s="83"/>
      <c r="DK13" s="85">
        <f t="shared" si="48"/>
        <v>0</v>
      </c>
      <c r="DL13" s="96">
        <f t="shared" si="49"/>
        <v>0</v>
      </c>
      <c r="DM13" s="83">
        <f t="shared" si="121"/>
        <v>0</v>
      </c>
      <c r="DN13" s="83"/>
      <c r="DO13" s="84">
        <f t="shared" si="50"/>
        <v>0</v>
      </c>
      <c r="DP13" s="96">
        <f t="shared" si="51"/>
        <v>0</v>
      </c>
      <c r="DQ13" s="83">
        <f t="shared" si="122"/>
        <v>0</v>
      </c>
      <c r="DR13" s="83"/>
      <c r="DS13" s="85">
        <f t="shared" si="52"/>
        <v>0</v>
      </c>
      <c r="DT13" s="96">
        <f t="shared" si="53"/>
        <v>0</v>
      </c>
      <c r="DU13" s="83">
        <f t="shared" si="123"/>
        <v>0</v>
      </c>
      <c r="DV13" s="83"/>
      <c r="DW13" s="85">
        <f t="shared" si="54"/>
        <v>0</v>
      </c>
      <c r="DX13" s="96">
        <f t="shared" si="55"/>
        <v>0</v>
      </c>
      <c r="DY13" s="83">
        <f t="shared" si="124"/>
        <v>0</v>
      </c>
      <c r="DZ13" s="83"/>
      <c r="EA13" s="84">
        <f t="shared" si="56"/>
        <v>0</v>
      </c>
      <c r="EB13" s="96">
        <f t="shared" si="57"/>
        <v>0</v>
      </c>
      <c r="EC13" s="67">
        <f t="shared" si="58"/>
        <v>0</v>
      </c>
      <c r="ED13" s="83"/>
      <c r="EE13" s="85">
        <f t="shared" si="59"/>
        <v>0</v>
      </c>
      <c r="EF13" s="96">
        <f t="shared" si="60"/>
        <v>0</v>
      </c>
      <c r="EG13" s="83">
        <f t="shared" si="61"/>
        <v>0</v>
      </c>
      <c r="EH13" s="83"/>
      <c r="EI13" s="84">
        <f t="shared" si="62"/>
        <v>0</v>
      </c>
      <c r="EJ13" s="96">
        <f t="shared" si="63"/>
        <v>0</v>
      </c>
      <c r="EK13" s="88">
        <f t="shared" si="64"/>
        <v>0</v>
      </c>
      <c r="EL13" s="83"/>
      <c r="EM13" s="85">
        <f t="shared" si="65"/>
        <v>0</v>
      </c>
      <c r="EN13" s="96">
        <f t="shared" si="66"/>
        <v>0</v>
      </c>
      <c r="EO13" s="83">
        <f t="shared" si="67"/>
        <v>0</v>
      </c>
      <c r="EP13" s="83"/>
      <c r="EQ13" s="84">
        <f t="shared" si="68"/>
        <v>0</v>
      </c>
      <c r="ER13" s="96">
        <f t="shared" si="69"/>
        <v>0</v>
      </c>
      <c r="ES13" s="83">
        <f t="shared" si="125"/>
        <v>0</v>
      </c>
      <c r="ET13" s="83"/>
      <c r="EU13" s="85">
        <f t="shared" si="70"/>
        <v>0</v>
      </c>
      <c r="EV13" s="96">
        <f t="shared" si="71"/>
        <v>0</v>
      </c>
      <c r="EW13" s="83">
        <f t="shared" si="72"/>
        <v>0</v>
      </c>
      <c r="EX13" s="83"/>
      <c r="EY13" s="84">
        <f t="shared" si="73"/>
        <v>0</v>
      </c>
      <c r="EZ13" s="96">
        <f t="shared" si="74"/>
        <v>0</v>
      </c>
      <c r="FA13" s="83">
        <f t="shared" si="75"/>
        <v>0</v>
      </c>
      <c r="FB13" s="83"/>
      <c r="FC13" s="85">
        <f t="shared" si="76"/>
        <v>0</v>
      </c>
      <c r="FD13" s="96">
        <f t="shared" si="77"/>
        <v>0</v>
      </c>
      <c r="FE13" s="83">
        <f t="shared" si="78"/>
        <v>0</v>
      </c>
      <c r="FF13" s="83"/>
      <c r="FG13" s="84">
        <f t="shared" si="79"/>
        <v>0</v>
      </c>
      <c r="FH13" s="96">
        <f t="shared" si="80"/>
        <v>0</v>
      </c>
      <c r="FI13" s="83">
        <f t="shared" si="81"/>
        <v>0</v>
      </c>
      <c r="FJ13" s="83"/>
      <c r="FK13" s="84">
        <f t="shared" si="82"/>
        <v>0</v>
      </c>
      <c r="FL13" s="96">
        <f t="shared" si="83"/>
        <v>0</v>
      </c>
      <c r="FM13" s="83">
        <f t="shared" si="84"/>
        <v>0</v>
      </c>
      <c r="FN13" s="83"/>
      <c r="FO13" s="83">
        <f t="shared" si="85"/>
        <v>0</v>
      </c>
      <c r="FP13" s="96">
        <f t="shared" si="86"/>
        <v>0</v>
      </c>
      <c r="FQ13" s="83">
        <f t="shared" si="87"/>
        <v>0</v>
      </c>
      <c r="FR13" s="83"/>
      <c r="FS13" s="83">
        <f t="shared" si="88"/>
        <v>0</v>
      </c>
      <c r="FT13" s="96">
        <f t="shared" si="89"/>
        <v>0</v>
      </c>
      <c r="FU13" s="83">
        <f t="shared" si="90"/>
        <v>0</v>
      </c>
      <c r="FV13" s="83"/>
      <c r="FW13" s="83">
        <f t="shared" si="91"/>
        <v>0</v>
      </c>
      <c r="FX13" s="96">
        <f t="shared" si="92"/>
        <v>0</v>
      </c>
      <c r="FY13" s="82">
        <f t="shared" si="93"/>
        <v>0</v>
      </c>
      <c r="FZ13" s="83"/>
      <c r="GA13" s="85">
        <f t="shared" si="94"/>
        <v>0</v>
      </c>
      <c r="GB13" s="96">
        <f t="shared" si="95"/>
        <v>0</v>
      </c>
      <c r="GC13" s="82">
        <f t="shared" si="96"/>
        <v>0</v>
      </c>
      <c r="GD13" s="83"/>
      <c r="GE13" s="85">
        <f t="shared" si="97"/>
        <v>0</v>
      </c>
      <c r="GF13" s="96">
        <f t="shared" si="98"/>
        <v>0</v>
      </c>
      <c r="GG13" s="82">
        <f t="shared" si="99"/>
        <v>0</v>
      </c>
      <c r="GH13" s="67">
        <f t="shared" si="100"/>
        <v>0</v>
      </c>
      <c r="GI13" s="84">
        <f t="shared" si="101"/>
        <v>0</v>
      </c>
      <c r="GJ13" s="96">
        <f t="shared" si="102"/>
        <v>0</v>
      </c>
      <c r="GK13" s="88">
        <f t="shared" si="103"/>
        <v>0</v>
      </c>
      <c r="GL13" s="83"/>
      <c r="GM13" s="84">
        <f t="shared" si="104"/>
        <v>0</v>
      </c>
      <c r="GN13" s="88">
        <f t="shared" si="105"/>
        <v>0</v>
      </c>
      <c r="GO13" s="83"/>
      <c r="GP13" s="85">
        <f t="shared" si="106"/>
        <v>0</v>
      </c>
      <c r="GQ13" s="82">
        <f t="shared" si="107"/>
        <v>0</v>
      </c>
      <c r="GR13" s="83"/>
      <c r="GS13" s="84">
        <f t="shared" si="108"/>
        <v>0</v>
      </c>
      <c r="GT13" s="97"/>
      <c r="GU13" s="98" t="str">
        <f t="shared" si="109"/>
        <v/>
      </c>
      <c r="GV13" s="103" t="str">
        <f t="shared" si="110"/>
        <v/>
      </c>
      <c r="GW13" s="104">
        <f>+GK13*$HD$3</f>
        <v>0</v>
      </c>
      <c r="GX13" s="104">
        <f>+GL13*$HD$3</f>
        <v>0</v>
      </c>
      <c r="GY13" s="100">
        <f t="shared" si="111"/>
        <v>0</v>
      </c>
      <c r="GZ13" s="104"/>
      <c r="HA13" s="104"/>
      <c r="HB13" s="100"/>
      <c r="HC13" s="104">
        <f>+GQ13*$HD$5</f>
        <v>0</v>
      </c>
      <c r="HD13" s="104">
        <f>+GR13*$HD$5</f>
        <v>0</v>
      </c>
      <c r="HE13" s="99">
        <f t="shared" si="112"/>
        <v>0</v>
      </c>
      <c r="HF13" s="101">
        <f t="shared" si="113"/>
        <v>0</v>
      </c>
      <c r="HG13" s="102">
        <f t="shared" si="113"/>
        <v>0</v>
      </c>
      <c r="HH13" s="105">
        <f t="shared" si="113"/>
        <v>0</v>
      </c>
      <c r="HI13" s="106">
        <f>$HD$3*50%</f>
        <v>272.5</v>
      </c>
      <c r="HJ13" s="106">
        <f>$HD$5*50%</f>
        <v>545</v>
      </c>
      <c r="HK13" s="108"/>
      <c r="HL13" s="320"/>
      <c r="HM13" s="107">
        <f t="shared" si="114"/>
        <v>0</v>
      </c>
      <c r="HN13" s="109">
        <f t="shared" si="114"/>
        <v>0</v>
      </c>
    </row>
    <row r="14" spans="1:223" ht="15.75" customHeight="1" outlineLevel="1" x14ac:dyDescent="0.2">
      <c r="A14" s="386"/>
      <c r="B14" s="112" t="s">
        <v>93</v>
      </c>
      <c r="C14" s="113"/>
      <c r="D14" s="114"/>
      <c r="E14" s="114"/>
      <c r="F14" s="114"/>
      <c r="G14" s="114"/>
      <c r="H14" s="114"/>
      <c r="I14" s="114"/>
      <c r="J14" s="115"/>
      <c r="K14" s="113"/>
      <c r="L14" s="116"/>
      <c r="M14" s="116"/>
      <c r="N14" s="116"/>
      <c r="O14" s="115"/>
      <c r="P14" s="113"/>
      <c r="Q14" s="114"/>
      <c r="R14" s="115"/>
      <c r="S14" s="113"/>
      <c r="T14" s="114"/>
      <c r="U14" s="115"/>
      <c r="V14" s="113"/>
      <c r="W14" s="114"/>
      <c r="X14" s="114"/>
      <c r="Y14" s="115"/>
      <c r="Z14" s="117"/>
      <c r="AA14" s="118"/>
      <c r="AB14" s="119"/>
      <c r="AC14" s="119"/>
      <c r="AD14" s="119"/>
      <c r="AE14" s="119"/>
      <c r="AF14" s="119"/>
      <c r="AG14" s="114"/>
      <c r="AH14" s="114"/>
      <c r="AI14" s="114"/>
      <c r="AJ14" s="114"/>
      <c r="AK14" s="115"/>
      <c r="AL14" s="120"/>
      <c r="AM14" s="90">
        <f t="shared" si="1"/>
        <v>0</v>
      </c>
      <c r="AN14" s="91"/>
      <c r="AO14" s="92"/>
      <c r="AP14" s="93"/>
      <c r="AQ14" s="111"/>
      <c r="AS14" s="95">
        <f t="shared" si="2"/>
        <v>0</v>
      </c>
      <c r="AT14" s="83"/>
      <c r="AU14" s="84">
        <f t="shared" si="3"/>
        <v>0</v>
      </c>
      <c r="AV14" s="96">
        <f t="shared" si="4"/>
        <v>0</v>
      </c>
      <c r="AW14" s="82">
        <f t="shared" si="5"/>
        <v>0</v>
      </c>
      <c r="AX14" s="83"/>
      <c r="AY14" s="84">
        <f t="shared" si="6"/>
        <v>0</v>
      </c>
      <c r="AZ14" s="96">
        <f t="shared" si="7"/>
        <v>0</v>
      </c>
      <c r="BA14" s="82">
        <f t="shared" si="8"/>
        <v>0</v>
      </c>
      <c r="BB14" s="83"/>
      <c r="BC14" s="84">
        <f t="shared" si="9"/>
        <v>0</v>
      </c>
      <c r="BD14" s="96">
        <f t="shared" si="10"/>
        <v>0</v>
      </c>
      <c r="BE14" s="82">
        <f t="shared" si="11"/>
        <v>0</v>
      </c>
      <c r="BF14" s="83"/>
      <c r="BG14" s="84">
        <f t="shared" si="12"/>
        <v>0</v>
      </c>
      <c r="BH14" s="96">
        <f t="shared" si="13"/>
        <v>0</v>
      </c>
      <c r="BI14" s="88">
        <f t="shared" si="14"/>
        <v>0</v>
      </c>
      <c r="BJ14" s="83"/>
      <c r="BK14" s="85">
        <f t="shared" si="15"/>
        <v>0</v>
      </c>
      <c r="BL14" s="96">
        <f t="shared" si="16"/>
        <v>0</v>
      </c>
      <c r="BM14" s="82">
        <f t="shared" si="17"/>
        <v>0</v>
      </c>
      <c r="BN14" s="83"/>
      <c r="BO14" s="84">
        <f t="shared" si="18"/>
        <v>0</v>
      </c>
      <c r="BP14" s="96">
        <f t="shared" si="19"/>
        <v>0</v>
      </c>
      <c r="BQ14" s="88">
        <f t="shared" si="20"/>
        <v>0</v>
      </c>
      <c r="BR14" s="83"/>
      <c r="BS14" s="85">
        <f t="shared" si="21"/>
        <v>0</v>
      </c>
      <c r="BT14" s="96">
        <f t="shared" si="22"/>
        <v>0</v>
      </c>
      <c r="BU14" s="82">
        <f t="shared" si="23"/>
        <v>0</v>
      </c>
      <c r="BV14" s="83"/>
      <c r="BW14" s="84">
        <f t="shared" si="24"/>
        <v>0</v>
      </c>
      <c r="BX14" s="96">
        <f t="shared" si="25"/>
        <v>0</v>
      </c>
      <c r="BY14" s="88">
        <f t="shared" si="26"/>
        <v>0</v>
      </c>
      <c r="BZ14" s="83"/>
      <c r="CA14" s="85">
        <f t="shared" si="27"/>
        <v>0</v>
      </c>
      <c r="CB14" s="96">
        <f t="shared" si="28"/>
        <v>0</v>
      </c>
      <c r="CC14" s="83">
        <f t="shared" si="115"/>
        <v>0</v>
      </c>
      <c r="CD14" s="83"/>
      <c r="CE14" s="85">
        <f t="shared" si="29"/>
        <v>0</v>
      </c>
      <c r="CF14" s="96">
        <f t="shared" si="30"/>
        <v>0</v>
      </c>
      <c r="CG14" s="82">
        <f t="shared" si="31"/>
        <v>0</v>
      </c>
      <c r="CH14" s="83"/>
      <c r="CI14" s="84">
        <f t="shared" si="32"/>
        <v>0</v>
      </c>
      <c r="CJ14" s="96">
        <f t="shared" si="33"/>
        <v>0</v>
      </c>
      <c r="CK14" s="82">
        <f t="shared" si="116"/>
        <v>0</v>
      </c>
      <c r="CL14" s="83"/>
      <c r="CM14" s="85">
        <f t="shared" si="34"/>
        <v>0</v>
      </c>
      <c r="CN14" s="96">
        <f t="shared" si="35"/>
        <v>0</v>
      </c>
      <c r="CO14" s="334">
        <f t="shared" si="36"/>
        <v>0</v>
      </c>
      <c r="CP14" s="83"/>
      <c r="CQ14" s="84">
        <f t="shared" si="37"/>
        <v>0</v>
      </c>
      <c r="CR14" s="96">
        <f t="shared" si="38"/>
        <v>0</v>
      </c>
      <c r="CS14" s="88">
        <f t="shared" si="39"/>
        <v>0</v>
      </c>
      <c r="CT14" s="83"/>
      <c r="CU14" s="85">
        <f t="shared" si="40"/>
        <v>0</v>
      </c>
      <c r="CV14" s="96">
        <f t="shared" si="41"/>
        <v>0</v>
      </c>
      <c r="CW14" s="83">
        <f t="shared" si="117"/>
        <v>0</v>
      </c>
      <c r="CX14" s="83"/>
      <c r="CY14" s="84">
        <f t="shared" si="42"/>
        <v>0</v>
      </c>
      <c r="CZ14" s="96">
        <f t="shared" si="43"/>
        <v>0</v>
      </c>
      <c r="DA14" s="83">
        <f t="shared" si="118"/>
        <v>0</v>
      </c>
      <c r="DB14" s="83"/>
      <c r="DC14" s="85">
        <f t="shared" si="44"/>
        <v>0</v>
      </c>
      <c r="DD14" s="96">
        <f t="shared" si="45"/>
        <v>0</v>
      </c>
      <c r="DE14" s="83">
        <f t="shared" si="119"/>
        <v>0</v>
      </c>
      <c r="DF14" s="83"/>
      <c r="DG14" s="84">
        <f t="shared" si="46"/>
        <v>0</v>
      </c>
      <c r="DH14" s="96">
        <f t="shared" si="47"/>
        <v>0</v>
      </c>
      <c r="DI14" s="83">
        <f t="shared" si="120"/>
        <v>0</v>
      </c>
      <c r="DJ14" s="83"/>
      <c r="DK14" s="85">
        <f t="shared" si="48"/>
        <v>0</v>
      </c>
      <c r="DL14" s="96">
        <f t="shared" si="49"/>
        <v>0</v>
      </c>
      <c r="DM14" s="83">
        <f t="shared" si="121"/>
        <v>0</v>
      </c>
      <c r="DN14" s="83"/>
      <c r="DO14" s="84">
        <f t="shared" si="50"/>
        <v>0</v>
      </c>
      <c r="DP14" s="96">
        <f t="shared" si="51"/>
        <v>0</v>
      </c>
      <c r="DQ14" s="83">
        <f t="shared" si="122"/>
        <v>0</v>
      </c>
      <c r="DR14" s="83"/>
      <c r="DS14" s="85">
        <f t="shared" si="52"/>
        <v>0</v>
      </c>
      <c r="DT14" s="96">
        <f t="shared" si="53"/>
        <v>0</v>
      </c>
      <c r="DU14" s="83">
        <f t="shared" si="123"/>
        <v>0</v>
      </c>
      <c r="DV14" s="83"/>
      <c r="DW14" s="85">
        <f t="shared" si="54"/>
        <v>0</v>
      </c>
      <c r="DX14" s="96">
        <f t="shared" si="55"/>
        <v>0</v>
      </c>
      <c r="DY14" s="83">
        <f t="shared" si="124"/>
        <v>0</v>
      </c>
      <c r="DZ14" s="83"/>
      <c r="EA14" s="84">
        <f t="shared" si="56"/>
        <v>0</v>
      </c>
      <c r="EB14" s="96">
        <f t="shared" si="57"/>
        <v>0</v>
      </c>
      <c r="EC14" s="67">
        <f t="shared" si="58"/>
        <v>0</v>
      </c>
      <c r="ED14" s="83"/>
      <c r="EE14" s="85">
        <f t="shared" si="59"/>
        <v>0</v>
      </c>
      <c r="EF14" s="96">
        <f t="shared" si="60"/>
        <v>0</v>
      </c>
      <c r="EG14" s="83">
        <f t="shared" si="61"/>
        <v>0</v>
      </c>
      <c r="EH14" s="83"/>
      <c r="EI14" s="84">
        <f t="shared" si="62"/>
        <v>0</v>
      </c>
      <c r="EJ14" s="96">
        <f t="shared" si="63"/>
        <v>0</v>
      </c>
      <c r="EK14" s="88">
        <f t="shared" si="64"/>
        <v>0</v>
      </c>
      <c r="EL14" s="83"/>
      <c r="EM14" s="85">
        <f t="shared" si="65"/>
        <v>0</v>
      </c>
      <c r="EN14" s="96">
        <f t="shared" si="66"/>
        <v>0</v>
      </c>
      <c r="EO14" s="83">
        <f t="shared" si="67"/>
        <v>0</v>
      </c>
      <c r="EP14" s="83"/>
      <c r="EQ14" s="84">
        <f t="shared" si="68"/>
        <v>0</v>
      </c>
      <c r="ER14" s="96">
        <f t="shared" si="69"/>
        <v>0</v>
      </c>
      <c r="ES14" s="83">
        <f t="shared" si="125"/>
        <v>0</v>
      </c>
      <c r="ET14" s="83"/>
      <c r="EU14" s="85">
        <f t="shared" si="70"/>
        <v>0</v>
      </c>
      <c r="EV14" s="96">
        <f t="shared" si="71"/>
        <v>0</v>
      </c>
      <c r="EW14" s="83">
        <f t="shared" si="72"/>
        <v>0</v>
      </c>
      <c r="EX14" s="83"/>
      <c r="EY14" s="84">
        <f t="shared" si="73"/>
        <v>0</v>
      </c>
      <c r="EZ14" s="96">
        <f t="shared" si="74"/>
        <v>0</v>
      </c>
      <c r="FA14" s="83">
        <f t="shared" si="75"/>
        <v>0</v>
      </c>
      <c r="FB14" s="83"/>
      <c r="FC14" s="85">
        <f t="shared" si="76"/>
        <v>0</v>
      </c>
      <c r="FD14" s="96">
        <f t="shared" si="77"/>
        <v>0</v>
      </c>
      <c r="FE14" s="83">
        <f t="shared" si="78"/>
        <v>0</v>
      </c>
      <c r="FF14" s="83"/>
      <c r="FG14" s="84">
        <f t="shared" si="79"/>
        <v>0</v>
      </c>
      <c r="FH14" s="96">
        <f t="shared" si="80"/>
        <v>0</v>
      </c>
      <c r="FI14" s="83">
        <f t="shared" si="81"/>
        <v>0</v>
      </c>
      <c r="FJ14" s="83"/>
      <c r="FK14" s="84">
        <f t="shared" si="82"/>
        <v>0</v>
      </c>
      <c r="FL14" s="96">
        <f t="shared" si="83"/>
        <v>0</v>
      </c>
      <c r="FM14" s="83">
        <f t="shared" si="84"/>
        <v>0</v>
      </c>
      <c r="FN14" s="83"/>
      <c r="FO14" s="83">
        <f t="shared" si="85"/>
        <v>0</v>
      </c>
      <c r="FP14" s="96">
        <f t="shared" si="86"/>
        <v>0</v>
      </c>
      <c r="FQ14" s="83">
        <f t="shared" si="87"/>
        <v>0</v>
      </c>
      <c r="FR14" s="83"/>
      <c r="FS14" s="83">
        <f t="shared" si="88"/>
        <v>0</v>
      </c>
      <c r="FT14" s="96">
        <f t="shared" si="89"/>
        <v>0</v>
      </c>
      <c r="FU14" s="83">
        <f t="shared" si="90"/>
        <v>0</v>
      </c>
      <c r="FV14" s="83"/>
      <c r="FW14" s="83">
        <f t="shared" si="91"/>
        <v>0</v>
      </c>
      <c r="FX14" s="96">
        <f t="shared" si="92"/>
        <v>0</v>
      </c>
      <c r="FY14" s="82">
        <f t="shared" si="93"/>
        <v>0</v>
      </c>
      <c r="FZ14" s="83"/>
      <c r="GA14" s="85">
        <f t="shared" si="94"/>
        <v>0</v>
      </c>
      <c r="GB14" s="96">
        <f t="shared" si="95"/>
        <v>0</v>
      </c>
      <c r="GC14" s="82">
        <f t="shared" si="96"/>
        <v>0</v>
      </c>
      <c r="GD14" s="83"/>
      <c r="GE14" s="85">
        <f t="shared" si="97"/>
        <v>0</v>
      </c>
      <c r="GF14" s="96">
        <f t="shared" si="98"/>
        <v>0</v>
      </c>
      <c r="GG14" s="82">
        <f t="shared" si="99"/>
        <v>0</v>
      </c>
      <c r="GH14" s="67">
        <f t="shared" si="100"/>
        <v>0</v>
      </c>
      <c r="GI14" s="84">
        <f t="shared" si="101"/>
        <v>0</v>
      </c>
      <c r="GJ14" s="96">
        <f t="shared" si="102"/>
        <v>0</v>
      </c>
      <c r="GK14" s="88">
        <f t="shared" si="103"/>
        <v>0</v>
      </c>
      <c r="GL14" s="83"/>
      <c r="GM14" s="84">
        <f t="shared" si="104"/>
        <v>0</v>
      </c>
      <c r="GN14" s="88">
        <f t="shared" si="105"/>
        <v>0</v>
      </c>
      <c r="GO14" s="83"/>
      <c r="GP14" s="85">
        <f t="shared" si="106"/>
        <v>0</v>
      </c>
      <c r="GQ14" s="82">
        <f t="shared" si="107"/>
        <v>0</v>
      </c>
      <c r="GR14" s="83"/>
      <c r="GS14" s="84">
        <f t="shared" si="108"/>
        <v>0</v>
      </c>
      <c r="GT14" s="97"/>
      <c r="GU14" s="98" t="str">
        <f t="shared" si="109"/>
        <v/>
      </c>
      <c r="GV14" s="103" t="str">
        <f t="shared" si="110"/>
        <v/>
      </c>
      <c r="GW14" s="104">
        <f>+GK14*$HD$3</f>
        <v>0</v>
      </c>
      <c r="GX14" s="104">
        <f>+GL14*$HD$3</f>
        <v>0</v>
      </c>
      <c r="GY14" s="100">
        <f t="shared" si="111"/>
        <v>0</v>
      </c>
      <c r="GZ14" s="104"/>
      <c r="HA14" s="104"/>
      <c r="HB14" s="100"/>
      <c r="HC14" s="104">
        <f>+GQ14*$HE$5</f>
        <v>0</v>
      </c>
      <c r="HD14" s="104">
        <f>+GR14*$HE$5</f>
        <v>0</v>
      </c>
      <c r="HE14" s="99">
        <f t="shared" si="112"/>
        <v>0</v>
      </c>
      <c r="HF14" s="101">
        <f t="shared" si="113"/>
        <v>0</v>
      </c>
      <c r="HG14" s="102">
        <f t="shared" si="113"/>
        <v>0</v>
      </c>
      <c r="HH14" s="105">
        <f t="shared" si="113"/>
        <v>0</v>
      </c>
      <c r="HI14" s="106">
        <f>$HE$3*50%</f>
        <v>312.5</v>
      </c>
      <c r="HJ14" s="106">
        <f>$HE$5*50%</f>
        <v>625</v>
      </c>
      <c r="HK14" s="108"/>
      <c r="HL14" s="320"/>
      <c r="HM14" s="107">
        <f t="shared" si="114"/>
        <v>0</v>
      </c>
      <c r="HN14" s="109">
        <f t="shared" si="114"/>
        <v>0</v>
      </c>
    </row>
    <row r="15" spans="1:223" ht="15.75" customHeight="1" outlineLevel="1" x14ac:dyDescent="0.2">
      <c r="A15" s="386"/>
      <c r="B15" s="112" t="s">
        <v>94</v>
      </c>
      <c r="C15" s="113"/>
      <c r="D15" s="114"/>
      <c r="E15" s="114"/>
      <c r="F15" s="114"/>
      <c r="G15" s="114"/>
      <c r="H15" s="114"/>
      <c r="I15" s="114"/>
      <c r="J15" s="115"/>
      <c r="K15" s="113"/>
      <c r="L15" s="116"/>
      <c r="M15" s="116"/>
      <c r="N15" s="116"/>
      <c r="O15" s="115"/>
      <c r="P15" s="113"/>
      <c r="Q15" s="114"/>
      <c r="R15" s="115"/>
      <c r="S15" s="113"/>
      <c r="T15" s="114"/>
      <c r="U15" s="115"/>
      <c r="V15" s="113"/>
      <c r="W15" s="114"/>
      <c r="X15" s="114"/>
      <c r="Y15" s="115"/>
      <c r="Z15" s="117"/>
      <c r="AA15" s="118"/>
      <c r="AB15" s="119"/>
      <c r="AC15" s="119"/>
      <c r="AD15" s="119"/>
      <c r="AE15" s="119"/>
      <c r="AF15" s="119"/>
      <c r="AG15" s="114"/>
      <c r="AH15" s="114"/>
      <c r="AI15" s="114"/>
      <c r="AJ15" s="114"/>
      <c r="AK15" s="115"/>
      <c r="AL15" s="120"/>
      <c r="AM15" s="90">
        <f t="shared" si="1"/>
        <v>0</v>
      </c>
      <c r="AN15" s="91"/>
      <c r="AO15" s="92"/>
      <c r="AP15" s="93"/>
      <c r="AQ15" s="111"/>
      <c r="AS15" s="95">
        <f t="shared" si="2"/>
        <v>0</v>
      </c>
      <c r="AT15" s="83"/>
      <c r="AU15" s="84">
        <f t="shared" si="3"/>
        <v>0</v>
      </c>
      <c r="AV15" s="96">
        <f t="shared" si="4"/>
        <v>0</v>
      </c>
      <c r="AW15" s="82">
        <f t="shared" si="5"/>
        <v>0</v>
      </c>
      <c r="AX15" s="83"/>
      <c r="AY15" s="84">
        <f t="shared" si="6"/>
        <v>0</v>
      </c>
      <c r="AZ15" s="96">
        <f t="shared" si="7"/>
        <v>0</v>
      </c>
      <c r="BA15" s="82">
        <f t="shared" si="8"/>
        <v>0</v>
      </c>
      <c r="BB15" s="83"/>
      <c r="BC15" s="84">
        <f t="shared" si="9"/>
        <v>0</v>
      </c>
      <c r="BD15" s="96">
        <f t="shared" si="10"/>
        <v>0</v>
      </c>
      <c r="BE15" s="82">
        <f t="shared" si="11"/>
        <v>0</v>
      </c>
      <c r="BF15" s="83"/>
      <c r="BG15" s="84">
        <f t="shared" si="12"/>
        <v>0</v>
      </c>
      <c r="BH15" s="96">
        <f t="shared" si="13"/>
        <v>0</v>
      </c>
      <c r="BI15" s="88">
        <f t="shared" si="14"/>
        <v>0</v>
      </c>
      <c r="BJ15" s="83"/>
      <c r="BK15" s="85">
        <f t="shared" si="15"/>
        <v>0</v>
      </c>
      <c r="BL15" s="96">
        <f t="shared" si="16"/>
        <v>0</v>
      </c>
      <c r="BM15" s="82">
        <f t="shared" si="17"/>
        <v>0</v>
      </c>
      <c r="BN15" s="83"/>
      <c r="BO15" s="84">
        <f t="shared" si="18"/>
        <v>0</v>
      </c>
      <c r="BP15" s="96">
        <f t="shared" si="19"/>
        <v>0</v>
      </c>
      <c r="BQ15" s="88">
        <f t="shared" si="20"/>
        <v>0</v>
      </c>
      <c r="BR15" s="83"/>
      <c r="BS15" s="85">
        <f t="shared" si="21"/>
        <v>0</v>
      </c>
      <c r="BT15" s="96">
        <f t="shared" si="22"/>
        <v>0</v>
      </c>
      <c r="BU15" s="82">
        <f t="shared" si="23"/>
        <v>0</v>
      </c>
      <c r="BV15" s="83"/>
      <c r="BW15" s="84">
        <f t="shared" si="24"/>
        <v>0</v>
      </c>
      <c r="BX15" s="96">
        <f t="shared" si="25"/>
        <v>0</v>
      </c>
      <c r="BY15" s="88">
        <f t="shared" si="26"/>
        <v>0</v>
      </c>
      <c r="BZ15" s="83"/>
      <c r="CA15" s="85">
        <f t="shared" si="27"/>
        <v>0</v>
      </c>
      <c r="CB15" s="96">
        <f t="shared" si="28"/>
        <v>0</v>
      </c>
      <c r="CC15" s="83">
        <f t="shared" si="115"/>
        <v>0</v>
      </c>
      <c r="CD15" s="83"/>
      <c r="CE15" s="85">
        <f t="shared" si="29"/>
        <v>0</v>
      </c>
      <c r="CF15" s="96">
        <f t="shared" si="30"/>
        <v>0</v>
      </c>
      <c r="CG15" s="82">
        <f t="shared" si="31"/>
        <v>0</v>
      </c>
      <c r="CH15" s="83"/>
      <c r="CI15" s="84">
        <f t="shared" si="32"/>
        <v>0</v>
      </c>
      <c r="CJ15" s="96">
        <f t="shared" si="33"/>
        <v>0</v>
      </c>
      <c r="CK15" s="82">
        <f t="shared" si="116"/>
        <v>0</v>
      </c>
      <c r="CL15" s="83"/>
      <c r="CM15" s="85">
        <f t="shared" si="34"/>
        <v>0</v>
      </c>
      <c r="CN15" s="96">
        <f t="shared" si="35"/>
        <v>0</v>
      </c>
      <c r="CO15" s="334">
        <f t="shared" si="36"/>
        <v>0</v>
      </c>
      <c r="CP15" s="83"/>
      <c r="CQ15" s="84">
        <f t="shared" si="37"/>
        <v>0</v>
      </c>
      <c r="CR15" s="96">
        <f t="shared" si="38"/>
        <v>0</v>
      </c>
      <c r="CS15" s="88">
        <f t="shared" si="39"/>
        <v>0</v>
      </c>
      <c r="CT15" s="83"/>
      <c r="CU15" s="85">
        <f t="shared" si="40"/>
        <v>0</v>
      </c>
      <c r="CV15" s="96">
        <f t="shared" si="41"/>
        <v>0</v>
      </c>
      <c r="CW15" s="83">
        <f t="shared" si="117"/>
        <v>0</v>
      </c>
      <c r="CX15" s="83"/>
      <c r="CY15" s="84">
        <f t="shared" si="42"/>
        <v>0</v>
      </c>
      <c r="CZ15" s="96">
        <f t="shared" si="43"/>
        <v>0</v>
      </c>
      <c r="DA15" s="83">
        <f t="shared" si="118"/>
        <v>0</v>
      </c>
      <c r="DB15" s="83"/>
      <c r="DC15" s="85">
        <f t="shared" si="44"/>
        <v>0</v>
      </c>
      <c r="DD15" s="96">
        <f t="shared" si="45"/>
        <v>0</v>
      </c>
      <c r="DE15" s="83">
        <f t="shared" si="119"/>
        <v>0</v>
      </c>
      <c r="DF15" s="83"/>
      <c r="DG15" s="84">
        <f t="shared" si="46"/>
        <v>0</v>
      </c>
      <c r="DH15" s="96">
        <f t="shared" si="47"/>
        <v>0</v>
      </c>
      <c r="DI15" s="83">
        <f t="shared" si="120"/>
        <v>0</v>
      </c>
      <c r="DJ15" s="83"/>
      <c r="DK15" s="85">
        <f t="shared" si="48"/>
        <v>0</v>
      </c>
      <c r="DL15" s="96">
        <f t="shared" si="49"/>
        <v>0</v>
      </c>
      <c r="DM15" s="83">
        <f t="shared" si="121"/>
        <v>0</v>
      </c>
      <c r="DN15" s="83"/>
      <c r="DO15" s="84">
        <f t="shared" si="50"/>
        <v>0</v>
      </c>
      <c r="DP15" s="96">
        <f t="shared" si="51"/>
        <v>0</v>
      </c>
      <c r="DQ15" s="83">
        <f t="shared" si="122"/>
        <v>0</v>
      </c>
      <c r="DR15" s="83"/>
      <c r="DS15" s="85">
        <f t="shared" si="52"/>
        <v>0</v>
      </c>
      <c r="DT15" s="96">
        <f t="shared" si="53"/>
        <v>0</v>
      </c>
      <c r="DU15" s="83">
        <f t="shared" si="123"/>
        <v>0</v>
      </c>
      <c r="DV15" s="83"/>
      <c r="DW15" s="85">
        <f t="shared" si="54"/>
        <v>0</v>
      </c>
      <c r="DX15" s="96">
        <f t="shared" si="55"/>
        <v>0</v>
      </c>
      <c r="DY15" s="83">
        <f t="shared" si="124"/>
        <v>0</v>
      </c>
      <c r="DZ15" s="83"/>
      <c r="EA15" s="84">
        <f t="shared" si="56"/>
        <v>0</v>
      </c>
      <c r="EB15" s="96">
        <f t="shared" si="57"/>
        <v>0</v>
      </c>
      <c r="EC15" s="67">
        <f t="shared" si="58"/>
        <v>0</v>
      </c>
      <c r="ED15" s="83"/>
      <c r="EE15" s="85">
        <f t="shared" si="59"/>
        <v>0</v>
      </c>
      <c r="EF15" s="96">
        <f t="shared" si="60"/>
        <v>0</v>
      </c>
      <c r="EG15" s="83">
        <f t="shared" si="61"/>
        <v>0</v>
      </c>
      <c r="EH15" s="83"/>
      <c r="EI15" s="84">
        <f t="shared" si="62"/>
        <v>0</v>
      </c>
      <c r="EJ15" s="96">
        <f t="shared" si="63"/>
        <v>0</v>
      </c>
      <c r="EK15" s="88">
        <f t="shared" si="64"/>
        <v>0</v>
      </c>
      <c r="EL15" s="83"/>
      <c r="EM15" s="85">
        <f t="shared" si="65"/>
        <v>0</v>
      </c>
      <c r="EN15" s="96">
        <f t="shared" si="66"/>
        <v>0</v>
      </c>
      <c r="EO15" s="83">
        <f t="shared" si="67"/>
        <v>0</v>
      </c>
      <c r="EP15" s="83"/>
      <c r="EQ15" s="84">
        <f t="shared" si="68"/>
        <v>0</v>
      </c>
      <c r="ER15" s="96">
        <f t="shared" si="69"/>
        <v>0</v>
      </c>
      <c r="ES15" s="83">
        <f t="shared" si="125"/>
        <v>0</v>
      </c>
      <c r="ET15" s="83"/>
      <c r="EU15" s="85">
        <f t="shared" si="70"/>
        <v>0</v>
      </c>
      <c r="EV15" s="96">
        <f t="shared" si="71"/>
        <v>0</v>
      </c>
      <c r="EW15" s="83">
        <f t="shared" si="72"/>
        <v>0</v>
      </c>
      <c r="EX15" s="83"/>
      <c r="EY15" s="84">
        <f t="shared" si="73"/>
        <v>0</v>
      </c>
      <c r="EZ15" s="96">
        <f t="shared" si="74"/>
        <v>0</v>
      </c>
      <c r="FA15" s="83">
        <f t="shared" si="75"/>
        <v>0</v>
      </c>
      <c r="FB15" s="83"/>
      <c r="FC15" s="85">
        <f t="shared" si="76"/>
        <v>0</v>
      </c>
      <c r="FD15" s="96">
        <f t="shared" si="77"/>
        <v>0</v>
      </c>
      <c r="FE15" s="83">
        <f t="shared" si="78"/>
        <v>0</v>
      </c>
      <c r="FF15" s="83"/>
      <c r="FG15" s="84">
        <f t="shared" si="79"/>
        <v>0</v>
      </c>
      <c r="FH15" s="96">
        <f t="shared" si="80"/>
        <v>0</v>
      </c>
      <c r="FI15" s="83">
        <f t="shared" si="81"/>
        <v>0</v>
      </c>
      <c r="FJ15" s="83"/>
      <c r="FK15" s="84">
        <f t="shared" si="82"/>
        <v>0</v>
      </c>
      <c r="FL15" s="96">
        <f t="shared" si="83"/>
        <v>0</v>
      </c>
      <c r="FM15" s="83">
        <f t="shared" si="84"/>
        <v>0</v>
      </c>
      <c r="FN15" s="83"/>
      <c r="FO15" s="83">
        <f t="shared" si="85"/>
        <v>0</v>
      </c>
      <c r="FP15" s="96">
        <f t="shared" si="86"/>
        <v>0</v>
      </c>
      <c r="FQ15" s="83">
        <f t="shared" si="87"/>
        <v>0</v>
      </c>
      <c r="FR15" s="83"/>
      <c r="FS15" s="83">
        <f t="shared" si="88"/>
        <v>0</v>
      </c>
      <c r="FT15" s="96">
        <f t="shared" si="89"/>
        <v>0</v>
      </c>
      <c r="FU15" s="83">
        <f t="shared" si="90"/>
        <v>0</v>
      </c>
      <c r="FV15" s="83"/>
      <c r="FW15" s="83">
        <f t="shared" si="91"/>
        <v>0</v>
      </c>
      <c r="FX15" s="96">
        <f t="shared" si="92"/>
        <v>0</v>
      </c>
      <c r="FY15" s="82">
        <f t="shared" si="93"/>
        <v>0</v>
      </c>
      <c r="FZ15" s="83"/>
      <c r="GA15" s="85">
        <f t="shared" si="94"/>
        <v>0</v>
      </c>
      <c r="GB15" s="96">
        <f t="shared" si="95"/>
        <v>0</v>
      </c>
      <c r="GC15" s="82">
        <f t="shared" si="96"/>
        <v>0</v>
      </c>
      <c r="GD15" s="83"/>
      <c r="GE15" s="85">
        <f t="shared" si="97"/>
        <v>0</v>
      </c>
      <c r="GF15" s="96">
        <f t="shared" si="98"/>
        <v>0</v>
      </c>
      <c r="GG15" s="82">
        <f t="shared" si="99"/>
        <v>0</v>
      </c>
      <c r="GH15" s="67">
        <f t="shared" si="100"/>
        <v>0</v>
      </c>
      <c r="GI15" s="84">
        <f t="shared" si="101"/>
        <v>0</v>
      </c>
      <c r="GJ15" s="96">
        <f t="shared" si="102"/>
        <v>0</v>
      </c>
      <c r="GK15" s="88">
        <f t="shared" si="103"/>
        <v>0</v>
      </c>
      <c r="GL15" s="83"/>
      <c r="GM15" s="84">
        <f t="shared" si="104"/>
        <v>0</v>
      </c>
      <c r="GN15" s="88">
        <f t="shared" si="105"/>
        <v>0</v>
      </c>
      <c r="GO15" s="83"/>
      <c r="GP15" s="85">
        <f t="shared" si="106"/>
        <v>0</v>
      </c>
      <c r="GQ15" s="82">
        <f t="shared" si="107"/>
        <v>0</v>
      </c>
      <c r="GR15" s="83"/>
      <c r="GS15" s="84">
        <f t="shared" si="108"/>
        <v>0</v>
      </c>
      <c r="GT15" s="97"/>
      <c r="GU15" s="98" t="str">
        <f t="shared" si="109"/>
        <v/>
      </c>
      <c r="GV15" s="103" t="str">
        <f t="shared" si="110"/>
        <v/>
      </c>
      <c r="GW15" s="104">
        <f>+GK15*$HE$3</f>
        <v>0</v>
      </c>
      <c r="GX15" s="104">
        <f>+GL15*$HE$3</f>
        <v>0</v>
      </c>
      <c r="GY15" s="100">
        <f t="shared" si="111"/>
        <v>0</v>
      </c>
      <c r="GZ15" s="104"/>
      <c r="HA15" s="104"/>
      <c r="HB15" s="100"/>
      <c r="HC15" s="104">
        <f>+GQ15*$HE$5</f>
        <v>0</v>
      </c>
      <c r="HD15" s="104">
        <f>+GR15*$HE$5</f>
        <v>0</v>
      </c>
      <c r="HE15" s="99">
        <f t="shared" si="112"/>
        <v>0</v>
      </c>
      <c r="HF15" s="101">
        <f t="shared" si="113"/>
        <v>0</v>
      </c>
      <c r="HG15" s="102">
        <f t="shared" si="113"/>
        <v>0</v>
      </c>
      <c r="HH15" s="105">
        <f t="shared" si="113"/>
        <v>0</v>
      </c>
      <c r="HI15" s="106">
        <f>HI14</f>
        <v>312.5</v>
      </c>
      <c r="HJ15" s="106">
        <f>HJ14</f>
        <v>625</v>
      </c>
      <c r="HK15" s="108"/>
      <c r="HL15" s="320"/>
      <c r="HM15" s="107">
        <f t="shared" si="114"/>
        <v>0</v>
      </c>
      <c r="HN15" s="109">
        <f t="shared" si="114"/>
        <v>0</v>
      </c>
    </row>
    <row r="16" spans="1:223" ht="15.75" customHeight="1" outlineLevel="1" thickBot="1" x14ac:dyDescent="0.25">
      <c r="A16" s="386"/>
      <c r="B16" s="126" t="s">
        <v>50</v>
      </c>
      <c r="C16" s="127"/>
      <c r="D16" s="128"/>
      <c r="E16" s="128"/>
      <c r="F16" s="128"/>
      <c r="G16" s="128"/>
      <c r="H16" s="128"/>
      <c r="I16" s="128"/>
      <c r="J16" s="129"/>
      <c r="K16" s="127"/>
      <c r="L16" s="130"/>
      <c r="M16" s="130"/>
      <c r="N16" s="130"/>
      <c r="O16" s="129"/>
      <c r="P16" s="127"/>
      <c r="Q16" s="128"/>
      <c r="R16" s="129"/>
      <c r="S16" s="127"/>
      <c r="T16" s="128"/>
      <c r="U16" s="129"/>
      <c r="V16" s="127"/>
      <c r="W16" s="128"/>
      <c r="X16" s="128"/>
      <c r="Y16" s="129"/>
      <c r="Z16" s="131"/>
      <c r="AA16" s="132"/>
      <c r="AB16" s="133"/>
      <c r="AC16" s="133"/>
      <c r="AD16" s="133"/>
      <c r="AE16" s="133"/>
      <c r="AF16" s="133"/>
      <c r="AG16" s="128"/>
      <c r="AH16" s="128"/>
      <c r="AI16" s="128"/>
      <c r="AJ16" s="128"/>
      <c r="AK16" s="129"/>
      <c r="AL16" s="134"/>
      <c r="AM16" s="90">
        <f t="shared" si="1"/>
        <v>0</v>
      </c>
      <c r="AN16" s="135"/>
      <c r="AO16" s="136"/>
      <c r="AP16" s="137"/>
      <c r="AQ16" s="138"/>
      <c r="AS16" s="274">
        <f t="shared" si="2"/>
        <v>0</v>
      </c>
      <c r="AT16" s="114"/>
      <c r="AU16" s="115">
        <f t="shared" si="3"/>
        <v>0</v>
      </c>
      <c r="AV16" s="275">
        <f t="shared" si="4"/>
        <v>0</v>
      </c>
      <c r="AW16" s="113">
        <f t="shared" si="5"/>
        <v>0</v>
      </c>
      <c r="AX16" s="114"/>
      <c r="AY16" s="115">
        <f t="shared" si="6"/>
        <v>0</v>
      </c>
      <c r="AZ16" s="275">
        <f t="shared" si="7"/>
        <v>0</v>
      </c>
      <c r="BA16" s="113">
        <f t="shared" si="8"/>
        <v>0</v>
      </c>
      <c r="BB16" s="114"/>
      <c r="BC16" s="115">
        <f t="shared" si="9"/>
        <v>0</v>
      </c>
      <c r="BD16" s="275">
        <f t="shared" si="10"/>
        <v>0</v>
      </c>
      <c r="BE16" s="113">
        <f t="shared" si="11"/>
        <v>0</v>
      </c>
      <c r="BF16" s="114"/>
      <c r="BG16" s="115">
        <f t="shared" si="12"/>
        <v>0</v>
      </c>
      <c r="BH16" s="275">
        <f t="shared" si="13"/>
        <v>0</v>
      </c>
      <c r="BI16" s="119">
        <f t="shared" si="14"/>
        <v>0</v>
      </c>
      <c r="BJ16" s="114"/>
      <c r="BK16" s="116">
        <f t="shared" si="15"/>
        <v>0</v>
      </c>
      <c r="BL16" s="275">
        <f t="shared" si="16"/>
        <v>0</v>
      </c>
      <c r="BM16" s="113">
        <f t="shared" si="17"/>
        <v>0</v>
      </c>
      <c r="BN16" s="114"/>
      <c r="BO16" s="115">
        <f t="shared" si="18"/>
        <v>0</v>
      </c>
      <c r="BP16" s="275">
        <f t="shared" si="19"/>
        <v>0</v>
      </c>
      <c r="BQ16" s="119">
        <f t="shared" si="20"/>
        <v>0</v>
      </c>
      <c r="BR16" s="114"/>
      <c r="BS16" s="116">
        <f t="shared" si="21"/>
        <v>0</v>
      </c>
      <c r="BT16" s="275">
        <f t="shared" si="22"/>
        <v>0</v>
      </c>
      <c r="BU16" s="113">
        <f t="shared" si="23"/>
        <v>0</v>
      </c>
      <c r="BV16" s="114"/>
      <c r="BW16" s="115">
        <f t="shared" si="24"/>
        <v>0</v>
      </c>
      <c r="BX16" s="275">
        <f t="shared" si="25"/>
        <v>0</v>
      </c>
      <c r="BY16" s="119">
        <f t="shared" si="26"/>
        <v>0</v>
      </c>
      <c r="BZ16" s="114"/>
      <c r="CA16" s="116">
        <f t="shared" si="27"/>
        <v>0</v>
      </c>
      <c r="CB16" s="275">
        <f t="shared" si="28"/>
        <v>0</v>
      </c>
      <c r="CC16" s="114">
        <f t="shared" si="115"/>
        <v>0</v>
      </c>
      <c r="CD16" s="114"/>
      <c r="CE16" s="116">
        <f t="shared" si="29"/>
        <v>0</v>
      </c>
      <c r="CF16" s="275">
        <f t="shared" si="30"/>
        <v>0</v>
      </c>
      <c r="CG16" s="82">
        <f t="shared" si="31"/>
        <v>0</v>
      </c>
      <c r="CH16" s="114"/>
      <c r="CI16" s="115">
        <f t="shared" si="32"/>
        <v>0</v>
      </c>
      <c r="CJ16" s="275">
        <f t="shared" si="33"/>
        <v>0</v>
      </c>
      <c r="CK16" s="127">
        <f t="shared" si="116"/>
        <v>0</v>
      </c>
      <c r="CL16" s="114"/>
      <c r="CM16" s="116">
        <f t="shared" si="34"/>
        <v>0</v>
      </c>
      <c r="CN16" s="275">
        <f t="shared" si="35"/>
        <v>0</v>
      </c>
      <c r="CO16" s="334">
        <f t="shared" si="36"/>
        <v>0</v>
      </c>
      <c r="CP16" s="114"/>
      <c r="CQ16" s="115">
        <f t="shared" si="37"/>
        <v>0</v>
      </c>
      <c r="CR16" s="275">
        <f t="shared" si="38"/>
        <v>0</v>
      </c>
      <c r="CS16" s="88">
        <f t="shared" si="39"/>
        <v>0</v>
      </c>
      <c r="CT16" s="114"/>
      <c r="CU16" s="116">
        <f t="shared" si="40"/>
        <v>0</v>
      </c>
      <c r="CV16" s="275">
        <f t="shared" si="41"/>
        <v>0</v>
      </c>
      <c r="CW16" s="83">
        <f t="shared" si="117"/>
        <v>0</v>
      </c>
      <c r="CX16" s="114"/>
      <c r="CY16" s="115">
        <f t="shared" si="42"/>
        <v>0</v>
      </c>
      <c r="CZ16" s="275">
        <f t="shared" si="43"/>
        <v>0</v>
      </c>
      <c r="DA16" s="83">
        <f t="shared" si="118"/>
        <v>0</v>
      </c>
      <c r="DB16" s="114"/>
      <c r="DC16" s="116">
        <f t="shared" si="44"/>
        <v>0</v>
      </c>
      <c r="DD16" s="275">
        <f t="shared" si="45"/>
        <v>0</v>
      </c>
      <c r="DE16" s="83">
        <f t="shared" si="119"/>
        <v>0</v>
      </c>
      <c r="DF16" s="114"/>
      <c r="DG16" s="115">
        <f t="shared" si="46"/>
        <v>0</v>
      </c>
      <c r="DH16" s="275">
        <f t="shared" si="47"/>
        <v>0</v>
      </c>
      <c r="DI16" s="83">
        <f t="shared" si="120"/>
        <v>0</v>
      </c>
      <c r="DJ16" s="114"/>
      <c r="DK16" s="116">
        <f t="shared" si="48"/>
        <v>0</v>
      </c>
      <c r="DL16" s="275">
        <f t="shared" si="49"/>
        <v>0</v>
      </c>
      <c r="DM16" s="83">
        <f t="shared" si="121"/>
        <v>0</v>
      </c>
      <c r="DN16" s="114"/>
      <c r="DO16" s="115">
        <f t="shared" si="50"/>
        <v>0</v>
      </c>
      <c r="DP16" s="275">
        <f t="shared" si="51"/>
        <v>0</v>
      </c>
      <c r="DQ16" s="83">
        <f t="shared" si="122"/>
        <v>0</v>
      </c>
      <c r="DR16" s="114"/>
      <c r="DS16" s="116">
        <f t="shared" si="52"/>
        <v>0</v>
      </c>
      <c r="DT16" s="275">
        <f t="shared" si="53"/>
        <v>0</v>
      </c>
      <c r="DU16" s="83">
        <f t="shared" si="123"/>
        <v>0</v>
      </c>
      <c r="DV16" s="114"/>
      <c r="DW16" s="116">
        <f t="shared" si="54"/>
        <v>0</v>
      </c>
      <c r="DX16" s="275">
        <f t="shared" si="55"/>
        <v>0</v>
      </c>
      <c r="DY16" s="83">
        <f t="shared" si="124"/>
        <v>0</v>
      </c>
      <c r="DZ16" s="114"/>
      <c r="EA16" s="115">
        <f t="shared" si="56"/>
        <v>0</v>
      </c>
      <c r="EB16" s="275">
        <f t="shared" si="57"/>
        <v>0</v>
      </c>
      <c r="EC16" s="67">
        <f t="shared" si="58"/>
        <v>0</v>
      </c>
      <c r="ED16" s="114"/>
      <c r="EE16" s="116">
        <f t="shared" si="59"/>
        <v>0</v>
      </c>
      <c r="EF16" s="275">
        <f t="shared" si="60"/>
        <v>0</v>
      </c>
      <c r="EG16" s="83">
        <f t="shared" si="61"/>
        <v>0</v>
      </c>
      <c r="EH16" s="114"/>
      <c r="EI16" s="115">
        <f t="shared" si="62"/>
        <v>0</v>
      </c>
      <c r="EJ16" s="275">
        <f t="shared" si="63"/>
        <v>0</v>
      </c>
      <c r="EK16" s="88">
        <f t="shared" si="64"/>
        <v>0</v>
      </c>
      <c r="EL16" s="114"/>
      <c r="EM16" s="116">
        <f t="shared" si="65"/>
        <v>0</v>
      </c>
      <c r="EN16" s="275">
        <f t="shared" si="66"/>
        <v>0</v>
      </c>
      <c r="EO16" s="83">
        <f t="shared" si="67"/>
        <v>0</v>
      </c>
      <c r="EP16" s="114"/>
      <c r="EQ16" s="115">
        <f t="shared" si="68"/>
        <v>0</v>
      </c>
      <c r="ER16" s="275">
        <f t="shared" si="69"/>
        <v>0</v>
      </c>
      <c r="ES16" s="83">
        <f t="shared" si="125"/>
        <v>0</v>
      </c>
      <c r="ET16" s="114"/>
      <c r="EU16" s="116">
        <f t="shared" si="70"/>
        <v>0</v>
      </c>
      <c r="EV16" s="275">
        <f t="shared" si="71"/>
        <v>0</v>
      </c>
      <c r="EW16" s="83">
        <f t="shared" si="72"/>
        <v>0</v>
      </c>
      <c r="EX16" s="114"/>
      <c r="EY16" s="115">
        <f t="shared" si="73"/>
        <v>0</v>
      </c>
      <c r="EZ16" s="275">
        <f t="shared" si="74"/>
        <v>0</v>
      </c>
      <c r="FA16" s="83">
        <f t="shared" si="75"/>
        <v>0</v>
      </c>
      <c r="FB16" s="114"/>
      <c r="FC16" s="116">
        <f t="shared" si="76"/>
        <v>0</v>
      </c>
      <c r="FD16" s="275">
        <f t="shared" si="77"/>
        <v>0</v>
      </c>
      <c r="FE16" s="83">
        <f t="shared" si="78"/>
        <v>0</v>
      </c>
      <c r="FF16" s="114"/>
      <c r="FG16" s="115">
        <f t="shared" si="79"/>
        <v>0</v>
      </c>
      <c r="FH16" s="275">
        <f t="shared" si="80"/>
        <v>0</v>
      </c>
      <c r="FI16" s="83">
        <f t="shared" si="81"/>
        <v>0</v>
      </c>
      <c r="FJ16" s="114"/>
      <c r="FK16" s="115">
        <f t="shared" si="82"/>
        <v>0</v>
      </c>
      <c r="FL16" s="275">
        <f t="shared" si="83"/>
        <v>0</v>
      </c>
      <c r="FM16" s="83">
        <f t="shared" si="84"/>
        <v>0</v>
      </c>
      <c r="FN16" s="114"/>
      <c r="FO16" s="114">
        <f t="shared" si="85"/>
        <v>0</v>
      </c>
      <c r="FP16" s="275">
        <f t="shared" si="86"/>
        <v>0</v>
      </c>
      <c r="FQ16" s="83">
        <f t="shared" si="87"/>
        <v>0</v>
      </c>
      <c r="FR16" s="114"/>
      <c r="FS16" s="114">
        <f t="shared" si="88"/>
        <v>0</v>
      </c>
      <c r="FT16" s="275">
        <f t="shared" si="89"/>
        <v>0</v>
      </c>
      <c r="FU16" s="83">
        <f t="shared" si="90"/>
        <v>0</v>
      </c>
      <c r="FV16" s="114"/>
      <c r="FW16" s="114">
        <f t="shared" si="91"/>
        <v>0</v>
      </c>
      <c r="FX16" s="275">
        <f t="shared" si="92"/>
        <v>0</v>
      </c>
      <c r="FY16" s="113">
        <f t="shared" si="93"/>
        <v>0</v>
      </c>
      <c r="FZ16" s="114"/>
      <c r="GA16" s="116">
        <f t="shared" si="94"/>
        <v>0</v>
      </c>
      <c r="GB16" s="275">
        <f t="shared" si="95"/>
        <v>0</v>
      </c>
      <c r="GC16" s="113">
        <f t="shared" si="96"/>
        <v>0</v>
      </c>
      <c r="GD16" s="114"/>
      <c r="GE16" s="116">
        <f t="shared" si="97"/>
        <v>0</v>
      </c>
      <c r="GF16" s="275">
        <f t="shared" si="98"/>
        <v>0</v>
      </c>
      <c r="GG16" s="113">
        <f t="shared" si="99"/>
        <v>0</v>
      </c>
      <c r="GH16" s="276">
        <f t="shared" si="100"/>
        <v>0</v>
      </c>
      <c r="GI16" s="115">
        <f t="shared" si="101"/>
        <v>0</v>
      </c>
      <c r="GJ16" s="275">
        <f t="shared" si="102"/>
        <v>0</v>
      </c>
      <c r="GK16" s="119">
        <f t="shared" si="103"/>
        <v>0</v>
      </c>
      <c r="GL16" s="114"/>
      <c r="GM16" s="115">
        <f t="shared" si="104"/>
        <v>0</v>
      </c>
      <c r="GN16" s="119">
        <f t="shared" si="105"/>
        <v>0</v>
      </c>
      <c r="GO16" s="114"/>
      <c r="GP16" s="116">
        <f t="shared" si="106"/>
        <v>0</v>
      </c>
      <c r="GQ16" s="113">
        <f t="shared" si="107"/>
        <v>0</v>
      </c>
      <c r="GR16" s="114"/>
      <c r="GS16" s="115">
        <f t="shared" si="108"/>
        <v>0</v>
      </c>
      <c r="GT16" s="277"/>
      <c r="GU16" s="140" t="str">
        <f t="shared" si="109"/>
        <v/>
      </c>
      <c r="GV16" s="141" t="str">
        <f t="shared" si="110"/>
        <v/>
      </c>
      <c r="GW16" s="142">
        <f>+GK16*$HF$3</f>
        <v>0</v>
      </c>
      <c r="GX16" s="142">
        <f>+GL16*$HF$3</f>
        <v>0</v>
      </c>
      <c r="GY16" s="143">
        <f t="shared" si="111"/>
        <v>0</v>
      </c>
      <c r="GZ16" s="142"/>
      <c r="HA16" s="142"/>
      <c r="HB16" s="143"/>
      <c r="HC16" s="142">
        <f>+GQ16*$HF$5</f>
        <v>0</v>
      </c>
      <c r="HD16" s="142">
        <f>+GR16*$HF$5</f>
        <v>0</v>
      </c>
      <c r="HE16" s="144">
        <f t="shared" si="112"/>
        <v>0</v>
      </c>
      <c r="HF16" s="145">
        <f>+GW16+GZ16+HC16</f>
        <v>0</v>
      </c>
      <c r="HG16" s="146">
        <f>+GX16+HA16+HD16</f>
        <v>0</v>
      </c>
      <c r="HH16" s="147">
        <f>+GY16+HB16+HE16</f>
        <v>0</v>
      </c>
      <c r="HI16" s="148">
        <f>$HF$3*50%</f>
        <v>287.5</v>
      </c>
      <c r="HJ16" s="148">
        <f>$HF$5*50%</f>
        <v>575</v>
      </c>
      <c r="HK16" s="150"/>
      <c r="HL16" s="151"/>
      <c r="HM16" s="149">
        <f>+HI16*HK16</f>
        <v>0</v>
      </c>
      <c r="HN16" s="152">
        <f>+HJ16*HL16</f>
        <v>0</v>
      </c>
    </row>
    <row r="17" spans="1:223" ht="15.75" customHeight="1" thickBot="1" x14ac:dyDescent="0.25">
      <c r="A17" s="386"/>
      <c r="B17" s="153" t="s">
        <v>18</v>
      </c>
      <c r="C17" s="154">
        <f t="shared" ref="C17:AF17" si="126">SUM(C10:C16)</f>
        <v>0</v>
      </c>
      <c r="D17" s="155">
        <f t="shared" si="126"/>
        <v>0</v>
      </c>
      <c r="E17" s="155">
        <f t="shared" si="126"/>
        <v>0</v>
      </c>
      <c r="F17" s="155">
        <f t="shared" si="126"/>
        <v>0</v>
      </c>
      <c r="G17" s="155">
        <f t="shared" si="126"/>
        <v>0</v>
      </c>
      <c r="H17" s="155">
        <f t="shared" si="126"/>
        <v>0</v>
      </c>
      <c r="I17" s="155">
        <f t="shared" si="126"/>
        <v>0</v>
      </c>
      <c r="J17" s="156">
        <f t="shared" si="126"/>
        <v>0</v>
      </c>
      <c r="K17" s="154">
        <f t="shared" si="126"/>
        <v>0</v>
      </c>
      <c r="L17" s="155">
        <f t="shared" si="126"/>
        <v>0</v>
      </c>
      <c r="M17" s="155">
        <f t="shared" si="126"/>
        <v>0</v>
      </c>
      <c r="N17" s="155">
        <f t="shared" si="126"/>
        <v>0</v>
      </c>
      <c r="O17" s="156">
        <f t="shared" si="126"/>
        <v>0</v>
      </c>
      <c r="P17" s="154">
        <f t="shared" si="126"/>
        <v>0</v>
      </c>
      <c r="Q17" s="155">
        <f t="shared" si="126"/>
        <v>0</v>
      </c>
      <c r="R17" s="156">
        <f t="shared" si="126"/>
        <v>0</v>
      </c>
      <c r="S17" s="154">
        <f t="shared" si="126"/>
        <v>0</v>
      </c>
      <c r="T17" s="155">
        <f t="shared" si="126"/>
        <v>0</v>
      </c>
      <c r="U17" s="156">
        <f t="shared" si="126"/>
        <v>0</v>
      </c>
      <c r="V17" s="154">
        <f t="shared" si="126"/>
        <v>0</v>
      </c>
      <c r="W17" s="155">
        <f t="shared" si="126"/>
        <v>0</v>
      </c>
      <c r="X17" s="155">
        <f t="shared" si="126"/>
        <v>0</v>
      </c>
      <c r="Y17" s="156">
        <f t="shared" si="126"/>
        <v>0</v>
      </c>
      <c r="Z17" s="156">
        <f t="shared" si="126"/>
        <v>0</v>
      </c>
      <c r="AA17" s="156">
        <f t="shared" si="126"/>
        <v>0</v>
      </c>
      <c r="AB17" s="156">
        <f t="shared" si="126"/>
        <v>0</v>
      </c>
      <c r="AC17" s="156">
        <f t="shared" si="126"/>
        <v>0</v>
      </c>
      <c r="AD17" s="156">
        <f t="shared" si="126"/>
        <v>0</v>
      </c>
      <c r="AE17" s="156">
        <f t="shared" si="126"/>
        <v>0</v>
      </c>
      <c r="AF17" s="156">
        <f t="shared" si="126"/>
        <v>0</v>
      </c>
      <c r="AG17" s="155">
        <f t="shared" ref="AG17:AP17" si="127">SUM(AG10:AG16)</f>
        <v>0</v>
      </c>
      <c r="AH17" s="155">
        <f t="shared" si="127"/>
        <v>0</v>
      </c>
      <c r="AI17" s="155">
        <f t="shared" si="127"/>
        <v>0</v>
      </c>
      <c r="AJ17" s="155">
        <f t="shared" si="127"/>
        <v>0</v>
      </c>
      <c r="AK17" s="156">
        <f t="shared" si="127"/>
        <v>0</v>
      </c>
      <c r="AL17" s="159">
        <f t="shared" si="127"/>
        <v>0</v>
      </c>
      <c r="AM17" s="160">
        <f t="shared" si="127"/>
        <v>0</v>
      </c>
      <c r="AN17" s="157">
        <f t="shared" si="127"/>
        <v>0</v>
      </c>
      <c r="AO17" s="155">
        <f t="shared" si="127"/>
        <v>0</v>
      </c>
      <c r="AP17" s="158">
        <f t="shared" si="127"/>
        <v>0</v>
      </c>
      <c r="AQ17" s="161"/>
      <c r="AS17" s="273">
        <f>SUM(AS10:AS16)</f>
        <v>0</v>
      </c>
      <c r="AT17" s="271">
        <f>SUM(AT10:AT16)</f>
        <v>0</v>
      </c>
      <c r="AU17" s="272">
        <f>SUM(AU10:AU16)</f>
        <v>0</v>
      </c>
      <c r="AV17" s="278">
        <f>+IFERROR(AT17/AS17,0)</f>
        <v>0</v>
      </c>
      <c r="AW17" s="273">
        <f>SUM(AW10:AW16)</f>
        <v>0</v>
      </c>
      <c r="AX17" s="271">
        <f>SUM(AX10:AX16)</f>
        <v>0</v>
      </c>
      <c r="AY17" s="272">
        <f>SUM(AY10:AY16)</f>
        <v>0</v>
      </c>
      <c r="AZ17" s="278">
        <f>+IFERROR(AX17/AW17,0)</f>
        <v>0</v>
      </c>
      <c r="BA17" s="273">
        <f>SUM(BA10:BA16)</f>
        <v>0</v>
      </c>
      <c r="BB17" s="271">
        <f>SUM(BB10:BB16)</f>
        <v>0</v>
      </c>
      <c r="BC17" s="272">
        <f>SUM(BC10:BC16)</f>
        <v>0</v>
      </c>
      <c r="BD17" s="278">
        <f>+IFERROR(BB17/BA17,0)</f>
        <v>0</v>
      </c>
      <c r="BE17" s="273">
        <f>SUM(BE10:BE16)</f>
        <v>0</v>
      </c>
      <c r="BF17" s="271">
        <f>SUM(BF10:BF16)</f>
        <v>0</v>
      </c>
      <c r="BG17" s="272">
        <f>SUM(BG10:BG16)</f>
        <v>0</v>
      </c>
      <c r="BH17" s="278">
        <f>+IFERROR(BF17/BE17,0)</f>
        <v>0</v>
      </c>
      <c r="BI17" s="279">
        <f>SUM(BI10:BI16)</f>
        <v>0</v>
      </c>
      <c r="BJ17" s="271">
        <f>SUM(BJ10:BJ16)</f>
        <v>0</v>
      </c>
      <c r="BK17" s="280">
        <f>SUM(BK10:BK16)</f>
        <v>0</v>
      </c>
      <c r="BL17" s="278">
        <f>+IFERROR(BJ17/BI17,0)</f>
        <v>0</v>
      </c>
      <c r="BM17" s="273">
        <f>SUM(BM10:BM16)</f>
        <v>0</v>
      </c>
      <c r="BN17" s="271">
        <f>SUM(BN10:BN16)</f>
        <v>0</v>
      </c>
      <c r="BO17" s="272">
        <f>SUM(BO10:BO16)</f>
        <v>0</v>
      </c>
      <c r="BP17" s="278">
        <f>+IFERROR(BN17/BM17,0)</f>
        <v>0</v>
      </c>
      <c r="BQ17" s="279">
        <f>SUM(BQ10:BQ16)</f>
        <v>0</v>
      </c>
      <c r="BR17" s="271">
        <f>SUM(BR10:BR16)</f>
        <v>0</v>
      </c>
      <c r="BS17" s="280">
        <f>SUM(BS10:BS16)</f>
        <v>0</v>
      </c>
      <c r="BT17" s="278">
        <f>+IFERROR(BR17/BQ17,0)</f>
        <v>0</v>
      </c>
      <c r="BU17" s="273">
        <f>SUM(BU10:BU16)</f>
        <v>0</v>
      </c>
      <c r="BV17" s="271">
        <f>SUM(BV10:BV16)</f>
        <v>0</v>
      </c>
      <c r="BW17" s="272">
        <f>SUM(BW10:BW16)</f>
        <v>0</v>
      </c>
      <c r="BX17" s="278">
        <f>+IFERROR(BV17/BU17,0)</f>
        <v>0</v>
      </c>
      <c r="BY17" s="279">
        <f>SUM(BY10:BY16)</f>
        <v>0</v>
      </c>
      <c r="BZ17" s="271">
        <f>SUM(BZ10:BZ16)</f>
        <v>0</v>
      </c>
      <c r="CA17" s="271">
        <f>SUM(CA10:CA16)</f>
        <v>0</v>
      </c>
      <c r="CB17" s="278">
        <f>+IFERROR(BZ17/BY17,0)</f>
        <v>0</v>
      </c>
      <c r="CC17" s="273">
        <f>SUM(CC10:CC16)</f>
        <v>0</v>
      </c>
      <c r="CD17" s="271">
        <f>SUM(CD10:CD16)</f>
        <v>0</v>
      </c>
      <c r="CE17" s="271">
        <f>SUM(CE10:CE16)</f>
        <v>0</v>
      </c>
      <c r="CF17" s="278">
        <f>+IFERROR(CD17/CC17,0)</f>
        <v>0</v>
      </c>
      <c r="CG17" s="279">
        <f>SUM(CG10:CG16)</f>
        <v>0</v>
      </c>
      <c r="CH17" s="271">
        <f>SUM(CH10:CH16)</f>
        <v>0</v>
      </c>
      <c r="CI17" s="280">
        <f>SUM(CI10:CI16)</f>
        <v>0</v>
      </c>
      <c r="CJ17" s="278">
        <f>+IFERROR(CH17/CG17,0)</f>
        <v>0</v>
      </c>
      <c r="CK17" s="363">
        <f>SUM(CK10:CK16)</f>
        <v>0</v>
      </c>
      <c r="CL17" s="271">
        <f>SUM(CL10:CL16)</f>
        <v>0</v>
      </c>
      <c r="CM17" s="272">
        <f>SUM(CM10:CM16)</f>
        <v>0</v>
      </c>
      <c r="CN17" s="278">
        <f>+IFERROR(CL17/CK17,0)</f>
        <v>0</v>
      </c>
      <c r="CO17" s="279">
        <f>SUM(CO10:CO16)</f>
        <v>0</v>
      </c>
      <c r="CP17" s="271">
        <f>SUM(CP10:CP16)</f>
        <v>0</v>
      </c>
      <c r="CQ17" s="280">
        <f>SUM(CQ10:CQ16)</f>
        <v>0</v>
      </c>
      <c r="CR17" s="278">
        <f>+IFERROR(CP17/CO17,0)</f>
        <v>0</v>
      </c>
      <c r="CS17" s="273">
        <f>SUM(CS10:CS16)</f>
        <v>0</v>
      </c>
      <c r="CT17" s="271">
        <f>SUM(CT10:CT16)</f>
        <v>0</v>
      </c>
      <c r="CU17" s="272">
        <f>SUM(CU10:CU16)</f>
        <v>0</v>
      </c>
      <c r="CV17" s="278">
        <f>+IFERROR(CT17/CS17,0)</f>
        <v>0</v>
      </c>
      <c r="CW17" s="363">
        <f>SUM(CW10:CW16)</f>
        <v>0</v>
      </c>
      <c r="CX17" s="271">
        <f>SUM(CX10:CX16)</f>
        <v>0</v>
      </c>
      <c r="CY17" s="272">
        <f>SUM(CY10:CY16)</f>
        <v>0</v>
      </c>
      <c r="CZ17" s="278">
        <f>+IFERROR(CX17/CW17,0)</f>
        <v>0</v>
      </c>
      <c r="DA17" s="362">
        <f>SUM(DA10:DA16)</f>
        <v>0</v>
      </c>
      <c r="DB17" s="271">
        <f>SUM(DB10:DB16)</f>
        <v>0</v>
      </c>
      <c r="DC17" s="280">
        <f>SUM(DC10:DC16)</f>
        <v>0</v>
      </c>
      <c r="DD17" s="278">
        <f>+IFERROR(DB17/DA17,0)</f>
        <v>0</v>
      </c>
      <c r="DE17" s="363">
        <f>SUM(DE10:DE16)</f>
        <v>0</v>
      </c>
      <c r="DF17" s="271">
        <f>SUM(DF10:DF16)</f>
        <v>0</v>
      </c>
      <c r="DG17" s="272">
        <f>SUM(DG10:DG16)</f>
        <v>0</v>
      </c>
      <c r="DH17" s="278">
        <f>+IFERROR(DF17/DE17,0)</f>
        <v>0</v>
      </c>
      <c r="DI17" s="362">
        <f>SUM(DI10:DI16)</f>
        <v>0</v>
      </c>
      <c r="DJ17" s="271">
        <f>SUM(DJ10:DJ16)</f>
        <v>0</v>
      </c>
      <c r="DK17" s="280">
        <f>SUM(DK10:DK16)</f>
        <v>0</v>
      </c>
      <c r="DL17" s="278">
        <f>+IFERROR(DJ17/DI17,0)</f>
        <v>0</v>
      </c>
      <c r="DM17" s="363">
        <f>SUM(DM10:DM16)</f>
        <v>0</v>
      </c>
      <c r="DN17" s="271">
        <f>SUM(DN10:DN16)</f>
        <v>0</v>
      </c>
      <c r="DO17" s="272">
        <f>SUM(DO10:DO16)</f>
        <v>0</v>
      </c>
      <c r="DP17" s="278">
        <f>+IFERROR(DN17/DM17,0)</f>
        <v>0</v>
      </c>
      <c r="DQ17" s="362">
        <f>SUM(DQ10:DQ16)</f>
        <v>0</v>
      </c>
      <c r="DR17" s="271">
        <f>SUM(DR10:DR16)</f>
        <v>0</v>
      </c>
      <c r="DS17" s="280">
        <f>SUM(DS10:DS16)</f>
        <v>0</v>
      </c>
      <c r="DT17" s="278">
        <f>+IFERROR(DR17/DQ17,0)</f>
        <v>0</v>
      </c>
      <c r="DU17" s="363">
        <f>SUM(DU10:DU16)</f>
        <v>0</v>
      </c>
      <c r="DV17" s="271">
        <f>SUM(DV10:DV16)</f>
        <v>0</v>
      </c>
      <c r="DW17" s="272">
        <f>SUM(DW10:DW16)</f>
        <v>0</v>
      </c>
      <c r="DX17" s="278">
        <f>+IFERROR(DV17/DU17,0)</f>
        <v>0</v>
      </c>
      <c r="DY17" s="363">
        <f>SUM(DY10:DY16)</f>
        <v>0</v>
      </c>
      <c r="DZ17" s="271">
        <f>SUM(DZ10:DZ16)</f>
        <v>0</v>
      </c>
      <c r="EA17" s="272">
        <f>SUM(EA10:EA16)</f>
        <v>0</v>
      </c>
      <c r="EB17" s="278">
        <f>+IFERROR(DZ17/DY17,0)</f>
        <v>0</v>
      </c>
      <c r="EC17" s="279">
        <f>SUM(EC10:EC16)</f>
        <v>0</v>
      </c>
      <c r="ED17" s="271">
        <f>SUM(ED10:ED16)</f>
        <v>0</v>
      </c>
      <c r="EE17" s="280">
        <f>SUM(EE10:EE16)</f>
        <v>0</v>
      </c>
      <c r="EF17" s="278">
        <f>+IFERROR(ED17/EC17,0)</f>
        <v>0</v>
      </c>
      <c r="EG17" s="273">
        <f>SUM(EG10:EG16)</f>
        <v>0</v>
      </c>
      <c r="EH17" s="271">
        <f>SUM(EH10:EH16)</f>
        <v>0</v>
      </c>
      <c r="EI17" s="272">
        <f>SUM(EI10:EI16)</f>
        <v>0</v>
      </c>
      <c r="EJ17" s="278">
        <f>+IFERROR(EH17/EG17,0)</f>
        <v>0</v>
      </c>
      <c r="EK17" s="279">
        <f>SUM(EK10:EK16)</f>
        <v>0</v>
      </c>
      <c r="EL17" s="271">
        <f>SUM(EL10:EL16)</f>
        <v>0</v>
      </c>
      <c r="EM17" s="280">
        <f>SUM(EM10:EM16)</f>
        <v>0</v>
      </c>
      <c r="EN17" s="278">
        <f>+IFERROR(EL17/EK17,0)</f>
        <v>0</v>
      </c>
      <c r="EO17" s="273">
        <f>SUM(EO10:EO16)</f>
        <v>0</v>
      </c>
      <c r="EP17" s="271">
        <f>SUM(EP10:EP16)</f>
        <v>0</v>
      </c>
      <c r="EQ17" s="272">
        <f>SUM(EQ10:EQ16)</f>
        <v>0</v>
      </c>
      <c r="ER17" s="278">
        <f>+IFERROR(EP17/EO17,0)</f>
        <v>0</v>
      </c>
      <c r="ES17" s="279">
        <f>SUM(ES10:ES16)</f>
        <v>0</v>
      </c>
      <c r="ET17" s="271">
        <f>SUM(ET10:ET16)</f>
        <v>0</v>
      </c>
      <c r="EU17" s="280">
        <f>SUM(EU10:EU16)</f>
        <v>0</v>
      </c>
      <c r="EV17" s="278">
        <f>+IFERROR(ET17/ES17,0)</f>
        <v>0</v>
      </c>
      <c r="EW17" s="273">
        <f>SUM(EW10:EW16)</f>
        <v>0</v>
      </c>
      <c r="EX17" s="271">
        <f>SUM(EX10:EX16)</f>
        <v>0</v>
      </c>
      <c r="EY17" s="272">
        <f>SUM(EY10:EY16)</f>
        <v>0</v>
      </c>
      <c r="EZ17" s="278">
        <f>+IFERROR(EX17/EW17,0)</f>
        <v>0</v>
      </c>
      <c r="FA17" s="279">
        <f>SUM(FA10:FA16)</f>
        <v>0</v>
      </c>
      <c r="FB17" s="271">
        <f>SUM(FB10:FB16)</f>
        <v>0</v>
      </c>
      <c r="FC17" s="280">
        <f>SUM(FC10:FC16)</f>
        <v>0</v>
      </c>
      <c r="FD17" s="278">
        <f>+IFERROR(FB17/FA17,0)</f>
        <v>0</v>
      </c>
      <c r="FE17" s="273">
        <f>SUM(FE10:FE16)</f>
        <v>0</v>
      </c>
      <c r="FF17" s="271">
        <f>SUM(FF10:FF16)</f>
        <v>0</v>
      </c>
      <c r="FG17" s="272">
        <f>SUM(FG10:FG16)</f>
        <v>0</v>
      </c>
      <c r="FH17" s="278">
        <f>+IFERROR(FF17/FE17,0)</f>
        <v>0</v>
      </c>
      <c r="FI17" s="273">
        <f>SUM(FI10:FI16)</f>
        <v>0</v>
      </c>
      <c r="FJ17" s="271">
        <f>SUM(FJ10:FJ16)</f>
        <v>0</v>
      </c>
      <c r="FK17" s="272">
        <f>SUM(FK10:FK16)</f>
        <v>0</v>
      </c>
      <c r="FL17" s="278">
        <f>+IFERROR(FJ17/FI17,0)</f>
        <v>0</v>
      </c>
      <c r="FM17" s="279">
        <f>SUM(FM10:FM16)</f>
        <v>0</v>
      </c>
      <c r="FN17" s="271">
        <f>SUM(FN10:FN16)</f>
        <v>0</v>
      </c>
      <c r="FO17" s="271">
        <f>SUM(FO10:FO16)</f>
        <v>0</v>
      </c>
      <c r="FP17" s="278">
        <f>+IFERROR(FN17/FM17,0)</f>
        <v>0</v>
      </c>
      <c r="FQ17" s="271">
        <f>SUM(FQ10:FQ16)</f>
        <v>0</v>
      </c>
      <c r="FR17" s="271">
        <f>SUM(FR10:FR16)</f>
        <v>0</v>
      </c>
      <c r="FS17" s="271">
        <f>SUM(FS10:FS16)</f>
        <v>0</v>
      </c>
      <c r="FT17" s="278">
        <f>+IFERROR(FR17/FQ17,0)</f>
        <v>0</v>
      </c>
      <c r="FU17" s="271">
        <f>SUM(FU10:FU16)</f>
        <v>0</v>
      </c>
      <c r="FV17" s="271">
        <f>SUM(FV10:FV16)</f>
        <v>0</v>
      </c>
      <c r="FW17" s="271">
        <f>SUM(FW10:FW16)</f>
        <v>0</v>
      </c>
      <c r="FX17" s="278">
        <f>+IFERROR(FV17/FU17,0)</f>
        <v>0</v>
      </c>
      <c r="FY17" s="273">
        <f>SUM(FY10:FY16)</f>
        <v>0</v>
      </c>
      <c r="FZ17" s="271">
        <f>SUM(FZ10:FZ16)</f>
        <v>0</v>
      </c>
      <c r="GA17" s="280">
        <f>SUM(GA10:GA16)</f>
        <v>0</v>
      </c>
      <c r="GB17" s="278">
        <f>+IFERROR(FZ17/FY17,0)</f>
        <v>0</v>
      </c>
      <c r="GC17" s="273">
        <f>SUM(GC10:GC16)</f>
        <v>0</v>
      </c>
      <c r="GD17" s="271">
        <f>SUM(GD10:GD16)</f>
        <v>0</v>
      </c>
      <c r="GE17" s="272">
        <f>SUM(GE10:GE16)</f>
        <v>0</v>
      </c>
      <c r="GF17" s="278">
        <f>+IFERROR(GD17/GC17,0)</f>
        <v>0</v>
      </c>
      <c r="GG17" s="279">
        <f>SUM(GG10:GG16)</f>
        <v>0</v>
      </c>
      <c r="GH17" s="271">
        <f>SUM(GH10:GH16)</f>
        <v>0</v>
      </c>
      <c r="GI17" s="280">
        <f>SUM(GI10:GI16)</f>
        <v>0</v>
      </c>
      <c r="GJ17" s="278">
        <f>+IFERROR(GH17/GG17,0)</f>
        <v>0</v>
      </c>
      <c r="GK17" s="273">
        <f t="shared" ref="GK17:GS17" si="128">SUM(GK10:GK16)</f>
        <v>0</v>
      </c>
      <c r="GL17" s="271">
        <f t="shared" si="128"/>
        <v>0</v>
      </c>
      <c r="GM17" s="272">
        <f t="shared" si="128"/>
        <v>0</v>
      </c>
      <c r="GN17" s="279">
        <f t="shared" si="128"/>
        <v>0</v>
      </c>
      <c r="GO17" s="271">
        <f t="shared" si="128"/>
        <v>0</v>
      </c>
      <c r="GP17" s="280">
        <f t="shared" si="128"/>
        <v>0</v>
      </c>
      <c r="GQ17" s="273">
        <f t="shared" si="128"/>
        <v>0</v>
      </c>
      <c r="GR17" s="271">
        <f t="shared" si="128"/>
        <v>0</v>
      </c>
      <c r="GS17" s="272">
        <f t="shared" si="128"/>
        <v>0</v>
      </c>
      <c r="GT17" s="281"/>
      <c r="GU17" s="163">
        <f>SUM(GU10:GU16)</f>
        <v>0</v>
      </c>
      <c r="GV17" s="164">
        <f>SUM(GV10:GV16)</f>
        <v>0</v>
      </c>
      <c r="GW17" s="165">
        <f>SUM(GW10:GW16)</f>
        <v>0</v>
      </c>
      <c r="GX17" s="166">
        <f>SUM(GX10:GX16)</f>
        <v>0</v>
      </c>
      <c r="GY17" s="167">
        <f t="shared" si="111"/>
        <v>0</v>
      </c>
      <c r="GZ17" s="165"/>
      <c r="HA17" s="166"/>
      <c r="HB17" s="167"/>
      <c r="HC17" s="165">
        <f>SUM(HC10:HC16)</f>
        <v>0</v>
      </c>
      <c r="HD17" s="166">
        <f>SUM(HD10:HD16)</f>
        <v>0</v>
      </c>
      <c r="HE17" s="167">
        <f t="shared" si="112"/>
        <v>0</v>
      </c>
      <c r="HF17" s="168">
        <f>SUM(HF10:HF16)</f>
        <v>0</v>
      </c>
      <c r="HG17" s="169">
        <f>SUM(HG10:HG16)</f>
        <v>0</v>
      </c>
      <c r="HH17" s="170">
        <f>SUM(HH10:HH16)</f>
        <v>0</v>
      </c>
      <c r="HI17" s="171"/>
      <c r="HJ17" s="171"/>
      <c r="HM17" s="172">
        <f>SUM(HM10:HM16)</f>
        <v>0</v>
      </c>
      <c r="HN17" s="173">
        <f>SUM(HN10:HN16)</f>
        <v>0</v>
      </c>
    </row>
    <row r="18" spans="1:223" s="178" customFormat="1" ht="12" collapsed="1" thickTop="1" x14ac:dyDescent="0.2">
      <c r="A18" s="386"/>
      <c r="B18" s="174" t="s">
        <v>51</v>
      </c>
      <c r="C18" s="175"/>
      <c r="D18" s="175"/>
      <c r="E18" s="175"/>
      <c r="F18" s="175"/>
      <c r="G18" s="175"/>
      <c r="H18" s="175"/>
      <c r="I18" s="175"/>
      <c r="J18" s="175"/>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5"/>
      <c r="AR18" s="175"/>
      <c r="AS18" s="176"/>
      <c r="AT18" s="176">
        <f>IFERROR(AT17/$GH$17,0)</f>
        <v>0</v>
      </c>
      <c r="AU18" s="176"/>
      <c r="AV18" s="176"/>
      <c r="AW18" s="176"/>
      <c r="AX18" s="176">
        <f>IFERROR(AX17/$GH$17,0)</f>
        <v>0</v>
      </c>
      <c r="AY18" s="176"/>
      <c r="AZ18" s="176"/>
      <c r="BA18" s="176"/>
      <c r="BB18" s="176">
        <f>IFERROR(BB17/$GH$17,0)</f>
        <v>0</v>
      </c>
      <c r="BC18" s="176"/>
      <c r="BD18" s="176"/>
      <c r="BE18" s="176"/>
      <c r="BF18" s="176">
        <f>IFERROR(BF17/$GH$17,0)</f>
        <v>0</v>
      </c>
      <c r="BG18" s="176"/>
      <c r="BH18" s="176"/>
      <c r="BI18" s="176"/>
      <c r="BJ18" s="176">
        <f>IFERROR(BJ17/$GH$17,0)</f>
        <v>0</v>
      </c>
      <c r="BK18" s="176"/>
      <c r="BL18" s="176"/>
      <c r="BM18" s="176"/>
      <c r="BN18" s="176">
        <f>IFERROR(BN17/$GH$17,0)</f>
        <v>0</v>
      </c>
      <c r="BO18" s="176"/>
      <c r="BP18" s="176"/>
      <c r="BQ18" s="176"/>
      <c r="BR18" s="176">
        <f>IFERROR(BR17/$GH$17,0)</f>
        <v>0</v>
      </c>
      <c r="BS18" s="176"/>
      <c r="BT18" s="176"/>
      <c r="BU18" s="176"/>
      <c r="BV18" s="176">
        <f>IFERROR(BV17/$GH$17,0)</f>
        <v>0</v>
      </c>
      <c r="BW18" s="176"/>
      <c r="BX18" s="176"/>
      <c r="BY18" s="176"/>
      <c r="BZ18" s="176">
        <f>IFERROR(BZ17/$GH$17,0)</f>
        <v>0</v>
      </c>
      <c r="CA18" s="176"/>
      <c r="CB18" s="176"/>
      <c r="CC18" s="176"/>
      <c r="CD18" s="176">
        <f>IFERROR(CD17/$GH$17,0)</f>
        <v>0</v>
      </c>
      <c r="CE18" s="176"/>
      <c r="CF18" s="176"/>
      <c r="CG18" s="176"/>
      <c r="CH18" s="176">
        <f>IFERROR(CH17/$GH$17,0)</f>
        <v>0</v>
      </c>
      <c r="CI18" s="176"/>
      <c r="CJ18" s="176"/>
      <c r="CK18" s="176"/>
      <c r="CL18" s="176">
        <f>IFERROR(CL17/$GH$17,0)</f>
        <v>0</v>
      </c>
      <c r="CM18" s="176"/>
      <c r="CN18" s="176"/>
      <c r="CO18" s="176"/>
      <c r="CP18" s="176">
        <f>IFERROR(CP17/$GH$17,0)</f>
        <v>0</v>
      </c>
      <c r="CQ18" s="176"/>
      <c r="CR18" s="176"/>
      <c r="CS18" s="176"/>
      <c r="CT18" s="176">
        <f>IFERROR(CT17/$GH$17,0)</f>
        <v>0</v>
      </c>
      <c r="CU18" s="176"/>
      <c r="CV18" s="176"/>
      <c r="CW18" s="176"/>
      <c r="CX18" s="176">
        <f>IFERROR(CX17/$GH$17,0)</f>
        <v>0</v>
      </c>
      <c r="CY18" s="176"/>
      <c r="CZ18" s="176"/>
      <c r="DA18" s="176"/>
      <c r="DB18" s="176">
        <f>IFERROR(DB17/$GH$17,0)</f>
        <v>0</v>
      </c>
      <c r="DC18" s="176"/>
      <c r="DD18" s="176"/>
      <c r="DE18" s="176"/>
      <c r="DF18" s="176">
        <f>IFERROR(DF17/$GH$17,0)</f>
        <v>0</v>
      </c>
      <c r="DG18" s="176"/>
      <c r="DH18" s="176"/>
      <c r="DI18" s="176"/>
      <c r="DJ18" s="176">
        <f>IFERROR(DJ17/$GH$17,0)</f>
        <v>0</v>
      </c>
      <c r="DK18" s="176"/>
      <c r="DL18" s="176"/>
      <c r="DM18" s="176"/>
      <c r="DN18" s="176">
        <f>IFERROR(DN17/$GH$17,0)</f>
        <v>0</v>
      </c>
      <c r="DO18" s="176"/>
      <c r="DP18" s="176"/>
      <c r="DQ18" s="176"/>
      <c r="DR18" s="176">
        <f>IFERROR(DR17/$GH$17,0)</f>
        <v>0</v>
      </c>
      <c r="DS18" s="176"/>
      <c r="DT18" s="176"/>
      <c r="DU18" s="176"/>
      <c r="DV18" s="176">
        <f>IFERROR(DV17/$GH$17,0)</f>
        <v>0</v>
      </c>
      <c r="DW18" s="176"/>
      <c r="DX18" s="176"/>
      <c r="DY18" s="176"/>
      <c r="DZ18" s="176">
        <f>IFERROR(DZ17/$GH$17,0)</f>
        <v>0</v>
      </c>
      <c r="EA18" s="176"/>
      <c r="EB18" s="176"/>
      <c r="EC18" s="176"/>
      <c r="ED18" s="176">
        <f>IFERROR(ED17/$GH$17,0)</f>
        <v>0</v>
      </c>
      <c r="EE18" s="176"/>
      <c r="EF18" s="176"/>
      <c r="EG18" s="176"/>
      <c r="EH18" s="176">
        <f>IFERROR(EH17/$GH$17,0)</f>
        <v>0</v>
      </c>
      <c r="EI18" s="176"/>
      <c r="EJ18" s="176"/>
      <c r="EK18" s="176"/>
      <c r="EL18" s="176">
        <f>IFERROR(EL17/$GH$17,0)</f>
        <v>0</v>
      </c>
      <c r="EM18" s="176"/>
      <c r="EN18" s="176"/>
      <c r="EO18" s="176"/>
      <c r="EP18" s="176">
        <f>IFERROR(EP17/$GH$17,0)</f>
        <v>0</v>
      </c>
      <c r="EQ18" s="176"/>
      <c r="ER18" s="176"/>
      <c r="ES18" s="176"/>
      <c r="ET18" s="176">
        <f>IFERROR(ET17/$GH$17,0)</f>
        <v>0</v>
      </c>
      <c r="EU18" s="176"/>
      <c r="EV18" s="176"/>
      <c r="EW18" s="176"/>
      <c r="EX18" s="176">
        <f>IFERROR(EX17/$GH$17,0)</f>
        <v>0</v>
      </c>
      <c r="EY18" s="176"/>
      <c r="EZ18" s="176"/>
      <c r="FA18" s="176"/>
      <c r="FB18" s="176">
        <f>IFERROR(FB17/$GH$17,0)</f>
        <v>0</v>
      </c>
      <c r="FC18" s="176"/>
      <c r="FD18" s="176"/>
      <c r="FE18" s="176"/>
      <c r="FF18" s="176">
        <f>IFERROR(FF17/$GH$17,0)</f>
        <v>0</v>
      </c>
      <c r="FG18" s="176"/>
      <c r="FH18" s="176"/>
      <c r="FI18" s="176"/>
      <c r="FJ18" s="176">
        <f>IFERROR(FJ17/$GH$17,0)</f>
        <v>0</v>
      </c>
      <c r="FK18" s="176"/>
      <c r="FL18" s="176"/>
      <c r="FM18" s="176"/>
      <c r="FN18" s="176">
        <f>IFERROR(FN17/$GH$17,0)</f>
        <v>0</v>
      </c>
      <c r="FO18" s="176"/>
      <c r="FP18" s="176"/>
      <c r="FQ18" s="176"/>
      <c r="FR18" s="176">
        <f>IFERROR(FR17/$GH$17,0)</f>
        <v>0</v>
      </c>
      <c r="FS18" s="176"/>
      <c r="FT18" s="176"/>
      <c r="FU18" s="176"/>
      <c r="FV18" s="176">
        <f>IFERROR(FV17/$GH$17,0)</f>
        <v>0</v>
      </c>
      <c r="FW18" s="176"/>
      <c r="FX18" s="176"/>
      <c r="FY18" s="176"/>
      <c r="FZ18" s="176">
        <f>IFERROR(FZ17/$GH$17,0)</f>
        <v>0</v>
      </c>
      <c r="GA18" s="176"/>
      <c r="GB18" s="176"/>
      <c r="GC18" s="176"/>
      <c r="GD18" s="176">
        <f>IFERROR(GD17/$GH$17,0)</f>
        <v>0</v>
      </c>
      <c r="GE18" s="176"/>
      <c r="GF18" s="176"/>
      <c r="GG18" s="176"/>
      <c r="GH18" s="176">
        <f>SUM(AK18:GE18)</f>
        <v>0</v>
      </c>
      <c r="GI18" s="176"/>
      <c r="GJ18" s="176"/>
      <c r="GK18" s="175"/>
      <c r="GL18" s="175"/>
      <c r="GM18" s="175"/>
      <c r="GN18" s="175"/>
      <c r="GO18" s="175"/>
      <c r="GP18" s="175"/>
      <c r="GQ18" s="175"/>
      <c r="GR18" s="175"/>
      <c r="GS18" s="175"/>
      <c r="GT18" s="175"/>
      <c r="GU18" s="175"/>
      <c r="GV18" s="175"/>
      <c r="GW18" s="175"/>
      <c r="GX18" s="175"/>
      <c r="GY18" s="175"/>
      <c r="GZ18" s="175"/>
      <c r="HA18" s="175"/>
      <c r="HB18" s="175"/>
      <c r="HC18" s="175"/>
      <c r="HD18" s="175"/>
      <c r="HE18" s="175"/>
      <c r="HF18" s="175"/>
      <c r="HG18" s="175"/>
      <c r="HH18" s="175"/>
      <c r="HI18" s="175"/>
      <c r="HJ18" s="175"/>
      <c r="HK18" s="177"/>
      <c r="HL18" s="175"/>
      <c r="HM18" s="373">
        <f>+HM17+HN17</f>
        <v>0</v>
      </c>
      <c r="HN18" s="374"/>
    </row>
    <row r="19" spans="1:223" s="188" customFormat="1" ht="12" thickBot="1" x14ac:dyDescent="0.25">
      <c r="A19" s="387"/>
      <c r="B19" s="179" t="s">
        <v>52</v>
      </c>
      <c r="C19" s="180"/>
      <c r="D19" s="180"/>
      <c r="E19" s="180"/>
      <c r="F19" s="180"/>
      <c r="G19" s="180"/>
      <c r="H19" s="180"/>
      <c r="I19" s="180"/>
      <c r="J19" s="180"/>
      <c r="K19" s="180"/>
      <c r="L19" s="180"/>
      <c r="M19" s="180"/>
      <c r="N19" s="180"/>
      <c r="O19" s="180"/>
      <c r="P19" s="180"/>
      <c r="Q19" s="180"/>
      <c r="R19" s="180"/>
      <c r="S19" s="180"/>
      <c r="T19" s="180"/>
      <c r="U19" s="180"/>
      <c r="V19" s="180"/>
      <c r="W19" s="180"/>
      <c r="X19" s="180"/>
      <c r="Y19" s="180"/>
      <c r="Z19" s="180"/>
      <c r="AA19" s="180"/>
      <c r="AB19" s="180"/>
      <c r="AC19" s="180"/>
      <c r="AD19" s="180"/>
      <c r="AE19" s="180"/>
      <c r="AF19" s="180"/>
      <c r="AG19" s="180"/>
      <c r="AH19" s="180"/>
      <c r="AI19" s="180"/>
      <c r="AJ19" s="180"/>
      <c r="AK19" s="180"/>
      <c r="AL19" s="180"/>
      <c r="AM19" s="180"/>
      <c r="AN19" s="180"/>
      <c r="AO19" s="180"/>
      <c r="AP19" s="180"/>
      <c r="AQ19" s="180"/>
      <c r="AR19" s="180"/>
      <c r="AS19" s="181"/>
      <c r="AT19" s="182">
        <f>$HM$19*AT18</f>
        <v>0</v>
      </c>
      <c r="AU19" s="181"/>
      <c r="AV19" s="183"/>
      <c r="AW19" s="181"/>
      <c r="AX19" s="184">
        <f>$HM$19*AX18</f>
        <v>0</v>
      </c>
      <c r="AY19" s="181"/>
      <c r="AZ19" s="183"/>
      <c r="BA19" s="181"/>
      <c r="BB19" s="184">
        <f>$HM$19*BB18</f>
        <v>0</v>
      </c>
      <c r="BC19" s="181"/>
      <c r="BD19" s="183"/>
      <c r="BE19" s="181"/>
      <c r="BF19" s="184">
        <f>$HM$19*BF18</f>
        <v>0</v>
      </c>
      <c r="BG19" s="181"/>
      <c r="BH19" s="183"/>
      <c r="BI19" s="181"/>
      <c r="BJ19" s="184">
        <f>$HM$19*BJ18</f>
        <v>0</v>
      </c>
      <c r="BK19" s="181"/>
      <c r="BL19" s="183"/>
      <c r="BM19" s="181"/>
      <c r="BN19" s="184">
        <f>$HM$19*BN18</f>
        <v>0</v>
      </c>
      <c r="BO19" s="181"/>
      <c r="BP19" s="183"/>
      <c r="BQ19" s="181"/>
      <c r="BR19" s="184">
        <f>$HM$19*BR18</f>
        <v>0</v>
      </c>
      <c r="BS19" s="181"/>
      <c r="BT19" s="183"/>
      <c r="BU19" s="181"/>
      <c r="BV19" s="184">
        <f>$HM$19*BV18</f>
        <v>0</v>
      </c>
      <c r="BW19" s="181"/>
      <c r="BX19" s="183"/>
      <c r="BY19" s="181"/>
      <c r="BZ19" s="184">
        <f>$HM$19*BZ18</f>
        <v>0</v>
      </c>
      <c r="CA19" s="181"/>
      <c r="CB19" s="183"/>
      <c r="CC19" s="181"/>
      <c r="CD19" s="184">
        <f>$HM$19*CD18</f>
        <v>0</v>
      </c>
      <c r="CE19" s="181"/>
      <c r="CF19" s="183"/>
      <c r="CG19" s="181"/>
      <c r="CH19" s="184">
        <f>$HM$19*CH18</f>
        <v>0</v>
      </c>
      <c r="CI19" s="181"/>
      <c r="CJ19" s="183"/>
      <c r="CK19" s="181"/>
      <c r="CL19" s="184">
        <f>$HM$19*CL18</f>
        <v>0</v>
      </c>
      <c r="CM19" s="181"/>
      <c r="CN19" s="183"/>
      <c r="CO19" s="181"/>
      <c r="CP19" s="184">
        <f>$HM$19*CP18</f>
        <v>0</v>
      </c>
      <c r="CQ19" s="181"/>
      <c r="CR19" s="183"/>
      <c r="CS19" s="181"/>
      <c r="CT19" s="184">
        <f>$HM$19*CT18</f>
        <v>0</v>
      </c>
      <c r="CU19" s="181"/>
      <c r="CV19" s="183"/>
      <c r="CW19" s="181"/>
      <c r="CX19" s="184">
        <f>$HM$19*CX18</f>
        <v>0</v>
      </c>
      <c r="CY19" s="181"/>
      <c r="CZ19" s="183"/>
      <c r="DA19" s="181"/>
      <c r="DB19" s="184">
        <f>$HM$19*DB18</f>
        <v>0</v>
      </c>
      <c r="DC19" s="181"/>
      <c r="DD19" s="183"/>
      <c r="DE19" s="181"/>
      <c r="DF19" s="184">
        <f>$HM$19*DF18</f>
        <v>0</v>
      </c>
      <c r="DG19" s="181"/>
      <c r="DH19" s="183"/>
      <c r="DI19" s="181"/>
      <c r="DJ19" s="184">
        <f>$HM$19*DJ18</f>
        <v>0</v>
      </c>
      <c r="DK19" s="181"/>
      <c r="DL19" s="183"/>
      <c r="DM19" s="181"/>
      <c r="DN19" s="184">
        <f>$HM$19*DN18</f>
        <v>0</v>
      </c>
      <c r="DO19" s="181"/>
      <c r="DP19" s="183"/>
      <c r="DQ19" s="181"/>
      <c r="DR19" s="184">
        <f>$HM$19*DR18</f>
        <v>0</v>
      </c>
      <c r="DS19" s="181"/>
      <c r="DT19" s="183"/>
      <c r="DU19" s="181"/>
      <c r="DV19" s="184">
        <f>$HM$19*DV18</f>
        <v>0</v>
      </c>
      <c r="DW19" s="181"/>
      <c r="DX19" s="183"/>
      <c r="DY19" s="181"/>
      <c r="DZ19" s="184">
        <f>$HM$19*DZ18</f>
        <v>0</v>
      </c>
      <c r="EA19" s="181"/>
      <c r="EB19" s="183"/>
      <c r="EC19" s="181"/>
      <c r="ED19" s="184">
        <f>$HM$19*ED18</f>
        <v>0</v>
      </c>
      <c r="EE19" s="181"/>
      <c r="EF19" s="183"/>
      <c r="EG19" s="181"/>
      <c r="EH19" s="184">
        <f>$HM$19*EH18</f>
        <v>0</v>
      </c>
      <c r="EI19" s="181"/>
      <c r="EJ19" s="183"/>
      <c r="EK19" s="181"/>
      <c r="EL19" s="184">
        <f>$HM$19*EL18</f>
        <v>0</v>
      </c>
      <c r="EM19" s="181"/>
      <c r="EN19" s="183"/>
      <c r="EO19" s="181"/>
      <c r="EP19" s="184">
        <f>$HM$19*EP18</f>
        <v>0</v>
      </c>
      <c r="EQ19" s="181"/>
      <c r="ER19" s="183"/>
      <c r="ES19" s="181"/>
      <c r="ET19" s="184">
        <f>$HM$19*ET18</f>
        <v>0</v>
      </c>
      <c r="EU19" s="181"/>
      <c r="EV19" s="183"/>
      <c r="EW19" s="181"/>
      <c r="EX19" s="184">
        <f>$HM$19*EX18</f>
        <v>0</v>
      </c>
      <c r="EY19" s="181"/>
      <c r="EZ19" s="183"/>
      <c r="FA19" s="181"/>
      <c r="FB19" s="184">
        <f>$HM$19*FB18</f>
        <v>0</v>
      </c>
      <c r="FC19" s="181"/>
      <c r="FD19" s="183"/>
      <c r="FE19" s="181"/>
      <c r="FF19" s="184">
        <f>$HM$19*FF18</f>
        <v>0</v>
      </c>
      <c r="FG19" s="181"/>
      <c r="FH19" s="183"/>
      <c r="FI19" s="181"/>
      <c r="FJ19" s="184">
        <f>$HM$19*FJ18</f>
        <v>0</v>
      </c>
      <c r="FK19" s="181"/>
      <c r="FL19" s="183"/>
      <c r="FM19" s="181"/>
      <c r="FN19" s="184">
        <f>$HM$19*FN18</f>
        <v>0</v>
      </c>
      <c r="FO19" s="181"/>
      <c r="FP19" s="183"/>
      <c r="FQ19" s="181"/>
      <c r="FR19" s="184">
        <f>$HM$19*FR18</f>
        <v>0</v>
      </c>
      <c r="FS19" s="181"/>
      <c r="FT19" s="183"/>
      <c r="FU19" s="181"/>
      <c r="FV19" s="184">
        <f>$HM$19*FV18</f>
        <v>0</v>
      </c>
      <c r="FW19" s="181"/>
      <c r="FX19" s="183"/>
      <c r="FY19" s="181"/>
      <c r="FZ19" s="184">
        <f>$HM$19*FZ18</f>
        <v>0</v>
      </c>
      <c r="GA19" s="181"/>
      <c r="GB19" s="183"/>
      <c r="GC19" s="181"/>
      <c r="GD19" s="182">
        <f>$HM$19*GD18</f>
        <v>0</v>
      </c>
      <c r="GE19" s="181"/>
      <c r="GF19" s="183"/>
      <c r="GG19" s="181"/>
      <c r="GH19" s="183">
        <f>SUM(AK19:GE19)</f>
        <v>0</v>
      </c>
      <c r="GI19" s="181"/>
      <c r="GJ19" s="183"/>
      <c r="GK19" s="180"/>
      <c r="GL19" s="180"/>
      <c r="GM19" s="180"/>
      <c r="GN19" s="180"/>
      <c r="GO19" s="180"/>
      <c r="GP19" s="180"/>
      <c r="GQ19" s="180"/>
      <c r="GR19" s="180"/>
      <c r="GS19" s="180"/>
      <c r="GT19" s="180"/>
      <c r="GU19" s="180"/>
      <c r="GV19" s="180"/>
      <c r="GW19" s="180"/>
      <c r="GX19" s="180"/>
      <c r="GY19" s="180"/>
      <c r="GZ19" s="180"/>
      <c r="HA19" s="180"/>
      <c r="HB19" s="180"/>
      <c r="HC19" s="180"/>
      <c r="HD19" s="180"/>
      <c r="HE19" s="180"/>
      <c r="HF19" s="180"/>
      <c r="HG19" s="180"/>
      <c r="HH19" s="180"/>
      <c r="HI19" s="185"/>
      <c r="HJ19" s="185"/>
      <c r="HK19" s="186" t="s">
        <v>53</v>
      </c>
      <c r="HL19" s="187"/>
      <c r="HM19" s="388">
        <f>+HG17+HM18</f>
        <v>0</v>
      </c>
      <c r="HN19" s="389"/>
      <c r="HO19" s="10"/>
    </row>
    <row r="20" spans="1:223" ht="16.5" customHeight="1" outlineLevel="1" thickTop="1" x14ac:dyDescent="0.2">
      <c r="A20" s="386" t="s">
        <v>54</v>
      </c>
      <c r="B20" s="51" t="s">
        <v>47</v>
      </c>
      <c r="C20" s="52"/>
      <c r="D20" s="53"/>
      <c r="E20" s="53"/>
      <c r="F20" s="53"/>
      <c r="G20" s="53"/>
      <c r="H20" s="53"/>
      <c r="I20" s="53"/>
      <c r="J20" s="54"/>
      <c r="K20" s="52"/>
      <c r="L20" s="55">
        <v>4</v>
      </c>
      <c r="M20" s="55"/>
      <c r="N20" s="55">
        <v>1</v>
      </c>
      <c r="O20" s="54">
        <v>1</v>
      </c>
      <c r="P20" s="52">
        <v>2</v>
      </c>
      <c r="Q20" s="53">
        <v>1</v>
      </c>
      <c r="R20" s="54"/>
      <c r="S20" s="52">
        <v>2</v>
      </c>
      <c r="T20" s="53"/>
      <c r="U20" s="54"/>
      <c r="V20" s="52">
        <v>1</v>
      </c>
      <c r="W20" s="53"/>
      <c r="X20" s="53"/>
      <c r="Y20" s="54"/>
      <c r="Z20" s="56"/>
      <c r="AA20" s="57"/>
      <c r="AB20" s="58"/>
      <c r="AC20" s="58"/>
      <c r="AD20" s="58"/>
      <c r="AE20" s="58">
        <v>1</v>
      </c>
      <c r="AF20" s="58"/>
      <c r="AG20" s="53"/>
      <c r="AH20" s="58"/>
      <c r="AI20" s="53"/>
      <c r="AJ20" s="53"/>
      <c r="AK20" s="54"/>
      <c r="AL20" s="59"/>
      <c r="AM20" s="324">
        <f>SUM(C20:AL20)</f>
        <v>13</v>
      </c>
      <c r="AN20" s="61">
        <v>1</v>
      </c>
      <c r="AO20" s="62"/>
      <c r="AP20" s="63"/>
      <c r="AQ20" s="64"/>
      <c r="AS20" s="65">
        <f t="shared" ref="AS20:AS26" si="129">+C20</f>
        <v>0</v>
      </c>
      <c r="AT20" s="53"/>
      <c r="AU20" s="54">
        <f t="shared" ref="AU20:AU26" si="130">+AS20-AT20</f>
        <v>0</v>
      </c>
      <c r="AV20" s="66">
        <f t="shared" ref="AV20:AV26" si="131">IFERROR(AT20/AS20,0)</f>
        <v>0</v>
      </c>
      <c r="AW20" s="52">
        <f t="shared" ref="AW20:AW26" si="132">+D20</f>
        <v>0</v>
      </c>
      <c r="AX20" s="53"/>
      <c r="AY20" s="54">
        <f t="shared" ref="AY20:AY26" si="133">+AW20-AX20</f>
        <v>0</v>
      </c>
      <c r="AZ20" s="66">
        <f t="shared" ref="AZ20:AZ26" si="134">IFERROR(AX20/AW20,0)</f>
        <v>0</v>
      </c>
      <c r="BA20" s="52">
        <f t="shared" ref="BA20:BA26" si="135">+E20</f>
        <v>0</v>
      </c>
      <c r="BB20" s="53"/>
      <c r="BC20" s="54">
        <f t="shared" ref="BC20:BC26" si="136">+BA20-BB20</f>
        <v>0</v>
      </c>
      <c r="BD20" s="66">
        <f t="shared" ref="BD20:BD26" si="137">IFERROR(BB20/BA20,0)</f>
        <v>0</v>
      </c>
      <c r="BE20" s="52">
        <f t="shared" ref="BE20:BE26" si="138">+F20</f>
        <v>0</v>
      </c>
      <c r="BF20" s="53"/>
      <c r="BG20" s="54">
        <f t="shared" ref="BG20:BG26" si="139">+BE20-BF20</f>
        <v>0</v>
      </c>
      <c r="BH20" s="66">
        <f t="shared" ref="BH20:BH26" si="140">IFERROR(BF20/BE20,0)</f>
        <v>0</v>
      </c>
      <c r="BI20" s="58">
        <f t="shared" ref="BI20:BI26" si="141">+G20</f>
        <v>0</v>
      </c>
      <c r="BJ20" s="53"/>
      <c r="BK20" s="55">
        <f t="shared" ref="BK20:BK26" si="142">+BI20-BJ20</f>
        <v>0</v>
      </c>
      <c r="BL20" s="66">
        <f t="shared" ref="BL20:BL26" si="143">IFERROR(BJ20/BI20,0)</f>
        <v>0</v>
      </c>
      <c r="BM20" s="52">
        <f t="shared" ref="BM20:BM26" si="144">+H20</f>
        <v>0</v>
      </c>
      <c r="BN20" s="53"/>
      <c r="BO20" s="54">
        <f t="shared" ref="BO20:BO26" si="145">+BM20-BN20</f>
        <v>0</v>
      </c>
      <c r="BP20" s="66">
        <f t="shared" ref="BP20:BP26" si="146">IFERROR(BN20/BM20,0)</f>
        <v>0</v>
      </c>
      <c r="BQ20" s="58">
        <f t="shared" ref="BQ20:BQ26" si="147">+I20</f>
        <v>0</v>
      </c>
      <c r="BR20" s="53"/>
      <c r="BS20" s="55">
        <f t="shared" ref="BS20:BS26" si="148">+BQ20-BR20</f>
        <v>0</v>
      </c>
      <c r="BT20" s="66">
        <f t="shared" ref="BT20:BT26" si="149">IFERROR(BR20/BQ20,0)</f>
        <v>0</v>
      </c>
      <c r="BU20" s="52">
        <f t="shared" ref="BU20:BU26" si="150">+J20</f>
        <v>0</v>
      </c>
      <c r="BV20" s="53"/>
      <c r="BW20" s="54">
        <f t="shared" ref="BW20:BW26" si="151">+BU20-BV20</f>
        <v>0</v>
      </c>
      <c r="BX20" s="66">
        <f t="shared" ref="BX20:BX26" si="152">IFERROR(BV20/BU20,0)</f>
        <v>0</v>
      </c>
      <c r="BY20" s="58">
        <f t="shared" ref="BY20:BY26" si="153">+K20</f>
        <v>0</v>
      </c>
      <c r="BZ20" s="53"/>
      <c r="CA20" s="55">
        <f t="shared" ref="CA20:CA26" si="154">+BY20-BZ20</f>
        <v>0</v>
      </c>
      <c r="CB20" s="66">
        <f t="shared" ref="CB20:CB26" si="155">IFERROR(BZ20/BY20,0)</f>
        <v>0</v>
      </c>
      <c r="CC20" s="67">
        <f>L20</f>
        <v>4</v>
      </c>
      <c r="CD20" s="53">
        <v>4</v>
      </c>
      <c r="CE20" s="55">
        <f t="shared" ref="CE20:CE26" si="156">+CC20-CD20</f>
        <v>0</v>
      </c>
      <c r="CF20" s="66">
        <f t="shared" ref="CF20:CF26" si="157">IFERROR(CD20/CC20,0)</f>
        <v>1</v>
      </c>
      <c r="CG20" s="52">
        <f t="shared" ref="CG20:CG26" si="158">M20</f>
        <v>0</v>
      </c>
      <c r="CH20" s="53"/>
      <c r="CI20" s="54">
        <f t="shared" ref="CI20:CI26" si="159">+CG20-CH20</f>
        <v>0</v>
      </c>
      <c r="CJ20" s="66">
        <f t="shared" ref="CJ20:CJ26" si="160">IFERROR(CH20/CG20,0)</f>
        <v>0</v>
      </c>
      <c r="CK20" s="82">
        <f>+N20</f>
        <v>1</v>
      </c>
      <c r="CL20" s="53">
        <v>1</v>
      </c>
      <c r="CM20" s="55">
        <f t="shared" ref="CM20:CM26" si="161">+CK20-CL20</f>
        <v>0</v>
      </c>
      <c r="CN20" s="66">
        <f t="shared" ref="CN20:CN26" si="162">IFERROR(CL20/CK20,0)</f>
        <v>1</v>
      </c>
      <c r="CO20" s="52">
        <f t="shared" ref="CO20:CO26" si="163">+O20</f>
        <v>1</v>
      </c>
      <c r="CP20" s="53">
        <v>1</v>
      </c>
      <c r="CQ20" s="54">
        <f t="shared" ref="CQ20:CQ26" si="164">+CO20-CP20</f>
        <v>0</v>
      </c>
      <c r="CR20" s="66">
        <f t="shared" ref="CR20:CR26" si="165">IFERROR(CP20/CO20,0)</f>
        <v>1</v>
      </c>
      <c r="CS20" s="58">
        <f t="shared" ref="CS20:CS26" si="166">+P20</f>
        <v>2</v>
      </c>
      <c r="CT20" s="53"/>
      <c r="CU20" s="55">
        <f t="shared" ref="CU20:CU26" si="167">+CS20-CT20</f>
        <v>2</v>
      </c>
      <c r="CV20" s="66">
        <f t="shared" ref="CV20:CV26" si="168">IFERROR(CT20/CS20,0)</f>
        <v>0</v>
      </c>
      <c r="CW20" s="83">
        <f>Q20</f>
        <v>1</v>
      </c>
      <c r="CX20" s="53"/>
      <c r="CY20" s="54">
        <f t="shared" ref="CY20:CY26" si="169">+CW20-CX20</f>
        <v>1</v>
      </c>
      <c r="CZ20" s="66">
        <f t="shared" ref="CZ20:CZ26" si="170">IFERROR(CX20/CW20,0)</f>
        <v>0</v>
      </c>
      <c r="DA20" s="83">
        <f>R20</f>
        <v>0</v>
      </c>
      <c r="DB20" s="53"/>
      <c r="DC20" s="55">
        <f t="shared" ref="DC20:DC26" si="171">+DA20-DB20</f>
        <v>0</v>
      </c>
      <c r="DD20" s="66">
        <f t="shared" ref="DD20:DD26" si="172">IFERROR(DB20/DA20,0)</f>
        <v>0</v>
      </c>
      <c r="DE20" s="83">
        <f>S20</f>
        <v>2</v>
      </c>
      <c r="DF20" s="53">
        <v>1</v>
      </c>
      <c r="DG20" s="54">
        <f t="shared" ref="DG20:DG26" si="173">+DE20-DF20</f>
        <v>1</v>
      </c>
      <c r="DH20" s="66">
        <f t="shared" ref="DH20:DH26" si="174">IFERROR(DF20/DE20,0)</f>
        <v>0.5</v>
      </c>
      <c r="DI20" s="83">
        <f>T20</f>
        <v>0</v>
      </c>
      <c r="DJ20" s="53"/>
      <c r="DK20" s="55">
        <f t="shared" ref="DK20:DK26" si="175">+DI20-DJ20</f>
        <v>0</v>
      </c>
      <c r="DL20" s="66">
        <f t="shared" ref="DL20:DL26" si="176">IFERROR(DJ20/DI20,0)</f>
        <v>0</v>
      </c>
      <c r="DM20" s="83">
        <f>U20</f>
        <v>0</v>
      </c>
      <c r="DN20" s="53"/>
      <c r="DO20" s="54">
        <f t="shared" ref="DO20:DO26" si="177">+DM20-DN20</f>
        <v>0</v>
      </c>
      <c r="DP20" s="66">
        <f t="shared" ref="DP20:DP26" si="178">IFERROR(DN20/DM20,0)</f>
        <v>0</v>
      </c>
      <c r="DQ20" s="83">
        <f>V20</f>
        <v>1</v>
      </c>
      <c r="DR20" s="53">
        <v>1</v>
      </c>
      <c r="DS20" s="55">
        <f t="shared" ref="DS20:DS26" si="179">+DQ20-DR20</f>
        <v>0</v>
      </c>
      <c r="DT20" s="66">
        <f t="shared" ref="DT20:DT26" si="180">IFERROR(DR20/DQ20,0)</f>
        <v>1</v>
      </c>
      <c r="DU20" s="83">
        <f>W20</f>
        <v>0</v>
      </c>
      <c r="DV20" s="53">
        <v>1</v>
      </c>
      <c r="DW20" s="55">
        <f t="shared" ref="DW20:DW26" si="181">+DU20-DV20</f>
        <v>-1</v>
      </c>
      <c r="DX20" s="66">
        <f t="shared" ref="DX20:DX26" si="182">IFERROR(DV20/DU20,0)</f>
        <v>0</v>
      </c>
      <c r="DY20" s="83">
        <f>X20</f>
        <v>0</v>
      </c>
      <c r="DZ20" s="53"/>
      <c r="EA20" s="54">
        <f t="shared" ref="EA20:EA26" si="183">+DY20-DZ20</f>
        <v>0</v>
      </c>
      <c r="EB20" s="66">
        <f t="shared" ref="EB20:EB26" si="184">IFERROR(DZ20/DY20,0)</f>
        <v>0</v>
      </c>
      <c r="EC20" s="53">
        <f t="shared" ref="EC20:EC26" si="185">Y20</f>
        <v>0</v>
      </c>
      <c r="ED20" s="53"/>
      <c r="EE20" s="55">
        <f t="shared" ref="EE20:EE26" si="186">+EC20-ED20</f>
        <v>0</v>
      </c>
      <c r="EF20" s="66">
        <f t="shared" ref="EF20:EF26" si="187">IFERROR(ED20/EC20,0)</f>
        <v>0</v>
      </c>
      <c r="EG20" s="340">
        <f t="shared" ref="EG20:EG26" si="188">Z20</f>
        <v>0</v>
      </c>
      <c r="EH20" s="53"/>
      <c r="EI20" s="54">
        <f t="shared" ref="EI20:EI26" si="189">+EG20-EH20</f>
        <v>0</v>
      </c>
      <c r="EJ20" s="66">
        <f t="shared" ref="EJ20:EJ26" si="190">IFERROR(EH20/EG20,0)</f>
        <v>0</v>
      </c>
      <c r="EK20" s="58">
        <f t="shared" ref="EK20:EK26" si="191">AA20</f>
        <v>0</v>
      </c>
      <c r="EL20" s="53"/>
      <c r="EM20" s="55">
        <f t="shared" ref="EM20:EM26" si="192">+EK20-EL20</f>
        <v>0</v>
      </c>
      <c r="EN20" s="66">
        <f t="shared" ref="EN20:EN26" si="193">IFERROR(EL20/EK20,0)</f>
        <v>0</v>
      </c>
      <c r="EO20" s="340">
        <f t="shared" ref="EO20:EO26" si="194">AB20</f>
        <v>0</v>
      </c>
      <c r="EP20" s="53"/>
      <c r="EQ20" s="54">
        <f t="shared" ref="EQ20:EQ26" si="195">+EO20-EP20</f>
        <v>0</v>
      </c>
      <c r="ER20" s="66">
        <f t="shared" ref="ER20:ER26" si="196">IFERROR(EP20/EO20,0)</f>
        <v>0</v>
      </c>
      <c r="ES20" s="341">
        <f>AC20</f>
        <v>0</v>
      </c>
      <c r="ET20" s="53"/>
      <c r="EU20" s="55">
        <f t="shared" ref="EU20:EU26" si="197">+ES20-ET20</f>
        <v>0</v>
      </c>
      <c r="EV20" s="66">
        <f t="shared" ref="EV20:EV26" si="198">IFERROR(ET20/ES20,0)</f>
        <v>0</v>
      </c>
      <c r="EW20" s="340">
        <f t="shared" ref="EW20:EW26" si="199">AD20</f>
        <v>0</v>
      </c>
      <c r="EX20" s="53"/>
      <c r="EY20" s="54">
        <f t="shared" ref="EY20:EY26" si="200">+EW20-EX20</f>
        <v>0</v>
      </c>
      <c r="EZ20" s="66">
        <f t="shared" ref="EZ20:EZ26" si="201">IFERROR(EX20/EW20,0)</f>
        <v>0</v>
      </c>
      <c r="FA20" s="341">
        <f t="shared" ref="FA20:FA26" si="202">AE20</f>
        <v>1</v>
      </c>
      <c r="FB20" s="53">
        <v>2</v>
      </c>
      <c r="FC20" s="55">
        <f t="shared" ref="FC20:FC26" si="203">+FA20-FB20</f>
        <v>-1</v>
      </c>
      <c r="FD20" s="66">
        <f t="shared" ref="FD20:FD26" si="204">IFERROR(FB20/FA20,0)</f>
        <v>2</v>
      </c>
      <c r="FE20" s="340">
        <f t="shared" ref="FE20:FE26" si="205">AF20</f>
        <v>0</v>
      </c>
      <c r="FF20" s="53"/>
      <c r="FG20" s="54">
        <f t="shared" ref="FG20:FG26" si="206">+FE20-FF20</f>
        <v>0</v>
      </c>
      <c r="FH20" s="66">
        <f t="shared" ref="FH20:FH26" si="207">IFERROR(FF20/FE20,0)</f>
        <v>0</v>
      </c>
      <c r="FI20" s="341">
        <f t="shared" ref="FI20:FI26" si="208">AG20</f>
        <v>0</v>
      </c>
      <c r="FJ20" s="53"/>
      <c r="FK20" s="54">
        <f t="shared" ref="FK20:FK26" si="209">+FI20-FJ20</f>
        <v>0</v>
      </c>
      <c r="FL20" s="66">
        <f t="shared" ref="FL20:FL26" si="210">IFERROR(FJ20/FI20,0)</f>
        <v>0</v>
      </c>
      <c r="FM20" s="341">
        <f t="shared" ref="FM20:FM26" si="211">AH20</f>
        <v>0</v>
      </c>
      <c r="FN20" s="53"/>
      <c r="FO20" s="53">
        <f t="shared" ref="FO20:FO26" si="212">+FM20-FN20</f>
        <v>0</v>
      </c>
      <c r="FP20" s="66">
        <f t="shared" ref="FP20:FP26" si="213">IFERROR(FN20/FM20,0)</f>
        <v>0</v>
      </c>
      <c r="FQ20" s="333">
        <f t="shared" ref="FQ20:FQ26" si="214">AI20</f>
        <v>0</v>
      </c>
      <c r="FR20" s="53"/>
      <c r="FS20" s="53">
        <f t="shared" ref="FS20:FS26" si="215">+FQ20-FR20</f>
        <v>0</v>
      </c>
      <c r="FT20" s="66">
        <f t="shared" ref="FT20:FT26" si="216">IFERROR(FR20/FQ20,0)</f>
        <v>0</v>
      </c>
      <c r="FU20" s="333">
        <f t="shared" ref="FU20:FU26" si="217">AJ20</f>
        <v>0</v>
      </c>
      <c r="FV20" s="53"/>
      <c r="FW20" s="53">
        <f t="shared" ref="FW20:FW26" si="218">+FU20-FV20</f>
        <v>0</v>
      </c>
      <c r="FX20" s="66">
        <f t="shared" ref="FX20:FX26" si="219">IFERROR(FV20/FU20,0)</f>
        <v>0</v>
      </c>
      <c r="FY20" s="52">
        <f t="shared" ref="FY20:FY26" si="220">+AK20</f>
        <v>0</v>
      </c>
      <c r="FZ20" s="53"/>
      <c r="GA20" s="55">
        <f t="shared" ref="GA20:GA26" si="221">+FY20-FZ20</f>
        <v>0</v>
      </c>
      <c r="GB20" s="66">
        <f t="shared" ref="GB20:GB26" si="222">IFERROR(FZ20/FY20,0)</f>
        <v>0</v>
      </c>
      <c r="GC20" s="52">
        <f t="shared" ref="GC20:GC26" si="223">+AL20</f>
        <v>0</v>
      </c>
      <c r="GD20" s="53"/>
      <c r="GE20" s="55">
        <f t="shared" ref="GE20:GE26" si="224">+GC20-GD20</f>
        <v>0</v>
      </c>
      <c r="GF20" s="66">
        <f t="shared" ref="GF20:GF26" si="225">IFERROR(GD20/GC20,0)</f>
        <v>0</v>
      </c>
      <c r="GG20" s="52">
        <f t="shared" ref="GG20:GG26" si="226">+AS20+AW20+BA20+BE20+BI20+BM20+BQ20+BU20+BY20+CC20+CG20+CK20+CO20+CS20+CW20+DA20+DE20++DM20+DQ20+DU20+DY20+EC20++EG20+EK20+EO20+ES20+EW20+FA20+FE20+FI20+FM20+FQ20+FU20+FY20+GC20</f>
        <v>13</v>
      </c>
      <c r="GH20" s="53">
        <f t="shared" ref="GH20:GH26" si="227">+AT20+AX20+BB20+BF20+BJ20+BN20+BR20+BV20+BZ20+CD20+CH20+CL20+CP20+CT20+CX20+DB20+DF20++DN20+DR20+DV20+DZ20+ED20++EH20+EL20+EP20+ET20+EX20+FB20+FF20+FJ20+FN20+FR20+FV20+FZ20+GD20+DJ20</f>
        <v>11</v>
      </c>
      <c r="GI20" s="54">
        <f t="shared" ref="GI20:GI26" si="228">+GG20-GH20</f>
        <v>2</v>
      </c>
      <c r="GJ20" s="66">
        <f t="shared" ref="GJ20:GJ26" si="229">IFERROR(GH20/GG20,0)</f>
        <v>0.84615384615384615</v>
      </c>
      <c r="GK20" s="58">
        <f t="shared" ref="GK20:GK26" si="230">+AN20</f>
        <v>1</v>
      </c>
      <c r="GL20" s="53"/>
      <c r="GM20" s="54">
        <f t="shared" ref="GM20:GM26" si="231">+GK20-GL20</f>
        <v>1</v>
      </c>
      <c r="GN20" s="58">
        <f t="shared" ref="GN20:GN26" si="232">+AO20</f>
        <v>0</v>
      </c>
      <c r="GO20" s="53"/>
      <c r="GP20" s="55">
        <f t="shared" ref="GP20:GP26" si="233">+GN20-GO20</f>
        <v>0</v>
      </c>
      <c r="GQ20" s="52">
        <f t="shared" ref="GQ20:GQ26" si="234">+AP20</f>
        <v>0</v>
      </c>
      <c r="GR20" s="53"/>
      <c r="GS20" s="54">
        <f t="shared" ref="GS20:GS26" si="235">+GQ20-GR20</f>
        <v>0</v>
      </c>
      <c r="GT20" s="189"/>
      <c r="GU20" s="190">
        <f t="shared" ref="GU20:GU26" si="236">IF(ISERROR(GG20/(GW$6*GK20+GZ$6*GN20+HC$6*GQ20)),"",GG20/(GW$6*GK20+GZ$6*GN20+HC$6*GQ20))</f>
        <v>0.72222222222222221</v>
      </c>
      <c r="GV20" s="191" t="str">
        <f t="shared" ref="GV20:GV26" si="237">IF(ISERROR(GH20/(GW$6*GL20+GZ$6*GO20+HC$6*GR20)),"",GH20/(GW$6*GL20+GZ$6*GO20+HC$6*GR20))</f>
        <v/>
      </c>
      <c r="GW20" s="75">
        <f>+GK20*$GX$3</f>
        <v>825</v>
      </c>
      <c r="GX20" s="75">
        <f>+GL20*$GX$3</f>
        <v>0</v>
      </c>
      <c r="GY20" s="71">
        <f t="shared" ref="GY20:GY27" si="238">+GW20-GX20</f>
        <v>825</v>
      </c>
      <c r="GZ20" s="75"/>
      <c r="HA20" s="75"/>
      <c r="HB20" s="71"/>
      <c r="HC20" s="75">
        <f>+GQ20*$GX$5</f>
        <v>0</v>
      </c>
      <c r="HD20" s="75">
        <f>+GR20*$GX$5</f>
        <v>0</v>
      </c>
      <c r="HE20" s="70">
        <f t="shared" ref="HE20:HE27" si="239">+HC20-HD20</f>
        <v>0</v>
      </c>
      <c r="HF20" s="192">
        <f t="shared" ref="HF20:HH25" si="240">+GW20+GZ20+HC20</f>
        <v>825</v>
      </c>
      <c r="HG20" s="193">
        <f t="shared" si="240"/>
        <v>0</v>
      </c>
      <c r="HH20" s="194">
        <f t="shared" si="240"/>
        <v>825</v>
      </c>
      <c r="HI20" s="77">
        <f>$GX$3*50%</f>
        <v>412.5</v>
      </c>
      <c r="HJ20" s="77">
        <f>$GX$5*50%</f>
        <v>825</v>
      </c>
      <c r="HK20" s="196"/>
      <c r="HL20" s="197"/>
      <c r="HM20" s="195">
        <f t="shared" ref="HM20:HN25" si="241">+HI20*HK20</f>
        <v>0</v>
      </c>
      <c r="HN20" s="198">
        <f t="shared" si="241"/>
        <v>0</v>
      </c>
    </row>
    <row r="21" spans="1:223" ht="15.75" customHeight="1" outlineLevel="1" x14ac:dyDescent="0.2">
      <c r="A21" s="386"/>
      <c r="B21" s="81" t="s">
        <v>64</v>
      </c>
      <c r="C21" s="82"/>
      <c r="D21" s="83"/>
      <c r="E21" s="83"/>
      <c r="F21" s="83"/>
      <c r="G21" s="83"/>
      <c r="H21" s="83"/>
      <c r="I21" s="83"/>
      <c r="J21" s="84"/>
      <c r="K21" s="82"/>
      <c r="L21" s="85">
        <v>7</v>
      </c>
      <c r="M21" s="85"/>
      <c r="N21" s="85">
        <v>6</v>
      </c>
      <c r="O21" s="84">
        <v>3</v>
      </c>
      <c r="P21" s="82">
        <v>4</v>
      </c>
      <c r="Q21" s="83">
        <v>1</v>
      </c>
      <c r="R21" s="84"/>
      <c r="S21" s="82">
        <v>2</v>
      </c>
      <c r="T21" s="83"/>
      <c r="U21" s="84"/>
      <c r="V21" s="82"/>
      <c r="W21" s="83"/>
      <c r="X21" s="83">
        <v>1</v>
      </c>
      <c r="Y21" s="84"/>
      <c r="Z21" s="86"/>
      <c r="AA21" s="87"/>
      <c r="AB21" s="88"/>
      <c r="AC21" s="88"/>
      <c r="AD21" s="88"/>
      <c r="AE21" s="88">
        <v>2</v>
      </c>
      <c r="AF21" s="88"/>
      <c r="AG21" s="83"/>
      <c r="AH21" s="88"/>
      <c r="AI21" s="83"/>
      <c r="AJ21" s="83"/>
      <c r="AK21" s="84"/>
      <c r="AL21" s="89"/>
      <c r="AM21" s="90">
        <f>SUM(C21:AL21)</f>
        <v>26</v>
      </c>
      <c r="AN21" s="91"/>
      <c r="AO21" s="92"/>
      <c r="AP21" s="93">
        <v>1</v>
      </c>
      <c r="AQ21" s="94"/>
      <c r="AS21" s="95">
        <f t="shared" si="129"/>
        <v>0</v>
      </c>
      <c r="AT21" s="83"/>
      <c r="AU21" s="84">
        <f t="shared" si="130"/>
        <v>0</v>
      </c>
      <c r="AV21" s="96">
        <f t="shared" si="131"/>
        <v>0</v>
      </c>
      <c r="AW21" s="82">
        <f t="shared" si="132"/>
        <v>0</v>
      </c>
      <c r="AX21" s="83"/>
      <c r="AY21" s="84">
        <f t="shared" si="133"/>
        <v>0</v>
      </c>
      <c r="AZ21" s="96">
        <f t="shared" si="134"/>
        <v>0</v>
      </c>
      <c r="BA21" s="82">
        <f t="shared" si="135"/>
        <v>0</v>
      </c>
      <c r="BB21" s="83"/>
      <c r="BC21" s="84">
        <f t="shared" si="136"/>
        <v>0</v>
      </c>
      <c r="BD21" s="96">
        <f t="shared" si="137"/>
        <v>0</v>
      </c>
      <c r="BE21" s="82">
        <f t="shared" si="138"/>
        <v>0</v>
      </c>
      <c r="BF21" s="83"/>
      <c r="BG21" s="84">
        <f t="shared" si="139"/>
        <v>0</v>
      </c>
      <c r="BH21" s="96">
        <f t="shared" si="140"/>
        <v>0</v>
      </c>
      <c r="BI21" s="88">
        <f t="shared" si="141"/>
        <v>0</v>
      </c>
      <c r="BJ21" s="83"/>
      <c r="BK21" s="85">
        <f t="shared" si="142"/>
        <v>0</v>
      </c>
      <c r="BL21" s="96">
        <f t="shared" si="143"/>
        <v>0</v>
      </c>
      <c r="BM21" s="82">
        <f t="shared" si="144"/>
        <v>0</v>
      </c>
      <c r="BN21" s="83"/>
      <c r="BO21" s="84">
        <f t="shared" si="145"/>
        <v>0</v>
      </c>
      <c r="BP21" s="96">
        <f t="shared" si="146"/>
        <v>0</v>
      </c>
      <c r="BQ21" s="88">
        <f t="shared" si="147"/>
        <v>0</v>
      </c>
      <c r="BR21" s="83"/>
      <c r="BS21" s="85">
        <f t="shared" si="148"/>
        <v>0</v>
      </c>
      <c r="BT21" s="96">
        <f t="shared" si="149"/>
        <v>0</v>
      </c>
      <c r="BU21" s="82">
        <f t="shared" si="150"/>
        <v>0</v>
      </c>
      <c r="BV21" s="83"/>
      <c r="BW21" s="84">
        <f t="shared" si="151"/>
        <v>0</v>
      </c>
      <c r="BX21" s="96">
        <f t="shared" si="152"/>
        <v>0</v>
      </c>
      <c r="BY21" s="88">
        <f t="shared" si="153"/>
        <v>0</v>
      </c>
      <c r="BZ21" s="83"/>
      <c r="CA21" s="85">
        <f t="shared" si="154"/>
        <v>0</v>
      </c>
      <c r="CB21" s="96">
        <f t="shared" si="155"/>
        <v>0</v>
      </c>
      <c r="CC21" s="83">
        <f t="shared" ref="CC21:CC26" si="242">L21</f>
        <v>7</v>
      </c>
      <c r="CD21" s="83">
        <v>8</v>
      </c>
      <c r="CE21" s="85">
        <f t="shared" si="156"/>
        <v>-1</v>
      </c>
      <c r="CF21" s="96">
        <f t="shared" si="157"/>
        <v>1.1428571428571428</v>
      </c>
      <c r="CG21" s="82">
        <f t="shared" si="158"/>
        <v>0</v>
      </c>
      <c r="CH21" s="83"/>
      <c r="CI21" s="84">
        <f t="shared" si="159"/>
        <v>0</v>
      </c>
      <c r="CJ21" s="96">
        <f t="shared" si="160"/>
        <v>0</v>
      </c>
      <c r="CK21" s="82">
        <f t="shared" ref="CK21:CK26" si="243">+N21</f>
        <v>6</v>
      </c>
      <c r="CL21" s="83">
        <v>5</v>
      </c>
      <c r="CM21" s="85">
        <f t="shared" si="161"/>
        <v>1</v>
      </c>
      <c r="CN21" s="96">
        <f t="shared" si="162"/>
        <v>0.83333333333333337</v>
      </c>
      <c r="CO21" s="334">
        <f t="shared" si="163"/>
        <v>3</v>
      </c>
      <c r="CP21" s="83">
        <v>1</v>
      </c>
      <c r="CQ21" s="84">
        <f t="shared" si="164"/>
        <v>2</v>
      </c>
      <c r="CR21" s="96">
        <f t="shared" si="165"/>
        <v>0.33333333333333331</v>
      </c>
      <c r="CS21" s="88">
        <f t="shared" si="166"/>
        <v>4</v>
      </c>
      <c r="CT21" s="83">
        <v>5</v>
      </c>
      <c r="CU21" s="85">
        <f t="shared" si="167"/>
        <v>-1</v>
      </c>
      <c r="CV21" s="96">
        <f t="shared" si="168"/>
        <v>1.25</v>
      </c>
      <c r="CW21" s="83">
        <f t="shared" ref="CW21:CW26" si="244">Q21</f>
        <v>1</v>
      </c>
      <c r="CX21" s="83"/>
      <c r="CY21" s="84">
        <f t="shared" si="169"/>
        <v>1</v>
      </c>
      <c r="CZ21" s="96">
        <f t="shared" si="170"/>
        <v>0</v>
      </c>
      <c r="DA21" s="83">
        <f t="shared" ref="DA21:DA26" si="245">R21</f>
        <v>0</v>
      </c>
      <c r="DB21" s="83"/>
      <c r="DC21" s="85">
        <f t="shared" si="171"/>
        <v>0</v>
      </c>
      <c r="DD21" s="96">
        <f t="shared" si="172"/>
        <v>0</v>
      </c>
      <c r="DE21" s="83">
        <f t="shared" ref="DE21:DE26" si="246">S21</f>
        <v>2</v>
      </c>
      <c r="DF21" s="83"/>
      <c r="DG21" s="84">
        <f t="shared" si="173"/>
        <v>2</v>
      </c>
      <c r="DH21" s="96">
        <f t="shared" si="174"/>
        <v>0</v>
      </c>
      <c r="DI21" s="83">
        <f t="shared" ref="DI21:DI26" si="247">T21</f>
        <v>0</v>
      </c>
      <c r="DJ21" s="83"/>
      <c r="DK21" s="85">
        <f t="shared" si="175"/>
        <v>0</v>
      </c>
      <c r="DL21" s="96">
        <f t="shared" si="176"/>
        <v>0</v>
      </c>
      <c r="DM21" s="83">
        <f t="shared" ref="DM21:DM26" si="248">U21</f>
        <v>0</v>
      </c>
      <c r="DN21" s="83">
        <v>2</v>
      </c>
      <c r="DO21" s="84">
        <f t="shared" si="177"/>
        <v>-2</v>
      </c>
      <c r="DP21" s="96">
        <f t="shared" si="178"/>
        <v>0</v>
      </c>
      <c r="DQ21" s="83">
        <f t="shared" ref="DQ21:DQ26" si="249">V21</f>
        <v>0</v>
      </c>
      <c r="DR21" s="83"/>
      <c r="DS21" s="85">
        <f t="shared" si="179"/>
        <v>0</v>
      </c>
      <c r="DT21" s="96">
        <f t="shared" si="180"/>
        <v>0</v>
      </c>
      <c r="DU21" s="83">
        <f t="shared" ref="DU21:DU26" si="250">W21</f>
        <v>0</v>
      </c>
      <c r="DV21" s="83">
        <v>1</v>
      </c>
      <c r="DW21" s="85">
        <f t="shared" si="181"/>
        <v>-1</v>
      </c>
      <c r="DX21" s="96">
        <f t="shared" si="182"/>
        <v>0</v>
      </c>
      <c r="DY21" s="83">
        <f t="shared" ref="DY21:DY26" si="251">X21</f>
        <v>1</v>
      </c>
      <c r="DZ21" s="83"/>
      <c r="EA21" s="84">
        <f t="shared" si="183"/>
        <v>1</v>
      </c>
      <c r="EB21" s="96">
        <f t="shared" si="184"/>
        <v>0</v>
      </c>
      <c r="EC21" s="67">
        <f t="shared" si="185"/>
        <v>0</v>
      </c>
      <c r="ED21" s="83"/>
      <c r="EE21" s="85">
        <f t="shared" si="186"/>
        <v>0</v>
      </c>
      <c r="EF21" s="96">
        <f t="shared" si="187"/>
        <v>0</v>
      </c>
      <c r="EG21" s="83">
        <f t="shared" si="188"/>
        <v>0</v>
      </c>
      <c r="EH21" s="83"/>
      <c r="EI21" s="84">
        <f t="shared" si="189"/>
        <v>0</v>
      </c>
      <c r="EJ21" s="96">
        <f t="shared" si="190"/>
        <v>0</v>
      </c>
      <c r="EK21" s="88">
        <f t="shared" si="191"/>
        <v>0</v>
      </c>
      <c r="EL21" s="83"/>
      <c r="EM21" s="85">
        <f t="shared" si="192"/>
        <v>0</v>
      </c>
      <c r="EN21" s="96">
        <f t="shared" si="193"/>
        <v>0</v>
      </c>
      <c r="EO21" s="83">
        <f t="shared" si="194"/>
        <v>0</v>
      </c>
      <c r="EP21" s="83"/>
      <c r="EQ21" s="84">
        <f t="shared" si="195"/>
        <v>0</v>
      </c>
      <c r="ER21" s="96">
        <f t="shared" si="196"/>
        <v>0</v>
      </c>
      <c r="ES21" s="83">
        <f t="shared" ref="ES21:ES26" si="252">AC21</f>
        <v>0</v>
      </c>
      <c r="ET21" s="83"/>
      <c r="EU21" s="85">
        <f t="shared" si="197"/>
        <v>0</v>
      </c>
      <c r="EV21" s="96">
        <f t="shared" si="198"/>
        <v>0</v>
      </c>
      <c r="EW21" s="83">
        <f t="shared" si="199"/>
        <v>0</v>
      </c>
      <c r="EX21" s="83">
        <v>3</v>
      </c>
      <c r="EY21" s="84">
        <f t="shared" si="200"/>
        <v>-3</v>
      </c>
      <c r="EZ21" s="96">
        <f t="shared" si="201"/>
        <v>0</v>
      </c>
      <c r="FA21" s="83">
        <f t="shared" si="202"/>
        <v>2</v>
      </c>
      <c r="FB21" s="83">
        <v>1</v>
      </c>
      <c r="FC21" s="85">
        <f t="shared" si="203"/>
        <v>1</v>
      </c>
      <c r="FD21" s="96">
        <f t="shared" si="204"/>
        <v>0.5</v>
      </c>
      <c r="FE21" s="83">
        <f t="shared" si="205"/>
        <v>0</v>
      </c>
      <c r="FF21" s="83"/>
      <c r="FG21" s="84">
        <f t="shared" si="206"/>
        <v>0</v>
      </c>
      <c r="FH21" s="96">
        <f t="shared" si="207"/>
        <v>0</v>
      </c>
      <c r="FI21" s="83">
        <f t="shared" si="208"/>
        <v>0</v>
      </c>
      <c r="FJ21" s="83"/>
      <c r="FK21" s="84">
        <f t="shared" si="209"/>
        <v>0</v>
      </c>
      <c r="FL21" s="96">
        <f t="shared" si="210"/>
        <v>0</v>
      </c>
      <c r="FM21" s="83">
        <f t="shared" si="211"/>
        <v>0</v>
      </c>
      <c r="FN21" s="83"/>
      <c r="FO21" s="83">
        <f t="shared" si="212"/>
        <v>0</v>
      </c>
      <c r="FP21" s="96">
        <f t="shared" si="213"/>
        <v>0</v>
      </c>
      <c r="FQ21" s="83">
        <f t="shared" si="214"/>
        <v>0</v>
      </c>
      <c r="FR21" s="83"/>
      <c r="FS21" s="83">
        <f t="shared" si="215"/>
        <v>0</v>
      </c>
      <c r="FT21" s="96">
        <f t="shared" si="216"/>
        <v>0</v>
      </c>
      <c r="FU21" s="83">
        <f t="shared" si="217"/>
        <v>0</v>
      </c>
      <c r="FV21" s="83"/>
      <c r="FW21" s="83">
        <f t="shared" si="218"/>
        <v>0</v>
      </c>
      <c r="FX21" s="96">
        <f t="shared" si="219"/>
        <v>0</v>
      </c>
      <c r="FY21" s="82">
        <f t="shared" si="220"/>
        <v>0</v>
      </c>
      <c r="FZ21" s="83"/>
      <c r="GA21" s="85">
        <f t="shared" si="221"/>
        <v>0</v>
      </c>
      <c r="GB21" s="96">
        <f t="shared" si="222"/>
        <v>0</v>
      </c>
      <c r="GC21" s="82">
        <f t="shared" si="223"/>
        <v>0</v>
      </c>
      <c r="GD21" s="83"/>
      <c r="GE21" s="85">
        <f t="shared" si="224"/>
        <v>0</v>
      </c>
      <c r="GF21" s="96">
        <f t="shared" si="225"/>
        <v>0</v>
      </c>
      <c r="GG21" s="82">
        <f t="shared" si="226"/>
        <v>26</v>
      </c>
      <c r="GH21" s="67">
        <f t="shared" si="227"/>
        <v>26</v>
      </c>
      <c r="GI21" s="84">
        <f t="shared" si="228"/>
        <v>0</v>
      </c>
      <c r="GJ21" s="96">
        <f t="shared" si="229"/>
        <v>1</v>
      </c>
      <c r="GK21" s="88">
        <f t="shared" si="230"/>
        <v>0</v>
      </c>
      <c r="GL21" s="83"/>
      <c r="GM21" s="84">
        <f t="shared" si="231"/>
        <v>0</v>
      </c>
      <c r="GN21" s="88">
        <f t="shared" si="232"/>
        <v>0</v>
      </c>
      <c r="GO21" s="83"/>
      <c r="GP21" s="85">
        <f t="shared" si="233"/>
        <v>0</v>
      </c>
      <c r="GQ21" s="82">
        <f t="shared" si="234"/>
        <v>1</v>
      </c>
      <c r="GR21" s="83"/>
      <c r="GS21" s="84">
        <f t="shared" si="235"/>
        <v>1</v>
      </c>
      <c r="GT21" s="97"/>
      <c r="GU21" s="98">
        <f t="shared" si="236"/>
        <v>0.4642857142857143</v>
      </c>
      <c r="GV21" s="103" t="str">
        <f t="shared" si="237"/>
        <v/>
      </c>
      <c r="GW21" s="104">
        <f>+GK21*$GY$3</f>
        <v>0</v>
      </c>
      <c r="GX21" s="104">
        <f>+GL21*$GY$3</f>
        <v>0</v>
      </c>
      <c r="GY21" s="100">
        <f t="shared" si="238"/>
        <v>0</v>
      </c>
      <c r="GZ21" s="104"/>
      <c r="HA21" s="104"/>
      <c r="HB21" s="100"/>
      <c r="HC21" s="104">
        <f>+GQ21*$GY$5</f>
        <v>1600</v>
      </c>
      <c r="HD21" s="104">
        <f>+GR21*$GY$5</f>
        <v>0</v>
      </c>
      <c r="HE21" s="99">
        <f t="shared" si="239"/>
        <v>1600</v>
      </c>
      <c r="HF21" s="101">
        <f t="shared" si="240"/>
        <v>1600</v>
      </c>
      <c r="HG21" s="102">
        <f t="shared" si="240"/>
        <v>0</v>
      </c>
      <c r="HH21" s="105">
        <f t="shared" si="240"/>
        <v>1600</v>
      </c>
      <c r="HI21" s="106">
        <f>$GY$3*50%</f>
        <v>400</v>
      </c>
      <c r="HJ21" s="106">
        <f>$GY$5*50%</f>
        <v>800</v>
      </c>
      <c r="HK21" s="108"/>
      <c r="HL21" s="320"/>
      <c r="HM21" s="107">
        <f t="shared" si="241"/>
        <v>0</v>
      </c>
      <c r="HN21" s="109">
        <f t="shared" si="241"/>
        <v>0</v>
      </c>
    </row>
    <row r="22" spans="1:223" ht="16.5" customHeight="1" outlineLevel="1" x14ac:dyDescent="0.2">
      <c r="A22" s="386"/>
      <c r="B22" s="81" t="s">
        <v>48</v>
      </c>
      <c r="C22" s="82"/>
      <c r="D22" s="83"/>
      <c r="E22" s="83"/>
      <c r="F22" s="83"/>
      <c r="G22" s="83"/>
      <c r="H22" s="83"/>
      <c r="I22" s="83"/>
      <c r="J22" s="84"/>
      <c r="K22" s="82"/>
      <c r="L22" s="85">
        <v>5</v>
      </c>
      <c r="M22" s="85">
        <v>1</v>
      </c>
      <c r="N22" s="85">
        <v>1</v>
      </c>
      <c r="O22" s="84">
        <v>2</v>
      </c>
      <c r="P22" s="82">
        <v>2</v>
      </c>
      <c r="Q22" s="83">
        <v>2</v>
      </c>
      <c r="R22" s="84"/>
      <c r="S22" s="82">
        <v>1</v>
      </c>
      <c r="T22" s="83"/>
      <c r="U22" s="84"/>
      <c r="V22" s="82"/>
      <c r="W22" s="83">
        <v>1</v>
      </c>
      <c r="X22" s="83"/>
      <c r="Y22" s="84"/>
      <c r="Z22" s="86"/>
      <c r="AA22" s="87"/>
      <c r="AB22" s="88"/>
      <c r="AC22" s="88"/>
      <c r="AD22" s="88">
        <v>1</v>
      </c>
      <c r="AE22" s="88"/>
      <c r="AF22" s="88"/>
      <c r="AG22" s="83"/>
      <c r="AH22" s="88"/>
      <c r="AI22" s="83"/>
      <c r="AJ22" s="83"/>
      <c r="AK22" s="84"/>
      <c r="AL22" s="89"/>
      <c r="AM22" s="90">
        <f>SUM(C22:AL22)</f>
        <v>16</v>
      </c>
      <c r="AN22" s="91"/>
      <c r="AO22" s="92"/>
      <c r="AP22" s="93"/>
      <c r="AQ22" s="94"/>
      <c r="AS22" s="95">
        <f t="shared" si="129"/>
        <v>0</v>
      </c>
      <c r="AT22" s="83"/>
      <c r="AU22" s="84">
        <f t="shared" si="130"/>
        <v>0</v>
      </c>
      <c r="AV22" s="96">
        <f t="shared" si="131"/>
        <v>0</v>
      </c>
      <c r="AW22" s="82">
        <f t="shared" si="132"/>
        <v>0</v>
      </c>
      <c r="AX22" s="83"/>
      <c r="AY22" s="84">
        <f t="shared" si="133"/>
        <v>0</v>
      </c>
      <c r="AZ22" s="96">
        <f t="shared" si="134"/>
        <v>0</v>
      </c>
      <c r="BA22" s="82">
        <f t="shared" si="135"/>
        <v>0</v>
      </c>
      <c r="BB22" s="83"/>
      <c r="BC22" s="84">
        <f t="shared" si="136"/>
        <v>0</v>
      </c>
      <c r="BD22" s="96">
        <f t="shared" si="137"/>
        <v>0</v>
      </c>
      <c r="BE22" s="82">
        <f t="shared" si="138"/>
        <v>0</v>
      </c>
      <c r="BF22" s="83"/>
      <c r="BG22" s="84">
        <f t="shared" si="139"/>
        <v>0</v>
      </c>
      <c r="BH22" s="96">
        <f t="shared" si="140"/>
        <v>0</v>
      </c>
      <c r="BI22" s="88">
        <f t="shared" si="141"/>
        <v>0</v>
      </c>
      <c r="BJ22" s="83"/>
      <c r="BK22" s="85">
        <f t="shared" si="142"/>
        <v>0</v>
      </c>
      <c r="BL22" s="96">
        <f t="shared" si="143"/>
        <v>0</v>
      </c>
      <c r="BM22" s="82">
        <f t="shared" si="144"/>
        <v>0</v>
      </c>
      <c r="BN22" s="83"/>
      <c r="BO22" s="84">
        <f t="shared" si="145"/>
        <v>0</v>
      </c>
      <c r="BP22" s="96">
        <f t="shared" si="146"/>
        <v>0</v>
      </c>
      <c r="BQ22" s="88">
        <f t="shared" si="147"/>
        <v>0</v>
      </c>
      <c r="BR22" s="83"/>
      <c r="BS22" s="85">
        <f t="shared" si="148"/>
        <v>0</v>
      </c>
      <c r="BT22" s="96">
        <f t="shared" si="149"/>
        <v>0</v>
      </c>
      <c r="BU22" s="82">
        <f t="shared" si="150"/>
        <v>0</v>
      </c>
      <c r="BV22" s="83"/>
      <c r="BW22" s="84">
        <f t="shared" si="151"/>
        <v>0</v>
      </c>
      <c r="BX22" s="96">
        <f t="shared" si="152"/>
        <v>0</v>
      </c>
      <c r="BY22" s="88">
        <f t="shared" si="153"/>
        <v>0</v>
      </c>
      <c r="BZ22" s="83"/>
      <c r="CA22" s="85">
        <f t="shared" si="154"/>
        <v>0</v>
      </c>
      <c r="CB22" s="96">
        <f t="shared" si="155"/>
        <v>0</v>
      </c>
      <c r="CC22" s="83">
        <f t="shared" si="242"/>
        <v>5</v>
      </c>
      <c r="CD22" s="83"/>
      <c r="CE22" s="85">
        <f t="shared" si="156"/>
        <v>5</v>
      </c>
      <c r="CF22" s="96">
        <f t="shared" si="157"/>
        <v>0</v>
      </c>
      <c r="CG22" s="82">
        <f t="shared" si="158"/>
        <v>1</v>
      </c>
      <c r="CH22" s="83"/>
      <c r="CI22" s="84">
        <f t="shared" si="159"/>
        <v>1</v>
      </c>
      <c r="CJ22" s="96">
        <f t="shared" si="160"/>
        <v>0</v>
      </c>
      <c r="CK22" s="82">
        <f t="shared" si="243"/>
        <v>1</v>
      </c>
      <c r="CL22" s="83"/>
      <c r="CM22" s="85">
        <f t="shared" si="161"/>
        <v>1</v>
      </c>
      <c r="CN22" s="96">
        <f t="shared" si="162"/>
        <v>0</v>
      </c>
      <c r="CO22" s="334">
        <f t="shared" si="163"/>
        <v>2</v>
      </c>
      <c r="CP22" s="83"/>
      <c r="CQ22" s="84">
        <f t="shared" si="164"/>
        <v>2</v>
      </c>
      <c r="CR22" s="96">
        <f t="shared" si="165"/>
        <v>0</v>
      </c>
      <c r="CS22" s="88">
        <f t="shared" si="166"/>
        <v>2</v>
      </c>
      <c r="CT22" s="83"/>
      <c r="CU22" s="85">
        <f t="shared" si="167"/>
        <v>2</v>
      </c>
      <c r="CV22" s="96">
        <f t="shared" si="168"/>
        <v>0</v>
      </c>
      <c r="CW22" s="83">
        <f t="shared" si="244"/>
        <v>2</v>
      </c>
      <c r="CX22" s="83"/>
      <c r="CY22" s="84">
        <f t="shared" si="169"/>
        <v>2</v>
      </c>
      <c r="CZ22" s="96">
        <f t="shared" si="170"/>
        <v>0</v>
      </c>
      <c r="DA22" s="83">
        <f t="shared" si="245"/>
        <v>0</v>
      </c>
      <c r="DB22" s="83"/>
      <c r="DC22" s="85">
        <f t="shared" si="171"/>
        <v>0</v>
      </c>
      <c r="DD22" s="96">
        <f t="shared" si="172"/>
        <v>0</v>
      </c>
      <c r="DE22" s="83">
        <f t="shared" si="246"/>
        <v>1</v>
      </c>
      <c r="DF22" s="83"/>
      <c r="DG22" s="84">
        <f t="shared" si="173"/>
        <v>1</v>
      </c>
      <c r="DH22" s="96">
        <f t="shared" si="174"/>
        <v>0</v>
      </c>
      <c r="DI22" s="83">
        <f t="shared" si="247"/>
        <v>0</v>
      </c>
      <c r="DJ22" s="83"/>
      <c r="DK22" s="85">
        <f t="shared" si="175"/>
        <v>0</v>
      </c>
      <c r="DL22" s="96">
        <f t="shared" si="176"/>
        <v>0</v>
      </c>
      <c r="DM22" s="83">
        <f t="shared" si="248"/>
        <v>0</v>
      </c>
      <c r="DN22" s="83"/>
      <c r="DO22" s="84">
        <f t="shared" si="177"/>
        <v>0</v>
      </c>
      <c r="DP22" s="96">
        <f t="shared" si="178"/>
        <v>0</v>
      </c>
      <c r="DQ22" s="83">
        <f t="shared" si="249"/>
        <v>0</v>
      </c>
      <c r="DR22" s="83"/>
      <c r="DS22" s="85">
        <f t="shared" si="179"/>
        <v>0</v>
      </c>
      <c r="DT22" s="96">
        <f t="shared" si="180"/>
        <v>0</v>
      </c>
      <c r="DU22" s="83">
        <f t="shared" si="250"/>
        <v>1</v>
      </c>
      <c r="DV22" s="83"/>
      <c r="DW22" s="85">
        <f t="shared" si="181"/>
        <v>1</v>
      </c>
      <c r="DX22" s="96">
        <f t="shared" si="182"/>
        <v>0</v>
      </c>
      <c r="DY22" s="83">
        <f t="shared" si="251"/>
        <v>0</v>
      </c>
      <c r="DZ22" s="83"/>
      <c r="EA22" s="84">
        <f t="shared" si="183"/>
        <v>0</v>
      </c>
      <c r="EB22" s="96">
        <f t="shared" si="184"/>
        <v>0</v>
      </c>
      <c r="EC22" s="67">
        <f t="shared" si="185"/>
        <v>0</v>
      </c>
      <c r="ED22" s="83"/>
      <c r="EE22" s="85">
        <f t="shared" si="186"/>
        <v>0</v>
      </c>
      <c r="EF22" s="96">
        <f t="shared" si="187"/>
        <v>0</v>
      </c>
      <c r="EG22" s="83">
        <f t="shared" si="188"/>
        <v>0</v>
      </c>
      <c r="EH22" s="83"/>
      <c r="EI22" s="84">
        <f t="shared" si="189"/>
        <v>0</v>
      </c>
      <c r="EJ22" s="96">
        <f t="shared" si="190"/>
        <v>0</v>
      </c>
      <c r="EK22" s="88">
        <f t="shared" si="191"/>
        <v>0</v>
      </c>
      <c r="EL22" s="83"/>
      <c r="EM22" s="85">
        <f t="shared" si="192"/>
        <v>0</v>
      </c>
      <c r="EN22" s="96">
        <f t="shared" si="193"/>
        <v>0</v>
      </c>
      <c r="EO22" s="83">
        <f t="shared" si="194"/>
        <v>0</v>
      </c>
      <c r="EP22" s="83"/>
      <c r="EQ22" s="84">
        <f t="shared" si="195"/>
        <v>0</v>
      </c>
      <c r="ER22" s="96">
        <f t="shared" si="196"/>
        <v>0</v>
      </c>
      <c r="ES22" s="83">
        <f t="shared" si="252"/>
        <v>0</v>
      </c>
      <c r="ET22" s="83"/>
      <c r="EU22" s="85">
        <f t="shared" si="197"/>
        <v>0</v>
      </c>
      <c r="EV22" s="96">
        <f t="shared" si="198"/>
        <v>0</v>
      </c>
      <c r="EW22" s="83">
        <f t="shared" si="199"/>
        <v>1</v>
      </c>
      <c r="EX22" s="83"/>
      <c r="EY22" s="84">
        <f t="shared" si="200"/>
        <v>1</v>
      </c>
      <c r="EZ22" s="96">
        <f t="shared" si="201"/>
        <v>0</v>
      </c>
      <c r="FA22" s="83">
        <f t="shared" si="202"/>
        <v>0</v>
      </c>
      <c r="FB22" s="83"/>
      <c r="FC22" s="85">
        <f t="shared" si="203"/>
        <v>0</v>
      </c>
      <c r="FD22" s="96">
        <f t="shared" si="204"/>
        <v>0</v>
      </c>
      <c r="FE22" s="83">
        <f t="shared" si="205"/>
        <v>0</v>
      </c>
      <c r="FF22" s="83"/>
      <c r="FG22" s="84">
        <f t="shared" si="206"/>
        <v>0</v>
      </c>
      <c r="FH22" s="96">
        <f t="shared" si="207"/>
        <v>0</v>
      </c>
      <c r="FI22" s="83">
        <f t="shared" si="208"/>
        <v>0</v>
      </c>
      <c r="FJ22" s="83"/>
      <c r="FK22" s="84">
        <f t="shared" si="209"/>
        <v>0</v>
      </c>
      <c r="FL22" s="96">
        <f t="shared" si="210"/>
        <v>0</v>
      </c>
      <c r="FM22" s="83">
        <f t="shared" si="211"/>
        <v>0</v>
      </c>
      <c r="FN22" s="83"/>
      <c r="FO22" s="83">
        <f t="shared" si="212"/>
        <v>0</v>
      </c>
      <c r="FP22" s="96">
        <f t="shared" si="213"/>
        <v>0</v>
      </c>
      <c r="FQ22" s="83">
        <f t="shared" si="214"/>
        <v>0</v>
      </c>
      <c r="FR22" s="83"/>
      <c r="FS22" s="83">
        <f t="shared" si="215"/>
        <v>0</v>
      </c>
      <c r="FT22" s="96">
        <f t="shared" si="216"/>
        <v>0</v>
      </c>
      <c r="FU22" s="83">
        <f t="shared" si="217"/>
        <v>0</v>
      </c>
      <c r="FV22" s="83"/>
      <c r="FW22" s="83">
        <f t="shared" si="218"/>
        <v>0</v>
      </c>
      <c r="FX22" s="96">
        <f t="shared" si="219"/>
        <v>0</v>
      </c>
      <c r="FY22" s="82">
        <f t="shared" si="220"/>
        <v>0</v>
      </c>
      <c r="FZ22" s="83"/>
      <c r="GA22" s="85">
        <f t="shared" si="221"/>
        <v>0</v>
      </c>
      <c r="GB22" s="96">
        <f t="shared" si="222"/>
        <v>0</v>
      </c>
      <c r="GC22" s="82">
        <f t="shared" si="223"/>
        <v>0</v>
      </c>
      <c r="GD22" s="83"/>
      <c r="GE22" s="85">
        <f t="shared" si="224"/>
        <v>0</v>
      </c>
      <c r="GF22" s="96">
        <f t="shared" si="225"/>
        <v>0</v>
      </c>
      <c r="GG22" s="82">
        <f t="shared" si="226"/>
        <v>16</v>
      </c>
      <c r="GH22" s="67">
        <f t="shared" si="227"/>
        <v>0</v>
      </c>
      <c r="GI22" s="84">
        <f t="shared" si="228"/>
        <v>16</v>
      </c>
      <c r="GJ22" s="96">
        <f t="shared" si="229"/>
        <v>0</v>
      </c>
      <c r="GK22" s="88">
        <f t="shared" si="230"/>
        <v>0</v>
      </c>
      <c r="GL22" s="83"/>
      <c r="GM22" s="84">
        <f t="shared" si="231"/>
        <v>0</v>
      </c>
      <c r="GN22" s="88">
        <f t="shared" si="232"/>
        <v>0</v>
      </c>
      <c r="GO22" s="83"/>
      <c r="GP22" s="85">
        <f t="shared" si="233"/>
        <v>0</v>
      </c>
      <c r="GQ22" s="82">
        <f t="shared" si="234"/>
        <v>0</v>
      </c>
      <c r="GR22" s="83"/>
      <c r="GS22" s="84">
        <f t="shared" si="235"/>
        <v>0</v>
      </c>
      <c r="GT22" s="199"/>
      <c r="GU22" s="98" t="str">
        <f t="shared" si="236"/>
        <v/>
      </c>
      <c r="GV22" s="103" t="str">
        <f t="shared" si="237"/>
        <v/>
      </c>
      <c r="GW22" s="104">
        <f>+GK22*$HC$3</f>
        <v>0</v>
      </c>
      <c r="GX22" s="104">
        <f>+GL22*$HC$3</f>
        <v>0</v>
      </c>
      <c r="GY22" s="100">
        <f t="shared" si="238"/>
        <v>0</v>
      </c>
      <c r="GZ22" s="104"/>
      <c r="HA22" s="104"/>
      <c r="HB22" s="100"/>
      <c r="HC22" s="104">
        <f>+GQ22*$HC$5</f>
        <v>0</v>
      </c>
      <c r="HD22" s="104">
        <f>+GR22*$HC$5</f>
        <v>0</v>
      </c>
      <c r="HE22" s="99">
        <f t="shared" si="239"/>
        <v>0</v>
      </c>
      <c r="HF22" s="101">
        <f t="shared" si="240"/>
        <v>0</v>
      </c>
      <c r="HG22" s="102">
        <f t="shared" si="240"/>
        <v>0</v>
      </c>
      <c r="HH22" s="105">
        <f t="shared" si="240"/>
        <v>0</v>
      </c>
      <c r="HI22" s="106">
        <f>$HC$3*50%</f>
        <v>272.5</v>
      </c>
      <c r="HJ22" s="106">
        <f>$HC$5*50%</f>
        <v>545</v>
      </c>
      <c r="HK22" s="108"/>
      <c r="HL22" s="320"/>
      <c r="HM22" s="107">
        <f t="shared" si="241"/>
        <v>0</v>
      </c>
      <c r="HN22" s="109">
        <f t="shared" si="241"/>
        <v>0</v>
      </c>
    </row>
    <row r="23" spans="1:223" ht="16.5" customHeight="1" outlineLevel="1" x14ac:dyDescent="0.2">
      <c r="A23" s="386"/>
      <c r="B23" s="110" t="s">
        <v>49</v>
      </c>
      <c r="C23" s="82"/>
      <c r="D23" s="83"/>
      <c r="E23" s="83"/>
      <c r="F23" s="83"/>
      <c r="G23" s="83"/>
      <c r="H23" s="83"/>
      <c r="I23" s="83"/>
      <c r="J23" s="84"/>
      <c r="K23" s="82"/>
      <c r="L23" s="85">
        <v>41</v>
      </c>
      <c r="M23" s="85">
        <v>6</v>
      </c>
      <c r="N23" s="85">
        <v>23</v>
      </c>
      <c r="O23" s="84">
        <v>4</v>
      </c>
      <c r="P23" s="82">
        <v>12</v>
      </c>
      <c r="Q23" s="83">
        <v>1</v>
      </c>
      <c r="R23" s="84">
        <v>2</v>
      </c>
      <c r="S23" s="82">
        <v>8</v>
      </c>
      <c r="T23" s="83"/>
      <c r="U23" s="84"/>
      <c r="V23" s="82">
        <v>2</v>
      </c>
      <c r="W23" s="83"/>
      <c r="X23" s="83">
        <v>1</v>
      </c>
      <c r="Y23" s="84"/>
      <c r="Z23" s="86"/>
      <c r="AA23" s="87"/>
      <c r="AB23" s="88"/>
      <c r="AC23" s="88"/>
      <c r="AD23" s="88">
        <v>1</v>
      </c>
      <c r="AE23" s="88">
        <v>5</v>
      </c>
      <c r="AF23" s="88"/>
      <c r="AG23" s="83"/>
      <c r="AH23" s="88"/>
      <c r="AI23" s="83"/>
      <c r="AJ23" s="83"/>
      <c r="AK23" s="84"/>
      <c r="AL23" s="89"/>
      <c r="AM23" s="90">
        <f>SUM(C23:AL24)</f>
        <v>106</v>
      </c>
      <c r="AN23" s="91"/>
      <c r="AO23" s="92"/>
      <c r="AP23" s="93">
        <v>2</v>
      </c>
      <c r="AQ23" s="111"/>
      <c r="AS23" s="95">
        <f t="shared" si="129"/>
        <v>0</v>
      </c>
      <c r="AT23" s="83"/>
      <c r="AU23" s="84">
        <f t="shared" si="130"/>
        <v>0</v>
      </c>
      <c r="AV23" s="96">
        <f t="shared" si="131"/>
        <v>0</v>
      </c>
      <c r="AW23" s="82">
        <f t="shared" si="132"/>
        <v>0</v>
      </c>
      <c r="AX23" s="83"/>
      <c r="AY23" s="84">
        <f t="shared" si="133"/>
        <v>0</v>
      </c>
      <c r="AZ23" s="96">
        <f t="shared" si="134"/>
        <v>0</v>
      </c>
      <c r="BA23" s="82">
        <f t="shared" si="135"/>
        <v>0</v>
      </c>
      <c r="BB23" s="83"/>
      <c r="BC23" s="84">
        <f t="shared" si="136"/>
        <v>0</v>
      </c>
      <c r="BD23" s="96">
        <f t="shared" si="137"/>
        <v>0</v>
      </c>
      <c r="BE23" s="82">
        <f t="shared" si="138"/>
        <v>0</v>
      </c>
      <c r="BF23" s="83"/>
      <c r="BG23" s="84">
        <f t="shared" si="139"/>
        <v>0</v>
      </c>
      <c r="BH23" s="96">
        <f t="shared" si="140"/>
        <v>0</v>
      </c>
      <c r="BI23" s="88">
        <f t="shared" si="141"/>
        <v>0</v>
      </c>
      <c r="BJ23" s="83"/>
      <c r="BK23" s="85">
        <f t="shared" si="142"/>
        <v>0</v>
      </c>
      <c r="BL23" s="96">
        <f t="shared" si="143"/>
        <v>0</v>
      </c>
      <c r="BM23" s="82">
        <f t="shared" si="144"/>
        <v>0</v>
      </c>
      <c r="BN23" s="83"/>
      <c r="BO23" s="84">
        <f t="shared" si="145"/>
        <v>0</v>
      </c>
      <c r="BP23" s="96">
        <f t="shared" si="146"/>
        <v>0</v>
      </c>
      <c r="BQ23" s="88">
        <f t="shared" si="147"/>
        <v>0</v>
      </c>
      <c r="BR23" s="83">
        <v>1</v>
      </c>
      <c r="BS23" s="85">
        <f t="shared" si="148"/>
        <v>-1</v>
      </c>
      <c r="BT23" s="96">
        <f t="shared" si="149"/>
        <v>0</v>
      </c>
      <c r="BU23" s="82">
        <f t="shared" si="150"/>
        <v>0</v>
      </c>
      <c r="BV23" s="83"/>
      <c r="BW23" s="84">
        <f t="shared" si="151"/>
        <v>0</v>
      </c>
      <c r="BX23" s="96">
        <f t="shared" si="152"/>
        <v>0</v>
      </c>
      <c r="BY23" s="88">
        <f t="shared" si="153"/>
        <v>0</v>
      </c>
      <c r="BZ23" s="83"/>
      <c r="CA23" s="85">
        <f t="shared" si="154"/>
        <v>0</v>
      </c>
      <c r="CB23" s="96">
        <f t="shared" si="155"/>
        <v>0</v>
      </c>
      <c r="CC23" s="83">
        <f t="shared" si="242"/>
        <v>41</v>
      </c>
      <c r="CD23" s="83">
        <v>28</v>
      </c>
      <c r="CE23" s="85">
        <f t="shared" si="156"/>
        <v>13</v>
      </c>
      <c r="CF23" s="96">
        <f t="shared" si="157"/>
        <v>0.68292682926829273</v>
      </c>
      <c r="CG23" s="82">
        <f t="shared" si="158"/>
        <v>6</v>
      </c>
      <c r="CH23" s="83">
        <v>4</v>
      </c>
      <c r="CI23" s="84">
        <f t="shared" si="159"/>
        <v>2</v>
      </c>
      <c r="CJ23" s="96">
        <f t="shared" si="160"/>
        <v>0.66666666666666663</v>
      </c>
      <c r="CK23" s="82">
        <f t="shared" si="243"/>
        <v>23</v>
      </c>
      <c r="CL23" s="83">
        <v>13</v>
      </c>
      <c r="CM23" s="85">
        <f t="shared" si="161"/>
        <v>10</v>
      </c>
      <c r="CN23" s="96">
        <f t="shared" si="162"/>
        <v>0.56521739130434778</v>
      </c>
      <c r="CO23" s="334">
        <f t="shared" si="163"/>
        <v>4</v>
      </c>
      <c r="CP23" s="83"/>
      <c r="CQ23" s="84">
        <f t="shared" si="164"/>
        <v>4</v>
      </c>
      <c r="CR23" s="96">
        <f t="shared" si="165"/>
        <v>0</v>
      </c>
      <c r="CS23" s="88">
        <f t="shared" si="166"/>
        <v>12</v>
      </c>
      <c r="CT23" s="83">
        <v>8</v>
      </c>
      <c r="CU23" s="85">
        <f t="shared" si="167"/>
        <v>4</v>
      </c>
      <c r="CV23" s="96">
        <f t="shared" si="168"/>
        <v>0.66666666666666663</v>
      </c>
      <c r="CW23" s="83">
        <f t="shared" si="244"/>
        <v>1</v>
      </c>
      <c r="CX23" s="83"/>
      <c r="CY23" s="84">
        <f t="shared" si="169"/>
        <v>1</v>
      </c>
      <c r="CZ23" s="96">
        <f t="shared" si="170"/>
        <v>0</v>
      </c>
      <c r="DA23" s="83">
        <f t="shared" si="245"/>
        <v>2</v>
      </c>
      <c r="DB23" s="83">
        <v>2</v>
      </c>
      <c r="DC23" s="85">
        <f t="shared" si="171"/>
        <v>0</v>
      </c>
      <c r="DD23" s="96">
        <f t="shared" si="172"/>
        <v>1</v>
      </c>
      <c r="DE23" s="83">
        <f t="shared" si="246"/>
        <v>8</v>
      </c>
      <c r="DF23" s="83">
        <v>3</v>
      </c>
      <c r="DG23" s="84">
        <f t="shared" si="173"/>
        <v>5</v>
      </c>
      <c r="DH23" s="96">
        <f t="shared" si="174"/>
        <v>0.375</v>
      </c>
      <c r="DI23" s="83">
        <f t="shared" si="247"/>
        <v>0</v>
      </c>
      <c r="DJ23" s="83"/>
      <c r="DK23" s="85">
        <f t="shared" si="175"/>
        <v>0</v>
      </c>
      <c r="DL23" s="96">
        <f t="shared" si="176"/>
        <v>0</v>
      </c>
      <c r="DM23" s="83">
        <f t="shared" si="248"/>
        <v>0</v>
      </c>
      <c r="DN23" s="83">
        <v>5</v>
      </c>
      <c r="DO23" s="84">
        <f t="shared" si="177"/>
        <v>-5</v>
      </c>
      <c r="DP23" s="96">
        <f t="shared" si="178"/>
        <v>0</v>
      </c>
      <c r="DQ23" s="83">
        <f t="shared" si="249"/>
        <v>2</v>
      </c>
      <c r="DR23" s="83">
        <v>2</v>
      </c>
      <c r="DS23" s="85">
        <f t="shared" si="179"/>
        <v>0</v>
      </c>
      <c r="DT23" s="96">
        <f t="shared" si="180"/>
        <v>1</v>
      </c>
      <c r="DU23" s="83">
        <f t="shared" si="250"/>
        <v>0</v>
      </c>
      <c r="DV23" s="83">
        <v>2</v>
      </c>
      <c r="DW23" s="85">
        <f t="shared" si="181"/>
        <v>-2</v>
      </c>
      <c r="DX23" s="96">
        <f t="shared" si="182"/>
        <v>0</v>
      </c>
      <c r="DY23" s="83">
        <f t="shared" si="251"/>
        <v>1</v>
      </c>
      <c r="DZ23" s="83">
        <v>1</v>
      </c>
      <c r="EA23" s="84">
        <f t="shared" si="183"/>
        <v>0</v>
      </c>
      <c r="EB23" s="96">
        <f t="shared" si="184"/>
        <v>1</v>
      </c>
      <c r="EC23" s="67">
        <f t="shared" si="185"/>
        <v>0</v>
      </c>
      <c r="ED23" s="83"/>
      <c r="EE23" s="85">
        <f t="shared" si="186"/>
        <v>0</v>
      </c>
      <c r="EF23" s="96">
        <f t="shared" si="187"/>
        <v>0</v>
      </c>
      <c r="EG23" s="83">
        <f t="shared" si="188"/>
        <v>0</v>
      </c>
      <c r="EH23" s="83"/>
      <c r="EI23" s="84">
        <f t="shared" si="189"/>
        <v>0</v>
      </c>
      <c r="EJ23" s="96">
        <f t="shared" si="190"/>
        <v>0</v>
      </c>
      <c r="EK23" s="88">
        <f t="shared" si="191"/>
        <v>0</v>
      </c>
      <c r="EL23" s="83"/>
      <c r="EM23" s="85">
        <f t="shared" si="192"/>
        <v>0</v>
      </c>
      <c r="EN23" s="96">
        <f t="shared" si="193"/>
        <v>0</v>
      </c>
      <c r="EO23" s="83">
        <f t="shared" si="194"/>
        <v>0</v>
      </c>
      <c r="EP23" s="83"/>
      <c r="EQ23" s="84">
        <f t="shared" si="195"/>
        <v>0</v>
      </c>
      <c r="ER23" s="96">
        <f t="shared" si="196"/>
        <v>0</v>
      </c>
      <c r="ES23" s="83">
        <f t="shared" si="252"/>
        <v>0</v>
      </c>
      <c r="ET23" s="83"/>
      <c r="EU23" s="85">
        <f t="shared" si="197"/>
        <v>0</v>
      </c>
      <c r="EV23" s="96">
        <f t="shared" si="198"/>
        <v>0</v>
      </c>
      <c r="EW23" s="83">
        <f t="shared" si="199"/>
        <v>1</v>
      </c>
      <c r="EX23" s="83">
        <v>1</v>
      </c>
      <c r="EY23" s="84">
        <f t="shared" si="200"/>
        <v>0</v>
      </c>
      <c r="EZ23" s="96">
        <f t="shared" si="201"/>
        <v>1</v>
      </c>
      <c r="FA23" s="83">
        <f t="shared" si="202"/>
        <v>5</v>
      </c>
      <c r="FB23" s="83">
        <v>5</v>
      </c>
      <c r="FC23" s="85">
        <f t="shared" si="203"/>
        <v>0</v>
      </c>
      <c r="FD23" s="96">
        <f t="shared" si="204"/>
        <v>1</v>
      </c>
      <c r="FE23" s="83">
        <f t="shared" si="205"/>
        <v>0</v>
      </c>
      <c r="FF23" s="83">
        <v>1</v>
      </c>
      <c r="FG23" s="84">
        <f t="shared" si="206"/>
        <v>-1</v>
      </c>
      <c r="FH23" s="96">
        <f t="shared" si="207"/>
        <v>0</v>
      </c>
      <c r="FI23" s="83">
        <f t="shared" si="208"/>
        <v>0</v>
      </c>
      <c r="FJ23" s="83"/>
      <c r="FK23" s="84">
        <f t="shared" si="209"/>
        <v>0</v>
      </c>
      <c r="FL23" s="96">
        <f t="shared" si="210"/>
        <v>0</v>
      </c>
      <c r="FM23" s="83">
        <f t="shared" si="211"/>
        <v>0</v>
      </c>
      <c r="FN23" s="83"/>
      <c r="FO23" s="83">
        <f t="shared" si="212"/>
        <v>0</v>
      </c>
      <c r="FP23" s="96">
        <f t="shared" si="213"/>
        <v>0</v>
      </c>
      <c r="FQ23" s="83">
        <f t="shared" si="214"/>
        <v>0</v>
      </c>
      <c r="FR23" s="83"/>
      <c r="FS23" s="83">
        <f t="shared" si="215"/>
        <v>0</v>
      </c>
      <c r="FT23" s="96">
        <f t="shared" si="216"/>
        <v>0</v>
      </c>
      <c r="FU23" s="83">
        <f t="shared" si="217"/>
        <v>0</v>
      </c>
      <c r="FV23" s="83"/>
      <c r="FW23" s="83">
        <f t="shared" si="218"/>
        <v>0</v>
      </c>
      <c r="FX23" s="96">
        <f t="shared" si="219"/>
        <v>0</v>
      </c>
      <c r="FY23" s="82">
        <f t="shared" si="220"/>
        <v>0</v>
      </c>
      <c r="FZ23" s="83"/>
      <c r="GA23" s="85">
        <f t="shared" si="221"/>
        <v>0</v>
      </c>
      <c r="GB23" s="96">
        <f t="shared" si="222"/>
        <v>0</v>
      </c>
      <c r="GC23" s="82">
        <f t="shared" si="223"/>
        <v>0</v>
      </c>
      <c r="GD23" s="83"/>
      <c r="GE23" s="85">
        <f t="shared" si="224"/>
        <v>0</v>
      </c>
      <c r="GF23" s="96">
        <f t="shared" si="225"/>
        <v>0</v>
      </c>
      <c r="GG23" s="82">
        <f t="shared" si="226"/>
        <v>106</v>
      </c>
      <c r="GH23" s="67">
        <f t="shared" si="227"/>
        <v>76</v>
      </c>
      <c r="GI23" s="84">
        <f t="shared" si="228"/>
        <v>30</v>
      </c>
      <c r="GJ23" s="96">
        <f t="shared" si="229"/>
        <v>0.71698113207547165</v>
      </c>
      <c r="GK23" s="88">
        <f t="shared" si="230"/>
        <v>0</v>
      </c>
      <c r="GL23" s="83"/>
      <c r="GM23" s="84">
        <f t="shared" si="231"/>
        <v>0</v>
      </c>
      <c r="GN23" s="88">
        <f t="shared" si="232"/>
        <v>0</v>
      </c>
      <c r="GO23" s="83"/>
      <c r="GP23" s="85">
        <f t="shared" si="233"/>
        <v>0</v>
      </c>
      <c r="GQ23" s="82">
        <f t="shared" si="234"/>
        <v>2</v>
      </c>
      <c r="GR23" s="83"/>
      <c r="GS23" s="84">
        <f t="shared" si="235"/>
        <v>2</v>
      </c>
      <c r="GT23" s="199"/>
      <c r="GU23" s="98">
        <f t="shared" si="236"/>
        <v>0.9464285714285714</v>
      </c>
      <c r="GV23" s="103" t="str">
        <f t="shared" si="237"/>
        <v/>
      </c>
      <c r="GW23" s="104">
        <f>+GK23*$HD$3</f>
        <v>0</v>
      </c>
      <c r="GX23" s="104">
        <f>+GL23*$HD$3</f>
        <v>0</v>
      </c>
      <c r="GY23" s="100">
        <f t="shared" si="238"/>
        <v>0</v>
      </c>
      <c r="GZ23" s="104"/>
      <c r="HA23" s="104"/>
      <c r="HB23" s="100"/>
      <c r="HC23" s="104">
        <f>+GQ23*$HD$5</f>
        <v>2180</v>
      </c>
      <c r="HD23" s="104">
        <f>+GR23*$HD$5</f>
        <v>0</v>
      </c>
      <c r="HE23" s="99">
        <f t="shared" si="239"/>
        <v>2180</v>
      </c>
      <c r="HF23" s="101">
        <f t="shared" si="240"/>
        <v>2180</v>
      </c>
      <c r="HG23" s="102">
        <f t="shared" si="240"/>
        <v>0</v>
      </c>
      <c r="HH23" s="105">
        <f t="shared" si="240"/>
        <v>2180</v>
      </c>
      <c r="HI23" s="106">
        <f>$HD$3*50%</f>
        <v>272.5</v>
      </c>
      <c r="HJ23" s="106">
        <f>$HD$5*50%</f>
        <v>545</v>
      </c>
      <c r="HK23" s="108"/>
      <c r="HL23" s="320"/>
      <c r="HM23" s="107">
        <f t="shared" si="241"/>
        <v>0</v>
      </c>
      <c r="HN23" s="109">
        <f t="shared" si="241"/>
        <v>0</v>
      </c>
    </row>
    <row r="24" spans="1:223" ht="16.5" customHeight="1" outlineLevel="1" x14ac:dyDescent="0.2">
      <c r="A24" s="386"/>
      <c r="B24" s="112" t="s">
        <v>93</v>
      </c>
      <c r="C24" s="113"/>
      <c r="D24" s="114"/>
      <c r="E24" s="114"/>
      <c r="F24" s="114"/>
      <c r="G24" s="114"/>
      <c r="H24" s="114"/>
      <c r="I24" s="114"/>
      <c r="J24" s="115"/>
      <c r="K24" s="113"/>
      <c r="L24" s="116"/>
      <c r="M24" s="116"/>
      <c r="N24" s="116"/>
      <c r="O24" s="115"/>
      <c r="P24" s="113"/>
      <c r="Q24" s="114"/>
      <c r="R24" s="115"/>
      <c r="S24" s="113"/>
      <c r="T24" s="114"/>
      <c r="U24" s="115"/>
      <c r="V24" s="113"/>
      <c r="W24" s="114"/>
      <c r="X24" s="114"/>
      <c r="Y24" s="115"/>
      <c r="Z24" s="117"/>
      <c r="AA24" s="118"/>
      <c r="AB24" s="119"/>
      <c r="AC24" s="119"/>
      <c r="AD24" s="119"/>
      <c r="AE24" s="119"/>
      <c r="AF24" s="119"/>
      <c r="AG24" s="114"/>
      <c r="AH24" s="119"/>
      <c r="AI24" s="114"/>
      <c r="AJ24" s="114"/>
      <c r="AK24" s="115"/>
      <c r="AL24" s="120"/>
      <c r="AM24" s="326">
        <f>SUM(AG24:AL24)</f>
        <v>0</v>
      </c>
      <c r="AN24" s="91"/>
      <c r="AO24" s="92"/>
      <c r="AP24" s="93"/>
      <c r="AQ24" s="111"/>
      <c r="AS24" s="95">
        <f t="shared" si="129"/>
        <v>0</v>
      </c>
      <c r="AT24" s="83"/>
      <c r="AU24" s="84">
        <f t="shared" si="130"/>
        <v>0</v>
      </c>
      <c r="AV24" s="96">
        <f t="shared" si="131"/>
        <v>0</v>
      </c>
      <c r="AW24" s="82">
        <f t="shared" si="132"/>
        <v>0</v>
      </c>
      <c r="AX24" s="83"/>
      <c r="AY24" s="84">
        <f t="shared" si="133"/>
        <v>0</v>
      </c>
      <c r="AZ24" s="96">
        <f t="shared" si="134"/>
        <v>0</v>
      </c>
      <c r="BA24" s="82">
        <f t="shared" si="135"/>
        <v>0</v>
      </c>
      <c r="BB24" s="83"/>
      <c r="BC24" s="84">
        <f t="shared" si="136"/>
        <v>0</v>
      </c>
      <c r="BD24" s="96">
        <f t="shared" si="137"/>
        <v>0</v>
      </c>
      <c r="BE24" s="82">
        <f t="shared" si="138"/>
        <v>0</v>
      </c>
      <c r="BF24" s="83"/>
      <c r="BG24" s="84">
        <f t="shared" si="139"/>
        <v>0</v>
      </c>
      <c r="BH24" s="96">
        <f t="shared" si="140"/>
        <v>0</v>
      </c>
      <c r="BI24" s="88">
        <f t="shared" si="141"/>
        <v>0</v>
      </c>
      <c r="BJ24" s="83"/>
      <c r="BK24" s="85">
        <f t="shared" si="142"/>
        <v>0</v>
      </c>
      <c r="BL24" s="96">
        <f t="shared" si="143"/>
        <v>0</v>
      </c>
      <c r="BM24" s="82">
        <f t="shared" si="144"/>
        <v>0</v>
      </c>
      <c r="BN24" s="83"/>
      <c r="BO24" s="84">
        <f t="shared" si="145"/>
        <v>0</v>
      </c>
      <c r="BP24" s="96">
        <f t="shared" si="146"/>
        <v>0</v>
      </c>
      <c r="BQ24" s="88">
        <f t="shared" si="147"/>
        <v>0</v>
      </c>
      <c r="BR24" s="83"/>
      <c r="BS24" s="85">
        <f t="shared" si="148"/>
        <v>0</v>
      </c>
      <c r="BT24" s="96">
        <f t="shared" si="149"/>
        <v>0</v>
      </c>
      <c r="BU24" s="82">
        <f t="shared" si="150"/>
        <v>0</v>
      </c>
      <c r="BV24" s="83"/>
      <c r="BW24" s="84">
        <f t="shared" si="151"/>
        <v>0</v>
      </c>
      <c r="BX24" s="96">
        <f t="shared" si="152"/>
        <v>0</v>
      </c>
      <c r="BY24" s="88">
        <f t="shared" si="153"/>
        <v>0</v>
      </c>
      <c r="BZ24" s="83"/>
      <c r="CA24" s="85">
        <f t="shared" si="154"/>
        <v>0</v>
      </c>
      <c r="CB24" s="96">
        <f t="shared" si="155"/>
        <v>0</v>
      </c>
      <c r="CC24" s="83">
        <f t="shared" si="242"/>
        <v>0</v>
      </c>
      <c r="CD24" s="83"/>
      <c r="CE24" s="85">
        <f t="shared" si="156"/>
        <v>0</v>
      </c>
      <c r="CF24" s="96">
        <f t="shared" si="157"/>
        <v>0</v>
      </c>
      <c r="CG24" s="82">
        <f t="shared" si="158"/>
        <v>0</v>
      </c>
      <c r="CH24" s="83"/>
      <c r="CI24" s="84">
        <f t="shared" si="159"/>
        <v>0</v>
      </c>
      <c r="CJ24" s="96">
        <f t="shared" si="160"/>
        <v>0</v>
      </c>
      <c r="CK24" s="82">
        <f t="shared" si="243"/>
        <v>0</v>
      </c>
      <c r="CL24" s="83"/>
      <c r="CM24" s="85">
        <f t="shared" si="161"/>
        <v>0</v>
      </c>
      <c r="CN24" s="96">
        <f t="shared" si="162"/>
        <v>0</v>
      </c>
      <c r="CO24" s="334">
        <f t="shared" si="163"/>
        <v>0</v>
      </c>
      <c r="CP24" s="83"/>
      <c r="CQ24" s="84">
        <f t="shared" si="164"/>
        <v>0</v>
      </c>
      <c r="CR24" s="96">
        <f t="shared" si="165"/>
        <v>0</v>
      </c>
      <c r="CS24" s="88">
        <f t="shared" si="166"/>
        <v>0</v>
      </c>
      <c r="CT24" s="83"/>
      <c r="CU24" s="85">
        <f t="shared" si="167"/>
        <v>0</v>
      </c>
      <c r="CV24" s="96">
        <f t="shared" si="168"/>
        <v>0</v>
      </c>
      <c r="CW24" s="83">
        <f t="shared" si="244"/>
        <v>0</v>
      </c>
      <c r="CX24" s="83"/>
      <c r="CY24" s="84">
        <f t="shared" si="169"/>
        <v>0</v>
      </c>
      <c r="CZ24" s="96">
        <f t="shared" si="170"/>
        <v>0</v>
      </c>
      <c r="DA24" s="83">
        <f t="shared" si="245"/>
        <v>0</v>
      </c>
      <c r="DB24" s="83"/>
      <c r="DC24" s="85">
        <f t="shared" si="171"/>
        <v>0</v>
      </c>
      <c r="DD24" s="96">
        <f t="shared" si="172"/>
        <v>0</v>
      </c>
      <c r="DE24" s="83">
        <f t="shared" si="246"/>
        <v>0</v>
      </c>
      <c r="DF24" s="83"/>
      <c r="DG24" s="84">
        <f t="shared" si="173"/>
        <v>0</v>
      </c>
      <c r="DH24" s="96">
        <f t="shared" si="174"/>
        <v>0</v>
      </c>
      <c r="DI24" s="83">
        <f t="shared" si="247"/>
        <v>0</v>
      </c>
      <c r="DJ24" s="83"/>
      <c r="DK24" s="85">
        <f t="shared" si="175"/>
        <v>0</v>
      </c>
      <c r="DL24" s="96">
        <f t="shared" si="176"/>
        <v>0</v>
      </c>
      <c r="DM24" s="83">
        <f t="shared" si="248"/>
        <v>0</v>
      </c>
      <c r="DN24" s="83"/>
      <c r="DO24" s="84">
        <f t="shared" si="177"/>
        <v>0</v>
      </c>
      <c r="DP24" s="96">
        <f t="shared" si="178"/>
        <v>0</v>
      </c>
      <c r="DQ24" s="83">
        <f t="shared" si="249"/>
        <v>0</v>
      </c>
      <c r="DR24" s="83"/>
      <c r="DS24" s="85">
        <f t="shared" si="179"/>
        <v>0</v>
      </c>
      <c r="DT24" s="96">
        <f t="shared" si="180"/>
        <v>0</v>
      </c>
      <c r="DU24" s="83">
        <f t="shared" si="250"/>
        <v>0</v>
      </c>
      <c r="DV24" s="83"/>
      <c r="DW24" s="85">
        <f t="shared" si="181"/>
        <v>0</v>
      </c>
      <c r="DX24" s="96">
        <f t="shared" si="182"/>
        <v>0</v>
      </c>
      <c r="DY24" s="83">
        <f t="shared" si="251"/>
        <v>0</v>
      </c>
      <c r="DZ24" s="83"/>
      <c r="EA24" s="84">
        <f t="shared" si="183"/>
        <v>0</v>
      </c>
      <c r="EB24" s="96">
        <f t="shared" si="184"/>
        <v>0</v>
      </c>
      <c r="EC24" s="67">
        <f t="shared" si="185"/>
        <v>0</v>
      </c>
      <c r="ED24" s="83"/>
      <c r="EE24" s="85">
        <f t="shared" si="186"/>
        <v>0</v>
      </c>
      <c r="EF24" s="96">
        <f t="shared" si="187"/>
        <v>0</v>
      </c>
      <c r="EG24" s="83">
        <f t="shared" si="188"/>
        <v>0</v>
      </c>
      <c r="EH24" s="83"/>
      <c r="EI24" s="84">
        <f t="shared" si="189"/>
        <v>0</v>
      </c>
      <c r="EJ24" s="96">
        <f t="shared" si="190"/>
        <v>0</v>
      </c>
      <c r="EK24" s="88">
        <f t="shared" si="191"/>
        <v>0</v>
      </c>
      <c r="EL24" s="83"/>
      <c r="EM24" s="85">
        <f t="shared" si="192"/>
        <v>0</v>
      </c>
      <c r="EN24" s="96">
        <f t="shared" si="193"/>
        <v>0</v>
      </c>
      <c r="EO24" s="83">
        <f t="shared" si="194"/>
        <v>0</v>
      </c>
      <c r="EP24" s="83"/>
      <c r="EQ24" s="84">
        <f t="shared" si="195"/>
        <v>0</v>
      </c>
      <c r="ER24" s="96">
        <f t="shared" si="196"/>
        <v>0</v>
      </c>
      <c r="ES24" s="83">
        <f t="shared" si="252"/>
        <v>0</v>
      </c>
      <c r="ET24" s="83"/>
      <c r="EU24" s="85">
        <f t="shared" si="197"/>
        <v>0</v>
      </c>
      <c r="EV24" s="96">
        <f t="shared" si="198"/>
        <v>0</v>
      </c>
      <c r="EW24" s="83">
        <f t="shared" si="199"/>
        <v>0</v>
      </c>
      <c r="EX24" s="83"/>
      <c r="EY24" s="84">
        <f t="shared" si="200"/>
        <v>0</v>
      </c>
      <c r="EZ24" s="96">
        <f t="shared" si="201"/>
        <v>0</v>
      </c>
      <c r="FA24" s="83">
        <f t="shared" si="202"/>
        <v>0</v>
      </c>
      <c r="FB24" s="83"/>
      <c r="FC24" s="85">
        <f t="shared" si="203"/>
        <v>0</v>
      </c>
      <c r="FD24" s="96">
        <f t="shared" si="204"/>
        <v>0</v>
      </c>
      <c r="FE24" s="83">
        <f t="shared" si="205"/>
        <v>0</v>
      </c>
      <c r="FF24" s="83"/>
      <c r="FG24" s="84">
        <f t="shared" si="206"/>
        <v>0</v>
      </c>
      <c r="FH24" s="96">
        <f t="shared" si="207"/>
        <v>0</v>
      </c>
      <c r="FI24" s="83">
        <f t="shared" si="208"/>
        <v>0</v>
      </c>
      <c r="FJ24" s="83"/>
      <c r="FK24" s="84">
        <f t="shared" si="209"/>
        <v>0</v>
      </c>
      <c r="FL24" s="96">
        <f t="shared" si="210"/>
        <v>0</v>
      </c>
      <c r="FM24" s="83">
        <f t="shared" si="211"/>
        <v>0</v>
      </c>
      <c r="FN24" s="83"/>
      <c r="FO24" s="83">
        <f t="shared" si="212"/>
        <v>0</v>
      </c>
      <c r="FP24" s="96">
        <f t="shared" si="213"/>
        <v>0</v>
      </c>
      <c r="FQ24" s="83">
        <f t="shared" si="214"/>
        <v>0</v>
      </c>
      <c r="FR24" s="83"/>
      <c r="FS24" s="83">
        <f t="shared" si="215"/>
        <v>0</v>
      </c>
      <c r="FT24" s="96">
        <f t="shared" si="216"/>
        <v>0</v>
      </c>
      <c r="FU24" s="83">
        <f t="shared" si="217"/>
        <v>0</v>
      </c>
      <c r="FV24" s="83"/>
      <c r="FW24" s="83">
        <f t="shared" si="218"/>
        <v>0</v>
      </c>
      <c r="FX24" s="96">
        <f t="shared" si="219"/>
        <v>0</v>
      </c>
      <c r="FY24" s="82">
        <f t="shared" si="220"/>
        <v>0</v>
      </c>
      <c r="FZ24" s="83"/>
      <c r="GA24" s="85">
        <f t="shared" si="221"/>
        <v>0</v>
      </c>
      <c r="GB24" s="96">
        <f t="shared" si="222"/>
        <v>0</v>
      </c>
      <c r="GC24" s="82">
        <f t="shared" si="223"/>
        <v>0</v>
      </c>
      <c r="GD24" s="83"/>
      <c r="GE24" s="85">
        <f t="shared" si="224"/>
        <v>0</v>
      </c>
      <c r="GF24" s="96">
        <f t="shared" si="225"/>
        <v>0</v>
      </c>
      <c r="GG24" s="82">
        <f t="shared" si="226"/>
        <v>0</v>
      </c>
      <c r="GH24" s="67">
        <f t="shared" si="227"/>
        <v>0</v>
      </c>
      <c r="GI24" s="84">
        <f t="shared" si="228"/>
        <v>0</v>
      </c>
      <c r="GJ24" s="96">
        <f t="shared" si="229"/>
        <v>0</v>
      </c>
      <c r="GK24" s="88">
        <f t="shared" si="230"/>
        <v>0</v>
      </c>
      <c r="GL24" s="83"/>
      <c r="GM24" s="84">
        <f t="shared" si="231"/>
        <v>0</v>
      </c>
      <c r="GN24" s="88">
        <f t="shared" si="232"/>
        <v>0</v>
      </c>
      <c r="GO24" s="83"/>
      <c r="GP24" s="85">
        <f t="shared" si="233"/>
        <v>0</v>
      </c>
      <c r="GQ24" s="82">
        <f t="shared" si="234"/>
        <v>0</v>
      </c>
      <c r="GR24" s="83"/>
      <c r="GS24" s="84">
        <f t="shared" si="235"/>
        <v>0</v>
      </c>
      <c r="GT24" s="199"/>
      <c r="GU24" s="98" t="str">
        <f t="shared" si="236"/>
        <v/>
      </c>
      <c r="GV24" s="103" t="str">
        <f t="shared" si="237"/>
        <v/>
      </c>
      <c r="GW24" s="104">
        <f>+GK24*$HD$3</f>
        <v>0</v>
      </c>
      <c r="GX24" s="104">
        <f>+GL24*$HD$3</f>
        <v>0</v>
      </c>
      <c r="GY24" s="100">
        <f t="shared" si="238"/>
        <v>0</v>
      </c>
      <c r="GZ24" s="104"/>
      <c r="HA24" s="104"/>
      <c r="HB24" s="100"/>
      <c r="HC24" s="104">
        <f>+GQ24*$HE$5</f>
        <v>0</v>
      </c>
      <c r="HD24" s="104">
        <f>+GR24*$HE$5</f>
        <v>0</v>
      </c>
      <c r="HE24" s="99">
        <f t="shared" si="239"/>
        <v>0</v>
      </c>
      <c r="HF24" s="101">
        <f t="shared" si="240"/>
        <v>0</v>
      </c>
      <c r="HG24" s="102">
        <f t="shared" si="240"/>
        <v>0</v>
      </c>
      <c r="HH24" s="105">
        <f t="shared" si="240"/>
        <v>0</v>
      </c>
      <c r="HI24" s="106">
        <f>$HE$3*50%</f>
        <v>312.5</v>
      </c>
      <c r="HJ24" s="106">
        <f>$HE$5*50%</f>
        <v>625</v>
      </c>
      <c r="HK24" s="108"/>
      <c r="HL24" s="320"/>
      <c r="HM24" s="107">
        <f t="shared" si="241"/>
        <v>0</v>
      </c>
      <c r="HN24" s="109">
        <f t="shared" si="241"/>
        <v>0</v>
      </c>
    </row>
    <row r="25" spans="1:223" ht="16.5" customHeight="1" outlineLevel="1" x14ac:dyDescent="0.2">
      <c r="A25" s="386"/>
      <c r="B25" s="112" t="s">
        <v>94</v>
      </c>
      <c r="C25" s="113"/>
      <c r="D25" s="114"/>
      <c r="E25" s="114"/>
      <c r="F25" s="114"/>
      <c r="G25" s="114"/>
      <c r="H25" s="114"/>
      <c r="I25" s="114"/>
      <c r="J25" s="115"/>
      <c r="K25" s="113">
        <v>1</v>
      </c>
      <c r="L25" s="116">
        <v>8</v>
      </c>
      <c r="M25" s="116"/>
      <c r="N25" s="116">
        <v>6</v>
      </c>
      <c r="O25" s="115">
        <v>2</v>
      </c>
      <c r="P25" s="113">
        <v>3</v>
      </c>
      <c r="Q25" s="114">
        <v>1</v>
      </c>
      <c r="R25" s="115"/>
      <c r="S25" s="113">
        <v>2</v>
      </c>
      <c r="T25" s="114"/>
      <c r="U25" s="115"/>
      <c r="V25" s="113"/>
      <c r="W25" s="114"/>
      <c r="X25" s="114"/>
      <c r="Y25" s="115"/>
      <c r="Z25" s="117"/>
      <c r="AA25" s="118"/>
      <c r="AB25" s="119"/>
      <c r="AC25" s="119"/>
      <c r="AD25" s="119"/>
      <c r="AE25" s="119"/>
      <c r="AF25" s="119"/>
      <c r="AG25" s="114"/>
      <c r="AH25" s="119"/>
      <c r="AI25" s="114"/>
      <c r="AJ25" s="114"/>
      <c r="AK25" s="115"/>
      <c r="AL25" s="120"/>
      <c r="AM25" s="90">
        <f>SUM(C25:AL25)</f>
        <v>23</v>
      </c>
      <c r="AN25" s="91"/>
      <c r="AO25" s="92"/>
      <c r="AP25" s="93">
        <v>1</v>
      </c>
      <c r="AQ25" s="111"/>
      <c r="AS25" s="95">
        <f t="shared" si="129"/>
        <v>0</v>
      </c>
      <c r="AT25" s="83"/>
      <c r="AU25" s="84">
        <f t="shared" si="130"/>
        <v>0</v>
      </c>
      <c r="AV25" s="96">
        <f t="shared" si="131"/>
        <v>0</v>
      </c>
      <c r="AW25" s="82">
        <f t="shared" si="132"/>
        <v>0</v>
      </c>
      <c r="AX25" s="83"/>
      <c r="AY25" s="84">
        <f t="shared" si="133"/>
        <v>0</v>
      </c>
      <c r="AZ25" s="96">
        <f t="shared" si="134"/>
        <v>0</v>
      </c>
      <c r="BA25" s="82">
        <f t="shared" si="135"/>
        <v>0</v>
      </c>
      <c r="BB25" s="83"/>
      <c r="BC25" s="84">
        <f t="shared" si="136"/>
        <v>0</v>
      </c>
      <c r="BD25" s="96">
        <f t="shared" si="137"/>
        <v>0</v>
      </c>
      <c r="BE25" s="82">
        <f t="shared" si="138"/>
        <v>0</v>
      </c>
      <c r="BF25" s="83"/>
      <c r="BG25" s="84">
        <f t="shared" si="139"/>
        <v>0</v>
      </c>
      <c r="BH25" s="96">
        <f t="shared" si="140"/>
        <v>0</v>
      </c>
      <c r="BI25" s="88">
        <f t="shared" si="141"/>
        <v>0</v>
      </c>
      <c r="BJ25" s="83"/>
      <c r="BK25" s="85">
        <f t="shared" si="142"/>
        <v>0</v>
      </c>
      <c r="BL25" s="96">
        <f t="shared" si="143"/>
        <v>0</v>
      </c>
      <c r="BM25" s="82">
        <f t="shared" si="144"/>
        <v>0</v>
      </c>
      <c r="BN25" s="83"/>
      <c r="BO25" s="84">
        <f t="shared" si="145"/>
        <v>0</v>
      </c>
      <c r="BP25" s="96">
        <f t="shared" si="146"/>
        <v>0</v>
      </c>
      <c r="BQ25" s="88">
        <f t="shared" si="147"/>
        <v>0</v>
      </c>
      <c r="BR25" s="83"/>
      <c r="BS25" s="85">
        <f t="shared" si="148"/>
        <v>0</v>
      </c>
      <c r="BT25" s="96">
        <f t="shared" si="149"/>
        <v>0</v>
      </c>
      <c r="BU25" s="82">
        <f t="shared" si="150"/>
        <v>0</v>
      </c>
      <c r="BV25" s="83"/>
      <c r="BW25" s="84">
        <f t="shared" si="151"/>
        <v>0</v>
      </c>
      <c r="BX25" s="96">
        <f t="shared" si="152"/>
        <v>0</v>
      </c>
      <c r="BY25" s="88">
        <f t="shared" si="153"/>
        <v>1</v>
      </c>
      <c r="BZ25" s="83"/>
      <c r="CA25" s="85">
        <f t="shared" si="154"/>
        <v>1</v>
      </c>
      <c r="CB25" s="96">
        <f t="shared" si="155"/>
        <v>0</v>
      </c>
      <c r="CC25" s="83">
        <f t="shared" si="242"/>
        <v>8</v>
      </c>
      <c r="CD25" s="83">
        <v>7</v>
      </c>
      <c r="CE25" s="85">
        <f t="shared" si="156"/>
        <v>1</v>
      </c>
      <c r="CF25" s="96">
        <f t="shared" si="157"/>
        <v>0.875</v>
      </c>
      <c r="CG25" s="82">
        <f t="shared" si="158"/>
        <v>0</v>
      </c>
      <c r="CH25" s="83"/>
      <c r="CI25" s="84">
        <f t="shared" si="159"/>
        <v>0</v>
      </c>
      <c r="CJ25" s="96">
        <f t="shared" si="160"/>
        <v>0</v>
      </c>
      <c r="CK25" s="82">
        <f t="shared" si="243"/>
        <v>6</v>
      </c>
      <c r="CL25" s="83">
        <v>7</v>
      </c>
      <c r="CM25" s="85">
        <f t="shared" si="161"/>
        <v>-1</v>
      </c>
      <c r="CN25" s="96">
        <f t="shared" si="162"/>
        <v>1.1666666666666667</v>
      </c>
      <c r="CO25" s="334">
        <f t="shared" si="163"/>
        <v>2</v>
      </c>
      <c r="CP25" s="83">
        <v>2</v>
      </c>
      <c r="CQ25" s="84">
        <f t="shared" si="164"/>
        <v>0</v>
      </c>
      <c r="CR25" s="96">
        <f t="shared" si="165"/>
        <v>1</v>
      </c>
      <c r="CS25" s="88">
        <f t="shared" si="166"/>
        <v>3</v>
      </c>
      <c r="CT25" s="83">
        <v>2</v>
      </c>
      <c r="CU25" s="85">
        <f t="shared" si="167"/>
        <v>1</v>
      </c>
      <c r="CV25" s="96">
        <f t="shared" si="168"/>
        <v>0.66666666666666663</v>
      </c>
      <c r="CW25" s="83">
        <f t="shared" si="244"/>
        <v>1</v>
      </c>
      <c r="CX25" s="83"/>
      <c r="CY25" s="84">
        <f t="shared" si="169"/>
        <v>1</v>
      </c>
      <c r="CZ25" s="96">
        <f t="shared" si="170"/>
        <v>0</v>
      </c>
      <c r="DA25" s="83">
        <f t="shared" si="245"/>
        <v>0</v>
      </c>
      <c r="DB25" s="83"/>
      <c r="DC25" s="85">
        <f t="shared" si="171"/>
        <v>0</v>
      </c>
      <c r="DD25" s="96">
        <f t="shared" si="172"/>
        <v>0</v>
      </c>
      <c r="DE25" s="83">
        <f t="shared" si="246"/>
        <v>2</v>
      </c>
      <c r="DF25" s="83"/>
      <c r="DG25" s="84">
        <f t="shared" si="173"/>
        <v>2</v>
      </c>
      <c r="DH25" s="96">
        <f t="shared" si="174"/>
        <v>0</v>
      </c>
      <c r="DI25" s="83">
        <f t="shared" si="247"/>
        <v>0</v>
      </c>
      <c r="DJ25" s="83"/>
      <c r="DK25" s="85">
        <f t="shared" si="175"/>
        <v>0</v>
      </c>
      <c r="DL25" s="96">
        <f t="shared" si="176"/>
        <v>0</v>
      </c>
      <c r="DM25" s="83">
        <f t="shared" si="248"/>
        <v>0</v>
      </c>
      <c r="DN25" s="83"/>
      <c r="DO25" s="84">
        <f t="shared" si="177"/>
        <v>0</v>
      </c>
      <c r="DP25" s="96">
        <f t="shared" si="178"/>
        <v>0</v>
      </c>
      <c r="DQ25" s="83">
        <f t="shared" si="249"/>
        <v>0</v>
      </c>
      <c r="DR25" s="83"/>
      <c r="DS25" s="85">
        <f t="shared" si="179"/>
        <v>0</v>
      </c>
      <c r="DT25" s="96">
        <f t="shared" si="180"/>
        <v>0</v>
      </c>
      <c r="DU25" s="83">
        <f t="shared" si="250"/>
        <v>0</v>
      </c>
      <c r="DV25" s="83"/>
      <c r="DW25" s="85">
        <f t="shared" si="181"/>
        <v>0</v>
      </c>
      <c r="DX25" s="96">
        <f t="shared" si="182"/>
        <v>0</v>
      </c>
      <c r="DY25" s="83">
        <f t="shared" si="251"/>
        <v>0</v>
      </c>
      <c r="DZ25" s="83"/>
      <c r="EA25" s="84">
        <f t="shared" si="183"/>
        <v>0</v>
      </c>
      <c r="EB25" s="96">
        <f t="shared" si="184"/>
        <v>0</v>
      </c>
      <c r="EC25" s="67">
        <f t="shared" si="185"/>
        <v>0</v>
      </c>
      <c r="ED25" s="83"/>
      <c r="EE25" s="85">
        <f t="shared" si="186"/>
        <v>0</v>
      </c>
      <c r="EF25" s="96">
        <f t="shared" si="187"/>
        <v>0</v>
      </c>
      <c r="EG25" s="83">
        <f t="shared" si="188"/>
        <v>0</v>
      </c>
      <c r="EH25" s="83"/>
      <c r="EI25" s="84">
        <f t="shared" si="189"/>
        <v>0</v>
      </c>
      <c r="EJ25" s="96">
        <f t="shared" si="190"/>
        <v>0</v>
      </c>
      <c r="EK25" s="88">
        <f t="shared" si="191"/>
        <v>0</v>
      </c>
      <c r="EL25" s="83"/>
      <c r="EM25" s="85">
        <f t="shared" si="192"/>
        <v>0</v>
      </c>
      <c r="EN25" s="96">
        <f t="shared" si="193"/>
        <v>0</v>
      </c>
      <c r="EO25" s="83">
        <f t="shared" si="194"/>
        <v>0</v>
      </c>
      <c r="EP25" s="83"/>
      <c r="EQ25" s="84">
        <f t="shared" si="195"/>
        <v>0</v>
      </c>
      <c r="ER25" s="96">
        <f t="shared" si="196"/>
        <v>0</v>
      </c>
      <c r="ES25" s="83">
        <f t="shared" si="252"/>
        <v>0</v>
      </c>
      <c r="ET25" s="83"/>
      <c r="EU25" s="85">
        <f t="shared" si="197"/>
        <v>0</v>
      </c>
      <c r="EV25" s="96">
        <f t="shared" si="198"/>
        <v>0</v>
      </c>
      <c r="EW25" s="83">
        <f t="shared" si="199"/>
        <v>0</v>
      </c>
      <c r="EX25" s="83"/>
      <c r="EY25" s="84">
        <f t="shared" si="200"/>
        <v>0</v>
      </c>
      <c r="EZ25" s="96">
        <f t="shared" si="201"/>
        <v>0</v>
      </c>
      <c r="FA25" s="83">
        <f t="shared" si="202"/>
        <v>0</v>
      </c>
      <c r="FB25" s="83"/>
      <c r="FC25" s="85">
        <f t="shared" si="203"/>
        <v>0</v>
      </c>
      <c r="FD25" s="96">
        <f t="shared" si="204"/>
        <v>0</v>
      </c>
      <c r="FE25" s="83">
        <f t="shared" si="205"/>
        <v>0</v>
      </c>
      <c r="FF25" s="83">
        <v>1</v>
      </c>
      <c r="FG25" s="84">
        <f t="shared" si="206"/>
        <v>-1</v>
      </c>
      <c r="FH25" s="96">
        <f t="shared" si="207"/>
        <v>0</v>
      </c>
      <c r="FI25" s="83">
        <f t="shared" si="208"/>
        <v>0</v>
      </c>
      <c r="FJ25" s="83"/>
      <c r="FK25" s="84">
        <f t="shared" si="209"/>
        <v>0</v>
      </c>
      <c r="FL25" s="96">
        <f t="shared" si="210"/>
        <v>0</v>
      </c>
      <c r="FM25" s="83">
        <f t="shared" si="211"/>
        <v>0</v>
      </c>
      <c r="FN25" s="83"/>
      <c r="FO25" s="83">
        <f t="shared" si="212"/>
        <v>0</v>
      </c>
      <c r="FP25" s="96">
        <f t="shared" si="213"/>
        <v>0</v>
      </c>
      <c r="FQ25" s="83">
        <f t="shared" si="214"/>
        <v>0</v>
      </c>
      <c r="FR25" s="83"/>
      <c r="FS25" s="83">
        <f t="shared" si="215"/>
        <v>0</v>
      </c>
      <c r="FT25" s="96">
        <f t="shared" si="216"/>
        <v>0</v>
      </c>
      <c r="FU25" s="83">
        <f t="shared" si="217"/>
        <v>0</v>
      </c>
      <c r="FV25" s="83"/>
      <c r="FW25" s="83">
        <f t="shared" si="218"/>
        <v>0</v>
      </c>
      <c r="FX25" s="96">
        <f t="shared" si="219"/>
        <v>0</v>
      </c>
      <c r="FY25" s="82">
        <f t="shared" si="220"/>
        <v>0</v>
      </c>
      <c r="FZ25" s="83"/>
      <c r="GA25" s="85">
        <f t="shared" si="221"/>
        <v>0</v>
      </c>
      <c r="GB25" s="96">
        <f t="shared" si="222"/>
        <v>0</v>
      </c>
      <c r="GC25" s="82">
        <f t="shared" si="223"/>
        <v>0</v>
      </c>
      <c r="GD25" s="83"/>
      <c r="GE25" s="85">
        <f t="shared" si="224"/>
        <v>0</v>
      </c>
      <c r="GF25" s="96">
        <f t="shared" si="225"/>
        <v>0</v>
      </c>
      <c r="GG25" s="82">
        <f t="shared" si="226"/>
        <v>23</v>
      </c>
      <c r="GH25" s="67">
        <f t="shared" si="227"/>
        <v>19</v>
      </c>
      <c r="GI25" s="84">
        <f t="shared" si="228"/>
        <v>4</v>
      </c>
      <c r="GJ25" s="96">
        <f t="shared" si="229"/>
        <v>0.82608695652173914</v>
      </c>
      <c r="GK25" s="88">
        <f t="shared" si="230"/>
        <v>0</v>
      </c>
      <c r="GL25" s="83"/>
      <c r="GM25" s="84">
        <f t="shared" si="231"/>
        <v>0</v>
      </c>
      <c r="GN25" s="88">
        <f t="shared" si="232"/>
        <v>0</v>
      </c>
      <c r="GO25" s="83"/>
      <c r="GP25" s="85">
        <f t="shared" si="233"/>
        <v>0</v>
      </c>
      <c r="GQ25" s="82">
        <f t="shared" si="234"/>
        <v>1</v>
      </c>
      <c r="GR25" s="83"/>
      <c r="GS25" s="84">
        <f t="shared" si="235"/>
        <v>1</v>
      </c>
      <c r="GT25" s="199"/>
      <c r="GU25" s="98">
        <f t="shared" si="236"/>
        <v>0.4107142857142857</v>
      </c>
      <c r="GV25" s="103" t="str">
        <f t="shared" si="237"/>
        <v/>
      </c>
      <c r="GW25" s="104">
        <f>+GK25*$HE$3</f>
        <v>0</v>
      </c>
      <c r="GX25" s="104">
        <f>+GL25*$HE$3</f>
        <v>0</v>
      </c>
      <c r="GY25" s="100">
        <f t="shared" si="238"/>
        <v>0</v>
      </c>
      <c r="GZ25" s="104"/>
      <c r="HA25" s="104"/>
      <c r="HB25" s="100"/>
      <c r="HC25" s="104">
        <f>+GQ25*$HE$5</f>
        <v>1250</v>
      </c>
      <c r="HD25" s="104">
        <f>+GR25*$HE$5</f>
        <v>0</v>
      </c>
      <c r="HE25" s="99">
        <f t="shared" si="239"/>
        <v>1250</v>
      </c>
      <c r="HF25" s="101">
        <f t="shared" si="240"/>
        <v>1250</v>
      </c>
      <c r="HG25" s="102">
        <f t="shared" si="240"/>
        <v>0</v>
      </c>
      <c r="HH25" s="105">
        <f t="shared" si="240"/>
        <v>1250</v>
      </c>
      <c r="HI25" s="106">
        <f>HI24</f>
        <v>312.5</v>
      </c>
      <c r="HJ25" s="106">
        <f>HJ24</f>
        <v>625</v>
      </c>
      <c r="HK25" s="108"/>
      <c r="HL25" s="320"/>
      <c r="HM25" s="107">
        <f t="shared" si="241"/>
        <v>0</v>
      </c>
      <c r="HN25" s="109">
        <f t="shared" si="241"/>
        <v>0</v>
      </c>
    </row>
    <row r="26" spans="1:223" ht="16.5" customHeight="1" outlineLevel="1" thickBot="1" x14ac:dyDescent="0.25">
      <c r="A26" s="386"/>
      <c r="B26" s="126" t="s">
        <v>50</v>
      </c>
      <c r="C26" s="127"/>
      <c r="D26" s="128"/>
      <c r="E26" s="128"/>
      <c r="F26" s="128"/>
      <c r="G26" s="128"/>
      <c r="H26" s="128"/>
      <c r="I26" s="128"/>
      <c r="J26" s="129"/>
      <c r="K26" s="127"/>
      <c r="L26" s="130">
        <v>13</v>
      </c>
      <c r="M26" s="130"/>
      <c r="N26" s="130">
        <v>8</v>
      </c>
      <c r="O26" s="129"/>
      <c r="P26" s="127">
        <v>3</v>
      </c>
      <c r="Q26" s="128"/>
      <c r="R26" s="129">
        <v>1</v>
      </c>
      <c r="S26" s="127">
        <v>5</v>
      </c>
      <c r="T26" s="128"/>
      <c r="U26" s="129"/>
      <c r="V26" s="127">
        <v>1</v>
      </c>
      <c r="W26" s="128"/>
      <c r="X26" s="128"/>
      <c r="Y26" s="129"/>
      <c r="Z26" s="131"/>
      <c r="AA26" s="132"/>
      <c r="AB26" s="133"/>
      <c r="AC26" s="133"/>
      <c r="AD26" s="133"/>
      <c r="AE26" s="133">
        <v>2</v>
      </c>
      <c r="AF26" s="133"/>
      <c r="AG26" s="128"/>
      <c r="AH26" s="133"/>
      <c r="AI26" s="128"/>
      <c r="AJ26" s="128"/>
      <c r="AK26" s="129"/>
      <c r="AL26" s="134"/>
      <c r="AM26" s="325">
        <f>SUM(C26:AL26)</f>
        <v>33</v>
      </c>
      <c r="AN26" s="135"/>
      <c r="AO26" s="136"/>
      <c r="AP26" s="137">
        <v>1</v>
      </c>
      <c r="AQ26" s="138"/>
      <c r="AS26" s="274">
        <f t="shared" si="129"/>
        <v>0</v>
      </c>
      <c r="AT26" s="114"/>
      <c r="AU26" s="115">
        <f t="shared" si="130"/>
        <v>0</v>
      </c>
      <c r="AV26" s="275">
        <f t="shared" si="131"/>
        <v>0</v>
      </c>
      <c r="AW26" s="113">
        <f t="shared" si="132"/>
        <v>0</v>
      </c>
      <c r="AX26" s="114"/>
      <c r="AY26" s="115">
        <f t="shared" si="133"/>
        <v>0</v>
      </c>
      <c r="AZ26" s="275">
        <f t="shared" si="134"/>
        <v>0</v>
      </c>
      <c r="BA26" s="113">
        <f t="shared" si="135"/>
        <v>0</v>
      </c>
      <c r="BB26" s="114"/>
      <c r="BC26" s="115">
        <f t="shared" si="136"/>
        <v>0</v>
      </c>
      <c r="BD26" s="275">
        <f t="shared" si="137"/>
        <v>0</v>
      </c>
      <c r="BE26" s="113">
        <f t="shared" si="138"/>
        <v>0</v>
      </c>
      <c r="BF26" s="114"/>
      <c r="BG26" s="115">
        <f t="shared" si="139"/>
        <v>0</v>
      </c>
      <c r="BH26" s="275">
        <f t="shared" si="140"/>
        <v>0</v>
      </c>
      <c r="BI26" s="119">
        <f t="shared" si="141"/>
        <v>0</v>
      </c>
      <c r="BJ26" s="114"/>
      <c r="BK26" s="116">
        <f t="shared" si="142"/>
        <v>0</v>
      </c>
      <c r="BL26" s="275">
        <f t="shared" si="143"/>
        <v>0</v>
      </c>
      <c r="BM26" s="113">
        <f t="shared" si="144"/>
        <v>0</v>
      </c>
      <c r="BN26" s="114"/>
      <c r="BO26" s="115">
        <f t="shared" si="145"/>
        <v>0</v>
      </c>
      <c r="BP26" s="275">
        <f t="shared" si="146"/>
        <v>0</v>
      </c>
      <c r="BQ26" s="119">
        <f t="shared" si="147"/>
        <v>0</v>
      </c>
      <c r="BR26" s="114"/>
      <c r="BS26" s="116">
        <f t="shared" si="148"/>
        <v>0</v>
      </c>
      <c r="BT26" s="275">
        <f t="shared" si="149"/>
        <v>0</v>
      </c>
      <c r="BU26" s="113">
        <f t="shared" si="150"/>
        <v>0</v>
      </c>
      <c r="BV26" s="114"/>
      <c r="BW26" s="115">
        <f t="shared" si="151"/>
        <v>0</v>
      </c>
      <c r="BX26" s="275">
        <f t="shared" si="152"/>
        <v>0</v>
      </c>
      <c r="BY26" s="119">
        <f t="shared" si="153"/>
        <v>0</v>
      </c>
      <c r="BZ26" s="114"/>
      <c r="CA26" s="116">
        <f t="shared" si="154"/>
        <v>0</v>
      </c>
      <c r="CB26" s="275">
        <f t="shared" si="155"/>
        <v>0</v>
      </c>
      <c r="CC26" s="114">
        <f t="shared" si="242"/>
        <v>13</v>
      </c>
      <c r="CD26" s="114">
        <v>11</v>
      </c>
      <c r="CE26" s="116">
        <f t="shared" si="156"/>
        <v>2</v>
      </c>
      <c r="CF26" s="275">
        <f t="shared" si="157"/>
        <v>0.84615384615384615</v>
      </c>
      <c r="CG26" s="82">
        <f t="shared" si="158"/>
        <v>0</v>
      </c>
      <c r="CH26" s="114">
        <v>3</v>
      </c>
      <c r="CI26" s="115">
        <f t="shared" si="159"/>
        <v>-3</v>
      </c>
      <c r="CJ26" s="275">
        <f t="shared" si="160"/>
        <v>0</v>
      </c>
      <c r="CK26" s="127">
        <f t="shared" si="243"/>
        <v>8</v>
      </c>
      <c r="CL26" s="114">
        <v>6</v>
      </c>
      <c r="CM26" s="116">
        <f t="shared" si="161"/>
        <v>2</v>
      </c>
      <c r="CN26" s="275">
        <f t="shared" si="162"/>
        <v>0.75</v>
      </c>
      <c r="CO26" s="334">
        <f t="shared" si="163"/>
        <v>0</v>
      </c>
      <c r="CP26" s="114"/>
      <c r="CQ26" s="115">
        <f t="shared" si="164"/>
        <v>0</v>
      </c>
      <c r="CR26" s="275">
        <f t="shared" si="165"/>
        <v>0</v>
      </c>
      <c r="CS26" s="88">
        <f t="shared" si="166"/>
        <v>3</v>
      </c>
      <c r="CT26" s="114">
        <v>1</v>
      </c>
      <c r="CU26" s="116">
        <f t="shared" si="167"/>
        <v>2</v>
      </c>
      <c r="CV26" s="275">
        <f t="shared" si="168"/>
        <v>0.33333333333333331</v>
      </c>
      <c r="CW26" s="83">
        <f t="shared" si="244"/>
        <v>0</v>
      </c>
      <c r="CX26" s="114"/>
      <c r="CY26" s="115">
        <f t="shared" si="169"/>
        <v>0</v>
      </c>
      <c r="CZ26" s="275">
        <f t="shared" si="170"/>
        <v>0</v>
      </c>
      <c r="DA26" s="83">
        <f t="shared" si="245"/>
        <v>1</v>
      </c>
      <c r="DB26" s="114">
        <v>1</v>
      </c>
      <c r="DC26" s="116">
        <f t="shared" si="171"/>
        <v>0</v>
      </c>
      <c r="DD26" s="275">
        <f t="shared" si="172"/>
        <v>1</v>
      </c>
      <c r="DE26" s="83">
        <f t="shared" si="246"/>
        <v>5</v>
      </c>
      <c r="DF26" s="114"/>
      <c r="DG26" s="115">
        <f t="shared" si="173"/>
        <v>5</v>
      </c>
      <c r="DH26" s="275">
        <f t="shared" si="174"/>
        <v>0</v>
      </c>
      <c r="DI26" s="83">
        <f t="shared" si="247"/>
        <v>0</v>
      </c>
      <c r="DJ26" s="114"/>
      <c r="DK26" s="116">
        <f t="shared" si="175"/>
        <v>0</v>
      </c>
      <c r="DL26" s="275">
        <f t="shared" si="176"/>
        <v>0</v>
      </c>
      <c r="DM26" s="83">
        <f t="shared" si="248"/>
        <v>0</v>
      </c>
      <c r="DN26" s="114"/>
      <c r="DO26" s="115">
        <f t="shared" si="177"/>
        <v>0</v>
      </c>
      <c r="DP26" s="275">
        <f t="shared" si="178"/>
        <v>0</v>
      </c>
      <c r="DQ26" s="83">
        <f t="shared" si="249"/>
        <v>1</v>
      </c>
      <c r="DR26" s="114">
        <v>1</v>
      </c>
      <c r="DS26" s="116">
        <f t="shared" si="179"/>
        <v>0</v>
      </c>
      <c r="DT26" s="275">
        <f t="shared" si="180"/>
        <v>1</v>
      </c>
      <c r="DU26" s="83">
        <f t="shared" si="250"/>
        <v>0</v>
      </c>
      <c r="DV26" s="114">
        <v>1</v>
      </c>
      <c r="DW26" s="116">
        <f t="shared" si="181"/>
        <v>-1</v>
      </c>
      <c r="DX26" s="275">
        <f t="shared" si="182"/>
        <v>0</v>
      </c>
      <c r="DY26" s="83">
        <f t="shared" si="251"/>
        <v>0</v>
      </c>
      <c r="DZ26" s="114"/>
      <c r="EA26" s="115">
        <f t="shared" si="183"/>
        <v>0</v>
      </c>
      <c r="EB26" s="275">
        <f t="shared" si="184"/>
        <v>0</v>
      </c>
      <c r="EC26" s="67">
        <f t="shared" si="185"/>
        <v>0</v>
      </c>
      <c r="ED26" s="114"/>
      <c r="EE26" s="116">
        <f t="shared" si="186"/>
        <v>0</v>
      </c>
      <c r="EF26" s="275">
        <f t="shared" si="187"/>
        <v>0</v>
      </c>
      <c r="EG26" s="83">
        <f t="shared" si="188"/>
        <v>0</v>
      </c>
      <c r="EH26" s="114"/>
      <c r="EI26" s="115">
        <f t="shared" si="189"/>
        <v>0</v>
      </c>
      <c r="EJ26" s="275">
        <f t="shared" si="190"/>
        <v>0</v>
      </c>
      <c r="EK26" s="88">
        <f t="shared" si="191"/>
        <v>0</v>
      </c>
      <c r="EL26" s="114"/>
      <c r="EM26" s="116">
        <f t="shared" si="192"/>
        <v>0</v>
      </c>
      <c r="EN26" s="275">
        <f t="shared" si="193"/>
        <v>0</v>
      </c>
      <c r="EO26" s="83">
        <f t="shared" si="194"/>
        <v>0</v>
      </c>
      <c r="EP26" s="114"/>
      <c r="EQ26" s="115">
        <f t="shared" si="195"/>
        <v>0</v>
      </c>
      <c r="ER26" s="275">
        <f t="shared" si="196"/>
        <v>0</v>
      </c>
      <c r="ES26" s="83">
        <f t="shared" si="252"/>
        <v>0</v>
      </c>
      <c r="ET26" s="114"/>
      <c r="EU26" s="116">
        <f t="shared" si="197"/>
        <v>0</v>
      </c>
      <c r="EV26" s="275">
        <f t="shared" si="198"/>
        <v>0</v>
      </c>
      <c r="EW26" s="83">
        <f t="shared" si="199"/>
        <v>0</v>
      </c>
      <c r="EX26" s="114"/>
      <c r="EY26" s="115">
        <f t="shared" si="200"/>
        <v>0</v>
      </c>
      <c r="EZ26" s="275">
        <f t="shared" si="201"/>
        <v>0</v>
      </c>
      <c r="FA26" s="83">
        <f t="shared" si="202"/>
        <v>2</v>
      </c>
      <c r="FB26" s="114">
        <v>2</v>
      </c>
      <c r="FC26" s="116">
        <f t="shared" si="203"/>
        <v>0</v>
      </c>
      <c r="FD26" s="275">
        <f t="shared" si="204"/>
        <v>1</v>
      </c>
      <c r="FE26" s="83">
        <f t="shared" si="205"/>
        <v>0</v>
      </c>
      <c r="FF26" s="114"/>
      <c r="FG26" s="115">
        <f t="shared" si="206"/>
        <v>0</v>
      </c>
      <c r="FH26" s="275">
        <f t="shared" si="207"/>
        <v>0</v>
      </c>
      <c r="FI26" s="83">
        <f t="shared" si="208"/>
        <v>0</v>
      </c>
      <c r="FJ26" s="114"/>
      <c r="FK26" s="115">
        <f t="shared" si="209"/>
        <v>0</v>
      </c>
      <c r="FL26" s="275">
        <f t="shared" si="210"/>
        <v>0</v>
      </c>
      <c r="FM26" s="83">
        <f t="shared" si="211"/>
        <v>0</v>
      </c>
      <c r="FN26" s="114"/>
      <c r="FO26" s="114">
        <f t="shared" si="212"/>
        <v>0</v>
      </c>
      <c r="FP26" s="275">
        <f t="shared" si="213"/>
        <v>0</v>
      </c>
      <c r="FQ26" s="83">
        <f t="shared" si="214"/>
        <v>0</v>
      </c>
      <c r="FR26" s="114"/>
      <c r="FS26" s="114">
        <f t="shared" si="215"/>
        <v>0</v>
      </c>
      <c r="FT26" s="275">
        <f t="shared" si="216"/>
        <v>0</v>
      </c>
      <c r="FU26" s="83">
        <f t="shared" si="217"/>
        <v>0</v>
      </c>
      <c r="FV26" s="114"/>
      <c r="FW26" s="114">
        <f t="shared" si="218"/>
        <v>0</v>
      </c>
      <c r="FX26" s="275">
        <f t="shared" si="219"/>
        <v>0</v>
      </c>
      <c r="FY26" s="113">
        <f t="shared" si="220"/>
        <v>0</v>
      </c>
      <c r="FZ26" s="114"/>
      <c r="GA26" s="116">
        <f t="shared" si="221"/>
        <v>0</v>
      </c>
      <c r="GB26" s="275">
        <f t="shared" si="222"/>
        <v>0</v>
      </c>
      <c r="GC26" s="113">
        <f t="shared" si="223"/>
        <v>0</v>
      </c>
      <c r="GD26" s="114"/>
      <c r="GE26" s="116">
        <f t="shared" si="224"/>
        <v>0</v>
      </c>
      <c r="GF26" s="275">
        <f t="shared" si="225"/>
        <v>0</v>
      </c>
      <c r="GG26" s="113">
        <f t="shared" si="226"/>
        <v>33</v>
      </c>
      <c r="GH26" s="276">
        <f t="shared" si="227"/>
        <v>26</v>
      </c>
      <c r="GI26" s="115">
        <f t="shared" si="228"/>
        <v>7</v>
      </c>
      <c r="GJ26" s="275">
        <f t="shared" si="229"/>
        <v>0.78787878787878785</v>
      </c>
      <c r="GK26" s="119">
        <f t="shared" si="230"/>
        <v>0</v>
      </c>
      <c r="GL26" s="114"/>
      <c r="GM26" s="115">
        <f t="shared" si="231"/>
        <v>0</v>
      </c>
      <c r="GN26" s="119">
        <f t="shared" si="232"/>
        <v>0</v>
      </c>
      <c r="GO26" s="114"/>
      <c r="GP26" s="116">
        <f t="shared" si="233"/>
        <v>0</v>
      </c>
      <c r="GQ26" s="113">
        <f t="shared" si="234"/>
        <v>1</v>
      </c>
      <c r="GR26" s="114"/>
      <c r="GS26" s="115">
        <f t="shared" si="235"/>
        <v>1</v>
      </c>
      <c r="GT26" s="282"/>
      <c r="GU26" s="140">
        <f t="shared" si="236"/>
        <v>0.5892857142857143</v>
      </c>
      <c r="GV26" s="141" t="str">
        <f t="shared" si="237"/>
        <v/>
      </c>
      <c r="GW26" s="142">
        <f>+GK26*$HF$3</f>
        <v>0</v>
      </c>
      <c r="GX26" s="142">
        <f>+GL26*$HF$3</f>
        <v>0</v>
      </c>
      <c r="GY26" s="143">
        <f t="shared" si="238"/>
        <v>0</v>
      </c>
      <c r="GZ26" s="142"/>
      <c r="HA26" s="142"/>
      <c r="HB26" s="143"/>
      <c r="HC26" s="142">
        <f>+GQ26*$HF$5</f>
        <v>1150</v>
      </c>
      <c r="HD26" s="142">
        <f>+GR26*$HF$5</f>
        <v>0</v>
      </c>
      <c r="HE26" s="144">
        <f t="shared" si="239"/>
        <v>1150</v>
      </c>
      <c r="HF26" s="145">
        <f>+GW26+GZ26+HC26</f>
        <v>1150</v>
      </c>
      <c r="HG26" s="146">
        <f>+GX26+HA26+HD26</f>
        <v>0</v>
      </c>
      <c r="HH26" s="147">
        <f>+GY26+HB26+HE26</f>
        <v>1150</v>
      </c>
      <c r="HI26" s="148">
        <f>$HF$3*50%</f>
        <v>287.5</v>
      </c>
      <c r="HJ26" s="148">
        <f>$HF$5*50%</f>
        <v>575</v>
      </c>
      <c r="HK26" s="150"/>
      <c r="HL26" s="151"/>
      <c r="HM26" s="149">
        <f>+HI26*HK26</f>
        <v>0</v>
      </c>
      <c r="HN26" s="152">
        <f>+HJ26*HL26</f>
        <v>0</v>
      </c>
    </row>
    <row r="27" spans="1:223" ht="16.5" customHeight="1" thickBot="1" x14ac:dyDescent="0.25">
      <c r="A27" s="386"/>
      <c r="B27" s="153" t="s">
        <v>18</v>
      </c>
      <c r="C27" s="154">
        <f t="shared" ref="C27:Y27" si="253">SUM(C20:C26)</f>
        <v>0</v>
      </c>
      <c r="D27" s="155">
        <f t="shared" si="253"/>
        <v>0</v>
      </c>
      <c r="E27" s="155">
        <f t="shared" si="253"/>
        <v>0</v>
      </c>
      <c r="F27" s="155">
        <f t="shared" si="253"/>
        <v>0</v>
      </c>
      <c r="G27" s="155">
        <f t="shared" si="253"/>
        <v>0</v>
      </c>
      <c r="H27" s="155">
        <f t="shared" si="253"/>
        <v>0</v>
      </c>
      <c r="I27" s="155">
        <f t="shared" si="253"/>
        <v>0</v>
      </c>
      <c r="J27" s="156">
        <f t="shared" si="253"/>
        <v>0</v>
      </c>
      <c r="K27" s="154">
        <f t="shared" si="253"/>
        <v>1</v>
      </c>
      <c r="L27" s="155">
        <f t="shared" si="253"/>
        <v>78</v>
      </c>
      <c r="M27" s="155">
        <f t="shared" si="253"/>
        <v>7</v>
      </c>
      <c r="N27" s="155">
        <f t="shared" si="253"/>
        <v>45</v>
      </c>
      <c r="O27" s="156">
        <f t="shared" si="253"/>
        <v>12</v>
      </c>
      <c r="P27" s="154">
        <f t="shared" si="253"/>
        <v>26</v>
      </c>
      <c r="Q27" s="155">
        <f t="shared" si="253"/>
        <v>6</v>
      </c>
      <c r="R27" s="156">
        <f t="shared" si="253"/>
        <v>3</v>
      </c>
      <c r="S27" s="154">
        <f t="shared" si="253"/>
        <v>20</v>
      </c>
      <c r="T27" s="155">
        <f t="shared" si="253"/>
        <v>0</v>
      </c>
      <c r="U27" s="156">
        <f t="shared" si="253"/>
        <v>0</v>
      </c>
      <c r="V27" s="154">
        <f t="shared" si="253"/>
        <v>4</v>
      </c>
      <c r="W27" s="155">
        <f t="shared" si="253"/>
        <v>1</v>
      </c>
      <c r="X27" s="155">
        <f t="shared" si="253"/>
        <v>2</v>
      </c>
      <c r="Y27" s="156">
        <f t="shared" si="253"/>
        <v>0</v>
      </c>
      <c r="Z27" s="156">
        <f t="shared" ref="Z27:AF27" si="254">SUM(Z20:Z26)</f>
        <v>0</v>
      </c>
      <c r="AA27" s="156">
        <f t="shared" si="254"/>
        <v>0</v>
      </c>
      <c r="AB27" s="156">
        <f t="shared" si="254"/>
        <v>0</v>
      </c>
      <c r="AC27" s="156">
        <f t="shared" si="254"/>
        <v>0</v>
      </c>
      <c r="AD27" s="156">
        <f t="shared" si="254"/>
        <v>2</v>
      </c>
      <c r="AE27" s="156">
        <f t="shared" si="254"/>
        <v>10</v>
      </c>
      <c r="AF27" s="156">
        <f t="shared" si="254"/>
        <v>0</v>
      </c>
      <c r="AG27" s="155">
        <f t="shared" ref="AG27:AP27" si="255">SUM(AG20:AG26)</f>
        <v>0</v>
      </c>
      <c r="AH27" s="155">
        <f t="shared" si="255"/>
        <v>0</v>
      </c>
      <c r="AI27" s="155">
        <f t="shared" si="255"/>
        <v>0</v>
      </c>
      <c r="AJ27" s="155">
        <f t="shared" si="255"/>
        <v>0</v>
      </c>
      <c r="AK27" s="156">
        <f t="shared" si="255"/>
        <v>0</v>
      </c>
      <c r="AL27" s="159">
        <f t="shared" si="255"/>
        <v>0</v>
      </c>
      <c r="AM27" s="160">
        <f t="shared" si="255"/>
        <v>217</v>
      </c>
      <c r="AN27" s="157">
        <f t="shared" si="255"/>
        <v>1</v>
      </c>
      <c r="AO27" s="155">
        <f t="shared" si="255"/>
        <v>0</v>
      </c>
      <c r="AP27" s="158">
        <f t="shared" si="255"/>
        <v>5</v>
      </c>
      <c r="AQ27" s="161"/>
      <c r="AS27" s="273">
        <f>SUM(AS20:AS26)</f>
        <v>0</v>
      </c>
      <c r="AT27" s="271">
        <f>SUM(AT20:AT26)</f>
        <v>0</v>
      </c>
      <c r="AU27" s="272">
        <f>SUM(AU20:AU26)</f>
        <v>0</v>
      </c>
      <c r="AV27" s="278">
        <f>+IFERROR(AT27/AS27,0)</f>
        <v>0</v>
      </c>
      <c r="AW27" s="273">
        <f>SUM(AW20:AW26)</f>
        <v>0</v>
      </c>
      <c r="AX27" s="271">
        <f>SUM(AX20:AX26)</f>
        <v>0</v>
      </c>
      <c r="AY27" s="272">
        <f>SUM(AY20:AY26)</f>
        <v>0</v>
      </c>
      <c r="AZ27" s="278">
        <f>+IFERROR(AX27/AW27,0)</f>
        <v>0</v>
      </c>
      <c r="BA27" s="273">
        <f>SUM(BA20:BA26)</f>
        <v>0</v>
      </c>
      <c r="BB27" s="271">
        <f>SUM(BB20:BB26)</f>
        <v>0</v>
      </c>
      <c r="BC27" s="272">
        <f>SUM(BC20:BC26)</f>
        <v>0</v>
      </c>
      <c r="BD27" s="278">
        <f>+IFERROR(BB27/BA27,0)</f>
        <v>0</v>
      </c>
      <c r="BE27" s="273">
        <f>SUM(BE20:BE26)</f>
        <v>0</v>
      </c>
      <c r="BF27" s="271">
        <f>SUM(BF20:BF26)</f>
        <v>0</v>
      </c>
      <c r="BG27" s="272">
        <f>SUM(BG20:BG26)</f>
        <v>0</v>
      </c>
      <c r="BH27" s="278">
        <f>+IFERROR(BF27/BE27,0)</f>
        <v>0</v>
      </c>
      <c r="BI27" s="279">
        <f>SUM(BI20:BI26)</f>
        <v>0</v>
      </c>
      <c r="BJ27" s="271">
        <f>SUM(BJ20:BJ26)</f>
        <v>0</v>
      </c>
      <c r="BK27" s="280">
        <f>SUM(BK20:BK26)</f>
        <v>0</v>
      </c>
      <c r="BL27" s="278">
        <f>+IFERROR(BJ27/BI27,0)</f>
        <v>0</v>
      </c>
      <c r="BM27" s="273">
        <f>SUM(BM20:BM26)</f>
        <v>0</v>
      </c>
      <c r="BN27" s="271">
        <f>SUM(BN20:BN26)</f>
        <v>0</v>
      </c>
      <c r="BO27" s="272">
        <f>SUM(BO20:BO26)</f>
        <v>0</v>
      </c>
      <c r="BP27" s="278">
        <f>+IFERROR(BN27/BM27,0)</f>
        <v>0</v>
      </c>
      <c r="BQ27" s="279">
        <f>SUM(BQ20:BQ26)</f>
        <v>0</v>
      </c>
      <c r="BR27" s="271">
        <f>SUM(BR20:BR26)</f>
        <v>1</v>
      </c>
      <c r="BS27" s="280">
        <f>SUM(BS20:BS26)</f>
        <v>-1</v>
      </c>
      <c r="BT27" s="278">
        <f>+IFERROR(BR27/BQ27,0)</f>
        <v>0</v>
      </c>
      <c r="BU27" s="273">
        <f>SUM(BU20:BU26)</f>
        <v>0</v>
      </c>
      <c r="BV27" s="271">
        <f>SUM(BV20:BV26)</f>
        <v>0</v>
      </c>
      <c r="BW27" s="272">
        <f>SUM(BW20:BW26)</f>
        <v>0</v>
      </c>
      <c r="BX27" s="278">
        <f>+IFERROR(BV27/BU27,0)</f>
        <v>0</v>
      </c>
      <c r="BY27" s="279">
        <f>SUM(BY20:BY26)</f>
        <v>1</v>
      </c>
      <c r="BZ27" s="271">
        <f>SUM(BZ20:BZ26)</f>
        <v>0</v>
      </c>
      <c r="CA27" s="271">
        <f>SUM(CA20:CA26)</f>
        <v>1</v>
      </c>
      <c r="CB27" s="278">
        <f>+IFERROR(BZ27/BY27,0)</f>
        <v>0</v>
      </c>
      <c r="CC27" s="273">
        <f>SUM(CC20:CC26)</f>
        <v>78</v>
      </c>
      <c r="CD27" s="271">
        <f>SUM(CD20:CD26)</f>
        <v>58</v>
      </c>
      <c r="CE27" s="271">
        <f>SUM(CE20:CE26)</f>
        <v>20</v>
      </c>
      <c r="CF27" s="278">
        <f>+IFERROR(CD27/CC27,0)</f>
        <v>0.74358974358974361</v>
      </c>
      <c r="CG27" s="279">
        <f>SUM(CG20:CG26)</f>
        <v>7</v>
      </c>
      <c r="CH27" s="271">
        <f>SUM(CH20:CH26)</f>
        <v>7</v>
      </c>
      <c r="CI27" s="280">
        <f>SUM(CI20:CI26)</f>
        <v>0</v>
      </c>
      <c r="CJ27" s="278">
        <f>+IFERROR(CH27/CG27,0)</f>
        <v>1</v>
      </c>
      <c r="CK27" s="363">
        <f>SUM(CK20:CK26)</f>
        <v>45</v>
      </c>
      <c r="CL27" s="271">
        <f>SUM(CL20:CL26)</f>
        <v>32</v>
      </c>
      <c r="CM27" s="272">
        <f>SUM(CM20:CM26)</f>
        <v>13</v>
      </c>
      <c r="CN27" s="278">
        <f>+IFERROR(CL27/CK27,0)</f>
        <v>0.71111111111111114</v>
      </c>
      <c r="CO27" s="279">
        <f>SUM(CO20:CO26)</f>
        <v>12</v>
      </c>
      <c r="CP27" s="271">
        <f>SUM(CP20:CP26)</f>
        <v>4</v>
      </c>
      <c r="CQ27" s="280">
        <f>SUM(CQ20:CQ26)</f>
        <v>8</v>
      </c>
      <c r="CR27" s="278">
        <f>+IFERROR(CP27/CO27,0)</f>
        <v>0.33333333333333331</v>
      </c>
      <c r="CS27" s="273">
        <f>SUM(CS20:CS26)</f>
        <v>26</v>
      </c>
      <c r="CT27" s="271">
        <f>SUM(CT20:CT26)</f>
        <v>16</v>
      </c>
      <c r="CU27" s="272">
        <f>SUM(CU20:CU26)</f>
        <v>10</v>
      </c>
      <c r="CV27" s="278">
        <f>+IFERROR(CT27/CS27,0)</f>
        <v>0.61538461538461542</v>
      </c>
      <c r="CW27" s="363">
        <f>SUM(CW20:CW26)</f>
        <v>6</v>
      </c>
      <c r="CX27" s="271">
        <f>SUM(CX20:CX26)</f>
        <v>0</v>
      </c>
      <c r="CY27" s="272">
        <f>SUM(CY20:CY26)</f>
        <v>6</v>
      </c>
      <c r="CZ27" s="278">
        <f>+IFERROR(CX27/CW27,0)</f>
        <v>0</v>
      </c>
      <c r="DA27" s="279">
        <f>SUM(DA20:DA26)</f>
        <v>3</v>
      </c>
      <c r="DB27" s="271">
        <f>SUM(DB20:DB26)</f>
        <v>3</v>
      </c>
      <c r="DC27" s="280">
        <f>SUM(DC20:DC26)</f>
        <v>0</v>
      </c>
      <c r="DD27" s="278">
        <f>+IFERROR(DB27/DA27,0)</f>
        <v>1</v>
      </c>
      <c r="DE27" s="273">
        <f>SUM(DE20:DE26)</f>
        <v>20</v>
      </c>
      <c r="DF27" s="271">
        <f>SUM(DF20:DF26)</f>
        <v>4</v>
      </c>
      <c r="DG27" s="272">
        <f>SUM(DG20:DG26)</f>
        <v>16</v>
      </c>
      <c r="DH27" s="278">
        <f>+IFERROR(DF27/DE27,0)</f>
        <v>0.2</v>
      </c>
      <c r="DI27" s="279">
        <f>SUM(DI20:DI26)</f>
        <v>0</v>
      </c>
      <c r="DJ27" s="271">
        <f>SUM(DJ20:DJ26)</f>
        <v>0</v>
      </c>
      <c r="DK27" s="280">
        <f>SUM(DK20:DK26)</f>
        <v>0</v>
      </c>
      <c r="DL27" s="278">
        <f>+IFERROR(DJ27/DI27,0)</f>
        <v>0</v>
      </c>
      <c r="DM27" s="273">
        <f>SUM(DM20:DM26)</f>
        <v>0</v>
      </c>
      <c r="DN27" s="271">
        <f>SUM(DN20:DN26)</f>
        <v>7</v>
      </c>
      <c r="DO27" s="272">
        <f>SUM(DO20:DO26)</f>
        <v>-7</v>
      </c>
      <c r="DP27" s="278">
        <f>+IFERROR(DN27/DM27,0)</f>
        <v>0</v>
      </c>
      <c r="DQ27" s="279">
        <f>SUM(DQ20:DQ26)</f>
        <v>4</v>
      </c>
      <c r="DR27" s="271">
        <f>SUM(DR20:DR26)</f>
        <v>4</v>
      </c>
      <c r="DS27" s="280">
        <f>SUM(DS20:DS26)</f>
        <v>0</v>
      </c>
      <c r="DT27" s="278">
        <f>+IFERROR(DR27/DQ27,0)</f>
        <v>1</v>
      </c>
      <c r="DU27" s="273">
        <f>SUM(DU20:DU26)</f>
        <v>1</v>
      </c>
      <c r="DV27" s="271">
        <f>SUM(DV20:DV26)</f>
        <v>5</v>
      </c>
      <c r="DW27" s="272">
        <f>SUM(DW20:DW26)</f>
        <v>-4</v>
      </c>
      <c r="DX27" s="278">
        <f>+IFERROR(DV27/DU27,0)</f>
        <v>5</v>
      </c>
      <c r="DY27" s="273">
        <f>SUM(DY20:DY26)</f>
        <v>2</v>
      </c>
      <c r="DZ27" s="271">
        <f>SUM(DZ20:DZ26)</f>
        <v>1</v>
      </c>
      <c r="EA27" s="272">
        <f>SUM(EA20:EA26)</f>
        <v>1</v>
      </c>
      <c r="EB27" s="278">
        <f>+IFERROR(DZ27/DY27,0)</f>
        <v>0.5</v>
      </c>
      <c r="EC27" s="279">
        <f>SUM(EC20:EC26)</f>
        <v>0</v>
      </c>
      <c r="ED27" s="271">
        <f>SUM(ED20:ED26)</f>
        <v>0</v>
      </c>
      <c r="EE27" s="280">
        <f>SUM(EE20:EE26)</f>
        <v>0</v>
      </c>
      <c r="EF27" s="278">
        <f>+IFERROR(ED27/EC27,0)</f>
        <v>0</v>
      </c>
      <c r="EG27" s="273">
        <f>SUM(EG20:EG26)</f>
        <v>0</v>
      </c>
      <c r="EH27" s="271">
        <f>SUM(EH20:EH26)</f>
        <v>0</v>
      </c>
      <c r="EI27" s="272">
        <f>SUM(EI20:EI26)</f>
        <v>0</v>
      </c>
      <c r="EJ27" s="278">
        <f>+IFERROR(EH27/EG27,0)</f>
        <v>0</v>
      </c>
      <c r="EK27" s="279">
        <f>SUM(EK20:EK26)</f>
        <v>0</v>
      </c>
      <c r="EL27" s="271">
        <f>SUM(EL20:EL26)</f>
        <v>0</v>
      </c>
      <c r="EM27" s="280">
        <f>SUM(EM20:EM26)</f>
        <v>0</v>
      </c>
      <c r="EN27" s="278">
        <f>+IFERROR(EL27/EK27,0)</f>
        <v>0</v>
      </c>
      <c r="EO27" s="273">
        <f>SUM(EO20:EO26)</f>
        <v>0</v>
      </c>
      <c r="EP27" s="271">
        <f>SUM(EP20:EP26)</f>
        <v>0</v>
      </c>
      <c r="EQ27" s="272">
        <f>SUM(EQ20:EQ26)</f>
        <v>0</v>
      </c>
      <c r="ER27" s="278">
        <f>+IFERROR(EP27/EO27,0)</f>
        <v>0</v>
      </c>
      <c r="ES27" s="279">
        <f>SUM(ES20:ES26)</f>
        <v>0</v>
      </c>
      <c r="ET27" s="271">
        <f>SUM(ET20:ET26)</f>
        <v>0</v>
      </c>
      <c r="EU27" s="280">
        <f>SUM(EU20:EU26)</f>
        <v>0</v>
      </c>
      <c r="EV27" s="278">
        <f>+IFERROR(ET27/ES27,0)</f>
        <v>0</v>
      </c>
      <c r="EW27" s="273">
        <f>SUM(EW20:EW26)</f>
        <v>2</v>
      </c>
      <c r="EX27" s="271">
        <f>SUM(EX20:EX26)</f>
        <v>4</v>
      </c>
      <c r="EY27" s="272">
        <f>SUM(EY20:EY26)</f>
        <v>-2</v>
      </c>
      <c r="EZ27" s="278">
        <f>+IFERROR(EX27/EW27,0)</f>
        <v>2</v>
      </c>
      <c r="FA27" s="279">
        <f>SUM(FA20:FA26)</f>
        <v>10</v>
      </c>
      <c r="FB27" s="271">
        <f>SUM(FB20:FB26)</f>
        <v>10</v>
      </c>
      <c r="FC27" s="280">
        <f>SUM(FC20:FC26)</f>
        <v>0</v>
      </c>
      <c r="FD27" s="278">
        <f>+IFERROR(FB27/FA27,0)</f>
        <v>1</v>
      </c>
      <c r="FE27" s="273">
        <f>SUM(FE20:FE26)</f>
        <v>0</v>
      </c>
      <c r="FF27" s="271">
        <f>SUM(FF20:FF26)</f>
        <v>2</v>
      </c>
      <c r="FG27" s="272">
        <f>SUM(FG20:FG26)</f>
        <v>-2</v>
      </c>
      <c r="FH27" s="278">
        <f>+IFERROR(FF27/FE27,0)</f>
        <v>0</v>
      </c>
      <c r="FI27" s="273">
        <f>SUM(FI20:FI26)</f>
        <v>0</v>
      </c>
      <c r="FJ27" s="271">
        <f>SUM(FJ20:FJ26)</f>
        <v>0</v>
      </c>
      <c r="FK27" s="272">
        <f>SUM(FK20:FK26)</f>
        <v>0</v>
      </c>
      <c r="FL27" s="278">
        <f>+IFERROR(FJ27/FI27,0)</f>
        <v>0</v>
      </c>
      <c r="FM27" s="279">
        <f>SUM(FM20:FM26)</f>
        <v>0</v>
      </c>
      <c r="FN27" s="271">
        <f>SUM(FN20:FN26)</f>
        <v>0</v>
      </c>
      <c r="FO27" s="271">
        <f>SUM(FO20:FO26)</f>
        <v>0</v>
      </c>
      <c r="FP27" s="278">
        <f>+IFERROR(FN27/FM27,0)</f>
        <v>0</v>
      </c>
      <c r="FQ27" s="271">
        <f>SUM(FQ20:FQ26)</f>
        <v>0</v>
      </c>
      <c r="FR27" s="271">
        <f>SUM(FR20:FR26)</f>
        <v>0</v>
      </c>
      <c r="FS27" s="271">
        <f>SUM(FS20:FS26)</f>
        <v>0</v>
      </c>
      <c r="FT27" s="278">
        <f>+IFERROR(FR27/FQ27,0)</f>
        <v>0</v>
      </c>
      <c r="FU27" s="271">
        <f>SUM(FU20:FU26)</f>
        <v>0</v>
      </c>
      <c r="FV27" s="271">
        <f>SUM(FV20:FV26)</f>
        <v>0</v>
      </c>
      <c r="FW27" s="271">
        <f>SUM(FW20:FW26)</f>
        <v>0</v>
      </c>
      <c r="FX27" s="278">
        <f>+IFERROR(FV27/FU27,0)</f>
        <v>0</v>
      </c>
      <c r="FY27" s="273">
        <f>SUM(FY20:FY26)</f>
        <v>0</v>
      </c>
      <c r="FZ27" s="271">
        <f>SUM(FZ20:FZ26)</f>
        <v>0</v>
      </c>
      <c r="GA27" s="280">
        <f>SUM(GA20:GA26)</f>
        <v>0</v>
      </c>
      <c r="GB27" s="278">
        <f>+IFERROR(FZ27/FY27,0)</f>
        <v>0</v>
      </c>
      <c r="GC27" s="273">
        <f>SUM(GC20:GC26)</f>
        <v>0</v>
      </c>
      <c r="GD27" s="271">
        <f>SUM(GD20:GD26)</f>
        <v>0</v>
      </c>
      <c r="GE27" s="272">
        <f>SUM(GE20:GE26)</f>
        <v>0</v>
      </c>
      <c r="GF27" s="278">
        <f>+IFERROR(GD27/GC27,0)</f>
        <v>0</v>
      </c>
      <c r="GG27" s="279">
        <f>SUM(GG20:GG26)</f>
        <v>217</v>
      </c>
      <c r="GH27" s="271">
        <f>SUM(GH20:GH26)</f>
        <v>158</v>
      </c>
      <c r="GI27" s="280">
        <f>SUM(GI20:GI26)</f>
        <v>59</v>
      </c>
      <c r="GJ27" s="278">
        <f>+IFERROR(GH27/GG27,0)</f>
        <v>0.72811059907834097</v>
      </c>
      <c r="GK27" s="273">
        <f t="shared" ref="GK27:GS27" si="256">SUM(GK20:GK26)</f>
        <v>1</v>
      </c>
      <c r="GL27" s="271">
        <f t="shared" si="256"/>
        <v>0</v>
      </c>
      <c r="GM27" s="272">
        <f t="shared" si="256"/>
        <v>1</v>
      </c>
      <c r="GN27" s="279">
        <f t="shared" si="256"/>
        <v>0</v>
      </c>
      <c r="GO27" s="271">
        <f t="shared" si="256"/>
        <v>0</v>
      </c>
      <c r="GP27" s="280">
        <f t="shared" si="256"/>
        <v>0</v>
      </c>
      <c r="GQ27" s="273">
        <f t="shared" si="256"/>
        <v>5</v>
      </c>
      <c r="GR27" s="271">
        <f t="shared" si="256"/>
        <v>0</v>
      </c>
      <c r="GS27" s="272">
        <f t="shared" si="256"/>
        <v>5</v>
      </c>
      <c r="GT27" s="281"/>
      <c r="GU27" s="163">
        <f>SUM(GU20:GU26)</f>
        <v>3.1329365079365079</v>
      </c>
      <c r="GV27" s="164">
        <f>SUM(GV20:GV26)</f>
        <v>0</v>
      </c>
      <c r="GW27" s="165">
        <f>SUM(GW20:GW26)</f>
        <v>825</v>
      </c>
      <c r="GX27" s="166">
        <f>SUM(GX20:GX26)</f>
        <v>0</v>
      </c>
      <c r="GY27" s="167">
        <f t="shared" si="238"/>
        <v>825</v>
      </c>
      <c r="GZ27" s="165"/>
      <c r="HA27" s="166"/>
      <c r="HB27" s="167"/>
      <c r="HC27" s="165">
        <f>SUM(HC20:HC26)</f>
        <v>6180</v>
      </c>
      <c r="HD27" s="166">
        <f>SUM(HD20:HD26)</f>
        <v>0</v>
      </c>
      <c r="HE27" s="167">
        <f t="shared" si="239"/>
        <v>6180</v>
      </c>
      <c r="HF27" s="168">
        <f>SUM(HF20:HF26)</f>
        <v>7005</v>
      </c>
      <c r="HG27" s="169">
        <f>SUM(HG20:HG26)</f>
        <v>0</v>
      </c>
      <c r="HH27" s="170">
        <f>SUM(HH20:HH26)</f>
        <v>7005</v>
      </c>
      <c r="HI27" s="171"/>
      <c r="HJ27" s="171"/>
      <c r="HM27" s="172">
        <f>SUM(HM20:HM26)</f>
        <v>0</v>
      </c>
      <c r="HN27" s="173">
        <f>SUM(HN20:HN26)</f>
        <v>0</v>
      </c>
    </row>
    <row r="28" spans="1:223" s="178" customFormat="1" ht="13.5" customHeight="1" thickTop="1" x14ac:dyDescent="0.2">
      <c r="A28" s="386"/>
      <c r="B28" s="174" t="s">
        <v>51</v>
      </c>
      <c r="C28" s="175"/>
      <c r="D28" s="175"/>
      <c r="E28" s="175"/>
      <c r="F28" s="175"/>
      <c r="G28" s="175"/>
      <c r="H28" s="175"/>
      <c r="I28" s="175"/>
      <c r="J28" s="175"/>
      <c r="K28" s="175"/>
      <c r="L28" s="175"/>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6"/>
      <c r="AT28" s="176">
        <f>IFERROR(AT27/$GH$27,0)</f>
        <v>0</v>
      </c>
      <c r="AU28" s="176"/>
      <c r="AV28" s="176"/>
      <c r="AW28" s="176"/>
      <c r="AX28" s="176">
        <f>IFERROR(AX27/$GH$27,0)</f>
        <v>0</v>
      </c>
      <c r="AY28" s="176"/>
      <c r="AZ28" s="176"/>
      <c r="BA28" s="176"/>
      <c r="BB28" s="176">
        <f>IFERROR(BB27/$GH$27,0)</f>
        <v>0</v>
      </c>
      <c r="BC28" s="176"/>
      <c r="BD28" s="176"/>
      <c r="BE28" s="176"/>
      <c r="BF28" s="176">
        <f>IFERROR(BF27/$GH$27,0)</f>
        <v>0</v>
      </c>
      <c r="BG28" s="176"/>
      <c r="BH28" s="176"/>
      <c r="BI28" s="176"/>
      <c r="BJ28" s="176">
        <f>IFERROR(BJ27/$GH$27,0)</f>
        <v>0</v>
      </c>
      <c r="BK28" s="176"/>
      <c r="BL28" s="176"/>
      <c r="BM28" s="176"/>
      <c r="BN28" s="176">
        <f>IFERROR(BN27/$GH$27,0)</f>
        <v>0</v>
      </c>
      <c r="BO28" s="176"/>
      <c r="BP28" s="176"/>
      <c r="BQ28" s="176"/>
      <c r="BR28" s="176">
        <f>IFERROR(BR27/$GH$27,0)</f>
        <v>6.3291139240506328E-3</v>
      </c>
      <c r="BS28" s="176"/>
      <c r="BT28" s="176"/>
      <c r="BU28" s="176"/>
      <c r="BV28" s="176">
        <f>IFERROR(BV27/$GH$27,0)</f>
        <v>0</v>
      </c>
      <c r="BW28" s="176"/>
      <c r="BX28" s="176"/>
      <c r="BY28" s="176"/>
      <c r="BZ28" s="176">
        <f>IFERROR(BZ27/$GH$27,0)</f>
        <v>0</v>
      </c>
      <c r="CA28" s="176"/>
      <c r="CB28" s="176"/>
      <c r="CC28" s="176"/>
      <c r="CD28" s="176">
        <f>IFERROR(CD27/$GH$27,0)</f>
        <v>0.36708860759493672</v>
      </c>
      <c r="CE28" s="176"/>
      <c r="CF28" s="176"/>
      <c r="CG28" s="176"/>
      <c r="CH28" s="176">
        <f>IFERROR(CH27/$GH$27,0)</f>
        <v>4.4303797468354431E-2</v>
      </c>
      <c r="CI28" s="176"/>
      <c r="CJ28" s="176"/>
      <c r="CK28" s="176"/>
      <c r="CL28" s="176">
        <f>IFERROR(CL27/$GH$27,0)</f>
        <v>0.20253164556962025</v>
      </c>
      <c r="CM28" s="176"/>
      <c r="CN28" s="176"/>
      <c r="CO28" s="176"/>
      <c r="CP28" s="176">
        <f>IFERROR(CP27/$GH$27,0)</f>
        <v>2.5316455696202531E-2</v>
      </c>
      <c r="CQ28" s="176"/>
      <c r="CR28" s="176"/>
      <c r="CS28" s="176"/>
      <c r="CT28" s="176">
        <f>IFERROR(CT27/$GH$27,0)</f>
        <v>0.10126582278481013</v>
      </c>
      <c r="CU28" s="176"/>
      <c r="CV28" s="176"/>
      <c r="CW28" s="176"/>
      <c r="CX28" s="176">
        <f>IFERROR(CX27/$GH$27,0)</f>
        <v>0</v>
      </c>
      <c r="CY28" s="176"/>
      <c r="CZ28" s="176"/>
      <c r="DA28" s="176"/>
      <c r="DB28" s="176">
        <f>IFERROR(DB27/$GH$27,0)</f>
        <v>1.8987341772151899E-2</v>
      </c>
      <c r="DC28" s="176"/>
      <c r="DD28" s="176"/>
      <c r="DE28" s="176"/>
      <c r="DF28" s="176">
        <f>IFERROR(DF27/$GH$27,0)</f>
        <v>2.5316455696202531E-2</v>
      </c>
      <c r="DG28" s="176"/>
      <c r="DH28" s="176"/>
      <c r="DI28" s="176"/>
      <c r="DJ28" s="176">
        <f>IFERROR(DJ27/$GH$27,0)</f>
        <v>0</v>
      </c>
      <c r="DK28" s="176"/>
      <c r="DL28" s="176"/>
      <c r="DM28" s="176"/>
      <c r="DN28" s="176">
        <f>IFERROR(DN27/$GH$27,0)</f>
        <v>4.4303797468354431E-2</v>
      </c>
      <c r="DO28" s="176"/>
      <c r="DP28" s="176"/>
      <c r="DQ28" s="176"/>
      <c r="DR28" s="176">
        <f>IFERROR(DR27/$GH$27,0)</f>
        <v>2.5316455696202531E-2</v>
      </c>
      <c r="DS28" s="176"/>
      <c r="DT28" s="176"/>
      <c r="DU28" s="176"/>
      <c r="DV28" s="176">
        <f>IFERROR(DV27/$GH$27,0)</f>
        <v>3.1645569620253167E-2</v>
      </c>
      <c r="DW28" s="176"/>
      <c r="DX28" s="176"/>
      <c r="DY28" s="176"/>
      <c r="DZ28" s="176">
        <f>IFERROR(DZ27/$GH$27,0)</f>
        <v>6.3291139240506328E-3</v>
      </c>
      <c r="EA28" s="176"/>
      <c r="EB28" s="176"/>
      <c r="EC28" s="176"/>
      <c r="ED28" s="176">
        <f>IFERROR(ED27/$GH$27,0)</f>
        <v>0</v>
      </c>
      <c r="EE28" s="176"/>
      <c r="EF28" s="176"/>
      <c r="EG28" s="176"/>
      <c r="EH28" s="176">
        <f>IFERROR(EH27/$GH$27,0)</f>
        <v>0</v>
      </c>
      <c r="EI28" s="176"/>
      <c r="EJ28" s="176"/>
      <c r="EK28" s="176"/>
      <c r="EL28" s="176">
        <f>IFERROR(EL27/$GH$27,0)</f>
        <v>0</v>
      </c>
      <c r="EM28" s="176"/>
      <c r="EN28" s="176"/>
      <c r="EO28" s="176"/>
      <c r="EP28" s="176">
        <f>IFERROR(EP27/$GH$27,0)</f>
        <v>0</v>
      </c>
      <c r="EQ28" s="176"/>
      <c r="ER28" s="176"/>
      <c r="ES28" s="176"/>
      <c r="ET28" s="176">
        <f>IFERROR(ET27/$GH$27,0)</f>
        <v>0</v>
      </c>
      <c r="EU28" s="176"/>
      <c r="EV28" s="176"/>
      <c r="EW28" s="176"/>
      <c r="EX28" s="176">
        <f>IFERROR(EX27/$GH$27,0)</f>
        <v>2.5316455696202531E-2</v>
      </c>
      <c r="EY28" s="176"/>
      <c r="EZ28" s="176"/>
      <c r="FA28" s="176"/>
      <c r="FB28" s="176">
        <f>IFERROR(FB27/$GH$27,0)</f>
        <v>6.3291139240506333E-2</v>
      </c>
      <c r="FC28" s="176"/>
      <c r="FD28" s="176"/>
      <c r="FE28" s="176"/>
      <c r="FF28" s="176">
        <f>IFERROR(FF27/$GH$27,0)</f>
        <v>1.2658227848101266E-2</v>
      </c>
      <c r="FG28" s="176"/>
      <c r="FH28" s="176"/>
      <c r="FI28" s="176"/>
      <c r="FJ28" s="176">
        <f>IFERROR(FJ27/$GH$27,0)</f>
        <v>0</v>
      </c>
      <c r="FK28" s="176"/>
      <c r="FL28" s="176"/>
      <c r="FM28" s="176"/>
      <c r="FN28" s="176">
        <f>IFERROR(FN27/$GH$27,0)</f>
        <v>0</v>
      </c>
      <c r="FO28" s="176"/>
      <c r="FP28" s="176"/>
      <c r="FQ28" s="176"/>
      <c r="FR28" s="176">
        <f>IFERROR(FR27/$GH$27,0)</f>
        <v>0</v>
      </c>
      <c r="FS28" s="176"/>
      <c r="FT28" s="176"/>
      <c r="FU28" s="176"/>
      <c r="FV28" s="176">
        <f>IFERROR(FV27/$GH$27,0)</f>
        <v>0</v>
      </c>
      <c r="FW28" s="176"/>
      <c r="FX28" s="176"/>
      <c r="FY28" s="176"/>
      <c r="FZ28" s="176">
        <f>IFERROR(FZ27/$GH$27,0)</f>
        <v>0</v>
      </c>
      <c r="GA28" s="176"/>
      <c r="GB28" s="176"/>
      <c r="GC28" s="176"/>
      <c r="GD28" s="176">
        <f>IFERROR(GD27/$GH$27,0)</f>
        <v>0</v>
      </c>
      <c r="GE28" s="176"/>
      <c r="GF28" s="176"/>
      <c r="GG28" s="176"/>
      <c r="GH28" s="176">
        <f>SUM(AK28:GE28)</f>
        <v>1.0000000000000002</v>
      </c>
      <c r="GI28" s="176"/>
      <c r="GJ28" s="176"/>
      <c r="GK28" s="175"/>
      <c r="GL28" s="175"/>
      <c r="GM28" s="175"/>
      <c r="GN28" s="175"/>
      <c r="GO28" s="175"/>
      <c r="GP28" s="175"/>
      <c r="GQ28" s="175"/>
      <c r="GR28" s="175"/>
      <c r="GS28" s="175"/>
      <c r="GT28" s="175"/>
      <c r="GU28" s="175"/>
      <c r="GV28" s="175"/>
      <c r="GW28" s="175"/>
      <c r="GX28" s="175"/>
      <c r="GY28" s="175"/>
      <c r="GZ28" s="175"/>
      <c r="HA28" s="175"/>
      <c r="HB28" s="175"/>
      <c r="HC28" s="175"/>
      <c r="HD28" s="175"/>
      <c r="HE28" s="175"/>
      <c r="HF28" s="175"/>
      <c r="HG28" s="175"/>
      <c r="HH28" s="175"/>
      <c r="HI28" s="175"/>
      <c r="HJ28" s="175"/>
      <c r="HK28" s="177"/>
      <c r="HL28" s="175"/>
      <c r="HM28" s="373">
        <f>+HM27+HN27</f>
        <v>0</v>
      </c>
      <c r="HN28" s="374"/>
    </row>
    <row r="29" spans="1:223" s="188" customFormat="1" ht="13.5" customHeight="1" thickBot="1" x14ac:dyDescent="0.25">
      <c r="A29" s="386"/>
      <c r="B29" s="202" t="s">
        <v>52</v>
      </c>
      <c r="AS29" s="183"/>
      <c r="AT29" s="203">
        <f>$HM$29*AT28</f>
        <v>0</v>
      </c>
      <c r="AU29" s="183"/>
      <c r="AV29" s="183"/>
      <c r="AW29" s="183"/>
      <c r="AX29" s="203">
        <f>$HM$29*AX28</f>
        <v>0</v>
      </c>
      <c r="AY29" s="183"/>
      <c r="AZ29" s="183"/>
      <c r="BA29" s="183"/>
      <c r="BB29" s="203">
        <f>$HM$29*BB28</f>
        <v>0</v>
      </c>
      <c r="BC29" s="183"/>
      <c r="BD29" s="183"/>
      <c r="BE29" s="183"/>
      <c r="BF29" s="203">
        <f>$HM$29*BF28</f>
        <v>0</v>
      </c>
      <c r="BG29" s="183"/>
      <c r="BH29" s="183"/>
      <c r="BI29" s="183"/>
      <c r="BJ29" s="203">
        <f>$HM$29*BJ28</f>
        <v>0</v>
      </c>
      <c r="BK29" s="183"/>
      <c r="BL29" s="183"/>
      <c r="BM29" s="183"/>
      <c r="BN29" s="203">
        <f>$HM$29*BN28</f>
        <v>0</v>
      </c>
      <c r="BO29" s="183"/>
      <c r="BP29" s="183"/>
      <c r="BQ29" s="183"/>
      <c r="BR29" s="203">
        <f>$HM$29*BR28</f>
        <v>0</v>
      </c>
      <c r="BS29" s="183"/>
      <c r="BT29" s="183"/>
      <c r="BU29" s="183"/>
      <c r="BV29" s="203">
        <f>$HM$29*BV28</f>
        <v>0</v>
      </c>
      <c r="BW29" s="183"/>
      <c r="BX29" s="183"/>
      <c r="BY29" s="183"/>
      <c r="BZ29" s="203">
        <f>$HM$29*BZ28</f>
        <v>0</v>
      </c>
      <c r="CA29" s="183"/>
      <c r="CB29" s="183"/>
      <c r="CC29" s="183"/>
      <c r="CD29" s="203">
        <f>$HM$29*CD28</f>
        <v>0</v>
      </c>
      <c r="CE29" s="183"/>
      <c r="CF29" s="183"/>
      <c r="CG29" s="183"/>
      <c r="CH29" s="203">
        <f>$HM$29*CH28</f>
        <v>0</v>
      </c>
      <c r="CI29" s="183"/>
      <c r="CJ29" s="183"/>
      <c r="CK29" s="183"/>
      <c r="CL29" s="203">
        <f>$HM$29*CL28</f>
        <v>0</v>
      </c>
      <c r="CM29" s="183"/>
      <c r="CN29" s="183"/>
      <c r="CO29" s="183"/>
      <c r="CP29" s="203">
        <f>$HM$29*CP28</f>
        <v>0</v>
      </c>
      <c r="CQ29" s="183"/>
      <c r="CR29" s="183"/>
      <c r="CS29" s="183"/>
      <c r="CT29" s="203">
        <f>$HM$29*CT28</f>
        <v>0</v>
      </c>
      <c r="CU29" s="183"/>
      <c r="CV29" s="183"/>
      <c r="CW29" s="183"/>
      <c r="CX29" s="203">
        <f>$HM$29*CX28</f>
        <v>0</v>
      </c>
      <c r="CY29" s="183"/>
      <c r="CZ29" s="183"/>
      <c r="DA29" s="183"/>
      <c r="DB29" s="203">
        <f>$HM$29*DB28</f>
        <v>0</v>
      </c>
      <c r="DC29" s="183"/>
      <c r="DD29" s="183"/>
      <c r="DE29" s="183"/>
      <c r="DF29" s="203">
        <f>$HM$29*DF28</f>
        <v>0</v>
      </c>
      <c r="DG29" s="183"/>
      <c r="DH29" s="183"/>
      <c r="DI29" s="183"/>
      <c r="DJ29" s="203">
        <f>$HM$29*DJ28</f>
        <v>0</v>
      </c>
      <c r="DK29" s="183"/>
      <c r="DL29" s="183"/>
      <c r="DM29" s="183"/>
      <c r="DN29" s="203">
        <f>$HM$29*DN28</f>
        <v>0</v>
      </c>
      <c r="DO29" s="183"/>
      <c r="DP29" s="183"/>
      <c r="DQ29" s="183"/>
      <c r="DR29" s="203">
        <f>$HM$29*DR28</f>
        <v>0</v>
      </c>
      <c r="DS29" s="183"/>
      <c r="DT29" s="183"/>
      <c r="DU29" s="183"/>
      <c r="DV29" s="203">
        <f>$HM$29*DV28</f>
        <v>0</v>
      </c>
      <c r="DW29" s="183"/>
      <c r="DX29" s="183"/>
      <c r="DY29" s="183"/>
      <c r="DZ29" s="203">
        <f>$HM$29*DZ28</f>
        <v>0</v>
      </c>
      <c r="EA29" s="183"/>
      <c r="EB29" s="183"/>
      <c r="EC29" s="183"/>
      <c r="ED29" s="203">
        <f>$HM$29*ED28</f>
        <v>0</v>
      </c>
      <c r="EE29" s="183"/>
      <c r="EF29" s="183"/>
      <c r="EG29" s="183"/>
      <c r="EH29" s="203">
        <f>$HM$29*EH28</f>
        <v>0</v>
      </c>
      <c r="EI29" s="183"/>
      <c r="EJ29" s="183"/>
      <c r="EK29" s="183"/>
      <c r="EL29" s="203">
        <f>$HM$29*EL28</f>
        <v>0</v>
      </c>
      <c r="EM29" s="183"/>
      <c r="EN29" s="183"/>
      <c r="EO29" s="183"/>
      <c r="EP29" s="203">
        <f>$HM$29*EP28</f>
        <v>0</v>
      </c>
      <c r="EQ29" s="183"/>
      <c r="ER29" s="183"/>
      <c r="ES29" s="183"/>
      <c r="ET29" s="203">
        <f>$HM$29*ET28</f>
        <v>0</v>
      </c>
      <c r="EU29" s="183"/>
      <c r="EV29" s="183"/>
      <c r="EW29" s="183"/>
      <c r="EX29" s="203">
        <f>$HM$29*EX28</f>
        <v>0</v>
      </c>
      <c r="EY29" s="183"/>
      <c r="EZ29" s="183"/>
      <c r="FA29" s="183"/>
      <c r="FB29" s="203">
        <f>$HM$29*FB28</f>
        <v>0</v>
      </c>
      <c r="FC29" s="183"/>
      <c r="FD29" s="183"/>
      <c r="FE29" s="183"/>
      <c r="FF29" s="203">
        <f>$HM$29*FF28</f>
        <v>0</v>
      </c>
      <c r="FG29" s="183"/>
      <c r="FH29" s="183"/>
      <c r="FI29" s="183"/>
      <c r="FJ29" s="203">
        <f>$HM$29*FJ28</f>
        <v>0</v>
      </c>
      <c r="FK29" s="183"/>
      <c r="FL29" s="183"/>
      <c r="FM29" s="183"/>
      <c r="FN29" s="203">
        <f>$HM$29*FN28</f>
        <v>0</v>
      </c>
      <c r="FO29" s="183"/>
      <c r="FP29" s="183"/>
      <c r="FQ29" s="183"/>
      <c r="FR29" s="203">
        <f>$HM$29*FR28</f>
        <v>0</v>
      </c>
      <c r="FS29" s="183"/>
      <c r="FT29" s="183"/>
      <c r="FU29" s="183"/>
      <c r="FV29" s="203">
        <f>$HM$29*FV28</f>
        <v>0</v>
      </c>
      <c r="FW29" s="183"/>
      <c r="FX29" s="183"/>
      <c r="FY29" s="183"/>
      <c r="FZ29" s="203">
        <f>$HM$29*FZ28</f>
        <v>0</v>
      </c>
      <c r="GA29" s="183"/>
      <c r="GB29" s="183"/>
      <c r="GC29" s="183"/>
      <c r="GD29" s="203">
        <f>$HM$29*GD28</f>
        <v>0</v>
      </c>
      <c r="GE29" s="183"/>
      <c r="GF29" s="183"/>
      <c r="GG29" s="183"/>
      <c r="GH29" s="183">
        <f>SUM(AK29:GE29)</f>
        <v>0</v>
      </c>
      <c r="GI29" s="183"/>
      <c r="GJ29" s="183"/>
      <c r="HI29" s="204"/>
      <c r="HJ29" s="204"/>
      <c r="HK29" s="205" t="s">
        <v>53</v>
      </c>
      <c r="HL29" s="206"/>
      <c r="HM29" s="390">
        <f>+HG27+HM28</f>
        <v>0</v>
      </c>
      <c r="HN29" s="391"/>
      <c r="HO29" s="10"/>
    </row>
    <row r="30" spans="1:223" ht="16.5" customHeight="1" outlineLevel="1" thickTop="1" x14ac:dyDescent="0.2">
      <c r="A30" s="385" t="s">
        <v>55</v>
      </c>
      <c r="B30" s="51" t="s">
        <v>47</v>
      </c>
      <c r="C30" s="52"/>
      <c r="D30" s="53"/>
      <c r="E30" s="53"/>
      <c r="F30" s="53"/>
      <c r="G30" s="53"/>
      <c r="H30" s="53"/>
      <c r="I30" s="53"/>
      <c r="J30" s="54"/>
      <c r="K30" s="52"/>
      <c r="L30" s="55">
        <v>6</v>
      </c>
      <c r="M30" s="55">
        <v>2</v>
      </c>
      <c r="N30" s="55">
        <v>1</v>
      </c>
      <c r="O30" s="54"/>
      <c r="P30" s="52"/>
      <c r="Q30" s="53"/>
      <c r="R30" s="54"/>
      <c r="S30" s="52"/>
      <c r="T30" s="53"/>
      <c r="U30" s="54"/>
      <c r="V30" s="52"/>
      <c r="W30" s="53"/>
      <c r="X30" s="53"/>
      <c r="Y30" s="54"/>
      <c r="Z30" s="56"/>
      <c r="AA30" s="57"/>
      <c r="AB30" s="58"/>
      <c r="AC30" s="58"/>
      <c r="AD30" s="58"/>
      <c r="AE30" s="58"/>
      <c r="AF30" s="58"/>
      <c r="AG30" s="53"/>
      <c r="AH30" s="53"/>
      <c r="AI30" s="53"/>
      <c r="AJ30" s="53"/>
      <c r="AK30" s="54"/>
      <c r="AL30" s="59"/>
      <c r="AM30" s="60">
        <f t="shared" ref="AM30:AM36" si="257">SUM(C30:AL30)</f>
        <v>9</v>
      </c>
      <c r="AN30" s="61"/>
      <c r="AO30" s="62"/>
      <c r="AP30" s="63"/>
      <c r="AQ30" s="64"/>
      <c r="AR30" s="16"/>
      <c r="AS30" s="65">
        <f t="shared" ref="AS30:AS36" si="258">+C30</f>
        <v>0</v>
      </c>
      <c r="AT30" s="53"/>
      <c r="AU30" s="54">
        <f t="shared" ref="AU30:AU36" si="259">+AS30-AT30</f>
        <v>0</v>
      </c>
      <c r="AV30" s="66">
        <f t="shared" ref="AV30:AV36" si="260">IFERROR(AT30/AS30,0)</f>
        <v>0</v>
      </c>
      <c r="AW30" s="52">
        <f t="shared" ref="AW30:AW36" si="261">+D30</f>
        <v>0</v>
      </c>
      <c r="AX30" s="53"/>
      <c r="AY30" s="54">
        <f t="shared" ref="AY30:AY36" si="262">+AW30-AX30</f>
        <v>0</v>
      </c>
      <c r="AZ30" s="66">
        <f t="shared" ref="AZ30:AZ36" si="263">IFERROR(AX30/AW30,0)</f>
        <v>0</v>
      </c>
      <c r="BA30" s="52">
        <f t="shared" ref="BA30:BA36" si="264">+E30</f>
        <v>0</v>
      </c>
      <c r="BB30" s="53"/>
      <c r="BC30" s="54">
        <f t="shared" ref="BC30:BC36" si="265">+BA30-BB30</f>
        <v>0</v>
      </c>
      <c r="BD30" s="66">
        <f t="shared" ref="BD30:BD36" si="266">IFERROR(BB30/BA30,0)</f>
        <v>0</v>
      </c>
      <c r="BE30" s="52">
        <f t="shared" ref="BE30:BE36" si="267">+F30</f>
        <v>0</v>
      </c>
      <c r="BF30" s="53"/>
      <c r="BG30" s="54">
        <f t="shared" ref="BG30:BG36" si="268">+BE30-BF30</f>
        <v>0</v>
      </c>
      <c r="BH30" s="66">
        <f t="shared" ref="BH30:BH36" si="269">IFERROR(BF30/BE30,0)</f>
        <v>0</v>
      </c>
      <c r="BI30" s="58">
        <f t="shared" ref="BI30:BI36" si="270">+G30</f>
        <v>0</v>
      </c>
      <c r="BJ30" s="53"/>
      <c r="BK30" s="55">
        <f t="shared" ref="BK30:BK36" si="271">+BI30-BJ30</f>
        <v>0</v>
      </c>
      <c r="BL30" s="66">
        <f t="shared" ref="BL30:BL36" si="272">IFERROR(BJ30/BI30,0)</f>
        <v>0</v>
      </c>
      <c r="BM30" s="52">
        <f t="shared" ref="BM30:BM36" si="273">+H30</f>
        <v>0</v>
      </c>
      <c r="BN30" s="53"/>
      <c r="BO30" s="54">
        <f t="shared" ref="BO30:BO36" si="274">+BM30-BN30</f>
        <v>0</v>
      </c>
      <c r="BP30" s="66">
        <f t="shared" ref="BP30:BP36" si="275">IFERROR(BN30/BM30,0)</f>
        <v>0</v>
      </c>
      <c r="BQ30" s="58">
        <f t="shared" ref="BQ30:BQ36" si="276">+I30</f>
        <v>0</v>
      </c>
      <c r="BR30" s="53"/>
      <c r="BS30" s="55">
        <f t="shared" ref="BS30:BS36" si="277">+BQ30-BR30</f>
        <v>0</v>
      </c>
      <c r="BT30" s="66">
        <f t="shared" ref="BT30:BT36" si="278">IFERROR(BR30/BQ30,0)</f>
        <v>0</v>
      </c>
      <c r="BU30" s="52">
        <f t="shared" ref="BU30:BU36" si="279">+J30</f>
        <v>0</v>
      </c>
      <c r="BV30" s="53"/>
      <c r="BW30" s="54">
        <f t="shared" ref="BW30:BW36" si="280">+BU30-BV30</f>
        <v>0</v>
      </c>
      <c r="BX30" s="66">
        <f t="shared" ref="BX30:BX36" si="281">IFERROR(BV30/BU30,0)</f>
        <v>0</v>
      </c>
      <c r="BY30" s="58">
        <f t="shared" ref="BY30:BY36" si="282">+K30</f>
        <v>0</v>
      </c>
      <c r="BZ30" s="53"/>
      <c r="CA30" s="55">
        <f t="shared" ref="CA30:CA36" si="283">+BY30-BZ30</f>
        <v>0</v>
      </c>
      <c r="CB30" s="66">
        <f t="shared" ref="CB30:CB36" si="284">IFERROR(BZ30/BY30,0)</f>
        <v>0</v>
      </c>
      <c r="CC30" s="67">
        <f>L30</f>
        <v>6</v>
      </c>
      <c r="CD30" s="53"/>
      <c r="CE30" s="55">
        <f t="shared" ref="CE30:CE36" si="285">+CC30-CD30</f>
        <v>6</v>
      </c>
      <c r="CF30" s="66">
        <f t="shared" ref="CF30:CF36" si="286">IFERROR(CD30/CC30,0)</f>
        <v>0</v>
      </c>
      <c r="CG30" s="52">
        <f t="shared" ref="CG30:CG36" si="287">M30</f>
        <v>2</v>
      </c>
      <c r="CH30" s="53"/>
      <c r="CI30" s="54">
        <f t="shared" ref="CI30:CI36" si="288">+CG30-CH30</f>
        <v>2</v>
      </c>
      <c r="CJ30" s="66">
        <f t="shared" ref="CJ30:CJ36" si="289">IFERROR(CH30/CG30,0)</f>
        <v>0</v>
      </c>
      <c r="CK30" s="82">
        <f>+N30</f>
        <v>1</v>
      </c>
      <c r="CL30" s="53"/>
      <c r="CM30" s="55">
        <f t="shared" ref="CM30:CM36" si="290">+CK30-CL30</f>
        <v>1</v>
      </c>
      <c r="CN30" s="66">
        <f t="shared" ref="CN30:CN36" si="291">IFERROR(CL30/CK30,0)</f>
        <v>0</v>
      </c>
      <c r="CO30" s="52">
        <f t="shared" ref="CO30:CO36" si="292">+O30</f>
        <v>0</v>
      </c>
      <c r="CP30" s="53"/>
      <c r="CQ30" s="54">
        <f t="shared" ref="CQ30:CQ36" si="293">+CO30-CP30</f>
        <v>0</v>
      </c>
      <c r="CR30" s="66">
        <f t="shared" ref="CR30:CR36" si="294">IFERROR(CP30/CO30,0)</f>
        <v>0</v>
      </c>
      <c r="CS30" s="58">
        <f t="shared" ref="CS30:CS36" si="295">+P30</f>
        <v>0</v>
      </c>
      <c r="CT30" s="53"/>
      <c r="CU30" s="55">
        <f t="shared" ref="CU30:CU36" si="296">+CS30-CT30</f>
        <v>0</v>
      </c>
      <c r="CV30" s="66">
        <f t="shared" ref="CV30:CV36" si="297">IFERROR(CT30/CS30,0)</f>
        <v>0</v>
      </c>
      <c r="CW30" s="83">
        <f>Q30</f>
        <v>0</v>
      </c>
      <c r="CX30" s="53"/>
      <c r="CY30" s="54">
        <f t="shared" ref="CY30:CY36" si="298">+CW30-CX30</f>
        <v>0</v>
      </c>
      <c r="CZ30" s="66">
        <f t="shared" ref="CZ30:CZ36" si="299">IFERROR(CX30/CW30,0)</f>
        <v>0</v>
      </c>
      <c r="DA30" s="83">
        <f>R30</f>
        <v>0</v>
      </c>
      <c r="DB30" s="53"/>
      <c r="DC30" s="55">
        <f t="shared" ref="DC30:DC36" si="300">+DA30-DB30</f>
        <v>0</v>
      </c>
      <c r="DD30" s="66">
        <f t="shared" ref="DD30:DD36" si="301">IFERROR(DB30/DA30,0)</f>
        <v>0</v>
      </c>
      <c r="DE30" s="83">
        <f>S30</f>
        <v>0</v>
      </c>
      <c r="DF30" s="53"/>
      <c r="DG30" s="54">
        <f t="shared" ref="DG30:DG36" si="302">+DE30-DF30</f>
        <v>0</v>
      </c>
      <c r="DH30" s="66">
        <f t="shared" ref="DH30:DH36" si="303">IFERROR(DF30/DE30,0)</f>
        <v>0</v>
      </c>
      <c r="DI30" s="83">
        <f>T30</f>
        <v>0</v>
      </c>
      <c r="DJ30" s="53"/>
      <c r="DK30" s="55">
        <f t="shared" ref="DK30:DK36" si="304">+DI30-DJ30</f>
        <v>0</v>
      </c>
      <c r="DL30" s="66">
        <f t="shared" ref="DL30:DL36" si="305">IFERROR(DJ30/DI30,0)</f>
        <v>0</v>
      </c>
      <c r="DM30" s="83">
        <f>U30</f>
        <v>0</v>
      </c>
      <c r="DN30" s="53"/>
      <c r="DO30" s="54">
        <f t="shared" ref="DO30:DO36" si="306">+DM30-DN30</f>
        <v>0</v>
      </c>
      <c r="DP30" s="66">
        <f t="shared" ref="DP30:DP36" si="307">IFERROR(DN30/DM30,0)</f>
        <v>0</v>
      </c>
      <c r="DQ30" s="83">
        <f>V30</f>
        <v>0</v>
      </c>
      <c r="DR30" s="53"/>
      <c r="DS30" s="55">
        <f t="shared" ref="DS30:DS36" si="308">+DQ30-DR30</f>
        <v>0</v>
      </c>
      <c r="DT30" s="66">
        <f t="shared" ref="DT30:DT36" si="309">IFERROR(DR30/DQ30,0)</f>
        <v>0</v>
      </c>
      <c r="DU30" s="83">
        <f>W30</f>
        <v>0</v>
      </c>
      <c r="DV30" s="53"/>
      <c r="DW30" s="55">
        <f t="shared" ref="DW30:DW36" si="310">+DU30-DV30</f>
        <v>0</v>
      </c>
      <c r="DX30" s="66">
        <f t="shared" ref="DX30:DX36" si="311">IFERROR(DV30/DU30,0)</f>
        <v>0</v>
      </c>
      <c r="DY30" s="83">
        <f>X30</f>
        <v>0</v>
      </c>
      <c r="DZ30" s="53"/>
      <c r="EA30" s="54">
        <f t="shared" ref="EA30:EA36" si="312">+DY30-DZ30</f>
        <v>0</v>
      </c>
      <c r="EB30" s="66">
        <f t="shared" ref="EB30:EB36" si="313">IFERROR(DZ30/DY30,0)</f>
        <v>0</v>
      </c>
      <c r="EC30" s="53">
        <f t="shared" ref="EC30:EC36" si="314">Y30</f>
        <v>0</v>
      </c>
      <c r="ED30" s="53"/>
      <c r="EE30" s="55">
        <f t="shared" ref="EE30:EE36" si="315">+EC30-ED30</f>
        <v>0</v>
      </c>
      <c r="EF30" s="66">
        <f t="shared" ref="EF30:EF36" si="316">IFERROR(ED30/EC30,0)</f>
        <v>0</v>
      </c>
      <c r="EG30" s="340">
        <f t="shared" ref="EG30:EG36" si="317">Z30</f>
        <v>0</v>
      </c>
      <c r="EH30" s="53"/>
      <c r="EI30" s="54">
        <f t="shared" ref="EI30:EI36" si="318">+EG30-EH30</f>
        <v>0</v>
      </c>
      <c r="EJ30" s="66">
        <f t="shared" ref="EJ30:EJ36" si="319">IFERROR(EH30/EG30,0)</f>
        <v>0</v>
      </c>
      <c r="EK30" s="58">
        <f t="shared" ref="EK30:EK36" si="320">AA30</f>
        <v>0</v>
      </c>
      <c r="EL30" s="53"/>
      <c r="EM30" s="55">
        <f t="shared" ref="EM30:EM36" si="321">+EK30-EL30</f>
        <v>0</v>
      </c>
      <c r="EN30" s="66">
        <f t="shared" ref="EN30:EN36" si="322">IFERROR(EL30/EK30,0)</f>
        <v>0</v>
      </c>
      <c r="EO30" s="340">
        <f t="shared" ref="EO30:EO36" si="323">AB30</f>
        <v>0</v>
      </c>
      <c r="EP30" s="53"/>
      <c r="EQ30" s="54">
        <f t="shared" ref="EQ30:EQ36" si="324">+EO30-EP30</f>
        <v>0</v>
      </c>
      <c r="ER30" s="66">
        <f t="shared" ref="ER30:ER36" si="325">IFERROR(EP30/EO30,0)</f>
        <v>0</v>
      </c>
      <c r="ES30" s="341">
        <f>AC30</f>
        <v>0</v>
      </c>
      <c r="ET30" s="53"/>
      <c r="EU30" s="55">
        <f t="shared" ref="EU30:EU36" si="326">+ES30-ET30</f>
        <v>0</v>
      </c>
      <c r="EV30" s="66">
        <f t="shared" ref="EV30:EV36" si="327">IFERROR(ET30/ES30,0)</f>
        <v>0</v>
      </c>
      <c r="EW30" s="340">
        <f t="shared" ref="EW30:EW36" si="328">AD30</f>
        <v>0</v>
      </c>
      <c r="EX30" s="53"/>
      <c r="EY30" s="54">
        <f t="shared" ref="EY30:EY36" si="329">+EW30-EX30</f>
        <v>0</v>
      </c>
      <c r="EZ30" s="66">
        <f t="shared" ref="EZ30:EZ36" si="330">IFERROR(EX30/EW30,0)</f>
        <v>0</v>
      </c>
      <c r="FA30" s="341">
        <f t="shared" ref="FA30:FA36" si="331">AE30</f>
        <v>0</v>
      </c>
      <c r="FB30" s="53"/>
      <c r="FC30" s="55">
        <f t="shared" ref="FC30:FC36" si="332">+FA30-FB30</f>
        <v>0</v>
      </c>
      <c r="FD30" s="66">
        <f t="shared" ref="FD30:FD36" si="333">IFERROR(FB30/FA30,0)</f>
        <v>0</v>
      </c>
      <c r="FE30" s="340">
        <f t="shared" ref="FE30:FE36" si="334">AF30</f>
        <v>0</v>
      </c>
      <c r="FF30" s="53"/>
      <c r="FG30" s="54">
        <f t="shared" ref="FG30:FG36" si="335">+FE30-FF30</f>
        <v>0</v>
      </c>
      <c r="FH30" s="66">
        <f t="shared" ref="FH30:FH36" si="336">IFERROR(FF30/FE30,0)</f>
        <v>0</v>
      </c>
      <c r="FI30" s="341">
        <f t="shared" ref="FI30:FI36" si="337">AG30</f>
        <v>0</v>
      </c>
      <c r="FJ30" s="53"/>
      <c r="FK30" s="54">
        <f t="shared" ref="FK30:FK36" si="338">+FI30-FJ30</f>
        <v>0</v>
      </c>
      <c r="FL30" s="66">
        <f t="shared" ref="FL30:FL36" si="339">IFERROR(FJ30/FI30,0)</f>
        <v>0</v>
      </c>
      <c r="FM30" s="341">
        <f t="shared" ref="FM30:FM36" si="340">AH30</f>
        <v>0</v>
      </c>
      <c r="FN30" s="53"/>
      <c r="FO30" s="53">
        <f t="shared" ref="FO30:FO36" si="341">+FM30-FN30</f>
        <v>0</v>
      </c>
      <c r="FP30" s="66">
        <f t="shared" ref="FP30:FP36" si="342">IFERROR(FN30/FM30,0)</f>
        <v>0</v>
      </c>
      <c r="FQ30" s="333">
        <f t="shared" ref="FQ30:FQ36" si="343">AI30</f>
        <v>0</v>
      </c>
      <c r="FR30" s="53"/>
      <c r="FS30" s="53">
        <f t="shared" ref="FS30:FS36" si="344">+FQ30-FR30</f>
        <v>0</v>
      </c>
      <c r="FT30" s="66">
        <f t="shared" ref="FT30:FT36" si="345">IFERROR(FR30/FQ30,0)</f>
        <v>0</v>
      </c>
      <c r="FU30" s="333">
        <f t="shared" ref="FU30:FU36" si="346">AJ30</f>
        <v>0</v>
      </c>
      <c r="FV30" s="53"/>
      <c r="FW30" s="53">
        <f t="shared" ref="FW30:FW36" si="347">+FU30-FV30</f>
        <v>0</v>
      </c>
      <c r="FX30" s="66">
        <f t="shared" ref="FX30:FX36" si="348">IFERROR(FV30/FU30,0)</f>
        <v>0</v>
      </c>
      <c r="FY30" s="52">
        <f t="shared" ref="FY30:FY36" si="349">+AK30</f>
        <v>0</v>
      </c>
      <c r="FZ30" s="53"/>
      <c r="GA30" s="55">
        <f t="shared" ref="GA30:GA36" si="350">+FY30-FZ30</f>
        <v>0</v>
      </c>
      <c r="GB30" s="66">
        <f t="shared" ref="GB30:GB36" si="351">IFERROR(FZ30/FY30,0)</f>
        <v>0</v>
      </c>
      <c r="GC30" s="52">
        <f t="shared" ref="GC30:GC36" si="352">+AL30</f>
        <v>0</v>
      </c>
      <c r="GD30" s="53"/>
      <c r="GE30" s="55">
        <f t="shared" ref="GE30:GE36" si="353">+GC30-GD30</f>
        <v>0</v>
      </c>
      <c r="GF30" s="66">
        <f t="shared" ref="GF30:GF36" si="354">IFERROR(GD30/GC30,0)</f>
        <v>0</v>
      </c>
      <c r="GG30" s="52">
        <f t="shared" ref="GG30:GG36" si="355">+AS30+AW30+BA30+BE30+BI30+BM30+BQ30+BU30+BY30+CC30+CG30+CK30+CO30+CS30+CW30+DA30+DE30++DM30+DQ30+DU30+DY30+EC30++EG30+EK30+EO30+ES30+EW30+FA30+FE30+FI30+FM30+FQ30+FU30+FY30+GC30</f>
        <v>9</v>
      </c>
      <c r="GH30" s="53">
        <f t="shared" ref="GH30:GH36" si="356">+AT30+AX30+BB30+BF30+BJ30+BN30+BR30+BV30+BZ30+CD30+CH30+CL30+CP30+CT30+CX30+DB30+DF30++DN30+DR30+DV30+DZ30+ED30++EH30+EL30+EP30+ET30+EX30+FB30+FF30+FJ30+FN30+FR30+FV30+FZ30+GD30+DJ30</f>
        <v>0</v>
      </c>
      <c r="GI30" s="54">
        <f t="shared" ref="GI30:GI36" si="357">+GG30-GH30</f>
        <v>9</v>
      </c>
      <c r="GJ30" s="66">
        <f t="shared" ref="GJ30:GJ36" si="358">IFERROR(GH30/GG30,0)</f>
        <v>0</v>
      </c>
      <c r="GK30" s="58">
        <f t="shared" ref="GK30:GK36" si="359">+AN30</f>
        <v>0</v>
      </c>
      <c r="GL30" s="53"/>
      <c r="GM30" s="54">
        <f t="shared" ref="GM30:GM36" si="360">+GK30-GL30</f>
        <v>0</v>
      </c>
      <c r="GN30" s="58">
        <f t="shared" ref="GN30:GN36" si="361">+AO30</f>
        <v>0</v>
      </c>
      <c r="GO30" s="53"/>
      <c r="GP30" s="55">
        <f t="shared" ref="GP30:GP36" si="362">+GN30-GO30</f>
        <v>0</v>
      </c>
      <c r="GQ30" s="52">
        <f t="shared" ref="GQ30:GQ36" si="363">+AP30</f>
        <v>0</v>
      </c>
      <c r="GR30" s="53"/>
      <c r="GS30" s="54">
        <f t="shared" ref="GS30:GS36" si="364">+GQ30-GR30</f>
        <v>0</v>
      </c>
      <c r="GT30" s="189"/>
      <c r="GU30" s="69" t="str">
        <f t="shared" ref="GU30:GU36" si="365">IF(ISERROR(GG30/(GW$6*GK30+GZ$6*GN30+HC$6*GQ30)),"",GG30/(GW$6*GK30+GZ$6*GN30+HC$6*GQ30))</f>
        <v/>
      </c>
      <c r="GV30" s="74" t="str">
        <f t="shared" ref="GV30:GV36" si="366">IF(ISERROR(GH30/(GW$6*GL30+GZ$6*GO30+HC$6*GR30)),"",GH30/(GW$6*GL30+GZ$6*GO30+HC$6*GR30))</f>
        <v/>
      </c>
      <c r="GW30" s="75">
        <f>+GK30*$GX$3</f>
        <v>0</v>
      </c>
      <c r="GX30" s="75">
        <f>+GL30*$GX$3</f>
        <v>0</v>
      </c>
      <c r="GY30" s="71">
        <f t="shared" ref="GY30:GY37" si="367">+GW30-GX30</f>
        <v>0</v>
      </c>
      <c r="GZ30" s="75"/>
      <c r="HA30" s="75"/>
      <c r="HB30" s="71"/>
      <c r="HC30" s="75">
        <f>+GQ30*$GX$5</f>
        <v>0</v>
      </c>
      <c r="HD30" s="75">
        <f>+GR30*$GX$5</f>
        <v>0</v>
      </c>
      <c r="HE30" s="70">
        <f t="shared" ref="HE30:HE37" si="368">+HC30-HD30</f>
        <v>0</v>
      </c>
      <c r="HF30" s="72">
        <f t="shared" ref="HF30:HH35" si="369">+GW30+GZ30+HC30</f>
        <v>0</v>
      </c>
      <c r="HG30" s="73">
        <f t="shared" si="369"/>
        <v>0</v>
      </c>
      <c r="HH30" s="76">
        <f t="shared" si="369"/>
        <v>0</v>
      </c>
      <c r="HI30" s="77">
        <f>$GX$3*50%</f>
        <v>412.5</v>
      </c>
      <c r="HJ30" s="77">
        <f>$GX$5*50%</f>
        <v>825</v>
      </c>
      <c r="HK30" s="79"/>
      <c r="HL30" s="319"/>
      <c r="HM30" s="78">
        <f t="shared" ref="HM30:HN35" si="370">+HI30*HK30</f>
        <v>0</v>
      </c>
      <c r="HN30" s="80">
        <f t="shared" si="370"/>
        <v>0</v>
      </c>
    </row>
    <row r="31" spans="1:223" ht="15.75" customHeight="1" outlineLevel="1" x14ac:dyDescent="0.2">
      <c r="A31" s="386"/>
      <c r="B31" s="81" t="s">
        <v>64</v>
      </c>
      <c r="C31" s="82"/>
      <c r="D31" s="83"/>
      <c r="E31" s="83"/>
      <c r="F31" s="83"/>
      <c r="G31" s="83"/>
      <c r="H31" s="83"/>
      <c r="I31" s="83"/>
      <c r="J31" s="84"/>
      <c r="K31" s="82"/>
      <c r="L31" s="85">
        <v>7</v>
      </c>
      <c r="M31" s="85">
        <v>5</v>
      </c>
      <c r="N31" s="85">
        <v>3</v>
      </c>
      <c r="O31" s="84"/>
      <c r="P31" s="82">
        <v>1</v>
      </c>
      <c r="Q31" s="83">
        <v>1</v>
      </c>
      <c r="R31" s="84"/>
      <c r="S31" s="82">
        <v>1</v>
      </c>
      <c r="T31" s="83"/>
      <c r="U31" s="84">
        <v>1</v>
      </c>
      <c r="V31" s="82"/>
      <c r="W31" s="83"/>
      <c r="X31" s="83"/>
      <c r="Y31" s="84"/>
      <c r="Z31" s="86"/>
      <c r="AA31" s="87"/>
      <c r="AB31" s="88"/>
      <c r="AC31" s="88"/>
      <c r="AD31" s="88"/>
      <c r="AE31" s="88">
        <v>2</v>
      </c>
      <c r="AF31" s="88"/>
      <c r="AG31" s="83"/>
      <c r="AH31" s="83"/>
      <c r="AI31" s="83"/>
      <c r="AJ31" s="83"/>
      <c r="AK31" s="84"/>
      <c r="AL31" s="89"/>
      <c r="AM31" s="90">
        <f t="shared" si="257"/>
        <v>21</v>
      </c>
      <c r="AN31" s="91"/>
      <c r="AO31" s="92"/>
      <c r="AP31" s="93">
        <v>1</v>
      </c>
      <c r="AQ31" s="94"/>
      <c r="AS31" s="95">
        <f t="shared" si="258"/>
        <v>0</v>
      </c>
      <c r="AT31" s="83"/>
      <c r="AU31" s="84">
        <f t="shared" si="259"/>
        <v>0</v>
      </c>
      <c r="AV31" s="96">
        <f t="shared" si="260"/>
        <v>0</v>
      </c>
      <c r="AW31" s="82">
        <f t="shared" si="261"/>
        <v>0</v>
      </c>
      <c r="AX31" s="83"/>
      <c r="AY31" s="84">
        <f t="shared" si="262"/>
        <v>0</v>
      </c>
      <c r="AZ31" s="96">
        <f t="shared" si="263"/>
        <v>0</v>
      </c>
      <c r="BA31" s="82">
        <f t="shared" si="264"/>
        <v>0</v>
      </c>
      <c r="BB31" s="83"/>
      <c r="BC31" s="84">
        <f t="shared" si="265"/>
        <v>0</v>
      </c>
      <c r="BD31" s="96">
        <f t="shared" si="266"/>
        <v>0</v>
      </c>
      <c r="BE31" s="82">
        <f t="shared" si="267"/>
        <v>0</v>
      </c>
      <c r="BF31" s="83"/>
      <c r="BG31" s="84">
        <f t="shared" si="268"/>
        <v>0</v>
      </c>
      <c r="BH31" s="96">
        <f t="shared" si="269"/>
        <v>0</v>
      </c>
      <c r="BI31" s="88">
        <f t="shared" si="270"/>
        <v>0</v>
      </c>
      <c r="BJ31" s="83"/>
      <c r="BK31" s="85">
        <f t="shared" si="271"/>
        <v>0</v>
      </c>
      <c r="BL31" s="96">
        <f t="shared" si="272"/>
        <v>0</v>
      </c>
      <c r="BM31" s="82">
        <f t="shared" si="273"/>
        <v>0</v>
      </c>
      <c r="BN31" s="83"/>
      <c r="BO31" s="84">
        <f t="shared" si="274"/>
        <v>0</v>
      </c>
      <c r="BP31" s="96">
        <f t="shared" si="275"/>
        <v>0</v>
      </c>
      <c r="BQ31" s="88">
        <f t="shared" si="276"/>
        <v>0</v>
      </c>
      <c r="BR31" s="83"/>
      <c r="BS31" s="85">
        <f t="shared" si="277"/>
        <v>0</v>
      </c>
      <c r="BT31" s="96">
        <f t="shared" si="278"/>
        <v>0</v>
      </c>
      <c r="BU31" s="82">
        <f t="shared" si="279"/>
        <v>0</v>
      </c>
      <c r="BV31" s="83"/>
      <c r="BW31" s="84">
        <f t="shared" si="280"/>
        <v>0</v>
      </c>
      <c r="BX31" s="96">
        <f t="shared" si="281"/>
        <v>0</v>
      </c>
      <c r="BY31" s="88">
        <f t="shared" si="282"/>
        <v>0</v>
      </c>
      <c r="BZ31" s="83"/>
      <c r="CA31" s="85">
        <f t="shared" si="283"/>
        <v>0</v>
      </c>
      <c r="CB31" s="96">
        <f t="shared" si="284"/>
        <v>0</v>
      </c>
      <c r="CC31" s="83">
        <f t="shared" ref="CC31:CC36" si="371">L31</f>
        <v>7</v>
      </c>
      <c r="CD31" s="83">
        <v>14</v>
      </c>
      <c r="CE31" s="85">
        <f t="shared" si="285"/>
        <v>-7</v>
      </c>
      <c r="CF31" s="96">
        <f t="shared" si="286"/>
        <v>2</v>
      </c>
      <c r="CG31" s="82">
        <f t="shared" si="287"/>
        <v>5</v>
      </c>
      <c r="CH31" s="83">
        <v>3</v>
      </c>
      <c r="CI31" s="84">
        <f t="shared" si="288"/>
        <v>2</v>
      </c>
      <c r="CJ31" s="96">
        <f t="shared" si="289"/>
        <v>0.6</v>
      </c>
      <c r="CK31" s="82">
        <f t="shared" ref="CK31:CK36" si="372">+N31</f>
        <v>3</v>
      </c>
      <c r="CL31" s="83">
        <v>2</v>
      </c>
      <c r="CM31" s="85">
        <f t="shared" si="290"/>
        <v>1</v>
      </c>
      <c r="CN31" s="96">
        <f t="shared" si="291"/>
        <v>0.66666666666666663</v>
      </c>
      <c r="CO31" s="334">
        <f t="shared" si="292"/>
        <v>0</v>
      </c>
      <c r="CP31" s="83">
        <v>1</v>
      </c>
      <c r="CQ31" s="84">
        <f t="shared" si="293"/>
        <v>-1</v>
      </c>
      <c r="CR31" s="96">
        <f t="shared" si="294"/>
        <v>0</v>
      </c>
      <c r="CS31" s="88">
        <f t="shared" si="295"/>
        <v>1</v>
      </c>
      <c r="CT31" s="83">
        <v>1</v>
      </c>
      <c r="CU31" s="85">
        <f t="shared" si="296"/>
        <v>0</v>
      </c>
      <c r="CV31" s="96">
        <f t="shared" si="297"/>
        <v>1</v>
      </c>
      <c r="CW31" s="83">
        <f t="shared" ref="CW31:CW36" si="373">Q31</f>
        <v>1</v>
      </c>
      <c r="CX31" s="83"/>
      <c r="CY31" s="84">
        <f t="shared" si="298"/>
        <v>1</v>
      </c>
      <c r="CZ31" s="96">
        <f t="shared" si="299"/>
        <v>0</v>
      </c>
      <c r="DA31" s="83">
        <f t="shared" ref="DA31:DA36" si="374">R31</f>
        <v>0</v>
      </c>
      <c r="DB31" s="83">
        <v>1</v>
      </c>
      <c r="DC31" s="85">
        <f t="shared" si="300"/>
        <v>-1</v>
      </c>
      <c r="DD31" s="96">
        <f t="shared" si="301"/>
        <v>0</v>
      </c>
      <c r="DE31" s="83">
        <f t="shared" ref="DE31:DE36" si="375">S31</f>
        <v>1</v>
      </c>
      <c r="DF31" s="83">
        <v>3</v>
      </c>
      <c r="DG31" s="84">
        <f t="shared" si="302"/>
        <v>-2</v>
      </c>
      <c r="DH31" s="96">
        <f t="shared" si="303"/>
        <v>3</v>
      </c>
      <c r="DI31" s="83">
        <f t="shared" ref="DI31:DI36" si="376">T31</f>
        <v>0</v>
      </c>
      <c r="DJ31" s="83"/>
      <c r="DK31" s="85">
        <f t="shared" si="304"/>
        <v>0</v>
      </c>
      <c r="DL31" s="96">
        <f t="shared" si="305"/>
        <v>0</v>
      </c>
      <c r="DM31" s="83">
        <f t="shared" ref="DM31:DM36" si="377">U31</f>
        <v>1</v>
      </c>
      <c r="DN31" s="83"/>
      <c r="DO31" s="84">
        <f t="shared" si="306"/>
        <v>1</v>
      </c>
      <c r="DP31" s="96">
        <f t="shared" si="307"/>
        <v>0</v>
      </c>
      <c r="DQ31" s="83">
        <f t="shared" ref="DQ31:DQ36" si="378">V31</f>
        <v>0</v>
      </c>
      <c r="DR31" s="83"/>
      <c r="DS31" s="85">
        <f t="shared" si="308"/>
        <v>0</v>
      </c>
      <c r="DT31" s="96">
        <f t="shared" si="309"/>
        <v>0</v>
      </c>
      <c r="DU31" s="83">
        <f t="shared" ref="DU31:DU36" si="379">W31</f>
        <v>0</v>
      </c>
      <c r="DV31" s="83"/>
      <c r="DW31" s="85">
        <f t="shared" si="310"/>
        <v>0</v>
      </c>
      <c r="DX31" s="96">
        <f t="shared" si="311"/>
        <v>0</v>
      </c>
      <c r="DY31" s="83">
        <f t="shared" ref="DY31:DY36" si="380">X31</f>
        <v>0</v>
      </c>
      <c r="DZ31" s="83"/>
      <c r="EA31" s="84">
        <f t="shared" si="312"/>
        <v>0</v>
      </c>
      <c r="EB31" s="96">
        <f t="shared" si="313"/>
        <v>0</v>
      </c>
      <c r="EC31" s="67">
        <f t="shared" si="314"/>
        <v>0</v>
      </c>
      <c r="ED31" s="83"/>
      <c r="EE31" s="85">
        <f t="shared" si="315"/>
        <v>0</v>
      </c>
      <c r="EF31" s="96">
        <f t="shared" si="316"/>
        <v>0</v>
      </c>
      <c r="EG31" s="83">
        <f t="shared" si="317"/>
        <v>0</v>
      </c>
      <c r="EH31" s="83"/>
      <c r="EI31" s="84">
        <f t="shared" si="318"/>
        <v>0</v>
      </c>
      <c r="EJ31" s="96">
        <f t="shared" si="319"/>
        <v>0</v>
      </c>
      <c r="EK31" s="88">
        <f t="shared" si="320"/>
        <v>0</v>
      </c>
      <c r="EL31" s="83"/>
      <c r="EM31" s="85">
        <f t="shared" si="321"/>
        <v>0</v>
      </c>
      <c r="EN31" s="96">
        <f t="shared" si="322"/>
        <v>0</v>
      </c>
      <c r="EO31" s="83">
        <f t="shared" si="323"/>
        <v>0</v>
      </c>
      <c r="EP31" s="83"/>
      <c r="EQ31" s="84">
        <f t="shared" si="324"/>
        <v>0</v>
      </c>
      <c r="ER31" s="96">
        <f t="shared" si="325"/>
        <v>0</v>
      </c>
      <c r="ES31" s="83">
        <f t="shared" ref="ES31:ES36" si="381">AC31</f>
        <v>0</v>
      </c>
      <c r="ET31" s="83"/>
      <c r="EU31" s="85">
        <f t="shared" si="326"/>
        <v>0</v>
      </c>
      <c r="EV31" s="96">
        <f t="shared" si="327"/>
        <v>0</v>
      </c>
      <c r="EW31" s="83">
        <f t="shared" si="328"/>
        <v>0</v>
      </c>
      <c r="EX31" s="83">
        <v>1</v>
      </c>
      <c r="EY31" s="84">
        <f t="shared" si="329"/>
        <v>-1</v>
      </c>
      <c r="EZ31" s="96">
        <f t="shared" si="330"/>
        <v>0</v>
      </c>
      <c r="FA31" s="83">
        <f t="shared" si="331"/>
        <v>2</v>
      </c>
      <c r="FB31" s="83"/>
      <c r="FC31" s="85">
        <f t="shared" si="332"/>
        <v>2</v>
      </c>
      <c r="FD31" s="96">
        <f t="shared" si="333"/>
        <v>0</v>
      </c>
      <c r="FE31" s="83">
        <f t="shared" si="334"/>
        <v>0</v>
      </c>
      <c r="FF31" s="83"/>
      <c r="FG31" s="84">
        <f t="shared" si="335"/>
        <v>0</v>
      </c>
      <c r="FH31" s="96">
        <f t="shared" si="336"/>
        <v>0</v>
      </c>
      <c r="FI31" s="83">
        <f t="shared" si="337"/>
        <v>0</v>
      </c>
      <c r="FJ31" s="83"/>
      <c r="FK31" s="84">
        <f t="shared" si="338"/>
        <v>0</v>
      </c>
      <c r="FL31" s="96">
        <f t="shared" si="339"/>
        <v>0</v>
      </c>
      <c r="FM31" s="83">
        <f t="shared" si="340"/>
        <v>0</v>
      </c>
      <c r="FN31" s="83"/>
      <c r="FO31" s="83">
        <f t="shared" si="341"/>
        <v>0</v>
      </c>
      <c r="FP31" s="96">
        <f t="shared" si="342"/>
        <v>0</v>
      </c>
      <c r="FQ31" s="83">
        <f t="shared" si="343"/>
        <v>0</v>
      </c>
      <c r="FR31" s="83"/>
      <c r="FS31" s="83">
        <f t="shared" si="344"/>
        <v>0</v>
      </c>
      <c r="FT31" s="96">
        <f t="shared" si="345"/>
        <v>0</v>
      </c>
      <c r="FU31" s="83">
        <f t="shared" si="346"/>
        <v>0</v>
      </c>
      <c r="FV31" s="83"/>
      <c r="FW31" s="83">
        <f t="shared" si="347"/>
        <v>0</v>
      </c>
      <c r="FX31" s="96">
        <f t="shared" si="348"/>
        <v>0</v>
      </c>
      <c r="FY31" s="82">
        <f t="shared" si="349"/>
        <v>0</v>
      </c>
      <c r="FZ31" s="83"/>
      <c r="GA31" s="85">
        <f t="shared" si="350"/>
        <v>0</v>
      </c>
      <c r="GB31" s="96">
        <f t="shared" si="351"/>
        <v>0</v>
      </c>
      <c r="GC31" s="82">
        <f t="shared" si="352"/>
        <v>0</v>
      </c>
      <c r="GD31" s="83"/>
      <c r="GE31" s="85">
        <f t="shared" si="353"/>
        <v>0</v>
      </c>
      <c r="GF31" s="96">
        <f t="shared" si="354"/>
        <v>0</v>
      </c>
      <c r="GG31" s="82">
        <f t="shared" si="355"/>
        <v>21</v>
      </c>
      <c r="GH31" s="67">
        <f t="shared" si="356"/>
        <v>26</v>
      </c>
      <c r="GI31" s="84">
        <f t="shared" si="357"/>
        <v>-5</v>
      </c>
      <c r="GJ31" s="96">
        <f t="shared" si="358"/>
        <v>1.2380952380952381</v>
      </c>
      <c r="GK31" s="88">
        <f t="shared" si="359"/>
        <v>0</v>
      </c>
      <c r="GL31" s="83"/>
      <c r="GM31" s="84">
        <f t="shared" si="360"/>
        <v>0</v>
      </c>
      <c r="GN31" s="88">
        <f t="shared" si="361"/>
        <v>0</v>
      </c>
      <c r="GO31" s="83"/>
      <c r="GP31" s="85">
        <f t="shared" si="362"/>
        <v>0</v>
      </c>
      <c r="GQ31" s="82">
        <f t="shared" si="363"/>
        <v>1</v>
      </c>
      <c r="GR31" s="83"/>
      <c r="GS31" s="84">
        <f t="shared" si="364"/>
        <v>1</v>
      </c>
      <c r="GT31" s="97"/>
      <c r="GU31" s="98">
        <f t="shared" si="365"/>
        <v>0.375</v>
      </c>
      <c r="GV31" s="103" t="str">
        <f t="shared" si="366"/>
        <v/>
      </c>
      <c r="GW31" s="104">
        <f>+GK31*$GY$3</f>
        <v>0</v>
      </c>
      <c r="GX31" s="104">
        <f>+GL31*$GY$3</f>
        <v>0</v>
      </c>
      <c r="GY31" s="100">
        <f t="shared" si="367"/>
        <v>0</v>
      </c>
      <c r="GZ31" s="104"/>
      <c r="HA31" s="104"/>
      <c r="HB31" s="100"/>
      <c r="HC31" s="104">
        <f>+GQ31*$GY$5</f>
        <v>1600</v>
      </c>
      <c r="HD31" s="104">
        <f>+GR31*$GY$5</f>
        <v>0</v>
      </c>
      <c r="HE31" s="99">
        <f t="shared" si="368"/>
        <v>1600</v>
      </c>
      <c r="HF31" s="101">
        <f t="shared" si="369"/>
        <v>1600</v>
      </c>
      <c r="HG31" s="102">
        <f t="shared" si="369"/>
        <v>0</v>
      </c>
      <c r="HH31" s="105">
        <f t="shared" si="369"/>
        <v>1600</v>
      </c>
      <c r="HI31" s="106">
        <f>$GY$3*50%</f>
        <v>400</v>
      </c>
      <c r="HJ31" s="106">
        <f>$GY$5*50%</f>
        <v>800</v>
      </c>
      <c r="HK31" s="108"/>
      <c r="HL31" s="320"/>
      <c r="HM31" s="107">
        <f t="shared" si="370"/>
        <v>0</v>
      </c>
      <c r="HN31" s="109">
        <f t="shared" si="370"/>
        <v>0</v>
      </c>
    </row>
    <row r="32" spans="1:223" ht="15.75" customHeight="1" outlineLevel="1" x14ac:dyDescent="0.2">
      <c r="A32" s="386"/>
      <c r="B32" s="81" t="s">
        <v>48</v>
      </c>
      <c r="C32" s="82"/>
      <c r="D32" s="83"/>
      <c r="E32" s="83"/>
      <c r="F32" s="83"/>
      <c r="G32" s="83"/>
      <c r="H32" s="83"/>
      <c r="I32" s="83"/>
      <c r="J32" s="84"/>
      <c r="K32" s="82"/>
      <c r="L32" s="85">
        <v>4</v>
      </c>
      <c r="M32" s="85">
        <v>1</v>
      </c>
      <c r="N32" s="85">
        <v>1</v>
      </c>
      <c r="O32" s="84">
        <v>1</v>
      </c>
      <c r="P32" s="82"/>
      <c r="Q32" s="83">
        <v>1</v>
      </c>
      <c r="R32" s="84"/>
      <c r="S32" s="82">
        <v>1</v>
      </c>
      <c r="T32" s="83"/>
      <c r="U32" s="84"/>
      <c r="V32" s="82"/>
      <c r="W32" s="83"/>
      <c r="X32" s="83"/>
      <c r="Y32" s="84"/>
      <c r="Z32" s="86"/>
      <c r="AA32" s="87"/>
      <c r="AB32" s="88"/>
      <c r="AC32" s="88"/>
      <c r="AD32" s="88"/>
      <c r="AE32" s="88"/>
      <c r="AF32" s="88"/>
      <c r="AG32" s="83"/>
      <c r="AH32" s="83"/>
      <c r="AI32" s="83"/>
      <c r="AJ32" s="83"/>
      <c r="AK32" s="84"/>
      <c r="AL32" s="89"/>
      <c r="AM32" s="90">
        <f t="shared" si="257"/>
        <v>9</v>
      </c>
      <c r="AN32" s="91"/>
      <c r="AO32" s="92"/>
      <c r="AP32" s="93"/>
      <c r="AQ32" s="94"/>
      <c r="AS32" s="95">
        <f t="shared" si="258"/>
        <v>0</v>
      </c>
      <c r="AT32" s="83"/>
      <c r="AU32" s="84">
        <f t="shared" si="259"/>
        <v>0</v>
      </c>
      <c r="AV32" s="96">
        <f t="shared" si="260"/>
        <v>0</v>
      </c>
      <c r="AW32" s="82">
        <f t="shared" si="261"/>
        <v>0</v>
      </c>
      <c r="AX32" s="83"/>
      <c r="AY32" s="84">
        <f t="shared" si="262"/>
        <v>0</v>
      </c>
      <c r="AZ32" s="96">
        <f t="shared" si="263"/>
        <v>0</v>
      </c>
      <c r="BA32" s="82">
        <f t="shared" si="264"/>
        <v>0</v>
      </c>
      <c r="BB32" s="83"/>
      <c r="BC32" s="84">
        <f t="shared" si="265"/>
        <v>0</v>
      </c>
      <c r="BD32" s="96">
        <f t="shared" si="266"/>
        <v>0</v>
      </c>
      <c r="BE32" s="82">
        <f t="shared" si="267"/>
        <v>0</v>
      </c>
      <c r="BF32" s="83"/>
      <c r="BG32" s="84">
        <f t="shared" si="268"/>
        <v>0</v>
      </c>
      <c r="BH32" s="96">
        <f t="shared" si="269"/>
        <v>0</v>
      </c>
      <c r="BI32" s="88">
        <f t="shared" si="270"/>
        <v>0</v>
      </c>
      <c r="BJ32" s="83"/>
      <c r="BK32" s="85">
        <f t="shared" si="271"/>
        <v>0</v>
      </c>
      <c r="BL32" s="96">
        <f t="shared" si="272"/>
        <v>0</v>
      </c>
      <c r="BM32" s="82">
        <f t="shared" si="273"/>
        <v>0</v>
      </c>
      <c r="BN32" s="83"/>
      <c r="BO32" s="84">
        <f t="shared" si="274"/>
        <v>0</v>
      </c>
      <c r="BP32" s="96">
        <f t="shared" si="275"/>
        <v>0</v>
      </c>
      <c r="BQ32" s="88">
        <f t="shared" si="276"/>
        <v>0</v>
      </c>
      <c r="BR32" s="83"/>
      <c r="BS32" s="85">
        <f t="shared" si="277"/>
        <v>0</v>
      </c>
      <c r="BT32" s="96">
        <f t="shared" si="278"/>
        <v>0</v>
      </c>
      <c r="BU32" s="82">
        <f t="shared" si="279"/>
        <v>0</v>
      </c>
      <c r="BV32" s="83"/>
      <c r="BW32" s="84">
        <f t="shared" si="280"/>
        <v>0</v>
      </c>
      <c r="BX32" s="96">
        <f t="shared" si="281"/>
        <v>0</v>
      </c>
      <c r="BY32" s="88">
        <f t="shared" si="282"/>
        <v>0</v>
      </c>
      <c r="BZ32" s="83"/>
      <c r="CA32" s="85">
        <f t="shared" si="283"/>
        <v>0</v>
      </c>
      <c r="CB32" s="96">
        <f t="shared" si="284"/>
        <v>0</v>
      </c>
      <c r="CC32" s="83">
        <f t="shared" si="371"/>
        <v>4</v>
      </c>
      <c r="CD32" s="83"/>
      <c r="CE32" s="85">
        <f t="shared" si="285"/>
        <v>4</v>
      </c>
      <c r="CF32" s="96">
        <f t="shared" si="286"/>
        <v>0</v>
      </c>
      <c r="CG32" s="82">
        <f t="shared" si="287"/>
        <v>1</v>
      </c>
      <c r="CH32" s="83"/>
      <c r="CI32" s="84">
        <f t="shared" si="288"/>
        <v>1</v>
      </c>
      <c r="CJ32" s="96">
        <f t="shared" si="289"/>
        <v>0</v>
      </c>
      <c r="CK32" s="82">
        <f t="shared" si="372"/>
        <v>1</v>
      </c>
      <c r="CL32" s="83"/>
      <c r="CM32" s="85">
        <f t="shared" si="290"/>
        <v>1</v>
      </c>
      <c r="CN32" s="96">
        <f t="shared" si="291"/>
        <v>0</v>
      </c>
      <c r="CO32" s="334">
        <f t="shared" si="292"/>
        <v>1</v>
      </c>
      <c r="CP32" s="83"/>
      <c r="CQ32" s="84">
        <f t="shared" si="293"/>
        <v>1</v>
      </c>
      <c r="CR32" s="96">
        <f t="shared" si="294"/>
        <v>0</v>
      </c>
      <c r="CS32" s="88">
        <f t="shared" si="295"/>
        <v>0</v>
      </c>
      <c r="CT32" s="83"/>
      <c r="CU32" s="85">
        <f t="shared" si="296"/>
        <v>0</v>
      </c>
      <c r="CV32" s="96">
        <f t="shared" si="297"/>
        <v>0</v>
      </c>
      <c r="CW32" s="83">
        <f t="shared" si="373"/>
        <v>1</v>
      </c>
      <c r="CX32" s="83"/>
      <c r="CY32" s="84">
        <f t="shared" si="298"/>
        <v>1</v>
      </c>
      <c r="CZ32" s="96">
        <f t="shared" si="299"/>
        <v>0</v>
      </c>
      <c r="DA32" s="83">
        <f t="shared" si="374"/>
        <v>0</v>
      </c>
      <c r="DB32" s="83"/>
      <c r="DC32" s="85">
        <f t="shared" si="300"/>
        <v>0</v>
      </c>
      <c r="DD32" s="96">
        <f t="shared" si="301"/>
        <v>0</v>
      </c>
      <c r="DE32" s="83">
        <f t="shared" si="375"/>
        <v>1</v>
      </c>
      <c r="DF32" s="83"/>
      <c r="DG32" s="84">
        <f t="shared" si="302"/>
        <v>1</v>
      </c>
      <c r="DH32" s="96">
        <f t="shared" si="303"/>
        <v>0</v>
      </c>
      <c r="DI32" s="83">
        <f t="shared" si="376"/>
        <v>0</v>
      </c>
      <c r="DJ32" s="83"/>
      <c r="DK32" s="85">
        <f t="shared" si="304"/>
        <v>0</v>
      </c>
      <c r="DL32" s="96">
        <f t="shared" si="305"/>
        <v>0</v>
      </c>
      <c r="DM32" s="83">
        <f t="shared" si="377"/>
        <v>0</v>
      </c>
      <c r="DN32" s="83"/>
      <c r="DO32" s="84">
        <f t="shared" si="306"/>
        <v>0</v>
      </c>
      <c r="DP32" s="96">
        <f t="shared" si="307"/>
        <v>0</v>
      </c>
      <c r="DQ32" s="83">
        <f t="shared" si="378"/>
        <v>0</v>
      </c>
      <c r="DR32" s="83"/>
      <c r="DS32" s="85">
        <f t="shared" si="308"/>
        <v>0</v>
      </c>
      <c r="DT32" s="96">
        <f t="shared" si="309"/>
        <v>0</v>
      </c>
      <c r="DU32" s="83">
        <f t="shared" si="379"/>
        <v>0</v>
      </c>
      <c r="DV32" s="83"/>
      <c r="DW32" s="85">
        <f t="shared" si="310"/>
        <v>0</v>
      </c>
      <c r="DX32" s="96">
        <f t="shared" si="311"/>
        <v>0</v>
      </c>
      <c r="DY32" s="83">
        <f t="shared" si="380"/>
        <v>0</v>
      </c>
      <c r="DZ32" s="83"/>
      <c r="EA32" s="84">
        <f t="shared" si="312"/>
        <v>0</v>
      </c>
      <c r="EB32" s="96">
        <f t="shared" si="313"/>
        <v>0</v>
      </c>
      <c r="EC32" s="67">
        <f t="shared" si="314"/>
        <v>0</v>
      </c>
      <c r="ED32" s="83"/>
      <c r="EE32" s="85">
        <f t="shared" si="315"/>
        <v>0</v>
      </c>
      <c r="EF32" s="96">
        <f t="shared" si="316"/>
        <v>0</v>
      </c>
      <c r="EG32" s="83">
        <f t="shared" si="317"/>
        <v>0</v>
      </c>
      <c r="EH32" s="83"/>
      <c r="EI32" s="84">
        <f t="shared" si="318"/>
        <v>0</v>
      </c>
      <c r="EJ32" s="96">
        <f t="shared" si="319"/>
        <v>0</v>
      </c>
      <c r="EK32" s="88">
        <f t="shared" si="320"/>
        <v>0</v>
      </c>
      <c r="EL32" s="83"/>
      <c r="EM32" s="85">
        <f t="shared" si="321"/>
        <v>0</v>
      </c>
      <c r="EN32" s="96">
        <f t="shared" si="322"/>
        <v>0</v>
      </c>
      <c r="EO32" s="83">
        <f t="shared" si="323"/>
        <v>0</v>
      </c>
      <c r="EP32" s="83"/>
      <c r="EQ32" s="84">
        <f t="shared" si="324"/>
        <v>0</v>
      </c>
      <c r="ER32" s="96">
        <f t="shared" si="325"/>
        <v>0</v>
      </c>
      <c r="ES32" s="83">
        <f t="shared" si="381"/>
        <v>0</v>
      </c>
      <c r="ET32" s="83"/>
      <c r="EU32" s="85">
        <f t="shared" si="326"/>
        <v>0</v>
      </c>
      <c r="EV32" s="96">
        <f t="shared" si="327"/>
        <v>0</v>
      </c>
      <c r="EW32" s="83">
        <f t="shared" si="328"/>
        <v>0</v>
      </c>
      <c r="EX32" s="83"/>
      <c r="EY32" s="84">
        <f t="shared" si="329"/>
        <v>0</v>
      </c>
      <c r="EZ32" s="96">
        <f t="shared" si="330"/>
        <v>0</v>
      </c>
      <c r="FA32" s="83">
        <f t="shared" si="331"/>
        <v>0</v>
      </c>
      <c r="FB32" s="83"/>
      <c r="FC32" s="85">
        <f t="shared" si="332"/>
        <v>0</v>
      </c>
      <c r="FD32" s="96">
        <f t="shared" si="333"/>
        <v>0</v>
      </c>
      <c r="FE32" s="83">
        <f t="shared" si="334"/>
        <v>0</v>
      </c>
      <c r="FF32" s="83"/>
      <c r="FG32" s="84">
        <f t="shared" si="335"/>
        <v>0</v>
      </c>
      <c r="FH32" s="96">
        <f t="shared" si="336"/>
        <v>0</v>
      </c>
      <c r="FI32" s="83">
        <f t="shared" si="337"/>
        <v>0</v>
      </c>
      <c r="FJ32" s="83"/>
      <c r="FK32" s="84">
        <f t="shared" si="338"/>
        <v>0</v>
      </c>
      <c r="FL32" s="96">
        <f t="shared" si="339"/>
        <v>0</v>
      </c>
      <c r="FM32" s="83">
        <f t="shared" si="340"/>
        <v>0</v>
      </c>
      <c r="FN32" s="83"/>
      <c r="FO32" s="83">
        <f t="shared" si="341"/>
        <v>0</v>
      </c>
      <c r="FP32" s="96">
        <f t="shared" si="342"/>
        <v>0</v>
      </c>
      <c r="FQ32" s="83">
        <f t="shared" si="343"/>
        <v>0</v>
      </c>
      <c r="FR32" s="83"/>
      <c r="FS32" s="83">
        <f t="shared" si="344"/>
        <v>0</v>
      </c>
      <c r="FT32" s="96">
        <f t="shared" si="345"/>
        <v>0</v>
      </c>
      <c r="FU32" s="83">
        <f t="shared" si="346"/>
        <v>0</v>
      </c>
      <c r="FV32" s="83"/>
      <c r="FW32" s="83">
        <f t="shared" si="347"/>
        <v>0</v>
      </c>
      <c r="FX32" s="96">
        <f t="shared" si="348"/>
        <v>0</v>
      </c>
      <c r="FY32" s="82">
        <f t="shared" si="349"/>
        <v>0</v>
      </c>
      <c r="FZ32" s="83"/>
      <c r="GA32" s="85">
        <f t="shared" si="350"/>
        <v>0</v>
      </c>
      <c r="GB32" s="96">
        <f t="shared" si="351"/>
        <v>0</v>
      </c>
      <c r="GC32" s="82">
        <f t="shared" si="352"/>
        <v>0</v>
      </c>
      <c r="GD32" s="83"/>
      <c r="GE32" s="85">
        <f t="shared" si="353"/>
        <v>0</v>
      </c>
      <c r="GF32" s="96">
        <f t="shared" si="354"/>
        <v>0</v>
      </c>
      <c r="GG32" s="82">
        <f t="shared" si="355"/>
        <v>9</v>
      </c>
      <c r="GH32" s="67">
        <f t="shared" si="356"/>
        <v>0</v>
      </c>
      <c r="GI32" s="84">
        <f t="shared" si="357"/>
        <v>9</v>
      </c>
      <c r="GJ32" s="96">
        <f t="shared" si="358"/>
        <v>0</v>
      </c>
      <c r="GK32" s="88">
        <f t="shared" si="359"/>
        <v>0</v>
      </c>
      <c r="GL32" s="83"/>
      <c r="GM32" s="84">
        <f t="shared" si="360"/>
        <v>0</v>
      </c>
      <c r="GN32" s="88">
        <f t="shared" si="361"/>
        <v>0</v>
      </c>
      <c r="GO32" s="83"/>
      <c r="GP32" s="85">
        <f t="shared" si="362"/>
        <v>0</v>
      </c>
      <c r="GQ32" s="82">
        <f t="shared" si="363"/>
        <v>0</v>
      </c>
      <c r="GR32" s="83"/>
      <c r="GS32" s="84">
        <f t="shared" si="364"/>
        <v>0</v>
      </c>
      <c r="GT32" s="97"/>
      <c r="GU32" s="98" t="str">
        <f t="shared" si="365"/>
        <v/>
      </c>
      <c r="GV32" s="103" t="str">
        <f t="shared" si="366"/>
        <v/>
      </c>
      <c r="GW32" s="104">
        <f>+GK32*$HC$3</f>
        <v>0</v>
      </c>
      <c r="GX32" s="104">
        <f>+GL32*$HC$3</f>
        <v>0</v>
      </c>
      <c r="GY32" s="100">
        <f t="shared" si="367"/>
        <v>0</v>
      </c>
      <c r="GZ32" s="104"/>
      <c r="HA32" s="104"/>
      <c r="HB32" s="100"/>
      <c r="HC32" s="104">
        <f>+GQ32*$HC$5</f>
        <v>0</v>
      </c>
      <c r="HD32" s="104">
        <f>+GR32*$HC$5</f>
        <v>0</v>
      </c>
      <c r="HE32" s="99">
        <f t="shared" si="368"/>
        <v>0</v>
      </c>
      <c r="HF32" s="101">
        <f t="shared" si="369"/>
        <v>0</v>
      </c>
      <c r="HG32" s="102">
        <f t="shared" si="369"/>
        <v>0</v>
      </c>
      <c r="HH32" s="105">
        <f t="shared" si="369"/>
        <v>0</v>
      </c>
      <c r="HI32" s="106">
        <f>$HC$3*50%</f>
        <v>272.5</v>
      </c>
      <c r="HJ32" s="106">
        <f>$HC$5*50%</f>
        <v>545</v>
      </c>
      <c r="HK32" s="108"/>
      <c r="HL32" s="320"/>
      <c r="HM32" s="107">
        <f t="shared" si="370"/>
        <v>0</v>
      </c>
      <c r="HN32" s="109">
        <f t="shared" si="370"/>
        <v>0</v>
      </c>
    </row>
    <row r="33" spans="1:223" ht="15.75" customHeight="1" outlineLevel="1" x14ac:dyDescent="0.2">
      <c r="A33" s="386"/>
      <c r="B33" s="110" t="s">
        <v>49</v>
      </c>
      <c r="C33" s="82"/>
      <c r="D33" s="83"/>
      <c r="E33" s="83"/>
      <c r="F33" s="83"/>
      <c r="G33" s="83"/>
      <c r="H33" s="83"/>
      <c r="I33" s="83"/>
      <c r="J33" s="84"/>
      <c r="K33" s="82"/>
      <c r="L33" s="85">
        <v>33</v>
      </c>
      <c r="M33" s="85">
        <v>11</v>
      </c>
      <c r="N33" s="85">
        <v>26</v>
      </c>
      <c r="O33" s="84"/>
      <c r="P33" s="82"/>
      <c r="Q33" s="83"/>
      <c r="R33" s="84"/>
      <c r="S33" s="82">
        <v>3</v>
      </c>
      <c r="T33" s="83"/>
      <c r="U33" s="84">
        <v>1</v>
      </c>
      <c r="V33" s="82">
        <v>1</v>
      </c>
      <c r="W33" s="83"/>
      <c r="X33" s="83">
        <v>1</v>
      </c>
      <c r="Y33" s="84"/>
      <c r="Z33" s="86"/>
      <c r="AA33" s="87"/>
      <c r="AB33" s="88"/>
      <c r="AC33" s="88"/>
      <c r="AD33" s="88">
        <v>1</v>
      </c>
      <c r="AE33" s="88">
        <v>9</v>
      </c>
      <c r="AF33" s="88"/>
      <c r="AG33" s="83"/>
      <c r="AH33" s="83"/>
      <c r="AI33" s="83"/>
      <c r="AJ33" s="83"/>
      <c r="AK33" s="84"/>
      <c r="AL33" s="89"/>
      <c r="AM33" s="90">
        <f t="shared" si="257"/>
        <v>86</v>
      </c>
      <c r="AN33" s="91">
        <v>1</v>
      </c>
      <c r="AO33" s="92"/>
      <c r="AP33" s="93">
        <v>1</v>
      </c>
      <c r="AQ33" s="111"/>
      <c r="AS33" s="95">
        <f t="shared" si="258"/>
        <v>0</v>
      </c>
      <c r="AT33" s="83"/>
      <c r="AU33" s="84">
        <f t="shared" si="259"/>
        <v>0</v>
      </c>
      <c r="AV33" s="96">
        <f t="shared" si="260"/>
        <v>0</v>
      </c>
      <c r="AW33" s="82">
        <f t="shared" si="261"/>
        <v>0</v>
      </c>
      <c r="AX33" s="83"/>
      <c r="AY33" s="84">
        <f t="shared" si="262"/>
        <v>0</v>
      </c>
      <c r="AZ33" s="96">
        <f t="shared" si="263"/>
        <v>0</v>
      </c>
      <c r="BA33" s="82">
        <f t="shared" si="264"/>
        <v>0</v>
      </c>
      <c r="BB33" s="83"/>
      <c r="BC33" s="84">
        <f t="shared" si="265"/>
        <v>0</v>
      </c>
      <c r="BD33" s="96">
        <f t="shared" si="266"/>
        <v>0</v>
      </c>
      <c r="BE33" s="82">
        <f t="shared" si="267"/>
        <v>0</v>
      </c>
      <c r="BF33" s="83"/>
      <c r="BG33" s="84">
        <f t="shared" si="268"/>
        <v>0</v>
      </c>
      <c r="BH33" s="96">
        <f t="shared" si="269"/>
        <v>0</v>
      </c>
      <c r="BI33" s="88">
        <f t="shared" si="270"/>
        <v>0</v>
      </c>
      <c r="BJ33" s="83"/>
      <c r="BK33" s="85">
        <f t="shared" si="271"/>
        <v>0</v>
      </c>
      <c r="BL33" s="96">
        <f t="shared" si="272"/>
        <v>0</v>
      </c>
      <c r="BM33" s="82">
        <f t="shared" si="273"/>
        <v>0</v>
      </c>
      <c r="BN33" s="83"/>
      <c r="BO33" s="84">
        <f t="shared" si="274"/>
        <v>0</v>
      </c>
      <c r="BP33" s="96">
        <f t="shared" si="275"/>
        <v>0</v>
      </c>
      <c r="BQ33" s="88">
        <f t="shared" si="276"/>
        <v>0</v>
      </c>
      <c r="BR33" s="83"/>
      <c r="BS33" s="85">
        <f t="shared" si="277"/>
        <v>0</v>
      </c>
      <c r="BT33" s="96">
        <f t="shared" si="278"/>
        <v>0</v>
      </c>
      <c r="BU33" s="82">
        <f t="shared" si="279"/>
        <v>0</v>
      </c>
      <c r="BV33" s="83"/>
      <c r="BW33" s="84">
        <f t="shared" si="280"/>
        <v>0</v>
      </c>
      <c r="BX33" s="96">
        <f t="shared" si="281"/>
        <v>0</v>
      </c>
      <c r="BY33" s="88">
        <f t="shared" si="282"/>
        <v>0</v>
      </c>
      <c r="BZ33" s="83"/>
      <c r="CA33" s="85">
        <f t="shared" si="283"/>
        <v>0</v>
      </c>
      <c r="CB33" s="96">
        <f t="shared" si="284"/>
        <v>0</v>
      </c>
      <c r="CC33" s="83">
        <f t="shared" si="371"/>
        <v>33</v>
      </c>
      <c r="CD33" s="83">
        <v>26</v>
      </c>
      <c r="CE33" s="85">
        <f t="shared" si="285"/>
        <v>7</v>
      </c>
      <c r="CF33" s="96">
        <f t="shared" si="286"/>
        <v>0.78787878787878785</v>
      </c>
      <c r="CG33" s="82">
        <f t="shared" si="287"/>
        <v>11</v>
      </c>
      <c r="CH33" s="83">
        <v>12</v>
      </c>
      <c r="CI33" s="84">
        <f t="shared" si="288"/>
        <v>-1</v>
      </c>
      <c r="CJ33" s="96">
        <f t="shared" si="289"/>
        <v>1.0909090909090908</v>
      </c>
      <c r="CK33" s="82">
        <f t="shared" si="372"/>
        <v>26</v>
      </c>
      <c r="CL33" s="83">
        <v>24</v>
      </c>
      <c r="CM33" s="85">
        <f t="shared" si="290"/>
        <v>2</v>
      </c>
      <c r="CN33" s="96">
        <f t="shared" si="291"/>
        <v>0.92307692307692313</v>
      </c>
      <c r="CO33" s="334">
        <f t="shared" si="292"/>
        <v>0</v>
      </c>
      <c r="CP33" s="83"/>
      <c r="CQ33" s="84">
        <f t="shared" si="293"/>
        <v>0</v>
      </c>
      <c r="CR33" s="96">
        <f t="shared" si="294"/>
        <v>0</v>
      </c>
      <c r="CS33" s="88">
        <f t="shared" si="295"/>
        <v>0</v>
      </c>
      <c r="CT33" s="83">
        <v>1</v>
      </c>
      <c r="CU33" s="85">
        <f t="shared" si="296"/>
        <v>-1</v>
      </c>
      <c r="CV33" s="96">
        <f t="shared" si="297"/>
        <v>0</v>
      </c>
      <c r="CW33" s="83">
        <f t="shared" si="373"/>
        <v>0</v>
      </c>
      <c r="CX33" s="83"/>
      <c r="CY33" s="84">
        <f t="shared" si="298"/>
        <v>0</v>
      </c>
      <c r="CZ33" s="96">
        <f t="shared" si="299"/>
        <v>0</v>
      </c>
      <c r="DA33" s="83">
        <f t="shared" si="374"/>
        <v>0</v>
      </c>
      <c r="DB33" s="83"/>
      <c r="DC33" s="85">
        <f t="shared" si="300"/>
        <v>0</v>
      </c>
      <c r="DD33" s="96">
        <f t="shared" si="301"/>
        <v>0</v>
      </c>
      <c r="DE33" s="83">
        <f t="shared" si="375"/>
        <v>3</v>
      </c>
      <c r="DF33" s="83">
        <v>3</v>
      </c>
      <c r="DG33" s="84">
        <f t="shared" si="302"/>
        <v>0</v>
      </c>
      <c r="DH33" s="96">
        <f t="shared" si="303"/>
        <v>1</v>
      </c>
      <c r="DI33" s="83">
        <f t="shared" si="376"/>
        <v>0</v>
      </c>
      <c r="DJ33" s="83">
        <v>1</v>
      </c>
      <c r="DK33" s="85">
        <f t="shared" si="304"/>
        <v>-1</v>
      </c>
      <c r="DL33" s="96">
        <f t="shared" si="305"/>
        <v>0</v>
      </c>
      <c r="DM33" s="83">
        <f t="shared" si="377"/>
        <v>1</v>
      </c>
      <c r="DN33" s="83">
        <v>1</v>
      </c>
      <c r="DO33" s="84">
        <f t="shared" si="306"/>
        <v>0</v>
      </c>
      <c r="DP33" s="96">
        <f t="shared" si="307"/>
        <v>1</v>
      </c>
      <c r="DQ33" s="83">
        <f t="shared" si="378"/>
        <v>1</v>
      </c>
      <c r="DR33" s="83">
        <v>1</v>
      </c>
      <c r="DS33" s="85">
        <f t="shared" si="308"/>
        <v>0</v>
      </c>
      <c r="DT33" s="96">
        <f t="shared" si="309"/>
        <v>1</v>
      </c>
      <c r="DU33" s="83">
        <f t="shared" si="379"/>
        <v>0</v>
      </c>
      <c r="DV33" s="83">
        <v>1</v>
      </c>
      <c r="DW33" s="85">
        <f t="shared" si="310"/>
        <v>-1</v>
      </c>
      <c r="DX33" s="96">
        <f t="shared" si="311"/>
        <v>0</v>
      </c>
      <c r="DY33" s="83">
        <f t="shared" si="380"/>
        <v>1</v>
      </c>
      <c r="DZ33" s="83"/>
      <c r="EA33" s="84">
        <f t="shared" si="312"/>
        <v>1</v>
      </c>
      <c r="EB33" s="96">
        <f t="shared" si="313"/>
        <v>0</v>
      </c>
      <c r="EC33" s="67">
        <f t="shared" si="314"/>
        <v>0</v>
      </c>
      <c r="ED33" s="83"/>
      <c r="EE33" s="85">
        <f t="shared" si="315"/>
        <v>0</v>
      </c>
      <c r="EF33" s="96">
        <f t="shared" si="316"/>
        <v>0</v>
      </c>
      <c r="EG33" s="83">
        <f t="shared" si="317"/>
        <v>0</v>
      </c>
      <c r="EH33" s="83"/>
      <c r="EI33" s="84">
        <f t="shared" si="318"/>
        <v>0</v>
      </c>
      <c r="EJ33" s="96">
        <f t="shared" si="319"/>
        <v>0</v>
      </c>
      <c r="EK33" s="88">
        <f t="shared" si="320"/>
        <v>0</v>
      </c>
      <c r="EL33" s="83"/>
      <c r="EM33" s="85">
        <f t="shared" si="321"/>
        <v>0</v>
      </c>
      <c r="EN33" s="96">
        <f t="shared" si="322"/>
        <v>0</v>
      </c>
      <c r="EO33" s="83">
        <f t="shared" si="323"/>
        <v>0</v>
      </c>
      <c r="EP33" s="83"/>
      <c r="EQ33" s="84">
        <f t="shared" si="324"/>
        <v>0</v>
      </c>
      <c r="ER33" s="96">
        <f t="shared" si="325"/>
        <v>0</v>
      </c>
      <c r="ES33" s="83">
        <f t="shared" si="381"/>
        <v>0</v>
      </c>
      <c r="ET33" s="83"/>
      <c r="EU33" s="85">
        <f t="shared" si="326"/>
        <v>0</v>
      </c>
      <c r="EV33" s="96">
        <f t="shared" si="327"/>
        <v>0</v>
      </c>
      <c r="EW33" s="83">
        <f t="shared" si="328"/>
        <v>1</v>
      </c>
      <c r="EX33" s="83">
        <v>1</v>
      </c>
      <c r="EY33" s="84">
        <f t="shared" si="329"/>
        <v>0</v>
      </c>
      <c r="EZ33" s="96">
        <f t="shared" si="330"/>
        <v>1</v>
      </c>
      <c r="FA33" s="83">
        <f t="shared" si="331"/>
        <v>9</v>
      </c>
      <c r="FB33" s="83">
        <v>7</v>
      </c>
      <c r="FC33" s="85">
        <f t="shared" si="332"/>
        <v>2</v>
      </c>
      <c r="FD33" s="96">
        <f t="shared" si="333"/>
        <v>0.77777777777777779</v>
      </c>
      <c r="FE33" s="83">
        <f t="shared" si="334"/>
        <v>0</v>
      </c>
      <c r="FF33" s="83"/>
      <c r="FG33" s="84">
        <f t="shared" si="335"/>
        <v>0</v>
      </c>
      <c r="FH33" s="96">
        <f t="shared" si="336"/>
        <v>0</v>
      </c>
      <c r="FI33" s="83">
        <f t="shared" si="337"/>
        <v>0</v>
      </c>
      <c r="FJ33" s="83"/>
      <c r="FK33" s="84">
        <f t="shared" si="338"/>
        <v>0</v>
      </c>
      <c r="FL33" s="96">
        <f t="shared" si="339"/>
        <v>0</v>
      </c>
      <c r="FM33" s="83">
        <f t="shared" si="340"/>
        <v>0</v>
      </c>
      <c r="FN33" s="83"/>
      <c r="FO33" s="83">
        <f t="shared" si="341"/>
        <v>0</v>
      </c>
      <c r="FP33" s="96">
        <f t="shared" si="342"/>
        <v>0</v>
      </c>
      <c r="FQ33" s="83">
        <f t="shared" si="343"/>
        <v>0</v>
      </c>
      <c r="FR33" s="83"/>
      <c r="FS33" s="83">
        <f t="shared" si="344"/>
        <v>0</v>
      </c>
      <c r="FT33" s="96">
        <f t="shared" si="345"/>
        <v>0</v>
      </c>
      <c r="FU33" s="83">
        <f t="shared" si="346"/>
        <v>0</v>
      </c>
      <c r="FV33" s="83"/>
      <c r="FW33" s="83">
        <f t="shared" si="347"/>
        <v>0</v>
      </c>
      <c r="FX33" s="96">
        <f t="shared" si="348"/>
        <v>0</v>
      </c>
      <c r="FY33" s="82">
        <f t="shared" si="349"/>
        <v>0</v>
      </c>
      <c r="FZ33" s="83"/>
      <c r="GA33" s="85">
        <f t="shared" si="350"/>
        <v>0</v>
      </c>
      <c r="GB33" s="96">
        <f t="shared" si="351"/>
        <v>0</v>
      </c>
      <c r="GC33" s="82">
        <f t="shared" si="352"/>
        <v>0</v>
      </c>
      <c r="GD33" s="83"/>
      <c r="GE33" s="85">
        <f t="shared" si="353"/>
        <v>0</v>
      </c>
      <c r="GF33" s="96">
        <f t="shared" si="354"/>
        <v>0</v>
      </c>
      <c r="GG33" s="82">
        <f t="shared" si="355"/>
        <v>86</v>
      </c>
      <c r="GH33" s="67">
        <f t="shared" si="356"/>
        <v>78</v>
      </c>
      <c r="GI33" s="84">
        <f t="shared" si="357"/>
        <v>8</v>
      </c>
      <c r="GJ33" s="96">
        <f t="shared" si="358"/>
        <v>0.90697674418604646</v>
      </c>
      <c r="GK33" s="88">
        <f t="shared" si="359"/>
        <v>1</v>
      </c>
      <c r="GL33" s="83"/>
      <c r="GM33" s="84">
        <f t="shared" si="360"/>
        <v>1</v>
      </c>
      <c r="GN33" s="88">
        <f t="shared" si="361"/>
        <v>0</v>
      </c>
      <c r="GO33" s="83"/>
      <c r="GP33" s="85">
        <f t="shared" si="362"/>
        <v>0</v>
      </c>
      <c r="GQ33" s="82">
        <f t="shared" si="363"/>
        <v>1</v>
      </c>
      <c r="GR33" s="83"/>
      <c r="GS33" s="84">
        <f t="shared" si="364"/>
        <v>1</v>
      </c>
      <c r="GT33" s="199"/>
      <c r="GU33" s="98">
        <f t="shared" si="365"/>
        <v>1.1621621621621621</v>
      </c>
      <c r="GV33" s="103" t="str">
        <f t="shared" si="366"/>
        <v/>
      </c>
      <c r="GW33" s="104">
        <f>+GK33*$HD$3</f>
        <v>545</v>
      </c>
      <c r="GX33" s="104">
        <f>+GL33*$HD$3</f>
        <v>0</v>
      </c>
      <c r="GY33" s="100">
        <f t="shared" si="367"/>
        <v>545</v>
      </c>
      <c r="GZ33" s="104"/>
      <c r="HA33" s="104"/>
      <c r="HB33" s="100"/>
      <c r="HC33" s="104">
        <f>+GQ33*$HD$5</f>
        <v>1090</v>
      </c>
      <c r="HD33" s="104">
        <f>+GR33*$HD$5</f>
        <v>0</v>
      </c>
      <c r="HE33" s="99">
        <f t="shared" si="368"/>
        <v>1090</v>
      </c>
      <c r="HF33" s="101">
        <f t="shared" si="369"/>
        <v>1635</v>
      </c>
      <c r="HG33" s="102">
        <f t="shared" si="369"/>
        <v>0</v>
      </c>
      <c r="HH33" s="105">
        <f t="shared" si="369"/>
        <v>1635</v>
      </c>
      <c r="HI33" s="106">
        <f>$HD$3*50%</f>
        <v>272.5</v>
      </c>
      <c r="HJ33" s="106">
        <f>$HD$5*50%</f>
        <v>545</v>
      </c>
      <c r="HK33" s="108"/>
      <c r="HL33" s="320"/>
      <c r="HM33" s="107">
        <f t="shared" si="370"/>
        <v>0</v>
      </c>
      <c r="HN33" s="109">
        <f t="shared" si="370"/>
        <v>0</v>
      </c>
    </row>
    <row r="34" spans="1:223" ht="15.75" customHeight="1" outlineLevel="1" x14ac:dyDescent="0.2">
      <c r="A34" s="386"/>
      <c r="B34" s="112" t="s">
        <v>93</v>
      </c>
      <c r="C34" s="113"/>
      <c r="D34" s="114"/>
      <c r="E34" s="114"/>
      <c r="F34" s="114"/>
      <c r="G34" s="114"/>
      <c r="H34" s="114"/>
      <c r="I34" s="114"/>
      <c r="J34" s="115"/>
      <c r="K34" s="113"/>
      <c r="L34" s="116"/>
      <c r="M34" s="116"/>
      <c r="N34" s="116"/>
      <c r="O34" s="115"/>
      <c r="P34" s="113"/>
      <c r="Q34" s="114"/>
      <c r="R34" s="115"/>
      <c r="S34" s="113"/>
      <c r="T34" s="114"/>
      <c r="U34" s="115"/>
      <c r="V34" s="113"/>
      <c r="W34" s="114"/>
      <c r="X34" s="114"/>
      <c r="Y34" s="115"/>
      <c r="Z34" s="117"/>
      <c r="AA34" s="118"/>
      <c r="AB34" s="119"/>
      <c r="AC34" s="119"/>
      <c r="AD34" s="119"/>
      <c r="AE34" s="119"/>
      <c r="AF34" s="119"/>
      <c r="AG34" s="114"/>
      <c r="AH34" s="114"/>
      <c r="AI34" s="114"/>
      <c r="AJ34" s="114"/>
      <c r="AK34" s="115"/>
      <c r="AL34" s="120"/>
      <c r="AM34" s="90">
        <f t="shared" si="257"/>
        <v>0</v>
      </c>
      <c r="AN34" s="91"/>
      <c r="AO34" s="92"/>
      <c r="AP34" s="93"/>
      <c r="AQ34" s="111"/>
      <c r="AS34" s="95">
        <f t="shared" si="258"/>
        <v>0</v>
      </c>
      <c r="AT34" s="83"/>
      <c r="AU34" s="84">
        <f t="shared" si="259"/>
        <v>0</v>
      </c>
      <c r="AV34" s="96">
        <f t="shared" si="260"/>
        <v>0</v>
      </c>
      <c r="AW34" s="82">
        <f t="shared" si="261"/>
        <v>0</v>
      </c>
      <c r="AX34" s="83"/>
      <c r="AY34" s="84">
        <f t="shared" si="262"/>
        <v>0</v>
      </c>
      <c r="AZ34" s="96">
        <f t="shared" si="263"/>
        <v>0</v>
      </c>
      <c r="BA34" s="82">
        <f t="shared" si="264"/>
        <v>0</v>
      </c>
      <c r="BB34" s="83"/>
      <c r="BC34" s="84">
        <f t="shared" si="265"/>
        <v>0</v>
      </c>
      <c r="BD34" s="96">
        <f t="shared" si="266"/>
        <v>0</v>
      </c>
      <c r="BE34" s="82">
        <f t="shared" si="267"/>
        <v>0</v>
      </c>
      <c r="BF34" s="83"/>
      <c r="BG34" s="84">
        <f t="shared" si="268"/>
        <v>0</v>
      </c>
      <c r="BH34" s="96">
        <f t="shared" si="269"/>
        <v>0</v>
      </c>
      <c r="BI34" s="88">
        <f t="shared" si="270"/>
        <v>0</v>
      </c>
      <c r="BJ34" s="83"/>
      <c r="BK34" s="85">
        <f t="shared" si="271"/>
        <v>0</v>
      </c>
      <c r="BL34" s="96">
        <f t="shared" si="272"/>
        <v>0</v>
      </c>
      <c r="BM34" s="82">
        <f t="shared" si="273"/>
        <v>0</v>
      </c>
      <c r="BN34" s="83"/>
      <c r="BO34" s="84">
        <f t="shared" si="274"/>
        <v>0</v>
      </c>
      <c r="BP34" s="96">
        <f t="shared" si="275"/>
        <v>0</v>
      </c>
      <c r="BQ34" s="88">
        <f t="shared" si="276"/>
        <v>0</v>
      </c>
      <c r="BR34" s="83"/>
      <c r="BS34" s="85">
        <f t="shared" si="277"/>
        <v>0</v>
      </c>
      <c r="BT34" s="96">
        <f t="shared" si="278"/>
        <v>0</v>
      </c>
      <c r="BU34" s="82">
        <f t="shared" si="279"/>
        <v>0</v>
      </c>
      <c r="BV34" s="83"/>
      <c r="BW34" s="84">
        <f t="shared" si="280"/>
        <v>0</v>
      </c>
      <c r="BX34" s="96">
        <f t="shared" si="281"/>
        <v>0</v>
      </c>
      <c r="BY34" s="88">
        <f t="shared" si="282"/>
        <v>0</v>
      </c>
      <c r="BZ34" s="83"/>
      <c r="CA34" s="85">
        <f t="shared" si="283"/>
        <v>0</v>
      </c>
      <c r="CB34" s="96">
        <f t="shared" si="284"/>
        <v>0</v>
      </c>
      <c r="CC34" s="83">
        <f t="shared" si="371"/>
        <v>0</v>
      </c>
      <c r="CD34" s="83"/>
      <c r="CE34" s="85">
        <f t="shared" si="285"/>
        <v>0</v>
      </c>
      <c r="CF34" s="96">
        <f t="shared" si="286"/>
        <v>0</v>
      </c>
      <c r="CG34" s="82">
        <f t="shared" si="287"/>
        <v>0</v>
      </c>
      <c r="CH34" s="83"/>
      <c r="CI34" s="84">
        <f t="shared" si="288"/>
        <v>0</v>
      </c>
      <c r="CJ34" s="96">
        <f t="shared" si="289"/>
        <v>0</v>
      </c>
      <c r="CK34" s="82">
        <f t="shared" si="372"/>
        <v>0</v>
      </c>
      <c r="CL34" s="83"/>
      <c r="CM34" s="85">
        <f t="shared" si="290"/>
        <v>0</v>
      </c>
      <c r="CN34" s="96">
        <f t="shared" si="291"/>
        <v>0</v>
      </c>
      <c r="CO34" s="334">
        <f t="shared" si="292"/>
        <v>0</v>
      </c>
      <c r="CP34" s="83"/>
      <c r="CQ34" s="84">
        <f t="shared" si="293"/>
        <v>0</v>
      </c>
      <c r="CR34" s="96">
        <f t="shared" si="294"/>
        <v>0</v>
      </c>
      <c r="CS34" s="88">
        <f t="shared" si="295"/>
        <v>0</v>
      </c>
      <c r="CT34" s="83"/>
      <c r="CU34" s="85">
        <f t="shared" si="296"/>
        <v>0</v>
      </c>
      <c r="CV34" s="96">
        <f t="shared" si="297"/>
        <v>0</v>
      </c>
      <c r="CW34" s="83">
        <f t="shared" si="373"/>
        <v>0</v>
      </c>
      <c r="CX34" s="83"/>
      <c r="CY34" s="84">
        <f t="shared" si="298"/>
        <v>0</v>
      </c>
      <c r="CZ34" s="96">
        <f t="shared" si="299"/>
        <v>0</v>
      </c>
      <c r="DA34" s="83">
        <f t="shared" si="374"/>
        <v>0</v>
      </c>
      <c r="DB34" s="83"/>
      <c r="DC34" s="85">
        <f t="shared" si="300"/>
        <v>0</v>
      </c>
      <c r="DD34" s="96">
        <f t="shared" si="301"/>
        <v>0</v>
      </c>
      <c r="DE34" s="83">
        <f t="shared" si="375"/>
        <v>0</v>
      </c>
      <c r="DF34" s="83"/>
      <c r="DG34" s="84">
        <f t="shared" si="302"/>
        <v>0</v>
      </c>
      <c r="DH34" s="96">
        <f t="shared" si="303"/>
        <v>0</v>
      </c>
      <c r="DI34" s="83">
        <f t="shared" si="376"/>
        <v>0</v>
      </c>
      <c r="DJ34" s="83"/>
      <c r="DK34" s="85">
        <f t="shared" si="304"/>
        <v>0</v>
      </c>
      <c r="DL34" s="96">
        <f t="shared" si="305"/>
        <v>0</v>
      </c>
      <c r="DM34" s="83">
        <f t="shared" si="377"/>
        <v>0</v>
      </c>
      <c r="DN34" s="83"/>
      <c r="DO34" s="84">
        <f t="shared" si="306"/>
        <v>0</v>
      </c>
      <c r="DP34" s="96">
        <f t="shared" si="307"/>
        <v>0</v>
      </c>
      <c r="DQ34" s="83">
        <f t="shared" si="378"/>
        <v>0</v>
      </c>
      <c r="DR34" s="83"/>
      <c r="DS34" s="85">
        <f t="shared" si="308"/>
        <v>0</v>
      </c>
      <c r="DT34" s="96">
        <f t="shared" si="309"/>
        <v>0</v>
      </c>
      <c r="DU34" s="83">
        <f t="shared" si="379"/>
        <v>0</v>
      </c>
      <c r="DV34" s="83"/>
      <c r="DW34" s="85">
        <f t="shared" si="310"/>
        <v>0</v>
      </c>
      <c r="DX34" s="96">
        <f t="shared" si="311"/>
        <v>0</v>
      </c>
      <c r="DY34" s="83">
        <f t="shared" si="380"/>
        <v>0</v>
      </c>
      <c r="DZ34" s="83"/>
      <c r="EA34" s="84">
        <f t="shared" si="312"/>
        <v>0</v>
      </c>
      <c r="EB34" s="96">
        <f t="shared" si="313"/>
        <v>0</v>
      </c>
      <c r="EC34" s="67">
        <f t="shared" si="314"/>
        <v>0</v>
      </c>
      <c r="ED34" s="83"/>
      <c r="EE34" s="85">
        <f t="shared" si="315"/>
        <v>0</v>
      </c>
      <c r="EF34" s="96">
        <f t="shared" si="316"/>
        <v>0</v>
      </c>
      <c r="EG34" s="83">
        <f t="shared" si="317"/>
        <v>0</v>
      </c>
      <c r="EH34" s="83"/>
      <c r="EI34" s="84">
        <f t="shared" si="318"/>
        <v>0</v>
      </c>
      <c r="EJ34" s="96">
        <f t="shared" si="319"/>
        <v>0</v>
      </c>
      <c r="EK34" s="88">
        <f t="shared" si="320"/>
        <v>0</v>
      </c>
      <c r="EL34" s="83"/>
      <c r="EM34" s="85">
        <f t="shared" si="321"/>
        <v>0</v>
      </c>
      <c r="EN34" s="96">
        <f t="shared" si="322"/>
        <v>0</v>
      </c>
      <c r="EO34" s="83">
        <f t="shared" si="323"/>
        <v>0</v>
      </c>
      <c r="EP34" s="83"/>
      <c r="EQ34" s="84">
        <f t="shared" si="324"/>
        <v>0</v>
      </c>
      <c r="ER34" s="96">
        <f t="shared" si="325"/>
        <v>0</v>
      </c>
      <c r="ES34" s="83">
        <f t="shared" si="381"/>
        <v>0</v>
      </c>
      <c r="ET34" s="83"/>
      <c r="EU34" s="85">
        <f t="shared" si="326"/>
        <v>0</v>
      </c>
      <c r="EV34" s="96">
        <f t="shared" si="327"/>
        <v>0</v>
      </c>
      <c r="EW34" s="83">
        <f t="shared" si="328"/>
        <v>0</v>
      </c>
      <c r="EX34" s="83"/>
      <c r="EY34" s="84">
        <f t="shared" si="329"/>
        <v>0</v>
      </c>
      <c r="EZ34" s="96">
        <f t="shared" si="330"/>
        <v>0</v>
      </c>
      <c r="FA34" s="83">
        <f t="shared" si="331"/>
        <v>0</v>
      </c>
      <c r="FB34" s="83"/>
      <c r="FC34" s="85">
        <f t="shared" si="332"/>
        <v>0</v>
      </c>
      <c r="FD34" s="96">
        <f t="shared" si="333"/>
        <v>0</v>
      </c>
      <c r="FE34" s="83">
        <f t="shared" si="334"/>
        <v>0</v>
      </c>
      <c r="FF34" s="83"/>
      <c r="FG34" s="84">
        <f t="shared" si="335"/>
        <v>0</v>
      </c>
      <c r="FH34" s="96">
        <f t="shared" si="336"/>
        <v>0</v>
      </c>
      <c r="FI34" s="83">
        <f t="shared" si="337"/>
        <v>0</v>
      </c>
      <c r="FJ34" s="83"/>
      <c r="FK34" s="84">
        <f t="shared" si="338"/>
        <v>0</v>
      </c>
      <c r="FL34" s="96">
        <f t="shared" si="339"/>
        <v>0</v>
      </c>
      <c r="FM34" s="83">
        <f t="shared" si="340"/>
        <v>0</v>
      </c>
      <c r="FN34" s="83"/>
      <c r="FO34" s="83">
        <f t="shared" si="341"/>
        <v>0</v>
      </c>
      <c r="FP34" s="96">
        <f t="shared" si="342"/>
        <v>0</v>
      </c>
      <c r="FQ34" s="83">
        <f t="shared" si="343"/>
        <v>0</v>
      </c>
      <c r="FR34" s="83"/>
      <c r="FS34" s="83">
        <f t="shared" si="344"/>
        <v>0</v>
      </c>
      <c r="FT34" s="96">
        <f t="shared" si="345"/>
        <v>0</v>
      </c>
      <c r="FU34" s="83">
        <f t="shared" si="346"/>
        <v>0</v>
      </c>
      <c r="FV34" s="83"/>
      <c r="FW34" s="83">
        <f t="shared" si="347"/>
        <v>0</v>
      </c>
      <c r="FX34" s="96">
        <f t="shared" si="348"/>
        <v>0</v>
      </c>
      <c r="FY34" s="82">
        <f t="shared" si="349"/>
        <v>0</v>
      </c>
      <c r="FZ34" s="83"/>
      <c r="GA34" s="85">
        <f t="shared" si="350"/>
        <v>0</v>
      </c>
      <c r="GB34" s="96">
        <f t="shared" si="351"/>
        <v>0</v>
      </c>
      <c r="GC34" s="82">
        <f t="shared" si="352"/>
        <v>0</v>
      </c>
      <c r="GD34" s="83"/>
      <c r="GE34" s="85">
        <f t="shared" si="353"/>
        <v>0</v>
      </c>
      <c r="GF34" s="96">
        <f t="shared" si="354"/>
        <v>0</v>
      </c>
      <c r="GG34" s="82">
        <f t="shared" si="355"/>
        <v>0</v>
      </c>
      <c r="GH34" s="67">
        <f t="shared" si="356"/>
        <v>0</v>
      </c>
      <c r="GI34" s="84">
        <f t="shared" si="357"/>
        <v>0</v>
      </c>
      <c r="GJ34" s="96">
        <f t="shared" si="358"/>
        <v>0</v>
      </c>
      <c r="GK34" s="88">
        <f t="shared" si="359"/>
        <v>0</v>
      </c>
      <c r="GL34" s="83"/>
      <c r="GM34" s="84">
        <f t="shared" si="360"/>
        <v>0</v>
      </c>
      <c r="GN34" s="88">
        <f t="shared" si="361"/>
        <v>0</v>
      </c>
      <c r="GO34" s="83"/>
      <c r="GP34" s="85">
        <f t="shared" si="362"/>
        <v>0</v>
      </c>
      <c r="GQ34" s="82">
        <f t="shared" si="363"/>
        <v>0</v>
      </c>
      <c r="GR34" s="83"/>
      <c r="GS34" s="84">
        <f t="shared" si="364"/>
        <v>0</v>
      </c>
      <c r="GT34" s="199"/>
      <c r="GU34" s="98" t="str">
        <f t="shared" si="365"/>
        <v/>
      </c>
      <c r="GV34" s="103" t="str">
        <f t="shared" si="366"/>
        <v/>
      </c>
      <c r="GW34" s="104">
        <f>+GK34*$HD$3</f>
        <v>0</v>
      </c>
      <c r="GX34" s="104">
        <f>+GL34*$HD$3</f>
        <v>0</v>
      </c>
      <c r="GY34" s="100">
        <f t="shared" si="367"/>
        <v>0</v>
      </c>
      <c r="GZ34" s="104"/>
      <c r="HA34" s="104"/>
      <c r="HB34" s="100"/>
      <c r="HC34" s="104">
        <f>+GQ34*$HE$5</f>
        <v>0</v>
      </c>
      <c r="HD34" s="104">
        <f>+GR34*$HE$5</f>
        <v>0</v>
      </c>
      <c r="HE34" s="99">
        <f t="shared" si="368"/>
        <v>0</v>
      </c>
      <c r="HF34" s="101">
        <f t="shared" si="369"/>
        <v>0</v>
      </c>
      <c r="HG34" s="102">
        <f t="shared" si="369"/>
        <v>0</v>
      </c>
      <c r="HH34" s="105">
        <f t="shared" si="369"/>
        <v>0</v>
      </c>
      <c r="HI34" s="106">
        <f>$HE$3*50%</f>
        <v>312.5</v>
      </c>
      <c r="HJ34" s="106">
        <f>$HE$5*50%</f>
        <v>625</v>
      </c>
      <c r="HK34" s="108"/>
      <c r="HL34" s="320"/>
      <c r="HM34" s="107">
        <f t="shared" si="370"/>
        <v>0</v>
      </c>
      <c r="HN34" s="109">
        <f t="shared" si="370"/>
        <v>0</v>
      </c>
    </row>
    <row r="35" spans="1:223" ht="15.75" customHeight="1" outlineLevel="1" x14ac:dyDescent="0.2">
      <c r="A35" s="386"/>
      <c r="B35" s="112" t="s">
        <v>94</v>
      </c>
      <c r="C35" s="113"/>
      <c r="D35" s="114"/>
      <c r="E35" s="114"/>
      <c r="F35" s="114"/>
      <c r="G35" s="114"/>
      <c r="H35" s="114"/>
      <c r="I35" s="114"/>
      <c r="J35" s="115"/>
      <c r="K35" s="113"/>
      <c r="L35" s="116">
        <v>9</v>
      </c>
      <c r="M35" s="116">
        <v>2</v>
      </c>
      <c r="N35" s="116">
        <v>5</v>
      </c>
      <c r="O35" s="115"/>
      <c r="P35" s="113"/>
      <c r="Q35" s="114"/>
      <c r="R35" s="115"/>
      <c r="S35" s="113">
        <v>5</v>
      </c>
      <c r="T35" s="114"/>
      <c r="U35" s="115"/>
      <c r="V35" s="113"/>
      <c r="W35" s="114"/>
      <c r="X35" s="114"/>
      <c r="Y35" s="115"/>
      <c r="Z35" s="117"/>
      <c r="AA35" s="118"/>
      <c r="AB35" s="119"/>
      <c r="AC35" s="119"/>
      <c r="AD35" s="119"/>
      <c r="AE35" s="119"/>
      <c r="AF35" s="119"/>
      <c r="AG35" s="114"/>
      <c r="AH35" s="114"/>
      <c r="AI35" s="114"/>
      <c r="AJ35" s="114"/>
      <c r="AK35" s="115"/>
      <c r="AL35" s="120"/>
      <c r="AM35" s="90">
        <f t="shared" si="257"/>
        <v>21</v>
      </c>
      <c r="AN35" s="91">
        <v>1</v>
      </c>
      <c r="AO35" s="92"/>
      <c r="AP35" s="93"/>
      <c r="AQ35" s="111"/>
      <c r="AS35" s="95">
        <f t="shared" si="258"/>
        <v>0</v>
      </c>
      <c r="AT35" s="83"/>
      <c r="AU35" s="84">
        <f t="shared" si="259"/>
        <v>0</v>
      </c>
      <c r="AV35" s="96">
        <f t="shared" si="260"/>
        <v>0</v>
      </c>
      <c r="AW35" s="82">
        <f t="shared" si="261"/>
        <v>0</v>
      </c>
      <c r="AX35" s="83"/>
      <c r="AY35" s="84">
        <f t="shared" si="262"/>
        <v>0</v>
      </c>
      <c r="AZ35" s="96">
        <f t="shared" si="263"/>
        <v>0</v>
      </c>
      <c r="BA35" s="82">
        <f t="shared" si="264"/>
        <v>0</v>
      </c>
      <c r="BB35" s="83"/>
      <c r="BC35" s="84">
        <f t="shared" si="265"/>
        <v>0</v>
      </c>
      <c r="BD35" s="96">
        <f t="shared" si="266"/>
        <v>0</v>
      </c>
      <c r="BE35" s="82">
        <f t="shared" si="267"/>
        <v>0</v>
      </c>
      <c r="BF35" s="83"/>
      <c r="BG35" s="84">
        <f t="shared" si="268"/>
        <v>0</v>
      </c>
      <c r="BH35" s="96">
        <f t="shared" si="269"/>
        <v>0</v>
      </c>
      <c r="BI35" s="88">
        <f t="shared" si="270"/>
        <v>0</v>
      </c>
      <c r="BJ35" s="83"/>
      <c r="BK35" s="85">
        <f t="shared" si="271"/>
        <v>0</v>
      </c>
      <c r="BL35" s="96">
        <f t="shared" si="272"/>
        <v>0</v>
      </c>
      <c r="BM35" s="82">
        <f t="shared" si="273"/>
        <v>0</v>
      </c>
      <c r="BN35" s="83"/>
      <c r="BO35" s="84">
        <f t="shared" si="274"/>
        <v>0</v>
      </c>
      <c r="BP35" s="96">
        <f t="shared" si="275"/>
        <v>0</v>
      </c>
      <c r="BQ35" s="88">
        <f t="shared" si="276"/>
        <v>0</v>
      </c>
      <c r="BR35" s="83">
        <v>1</v>
      </c>
      <c r="BS35" s="85">
        <f t="shared" si="277"/>
        <v>-1</v>
      </c>
      <c r="BT35" s="96">
        <f t="shared" si="278"/>
        <v>0</v>
      </c>
      <c r="BU35" s="82">
        <f t="shared" si="279"/>
        <v>0</v>
      </c>
      <c r="BV35" s="83"/>
      <c r="BW35" s="84">
        <f t="shared" si="280"/>
        <v>0</v>
      </c>
      <c r="BX35" s="96">
        <f t="shared" si="281"/>
        <v>0</v>
      </c>
      <c r="BY35" s="88">
        <f t="shared" si="282"/>
        <v>0</v>
      </c>
      <c r="BZ35" s="83"/>
      <c r="CA35" s="85">
        <f t="shared" si="283"/>
        <v>0</v>
      </c>
      <c r="CB35" s="96">
        <f t="shared" si="284"/>
        <v>0</v>
      </c>
      <c r="CC35" s="83">
        <f t="shared" si="371"/>
        <v>9</v>
      </c>
      <c r="CD35" s="83">
        <v>9</v>
      </c>
      <c r="CE35" s="85">
        <f t="shared" si="285"/>
        <v>0</v>
      </c>
      <c r="CF35" s="96">
        <f t="shared" si="286"/>
        <v>1</v>
      </c>
      <c r="CG35" s="82">
        <f t="shared" si="287"/>
        <v>2</v>
      </c>
      <c r="CH35" s="83"/>
      <c r="CI35" s="84">
        <f t="shared" si="288"/>
        <v>2</v>
      </c>
      <c r="CJ35" s="96">
        <f t="shared" si="289"/>
        <v>0</v>
      </c>
      <c r="CK35" s="82">
        <f t="shared" si="372"/>
        <v>5</v>
      </c>
      <c r="CL35" s="83">
        <v>5</v>
      </c>
      <c r="CM35" s="85">
        <f t="shared" si="290"/>
        <v>0</v>
      </c>
      <c r="CN35" s="96">
        <f t="shared" si="291"/>
        <v>1</v>
      </c>
      <c r="CO35" s="334">
        <f t="shared" si="292"/>
        <v>0</v>
      </c>
      <c r="CP35" s="83">
        <v>1</v>
      </c>
      <c r="CQ35" s="84">
        <f t="shared" si="293"/>
        <v>-1</v>
      </c>
      <c r="CR35" s="96">
        <f t="shared" si="294"/>
        <v>0</v>
      </c>
      <c r="CS35" s="88">
        <f t="shared" si="295"/>
        <v>0</v>
      </c>
      <c r="CT35" s="83"/>
      <c r="CU35" s="85">
        <f t="shared" si="296"/>
        <v>0</v>
      </c>
      <c r="CV35" s="96">
        <f t="shared" si="297"/>
        <v>0</v>
      </c>
      <c r="CW35" s="83">
        <f t="shared" si="373"/>
        <v>0</v>
      </c>
      <c r="CX35" s="83"/>
      <c r="CY35" s="84">
        <f t="shared" si="298"/>
        <v>0</v>
      </c>
      <c r="CZ35" s="96">
        <f t="shared" si="299"/>
        <v>0</v>
      </c>
      <c r="DA35" s="83">
        <f t="shared" si="374"/>
        <v>0</v>
      </c>
      <c r="DB35" s="83"/>
      <c r="DC35" s="85">
        <f t="shared" si="300"/>
        <v>0</v>
      </c>
      <c r="DD35" s="96">
        <f t="shared" si="301"/>
        <v>0</v>
      </c>
      <c r="DE35" s="83">
        <f t="shared" si="375"/>
        <v>5</v>
      </c>
      <c r="DF35" s="83">
        <v>1</v>
      </c>
      <c r="DG35" s="84">
        <f t="shared" si="302"/>
        <v>4</v>
      </c>
      <c r="DH35" s="96">
        <f t="shared" si="303"/>
        <v>0.2</v>
      </c>
      <c r="DI35" s="83">
        <f t="shared" si="376"/>
        <v>0</v>
      </c>
      <c r="DJ35" s="83"/>
      <c r="DK35" s="85">
        <f t="shared" si="304"/>
        <v>0</v>
      </c>
      <c r="DL35" s="96">
        <f t="shared" si="305"/>
        <v>0</v>
      </c>
      <c r="DM35" s="83">
        <f t="shared" si="377"/>
        <v>0</v>
      </c>
      <c r="DN35" s="83"/>
      <c r="DO35" s="84">
        <f t="shared" si="306"/>
        <v>0</v>
      </c>
      <c r="DP35" s="96">
        <f t="shared" si="307"/>
        <v>0</v>
      </c>
      <c r="DQ35" s="83">
        <f t="shared" si="378"/>
        <v>0</v>
      </c>
      <c r="DR35" s="83"/>
      <c r="DS35" s="85">
        <f t="shared" si="308"/>
        <v>0</v>
      </c>
      <c r="DT35" s="96">
        <f t="shared" si="309"/>
        <v>0</v>
      </c>
      <c r="DU35" s="83">
        <f t="shared" si="379"/>
        <v>0</v>
      </c>
      <c r="DV35" s="83">
        <v>4</v>
      </c>
      <c r="DW35" s="85">
        <f t="shared" si="310"/>
        <v>-4</v>
      </c>
      <c r="DX35" s="96">
        <f t="shared" si="311"/>
        <v>0</v>
      </c>
      <c r="DY35" s="83">
        <f t="shared" si="380"/>
        <v>0</v>
      </c>
      <c r="DZ35" s="83"/>
      <c r="EA35" s="84">
        <f t="shared" si="312"/>
        <v>0</v>
      </c>
      <c r="EB35" s="96">
        <f t="shared" si="313"/>
        <v>0</v>
      </c>
      <c r="EC35" s="67">
        <f t="shared" si="314"/>
        <v>0</v>
      </c>
      <c r="ED35" s="83"/>
      <c r="EE35" s="85">
        <f t="shared" si="315"/>
        <v>0</v>
      </c>
      <c r="EF35" s="96">
        <f t="shared" si="316"/>
        <v>0</v>
      </c>
      <c r="EG35" s="83">
        <f t="shared" si="317"/>
        <v>0</v>
      </c>
      <c r="EH35" s="83"/>
      <c r="EI35" s="84">
        <f t="shared" si="318"/>
        <v>0</v>
      </c>
      <c r="EJ35" s="96">
        <f t="shared" si="319"/>
        <v>0</v>
      </c>
      <c r="EK35" s="88">
        <f t="shared" si="320"/>
        <v>0</v>
      </c>
      <c r="EL35" s="83"/>
      <c r="EM35" s="85">
        <f t="shared" si="321"/>
        <v>0</v>
      </c>
      <c r="EN35" s="96">
        <f t="shared" si="322"/>
        <v>0</v>
      </c>
      <c r="EO35" s="83">
        <f t="shared" si="323"/>
        <v>0</v>
      </c>
      <c r="EP35" s="83"/>
      <c r="EQ35" s="84">
        <f t="shared" si="324"/>
        <v>0</v>
      </c>
      <c r="ER35" s="96">
        <f t="shared" si="325"/>
        <v>0</v>
      </c>
      <c r="ES35" s="83">
        <f t="shared" si="381"/>
        <v>0</v>
      </c>
      <c r="ET35" s="83"/>
      <c r="EU35" s="85">
        <f t="shared" si="326"/>
        <v>0</v>
      </c>
      <c r="EV35" s="96">
        <f t="shared" si="327"/>
        <v>0</v>
      </c>
      <c r="EW35" s="83">
        <f t="shared" si="328"/>
        <v>0</v>
      </c>
      <c r="EX35" s="83"/>
      <c r="EY35" s="84">
        <f t="shared" si="329"/>
        <v>0</v>
      </c>
      <c r="EZ35" s="96">
        <f t="shared" si="330"/>
        <v>0</v>
      </c>
      <c r="FA35" s="83">
        <f t="shared" si="331"/>
        <v>0</v>
      </c>
      <c r="FB35" s="83">
        <v>1</v>
      </c>
      <c r="FC35" s="85">
        <f t="shared" si="332"/>
        <v>-1</v>
      </c>
      <c r="FD35" s="96">
        <f t="shared" si="333"/>
        <v>0</v>
      </c>
      <c r="FE35" s="83">
        <f t="shared" si="334"/>
        <v>0</v>
      </c>
      <c r="FF35" s="83"/>
      <c r="FG35" s="84">
        <f t="shared" si="335"/>
        <v>0</v>
      </c>
      <c r="FH35" s="96">
        <f t="shared" si="336"/>
        <v>0</v>
      </c>
      <c r="FI35" s="83">
        <f t="shared" si="337"/>
        <v>0</v>
      </c>
      <c r="FJ35" s="83"/>
      <c r="FK35" s="84">
        <f t="shared" si="338"/>
        <v>0</v>
      </c>
      <c r="FL35" s="96">
        <f t="shared" si="339"/>
        <v>0</v>
      </c>
      <c r="FM35" s="83">
        <f t="shared" si="340"/>
        <v>0</v>
      </c>
      <c r="FN35" s="83"/>
      <c r="FO35" s="83">
        <f t="shared" si="341"/>
        <v>0</v>
      </c>
      <c r="FP35" s="96">
        <f t="shared" si="342"/>
        <v>0</v>
      </c>
      <c r="FQ35" s="83">
        <f t="shared" si="343"/>
        <v>0</v>
      </c>
      <c r="FR35" s="83"/>
      <c r="FS35" s="83">
        <f t="shared" si="344"/>
        <v>0</v>
      </c>
      <c r="FT35" s="96">
        <f t="shared" si="345"/>
        <v>0</v>
      </c>
      <c r="FU35" s="83">
        <f t="shared" si="346"/>
        <v>0</v>
      </c>
      <c r="FV35" s="83"/>
      <c r="FW35" s="83">
        <f t="shared" si="347"/>
        <v>0</v>
      </c>
      <c r="FX35" s="96">
        <f t="shared" si="348"/>
        <v>0</v>
      </c>
      <c r="FY35" s="82">
        <f t="shared" si="349"/>
        <v>0</v>
      </c>
      <c r="FZ35" s="83"/>
      <c r="GA35" s="85">
        <f t="shared" si="350"/>
        <v>0</v>
      </c>
      <c r="GB35" s="96">
        <f t="shared" si="351"/>
        <v>0</v>
      </c>
      <c r="GC35" s="82">
        <f t="shared" si="352"/>
        <v>0</v>
      </c>
      <c r="GD35" s="83"/>
      <c r="GE35" s="85">
        <f t="shared" si="353"/>
        <v>0</v>
      </c>
      <c r="GF35" s="96">
        <f t="shared" si="354"/>
        <v>0</v>
      </c>
      <c r="GG35" s="82">
        <f t="shared" si="355"/>
        <v>21</v>
      </c>
      <c r="GH35" s="67">
        <f t="shared" si="356"/>
        <v>22</v>
      </c>
      <c r="GI35" s="84">
        <f t="shared" si="357"/>
        <v>-1</v>
      </c>
      <c r="GJ35" s="96">
        <f t="shared" si="358"/>
        <v>1.0476190476190477</v>
      </c>
      <c r="GK35" s="88">
        <f t="shared" si="359"/>
        <v>1</v>
      </c>
      <c r="GL35" s="83"/>
      <c r="GM35" s="84">
        <f t="shared" si="360"/>
        <v>1</v>
      </c>
      <c r="GN35" s="88">
        <f t="shared" si="361"/>
        <v>0</v>
      </c>
      <c r="GO35" s="83"/>
      <c r="GP35" s="85">
        <f t="shared" si="362"/>
        <v>0</v>
      </c>
      <c r="GQ35" s="82">
        <f t="shared" si="363"/>
        <v>0</v>
      </c>
      <c r="GR35" s="83"/>
      <c r="GS35" s="84">
        <f t="shared" si="364"/>
        <v>0</v>
      </c>
      <c r="GT35" s="199"/>
      <c r="GU35" s="98">
        <f t="shared" si="365"/>
        <v>1.1666666666666667</v>
      </c>
      <c r="GV35" s="103" t="str">
        <f t="shared" si="366"/>
        <v/>
      </c>
      <c r="GW35" s="104">
        <f>+GK35*$HE$3</f>
        <v>625</v>
      </c>
      <c r="GX35" s="104">
        <f>+GL35*$HE$3</f>
        <v>0</v>
      </c>
      <c r="GY35" s="100">
        <f t="shared" si="367"/>
        <v>625</v>
      </c>
      <c r="GZ35" s="104"/>
      <c r="HA35" s="104"/>
      <c r="HB35" s="100"/>
      <c r="HC35" s="104">
        <f>+GQ35*$HE$5</f>
        <v>0</v>
      </c>
      <c r="HD35" s="104">
        <f>+GR35*$HE$5</f>
        <v>0</v>
      </c>
      <c r="HE35" s="99">
        <f t="shared" si="368"/>
        <v>0</v>
      </c>
      <c r="HF35" s="101">
        <f t="shared" si="369"/>
        <v>625</v>
      </c>
      <c r="HG35" s="102">
        <f t="shared" si="369"/>
        <v>0</v>
      </c>
      <c r="HH35" s="105">
        <f t="shared" si="369"/>
        <v>625</v>
      </c>
      <c r="HI35" s="106">
        <f>HI34</f>
        <v>312.5</v>
      </c>
      <c r="HJ35" s="106">
        <f>HJ34</f>
        <v>625</v>
      </c>
      <c r="HK35" s="108"/>
      <c r="HL35" s="320"/>
      <c r="HM35" s="107">
        <f t="shared" si="370"/>
        <v>0</v>
      </c>
      <c r="HN35" s="109">
        <f t="shared" si="370"/>
        <v>0</v>
      </c>
    </row>
    <row r="36" spans="1:223" ht="15.75" customHeight="1" outlineLevel="1" thickBot="1" x14ac:dyDescent="0.25">
      <c r="A36" s="386"/>
      <c r="B36" s="126" t="s">
        <v>50</v>
      </c>
      <c r="C36" s="127"/>
      <c r="D36" s="128"/>
      <c r="E36" s="128"/>
      <c r="F36" s="128"/>
      <c r="G36" s="128"/>
      <c r="H36" s="128"/>
      <c r="I36" s="128"/>
      <c r="J36" s="129"/>
      <c r="K36" s="127"/>
      <c r="L36" s="130">
        <v>11</v>
      </c>
      <c r="M36" s="130">
        <v>7</v>
      </c>
      <c r="N36" s="130">
        <v>12</v>
      </c>
      <c r="O36" s="129"/>
      <c r="P36" s="127">
        <v>1</v>
      </c>
      <c r="Q36" s="128"/>
      <c r="R36" s="129"/>
      <c r="S36" s="127">
        <v>2</v>
      </c>
      <c r="T36" s="128"/>
      <c r="U36" s="129"/>
      <c r="V36" s="127">
        <v>1</v>
      </c>
      <c r="W36" s="128"/>
      <c r="X36" s="128"/>
      <c r="Y36" s="129"/>
      <c r="Z36" s="131"/>
      <c r="AA36" s="132"/>
      <c r="AB36" s="133"/>
      <c r="AC36" s="133"/>
      <c r="AD36" s="133"/>
      <c r="AE36" s="133"/>
      <c r="AF36" s="133"/>
      <c r="AG36" s="128"/>
      <c r="AH36" s="128"/>
      <c r="AI36" s="128"/>
      <c r="AJ36" s="128"/>
      <c r="AK36" s="129"/>
      <c r="AL36" s="134"/>
      <c r="AM36" s="200">
        <f t="shared" si="257"/>
        <v>34</v>
      </c>
      <c r="AN36" s="135"/>
      <c r="AO36" s="136"/>
      <c r="AP36" s="137">
        <v>1</v>
      </c>
      <c r="AQ36" s="138"/>
      <c r="AS36" s="274">
        <f t="shared" si="258"/>
        <v>0</v>
      </c>
      <c r="AT36" s="114"/>
      <c r="AU36" s="115">
        <f t="shared" si="259"/>
        <v>0</v>
      </c>
      <c r="AV36" s="275">
        <f t="shared" si="260"/>
        <v>0</v>
      </c>
      <c r="AW36" s="113">
        <f t="shared" si="261"/>
        <v>0</v>
      </c>
      <c r="AX36" s="114"/>
      <c r="AY36" s="115">
        <f t="shared" si="262"/>
        <v>0</v>
      </c>
      <c r="AZ36" s="275">
        <f t="shared" si="263"/>
        <v>0</v>
      </c>
      <c r="BA36" s="113">
        <f t="shared" si="264"/>
        <v>0</v>
      </c>
      <c r="BB36" s="114"/>
      <c r="BC36" s="115">
        <f t="shared" si="265"/>
        <v>0</v>
      </c>
      <c r="BD36" s="275">
        <f t="shared" si="266"/>
        <v>0</v>
      </c>
      <c r="BE36" s="113">
        <f t="shared" si="267"/>
        <v>0</v>
      </c>
      <c r="BF36" s="114"/>
      <c r="BG36" s="115">
        <f t="shared" si="268"/>
        <v>0</v>
      </c>
      <c r="BH36" s="275">
        <f t="shared" si="269"/>
        <v>0</v>
      </c>
      <c r="BI36" s="119">
        <f t="shared" si="270"/>
        <v>0</v>
      </c>
      <c r="BJ36" s="114"/>
      <c r="BK36" s="116">
        <f t="shared" si="271"/>
        <v>0</v>
      </c>
      <c r="BL36" s="275">
        <f t="shared" si="272"/>
        <v>0</v>
      </c>
      <c r="BM36" s="113">
        <f t="shared" si="273"/>
        <v>0</v>
      </c>
      <c r="BN36" s="114"/>
      <c r="BO36" s="115">
        <f t="shared" si="274"/>
        <v>0</v>
      </c>
      <c r="BP36" s="275">
        <f t="shared" si="275"/>
        <v>0</v>
      </c>
      <c r="BQ36" s="119">
        <f t="shared" si="276"/>
        <v>0</v>
      </c>
      <c r="BR36" s="114">
        <v>1</v>
      </c>
      <c r="BS36" s="116">
        <f t="shared" si="277"/>
        <v>-1</v>
      </c>
      <c r="BT36" s="275">
        <f t="shared" si="278"/>
        <v>0</v>
      </c>
      <c r="BU36" s="113">
        <f t="shared" si="279"/>
        <v>0</v>
      </c>
      <c r="BV36" s="114"/>
      <c r="BW36" s="115">
        <f t="shared" si="280"/>
        <v>0</v>
      </c>
      <c r="BX36" s="275">
        <f t="shared" si="281"/>
        <v>0</v>
      </c>
      <c r="BY36" s="119">
        <f t="shared" si="282"/>
        <v>0</v>
      </c>
      <c r="BZ36" s="114"/>
      <c r="CA36" s="116">
        <f t="shared" si="283"/>
        <v>0</v>
      </c>
      <c r="CB36" s="275">
        <f t="shared" si="284"/>
        <v>0</v>
      </c>
      <c r="CC36" s="114">
        <f t="shared" si="371"/>
        <v>11</v>
      </c>
      <c r="CD36" s="114">
        <v>9</v>
      </c>
      <c r="CE36" s="116">
        <f t="shared" si="285"/>
        <v>2</v>
      </c>
      <c r="CF36" s="275">
        <f t="shared" si="286"/>
        <v>0.81818181818181823</v>
      </c>
      <c r="CG36" s="82">
        <f t="shared" si="287"/>
        <v>7</v>
      </c>
      <c r="CH36" s="114">
        <v>6</v>
      </c>
      <c r="CI36" s="115">
        <f t="shared" si="288"/>
        <v>1</v>
      </c>
      <c r="CJ36" s="275">
        <f t="shared" si="289"/>
        <v>0.8571428571428571</v>
      </c>
      <c r="CK36" s="127">
        <f t="shared" si="372"/>
        <v>12</v>
      </c>
      <c r="CL36" s="114">
        <v>9</v>
      </c>
      <c r="CM36" s="116">
        <f t="shared" si="290"/>
        <v>3</v>
      </c>
      <c r="CN36" s="275">
        <f t="shared" si="291"/>
        <v>0.75</v>
      </c>
      <c r="CO36" s="334">
        <f t="shared" si="292"/>
        <v>0</v>
      </c>
      <c r="CP36" s="114"/>
      <c r="CQ36" s="115">
        <f t="shared" si="293"/>
        <v>0</v>
      </c>
      <c r="CR36" s="275">
        <f t="shared" si="294"/>
        <v>0</v>
      </c>
      <c r="CS36" s="88">
        <f t="shared" si="295"/>
        <v>1</v>
      </c>
      <c r="CT36" s="114"/>
      <c r="CU36" s="116">
        <f t="shared" si="296"/>
        <v>1</v>
      </c>
      <c r="CV36" s="275">
        <f t="shared" si="297"/>
        <v>0</v>
      </c>
      <c r="CW36" s="83">
        <f t="shared" si="373"/>
        <v>0</v>
      </c>
      <c r="CX36" s="114"/>
      <c r="CY36" s="115">
        <f t="shared" si="298"/>
        <v>0</v>
      </c>
      <c r="CZ36" s="275">
        <f t="shared" si="299"/>
        <v>0</v>
      </c>
      <c r="DA36" s="83">
        <f t="shared" si="374"/>
        <v>0</v>
      </c>
      <c r="DB36" s="114"/>
      <c r="DC36" s="116">
        <f t="shared" si="300"/>
        <v>0</v>
      </c>
      <c r="DD36" s="275">
        <f t="shared" si="301"/>
        <v>0</v>
      </c>
      <c r="DE36" s="83">
        <f t="shared" si="375"/>
        <v>2</v>
      </c>
      <c r="DF36" s="114"/>
      <c r="DG36" s="115">
        <f t="shared" si="302"/>
        <v>2</v>
      </c>
      <c r="DH36" s="275">
        <f t="shared" si="303"/>
        <v>0</v>
      </c>
      <c r="DI36" s="83">
        <f t="shared" si="376"/>
        <v>0</v>
      </c>
      <c r="DJ36" s="114"/>
      <c r="DK36" s="116">
        <f t="shared" si="304"/>
        <v>0</v>
      </c>
      <c r="DL36" s="275">
        <f t="shared" si="305"/>
        <v>0</v>
      </c>
      <c r="DM36" s="83">
        <f t="shared" si="377"/>
        <v>0</v>
      </c>
      <c r="DN36" s="114">
        <v>1</v>
      </c>
      <c r="DO36" s="115">
        <f t="shared" si="306"/>
        <v>-1</v>
      </c>
      <c r="DP36" s="275">
        <f t="shared" si="307"/>
        <v>0</v>
      </c>
      <c r="DQ36" s="83">
        <f t="shared" si="378"/>
        <v>1</v>
      </c>
      <c r="DR36" s="114">
        <v>1</v>
      </c>
      <c r="DS36" s="116">
        <f t="shared" si="308"/>
        <v>0</v>
      </c>
      <c r="DT36" s="275">
        <f t="shared" si="309"/>
        <v>1</v>
      </c>
      <c r="DU36" s="83">
        <f t="shared" si="379"/>
        <v>0</v>
      </c>
      <c r="DV36" s="114"/>
      <c r="DW36" s="116">
        <f t="shared" si="310"/>
        <v>0</v>
      </c>
      <c r="DX36" s="275">
        <f t="shared" si="311"/>
        <v>0</v>
      </c>
      <c r="DY36" s="83">
        <f t="shared" si="380"/>
        <v>0</v>
      </c>
      <c r="DZ36" s="114"/>
      <c r="EA36" s="115">
        <f t="shared" si="312"/>
        <v>0</v>
      </c>
      <c r="EB36" s="275">
        <f t="shared" si="313"/>
        <v>0</v>
      </c>
      <c r="EC36" s="67">
        <f t="shared" si="314"/>
        <v>0</v>
      </c>
      <c r="ED36" s="114"/>
      <c r="EE36" s="116">
        <f t="shared" si="315"/>
        <v>0</v>
      </c>
      <c r="EF36" s="275">
        <f t="shared" si="316"/>
        <v>0</v>
      </c>
      <c r="EG36" s="83">
        <f t="shared" si="317"/>
        <v>0</v>
      </c>
      <c r="EH36" s="114"/>
      <c r="EI36" s="115">
        <f t="shared" si="318"/>
        <v>0</v>
      </c>
      <c r="EJ36" s="275">
        <f t="shared" si="319"/>
        <v>0</v>
      </c>
      <c r="EK36" s="88">
        <f t="shared" si="320"/>
        <v>0</v>
      </c>
      <c r="EL36" s="114"/>
      <c r="EM36" s="116">
        <f t="shared" si="321"/>
        <v>0</v>
      </c>
      <c r="EN36" s="275">
        <f t="shared" si="322"/>
        <v>0</v>
      </c>
      <c r="EO36" s="83">
        <f t="shared" si="323"/>
        <v>0</v>
      </c>
      <c r="EP36" s="114"/>
      <c r="EQ36" s="115">
        <f t="shared" si="324"/>
        <v>0</v>
      </c>
      <c r="ER36" s="275">
        <f t="shared" si="325"/>
        <v>0</v>
      </c>
      <c r="ES36" s="83">
        <f t="shared" si="381"/>
        <v>0</v>
      </c>
      <c r="ET36" s="114">
        <v>1</v>
      </c>
      <c r="EU36" s="116">
        <f t="shared" si="326"/>
        <v>-1</v>
      </c>
      <c r="EV36" s="275">
        <f t="shared" si="327"/>
        <v>0</v>
      </c>
      <c r="EW36" s="83">
        <f t="shared" si="328"/>
        <v>0</v>
      </c>
      <c r="EX36" s="114"/>
      <c r="EY36" s="115">
        <f t="shared" si="329"/>
        <v>0</v>
      </c>
      <c r="EZ36" s="275">
        <f t="shared" si="330"/>
        <v>0</v>
      </c>
      <c r="FA36" s="83">
        <f t="shared" si="331"/>
        <v>0</v>
      </c>
      <c r="FB36" s="114"/>
      <c r="FC36" s="116">
        <f t="shared" si="332"/>
        <v>0</v>
      </c>
      <c r="FD36" s="275">
        <f t="shared" si="333"/>
        <v>0</v>
      </c>
      <c r="FE36" s="83">
        <f t="shared" si="334"/>
        <v>0</v>
      </c>
      <c r="FF36" s="114"/>
      <c r="FG36" s="115">
        <f t="shared" si="335"/>
        <v>0</v>
      </c>
      <c r="FH36" s="275">
        <f t="shared" si="336"/>
        <v>0</v>
      </c>
      <c r="FI36" s="83">
        <f t="shared" si="337"/>
        <v>0</v>
      </c>
      <c r="FJ36" s="114"/>
      <c r="FK36" s="115">
        <f t="shared" si="338"/>
        <v>0</v>
      </c>
      <c r="FL36" s="275">
        <f t="shared" si="339"/>
        <v>0</v>
      </c>
      <c r="FM36" s="83">
        <f t="shared" si="340"/>
        <v>0</v>
      </c>
      <c r="FN36" s="114"/>
      <c r="FO36" s="114">
        <f t="shared" si="341"/>
        <v>0</v>
      </c>
      <c r="FP36" s="275">
        <f t="shared" si="342"/>
        <v>0</v>
      </c>
      <c r="FQ36" s="83">
        <f t="shared" si="343"/>
        <v>0</v>
      </c>
      <c r="FR36" s="114"/>
      <c r="FS36" s="114">
        <f t="shared" si="344"/>
        <v>0</v>
      </c>
      <c r="FT36" s="275">
        <f t="shared" si="345"/>
        <v>0</v>
      </c>
      <c r="FU36" s="83">
        <f t="shared" si="346"/>
        <v>0</v>
      </c>
      <c r="FV36" s="114"/>
      <c r="FW36" s="114">
        <f t="shared" si="347"/>
        <v>0</v>
      </c>
      <c r="FX36" s="275">
        <f t="shared" si="348"/>
        <v>0</v>
      </c>
      <c r="FY36" s="113">
        <f t="shared" si="349"/>
        <v>0</v>
      </c>
      <c r="FZ36" s="114"/>
      <c r="GA36" s="116">
        <f t="shared" si="350"/>
        <v>0</v>
      </c>
      <c r="GB36" s="275">
        <f t="shared" si="351"/>
        <v>0</v>
      </c>
      <c r="GC36" s="113">
        <f t="shared" si="352"/>
        <v>0</v>
      </c>
      <c r="GD36" s="114"/>
      <c r="GE36" s="116">
        <f t="shared" si="353"/>
        <v>0</v>
      </c>
      <c r="GF36" s="275">
        <f t="shared" si="354"/>
        <v>0</v>
      </c>
      <c r="GG36" s="113">
        <f t="shared" si="355"/>
        <v>34</v>
      </c>
      <c r="GH36" s="67">
        <f t="shared" si="356"/>
        <v>28</v>
      </c>
      <c r="GI36" s="115">
        <f t="shared" si="357"/>
        <v>6</v>
      </c>
      <c r="GJ36" s="275">
        <f t="shared" si="358"/>
        <v>0.82352941176470584</v>
      </c>
      <c r="GK36" s="119">
        <f t="shared" si="359"/>
        <v>0</v>
      </c>
      <c r="GL36" s="114"/>
      <c r="GM36" s="115">
        <f t="shared" si="360"/>
        <v>0</v>
      </c>
      <c r="GN36" s="119">
        <f t="shared" si="361"/>
        <v>0</v>
      </c>
      <c r="GO36" s="114"/>
      <c r="GP36" s="116">
        <f t="shared" si="362"/>
        <v>0</v>
      </c>
      <c r="GQ36" s="113">
        <f t="shared" si="363"/>
        <v>1</v>
      </c>
      <c r="GR36" s="114"/>
      <c r="GS36" s="115">
        <f t="shared" si="364"/>
        <v>1</v>
      </c>
      <c r="GT36" s="282"/>
      <c r="GU36" s="140">
        <f t="shared" si="365"/>
        <v>0.6071428571428571</v>
      </c>
      <c r="GV36" s="141" t="str">
        <f t="shared" si="366"/>
        <v/>
      </c>
      <c r="GW36" s="142">
        <f>+GK36*$HF$3</f>
        <v>0</v>
      </c>
      <c r="GX36" s="142">
        <f>+GL36*$HF$3</f>
        <v>0</v>
      </c>
      <c r="GY36" s="143">
        <f t="shared" si="367"/>
        <v>0</v>
      </c>
      <c r="GZ36" s="142"/>
      <c r="HA36" s="142"/>
      <c r="HB36" s="143"/>
      <c r="HC36" s="142">
        <f>+GQ36*$HF$5</f>
        <v>1150</v>
      </c>
      <c r="HD36" s="142">
        <f>+GR36*$HF$5</f>
        <v>0</v>
      </c>
      <c r="HE36" s="144">
        <f t="shared" si="368"/>
        <v>1150</v>
      </c>
      <c r="HF36" s="145">
        <f>+GW36+GZ36+HC36</f>
        <v>1150</v>
      </c>
      <c r="HG36" s="146">
        <f>+GX36+HA36+HD36</f>
        <v>0</v>
      </c>
      <c r="HH36" s="147">
        <f>+GY36+HB36+HE36</f>
        <v>1150</v>
      </c>
      <c r="HI36" s="148">
        <f>$HF$3*50%</f>
        <v>287.5</v>
      </c>
      <c r="HJ36" s="148">
        <f>$HF$5*50%</f>
        <v>575</v>
      </c>
      <c r="HK36" s="150"/>
      <c r="HL36" s="151"/>
      <c r="HM36" s="149">
        <f>+HI36*HK36</f>
        <v>0</v>
      </c>
      <c r="HN36" s="152">
        <f>+HJ36*HL36</f>
        <v>0</v>
      </c>
    </row>
    <row r="37" spans="1:223" ht="15.75" customHeight="1" thickBot="1" x14ac:dyDescent="0.25">
      <c r="A37" s="386"/>
      <c r="B37" s="153" t="s">
        <v>18</v>
      </c>
      <c r="C37" s="154">
        <f t="shared" ref="C37:Y37" si="382">SUM(C30:C36)</f>
        <v>0</v>
      </c>
      <c r="D37" s="155">
        <f t="shared" si="382"/>
        <v>0</v>
      </c>
      <c r="E37" s="155">
        <f t="shared" si="382"/>
        <v>0</v>
      </c>
      <c r="F37" s="155">
        <f t="shared" si="382"/>
        <v>0</v>
      </c>
      <c r="G37" s="155">
        <f t="shared" si="382"/>
        <v>0</v>
      </c>
      <c r="H37" s="155">
        <f t="shared" si="382"/>
        <v>0</v>
      </c>
      <c r="I37" s="155">
        <f t="shared" si="382"/>
        <v>0</v>
      </c>
      <c r="J37" s="156">
        <f t="shared" si="382"/>
        <v>0</v>
      </c>
      <c r="K37" s="154">
        <f t="shared" si="382"/>
        <v>0</v>
      </c>
      <c r="L37" s="155">
        <f t="shared" si="382"/>
        <v>70</v>
      </c>
      <c r="M37" s="155">
        <f t="shared" si="382"/>
        <v>28</v>
      </c>
      <c r="N37" s="155">
        <f t="shared" si="382"/>
        <v>48</v>
      </c>
      <c r="O37" s="156">
        <f t="shared" si="382"/>
        <v>1</v>
      </c>
      <c r="P37" s="154">
        <f t="shared" si="382"/>
        <v>2</v>
      </c>
      <c r="Q37" s="155">
        <f t="shared" si="382"/>
        <v>2</v>
      </c>
      <c r="R37" s="156">
        <f t="shared" si="382"/>
        <v>0</v>
      </c>
      <c r="S37" s="154">
        <f t="shared" si="382"/>
        <v>12</v>
      </c>
      <c r="T37" s="155">
        <f t="shared" si="382"/>
        <v>0</v>
      </c>
      <c r="U37" s="156">
        <f t="shared" si="382"/>
        <v>2</v>
      </c>
      <c r="V37" s="154">
        <f t="shared" si="382"/>
        <v>2</v>
      </c>
      <c r="W37" s="155">
        <f t="shared" si="382"/>
        <v>0</v>
      </c>
      <c r="X37" s="155">
        <f t="shared" si="382"/>
        <v>1</v>
      </c>
      <c r="Y37" s="156">
        <f t="shared" si="382"/>
        <v>0</v>
      </c>
      <c r="Z37" s="156">
        <f t="shared" ref="Z37:AF37" si="383">SUM(Z30:Z36)</f>
        <v>0</v>
      </c>
      <c r="AA37" s="156">
        <f t="shared" si="383"/>
        <v>0</v>
      </c>
      <c r="AB37" s="156">
        <f t="shared" si="383"/>
        <v>0</v>
      </c>
      <c r="AC37" s="156">
        <f t="shared" si="383"/>
        <v>0</v>
      </c>
      <c r="AD37" s="156">
        <f t="shared" si="383"/>
        <v>1</v>
      </c>
      <c r="AE37" s="156">
        <f t="shared" si="383"/>
        <v>11</v>
      </c>
      <c r="AF37" s="156">
        <f t="shared" si="383"/>
        <v>0</v>
      </c>
      <c r="AG37" s="155">
        <f t="shared" ref="AG37:AP37" si="384">SUM(AG30:AG36)</f>
        <v>0</v>
      </c>
      <c r="AH37" s="155">
        <f t="shared" si="384"/>
        <v>0</v>
      </c>
      <c r="AI37" s="155">
        <f t="shared" si="384"/>
        <v>0</v>
      </c>
      <c r="AJ37" s="155">
        <f t="shared" si="384"/>
        <v>0</v>
      </c>
      <c r="AK37" s="156">
        <f t="shared" si="384"/>
        <v>0</v>
      </c>
      <c r="AL37" s="159">
        <f t="shared" si="384"/>
        <v>0</v>
      </c>
      <c r="AM37" s="160">
        <f t="shared" si="384"/>
        <v>180</v>
      </c>
      <c r="AN37" s="157">
        <f t="shared" si="384"/>
        <v>2</v>
      </c>
      <c r="AO37" s="155">
        <f t="shared" si="384"/>
        <v>0</v>
      </c>
      <c r="AP37" s="158">
        <f t="shared" si="384"/>
        <v>3</v>
      </c>
      <c r="AQ37" s="161"/>
      <c r="AS37" s="273">
        <f>SUM(AS30:AS36)</f>
        <v>0</v>
      </c>
      <c r="AT37" s="271">
        <f>SUM(AT30:AT36)</f>
        <v>0</v>
      </c>
      <c r="AU37" s="272">
        <f>SUM(AU30:AU36)</f>
        <v>0</v>
      </c>
      <c r="AV37" s="278">
        <f>+IFERROR(AT37/AS37,0)</f>
        <v>0</v>
      </c>
      <c r="AW37" s="273">
        <f>SUM(AW30:AW36)</f>
        <v>0</v>
      </c>
      <c r="AX37" s="271">
        <f>SUM(AX30:AX36)</f>
        <v>0</v>
      </c>
      <c r="AY37" s="272">
        <f>SUM(AY30:AY36)</f>
        <v>0</v>
      </c>
      <c r="AZ37" s="278">
        <f>+IFERROR(AX37/AW37,0)</f>
        <v>0</v>
      </c>
      <c r="BA37" s="273">
        <f>SUM(BA30:BA36)</f>
        <v>0</v>
      </c>
      <c r="BB37" s="271">
        <f>SUM(BB30:BB36)</f>
        <v>0</v>
      </c>
      <c r="BC37" s="272">
        <f>SUM(BC30:BC36)</f>
        <v>0</v>
      </c>
      <c r="BD37" s="278">
        <f>+IFERROR(BB37/BA37,0)</f>
        <v>0</v>
      </c>
      <c r="BE37" s="273">
        <f>SUM(BE30:BE36)</f>
        <v>0</v>
      </c>
      <c r="BF37" s="271">
        <f>SUM(BF30:BF36)</f>
        <v>0</v>
      </c>
      <c r="BG37" s="272">
        <f>SUM(BG30:BG36)</f>
        <v>0</v>
      </c>
      <c r="BH37" s="278">
        <f>+IFERROR(BF37/BE37,0)</f>
        <v>0</v>
      </c>
      <c r="BI37" s="279">
        <f>SUM(BI30:BI36)</f>
        <v>0</v>
      </c>
      <c r="BJ37" s="271">
        <f>SUM(BJ30:BJ36)</f>
        <v>0</v>
      </c>
      <c r="BK37" s="280">
        <f>SUM(BK30:BK36)</f>
        <v>0</v>
      </c>
      <c r="BL37" s="278">
        <f>+IFERROR(BJ37/BI37,0)</f>
        <v>0</v>
      </c>
      <c r="BM37" s="273">
        <f>SUM(BM30:BM36)</f>
        <v>0</v>
      </c>
      <c r="BN37" s="271">
        <f>SUM(BN30:BN36)</f>
        <v>0</v>
      </c>
      <c r="BO37" s="272">
        <f>SUM(BO30:BO36)</f>
        <v>0</v>
      </c>
      <c r="BP37" s="278">
        <f>+IFERROR(BN37/BM37,0)</f>
        <v>0</v>
      </c>
      <c r="BQ37" s="279">
        <f>SUM(BQ30:BQ36)</f>
        <v>0</v>
      </c>
      <c r="BR37" s="271">
        <f>SUM(BR30:BR36)</f>
        <v>2</v>
      </c>
      <c r="BS37" s="280">
        <f>SUM(BS30:BS36)</f>
        <v>-2</v>
      </c>
      <c r="BT37" s="278">
        <f>+IFERROR(BR37/BQ37,0)</f>
        <v>0</v>
      </c>
      <c r="BU37" s="273">
        <f>SUM(BU30:BU36)</f>
        <v>0</v>
      </c>
      <c r="BV37" s="271">
        <f>SUM(BV30:BV36)</f>
        <v>0</v>
      </c>
      <c r="BW37" s="272">
        <f>SUM(BW30:BW36)</f>
        <v>0</v>
      </c>
      <c r="BX37" s="278">
        <f>+IFERROR(BV37/BU37,0)</f>
        <v>0</v>
      </c>
      <c r="BY37" s="279">
        <f>SUM(BY30:BY36)</f>
        <v>0</v>
      </c>
      <c r="BZ37" s="271">
        <f>SUM(BZ30:BZ36)</f>
        <v>0</v>
      </c>
      <c r="CA37" s="271">
        <f>SUM(CA30:CA36)</f>
        <v>0</v>
      </c>
      <c r="CB37" s="278">
        <f>+IFERROR(BZ37/BY37,0)</f>
        <v>0</v>
      </c>
      <c r="CC37" s="273">
        <f>SUM(CC30:CC36)</f>
        <v>70</v>
      </c>
      <c r="CD37" s="271">
        <f>SUM(CD30:CD36)</f>
        <v>58</v>
      </c>
      <c r="CE37" s="271">
        <f>SUM(CE30:CE36)</f>
        <v>12</v>
      </c>
      <c r="CF37" s="278">
        <f>+IFERROR(CD37/CC37,0)</f>
        <v>0.82857142857142863</v>
      </c>
      <c r="CG37" s="279">
        <f>SUM(CG30:CG36)</f>
        <v>28</v>
      </c>
      <c r="CH37" s="271">
        <f>SUM(CH30:CH36)</f>
        <v>21</v>
      </c>
      <c r="CI37" s="280">
        <f>SUM(CI30:CI36)</f>
        <v>7</v>
      </c>
      <c r="CJ37" s="278">
        <f>+IFERROR(CH37/CG37,0)</f>
        <v>0.75</v>
      </c>
      <c r="CK37" s="363">
        <f>SUM(CK30:CK36)</f>
        <v>48</v>
      </c>
      <c r="CL37" s="271">
        <f>SUM(CL30:CL36)</f>
        <v>40</v>
      </c>
      <c r="CM37" s="272">
        <f>SUM(CM30:CM36)</f>
        <v>8</v>
      </c>
      <c r="CN37" s="278">
        <f>+IFERROR(CL37/CK37,0)</f>
        <v>0.83333333333333337</v>
      </c>
      <c r="CO37" s="279">
        <f>SUM(CO30:CO36)</f>
        <v>1</v>
      </c>
      <c r="CP37" s="271">
        <f>SUM(CP30:CP36)</f>
        <v>2</v>
      </c>
      <c r="CQ37" s="280">
        <f>SUM(CQ30:CQ36)</f>
        <v>-1</v>
      </c>
      <c r="CR37" s="278">
        <f>+IFERROR(CP37/CO37,0)</f>
        <v>2</v>
      </c>
      <c r="CS37" s="273">
        <f>SUM(CS30:CS36)</f>
        <v>2</v>
      </c>
      <c r="CT37" s="271">
        <f>SUM(CT30:CT36)</f>
        <v>2</v>
      </c>
      <c r="CU37" s="272">
        <f>SUM(CU30:CU36)</f>
        <v>0</v>
      </c>
      <c r="CV37" s="278">
        <f>+IFERROR(CT37/CS37,0)</f>
        <v>1</v>
      </c>
      <c r="CW37" s="363">
        <f>SUM(CW30:CW36)</f>
        <v>2</v>
      </c>
      <c r="CX37" s="271">
        <f>SUM(CX30:CX36)</f>
        <v>0</v>
      </c>
      <c r="CY37" s="272">
        <f>SUM(CY30:CY36)</f>
        <v>2</v>
      </c>
      <c r="CZ37" s="278">
        <f>+IFERROR(CX37/CW37,0)</f>
        <v>0</v>
      </c>
      <c r="DA37" s="279">
        <f>SUM(DA30:DA36)</f>
        <v>0</v>
      </c>
      <c r="DB37" s="271">
        <f>SUM(DB30:DB36)</f>
        <v>1</v>
      </c>
      <c r="DC37" s="280">
        <f>SUM(DC30:DC36)</f>
        <v>-1</v>
      </c>
      <c r="DD37" s="278">
        <f>+IFERROR(DB37/DA37,0)</f>
        <v>0</v>
      </c>
      <c r="DE37" s="273">
        <f>SUM(DE30:DE36)</f>
        <v>12</v>
      </c>
      <c r="DF37" s="271">
        <f>SUM(DF30:DF36)</f>
        <v>7</v>
      </c>
      <c r="DG37" s="272">
        <f>SUM(DG30:DG36)</f>
        <v>5</v>
      </c>
      <c r="DH37" s="278">
        <f>+IFERROR(DF37/DE37,0)</f>
        <v>0.58333333333333337</v>
      </c>
      <c r="DI37" s="279">
        <f>SUM(DI30:DI36)</f>
        <v>0</v>
      </c>
      <c r="DJ37" s="271">
        <f>SUM(DJ30:DJ36)</f>
        <v>1</v>
      </c>
      <c r="DK37" s="280">
        <f>SUM(DK30:DK36)</f>
        <v>-1</v>
      </c>
      <c r="DL37" s="278">
        <f>+IFERROR(DJ37/DI37,0)</f>
        <v>0</v>
      </c>
      <c r="DM37" s="273">
        <f>SUM(DM30:DM36)</f>
        <v>2</v>
      </c>
      <c r="DN37" s="271">
        <f>SUM(DN30:DN36)</f>
        <v>2</v>
      </c>
      <c r="DO37" s="272">
        <f>SUM(DO30:DO36)</f>
        <v>0</v>
      </c>
      <c r="DP37" s="278">
        <f>+IFERROR(DN37/DM37,0)</f>
        <v>1</v>
      </c>
      <c r="DQ37" s="279">
        <f>SUM(DQ30:DQ36)</f>
        <v>2</v>
      </c>
      <c r="DR37" s="271">
        <f>SUM(DR30:DR36)</f>
        <v>2</v>
      </c>
      <c r="DS37" s="280">
        <f>SUM(DS30:DS36)</f>
        <v>0</v>
      </c>
      <c r="DT37" s="278">
        <f>+IFERROR(DR37/DQ37,0)</f>
        <v>1</v>
      </c>
      <c r="DU37" s="273">
        <f>SUM(DU30:DU36)</f>
        <v>0</v>
      </c>
      <c r="DV37" s="271">
        <f>SUM(DV30:DV36)</f>
        <v>5</v>
      </c>
      <c r="DW37" s="272">
        <f>SUM(DW30:DW36)</f>
        <v>-5</v>
      </c>
      <c r="DX37" s="278">
        <f>+IFERROR(DV37/DU37,0)</f>
        <v>0</v>
      </c>
      <c r="DY37" s="273">
        <f>SUM(DY30:DY36)</f>
        <v>1</v>
      </c>
      <c r="DZ37" s="271">
        <f>SUM(DZ30:DZ36)</f>
        <v>0</v>
      </c>
      <c r="EA37" s="272">
        <f>SUM(EA30:EA36)</f>
        <v>1</v>
      </c>
      <c r="EB37" s="278">
        <f>+IFERROR(DZ37/DY37,0)</f>
        <v>0</v>
      </c>
      <c r="EC37" s="279">
        <f>SUM(EC30:EC36)</f>
        <v>0</v>
      </c>
      <c r="ED37" s="271">
        <f>SUM(ED30:ED36)</f>
        <v>0</v>
      </c>
      <c r="EE37" s="280">
        <f>SUM(EE30:EE36)</f>
        <v>0</v>
      </c>
      <c r="EF37" s="278">
        <f>+IFERROR(ED37/EC37,0)</f>
        <v>0</v>
      </c>
      <c r="EG37" s="273">
        <f>SUM(EG30:EG36)</f>
        <v>0</v>
      </c>
      <c r="EH37" s="271">
        <f>SUM(EH30:EH36)</f>
        <v>0</v>
      </c>
      <c r="EI37" s="272">
        <f>SUM(EI30:EI36)</f>
        <v>0</v>
      </c>
      <c r="EJ37" s="278">
        <f>+IFERROR(EH37/EG37,0)</f>
        <v>0</v>
      </c>
      <c r="EK37" s="279">
        <f>SUM(EK30:EK36)</f>
        <v>0</v>
      </c>
      <c r="EL37" s="271">
        <f>SUM(EL30:EL36)</f>
        <v>0</v>
      </c>
      <c r="EM37" s="280">
        <f>SUM(EM30:EM36)</f>
        <v>0</v>
      </c>
      <c r="EN37" s="278">
        <f>+IFERROR(EL37/EK37,0)</f>
        <v>0</v>
      </c>
      <c r="EO37" s="273">
        <f>SUM(EO30:EO36)</f>
        <v>0</v>
      </c>
      <c r="EP37" s="271">
        <f>SUM(EP30:EP36)</f>
        <v>0</v>
      </c>
      <c r="EQ37" s="272">
        <f>SUM(EQ30:EQ36)</f>
        <v>0</v>
      </c>
      <c r="ER37" s="278">
        <f>+IFERROR(EP37/EO37,0)</f>
        <v>0</v>
      </c>
      <c r="ES37" s="279">
        <f>SUM(ES30:ES36)</f>
        <v>0</v>
      </c>
      <c r="ET37" s="271">
        <f>SUM(ET30:ET36)</f>
        <v>1</v>
      </c>
      <c r="EU37" s="280">
        <f>SUM(EU30:EU36)</f>
        <v>-1</v>
      </c>
      <c r="EV37" s="278">
        <f>+IFERROR(ET37/ES37,0)</f>
        <v>0</v>
      </c>
      <c r="EW37" s="273">
        <f>SUM(EW30:EW36)</f>
        <v>1</v>
      </c>
      <c r="EX37" s="271">
        <f>SUM(EX30:EX36)</f>
        <v>2</v>
      </c>
      <c r="EY37" s="272">
        <f>SUM(EY30:EY36)</f>
        <v>-1</v>
      </c>
      <c r="EZ37" s="278">
        <f>+IFERROR(EX37/EW37,0)</f>
        <v>2</v>
      </c>
      <c r="FA37" s="279">
        <f>SUM(FA30:FA36)</f>
        <v>11</v>
      </c>
      <c r="FB37" s="271">
        <f>SUM(FB30:FB36)</f>
        <v>8</v>
      </c>
      <c r="FC37" s="280">
        <f>SUM(FC30:FC36)</f>
        <v>3</v>
      </c>
      <c r="FD37" s="278">
        <f>+IFERROR(FB37/FA37,0)</f>
        <v>0.72727272727272729</v>
      </c>
      <c r="FE37" s="273">
        <f>SUM(FE30:FE36)</f>
        <v>0</v>
      </c>
      <c r="FF37" s="271">
        <f>SUM(FF30:FF36)</f>
        <v>0</v>
      </c>
      <c r="FG37" s="272">
        <f>SUM(FG30:FG36)</f>
        <v>0</v>
      </c>
      <c r="FH37" s="278">
        <f>+IFERROR(FF37/FE37,0)</f>
        <v>0</v>
      </c>
      <c r="FI37" s="273">
        <f>SUM(FI30:FI36)</f>
        <v>0</v>
      </c>
      <c r="FJ37" s="271">
        <f>SUM(FJ30:FJ36)</f>
        <v>0</v>
      </c>
      <c r="FK37" s="272">
        <f>SUM(FK30:FK36)</f>
        <v>0</v>
      </c>
      <c r="FL37" s="278">
        <f>+IFERROR(FJ37/FI37,0)</f>
        <v>0</v>
      </c>
      <c r="FM37" s="279">
        <f>SUM(FM30:FM36)</f>
        <v>0</v>
      </c>
      <c r="FN37" s="271">
        <f>SUM(FN30:FN36)</f>
        <v>0</v>
      </c>
      <c r="FO37" s="271">
        <f>SUM(FO30:FO36)</f>
        <v>0</v>
      </c>
      <c r="FP37" s="278">
        <f>+IFERROR(FN37/FM37,0)</f>
        <v>0</v>
      </c>
      <c r="FQ37" s="271">
        <f>SUM(FQ30:FQ36)</f>
        <v>0</v>
      </c>
      <c r="FR37" s="271">
        <f>SUM(FR30:FR36)</f>
        <v>0</v>
      </c>
      <c r="FS37" s="271">
        <f>SUM(FS30:FS36)</f>
        <v>0</v>
      </c>
      <c r="FT37" s="278">
        <f>+IFERROR(FR37/FQ37,0)</f>
        <v>0</v>
      </c>
      <c r="FU37" s="271">
        <f>SUM(FU30:FU36)</f>
        <v>0</v>
      </c>
      <c r="FV37" s="271">
        <f>SUM(FV30:FV36)</f>
        <v>0</v>
      </c>
      <c r="FW37" s="271">
        <f>SUM(FW30:FW36)</f>
        <v>0</v>
      </c>
      <c r="FX37" s="278">
        <f>+IFERROR(FV37/FU37,0)</f>
        <v>0</v>
      </c>
      <c r="FY37" s="273">
        <f>SUM(FY30:FY36)</f>
        <v>0</v>
      </c>
      <c r="FZ37" s="271">
        <f>SUM(FZ30:FZ36)</f>
        <v>0</v>
      </c>
      <c r="GA37" s="280">
        <f>SUM(GA30:GA36)</f>
        <v>0</v>
      </c>
      <c r="GB37" s="278">
        <f>+IFERROR(FZ37/FY37,0)</f>
        <v>0</v>
      </c>
      <c r="GC37" s="273">
        <f>SUM(GC30:GC36)</f>
        <v>0</v>
      </c>
      <c r="GD37" s="271">
        <f>SUM(GD30:GD36)</f>
        <v>0</v>
      </c>
      <c r="GE37" s="272">
        <f>SUM(GE30:GE36)</f>
        <v>0</v>
      </c>
      <c r="GF37" s="278">
        <f>+IFERROR(GD37/GC37,0)</f>
        <v>0</v>
      </c>
      <c r="GG37" s="279">
        <f>SUM(GG30:GG36)</f>
        <v>180</v>
      </c>
      <c r="GH37" s="271">
        <f>SUM(GH30:GH36)</f>
        <v>154</v>
      </c>
      <c r="GI37" s="280">
        <f>SUM(GI30:GI36)</f>
        <v>26</v>
      </c>
      <c r="GJ37" s="278">
        <f>+IFERROR(GH37/GG37,0)</f>
        <v>0.85555555555555551</v>
      </c>
      <c r="GK37" s="273">
        <f t="shared" ref="GK37:GS37" si="385">SUM(GK30:GK36)</f>
        <v>2</v>
      </c>
      <c r="GL37" s="271">
        <f t="shared" si="385"/>
        <v>0</v>
      </c>
      <c r="GM37" s="272">
        <f t="shared" si="385"/>
        <v>2</v>
      </c>
      <c r="GN37" s="279">
        <f t="shared" si="385"/>
        <v>0</v>
      </c>
      <c r="GO37" s="271">
        <f t="shared" si="385"/>
        <v>0</v>
      </c>
      <c r="GP37" s="280">
        <f t="shared" si="385"/>
        <v>0</v>
      </c>
      <c r="GQ37" s="273">
        <f t="shared" si="385"/>
        <v>3</v>
      </c>
      <c r="GR37" s="271">
        <f t="shared" si="385"/>
        <v>0</v>
      </c>
      <c r="GS37" s="272">
        <f t="shared" si="385"/>
        <v>3</v>
      </c>
      <c r="GT37" s="281"/>
      <c r="GU37" s="163">
        <f>SUM(GU30:GU36)</f>
        <v>3.310971685971686</v>
      </c>
      <c r="GV37" s="164">
        <f>SUM(GV30:GV36)</f>
        <v>0</v>
      </c>
      <c r="GW37" s="165">
        <f>SUM(GW30:GW36)</f>
        <v>1170</v>
      </c>
      <c r="GX37" s="166">
        <f>SUM(GX30:GX36)</f>
        <v>0</v>
      </c>
      <c r="GY37" s="167">
        <f t="shared" si="367"/>
        <v>1170</v>
      </c>
      <c r="GZ37" s="165"/>
      <c r="HA37" s="166"/>
      <c r="HB37" s="167"/>
      <c r="HC37" s="165">
        <f>SUM(HC30:HC36)</f>
        <v>3840</v>
      </c>
      <c r="HD37" s="166">
        <f>SUM(HD30:HD36)</f>
        <v>0</v>
      </c>
      <c r="HE37" s="167">
        <f t="shared" si="368"/>
        <v>3840</v>
      </c>
      <c r="HF37" s="168">
        <f>SUM(HF30:HF36)</f>
        <v>5010</v>
      </c>
      <c r="HG37" s="169">
        <f>SUM(HG30:HG36)</f>
        <v>0</v>
      </c>
      <c r="HH37" s="170">
        <f>SUM(HH30:HH36)</f>
        <v>5010</v>
      </c>
      <c r="HI37" s="171"/>
      <c r="HJ37" s="171"/>
      <c r="HM37" s="172">
        <f>SUM(HM30:HM36)</f>
        <v>0</v>
      </c>
      <c r="HN37" s="173">
        <f>SUM(HN30:HN36)</f>
        <v>0</v>
      </c>
    </row>
    <row r="38" spans="1:223" s="178" customFormat="1" ht="13.5" customHeight="1" thickTop="1" x14ac:dyDescent="0.2">
      <c r="A38" s="386"/>
      <c r="B38" s="174" t="s">
        <v>51</v>
      </c>
      <c r="C38" s="175"/>
      <c r="D38" s="175"/>
      <c r="E38" s="175"/>
      <c r="F38" s="175"/>
      <c r="G38" s="175"/>
      <c r="H38" s="175"/>
      <c r="I38" s="175"/>
      <c r="J38" s="175"/>
      <c r="K38" s="175"/>
      <c r="L38" s="175"/>
      <c r="M38" s="175"/>
      <c r="N38" s="175"/>
      <c r="O38" s="175"/>
      <c r="P38" s="175"/>
      <c r="Q38" s="175"/>
      <c r="R38" s="175"/>
      <c r="S38" s="175"/>
      <c r="T38" s="175"/>
      <c r="U38" s="175"/>
      <c r="V38" s="175"/>
      <c r="W38" s="175"/>
      <c r="X38" s="175"/>
      <c r="Y38" s="175"/>
      <c r="Z38" s="175"/>
      <c r="AA38" s="175"/>
      <c r="AB38" s="175"/>
      <c r="AC38" s="175"/>
      <c r="AD38" s="175"/>
      <c r="AE38" s="175"/>
      <c r="AF38" s="175"/>
      <c r="AG38" s="175"/>
      <c r="AH38" s="175"/>
      <c r="AI38" s="175"/>
      <c r="AJ38" s="175"/>
      <c r="AK38" s="175"/>
      <c r="AL38" s="175"/>
      <c r="AM38" s="175"/>
      <c r="AN38" s="175"/>
      <c r="AO38" s="175"/>
      <c r="AP38" s="175"/>
      <c r="AQ38" s="175"/>
      <c r="AR38" s="175"/>
      <c r="AS38" s="176"/>
      <c r="AT38" s="176">
        <f>IFERROR(AT37/$GH$37,0)</f>
        <v>0</v>
      </c>
      <c r="AU38" s="176"/>
      <c r="AV38" s="176"/>
      <c r="AW38" s="176"/>
      <c r="AX38" s="176">
        <f>IFERROR(AX37/$GH$37,0)</f>
        <v>0</v>
      </c>
      <c r="AY38" s="176"/>
      <c r="AZ38" s="176"/>
      <c r="BA38" s="176"/>
      <c r="BB38" s="176">
        <f>IFERROR(BB37/$GH$37,0)</f>
        <v>0</v>
      </c>
      <c r="BC38" s="176"/>
      <c r="BD38" s="176"/>
      <c r="BE38" s="176"/>
      <c r="BF38" s="176">
        <f>IFERROR(BF37/$GH$37,0)</f>
        <v>0</v>
      </c>
      <c r="BG38" s="176"/>
      <c r="BH38" s="176"/>
      <c r="BI38" s="176"/>
      <c r="BJ38" s="176">
        <f>IFERROR(BJ37/$GH$37,0)</f>
        <v>0</v>
      </c>
      <c r="BK38" s="176"/>
      <c r="BL38" s="176"/>
      <c r="BM38" s="176"/>
      <c r="BN38" s="176">
        <f>IFERROR(BN37/$GH$37,0)</f>
        <v>0</v>
      </c>
      <c r="BO38" s="176"/>
      <c r="BP38" s="176"/>
      <c r="BQ38" s="176"/>
      <c r="BR38" s="176">
        <f>IFERROR(BR37/$GH$37,0)</f>
        <v>1.2987012987012988E-2</v>
      </c>
      <c r="BS38" s="176"/>
      <c r="BT38" s="176"/>
      <c r="BU38" s="176"/>
      <c r="BV38" s="176">
        <f>IFERROR(BV37/$GH$37,0)</f>
        <v>0</v>
      </c>
      <c r="BW38" s="176"/>
      <c r="BX38" s="176"/>
      <c r="BY38" s="176"/>
      <c r="BZ38" s="176">
        <f>IFERROR(BZ37/$GH$37,0)</f>
        <v>0</v>
      </c>
      <c r="CA38" s="176"/>
      <c r="CB38" s="176"/>
      <c r="CC38" s="176"/>
      <c r="CD38" s="176">
        <f>IFERROR(CD37/$GH$37,0)</f>
        <v>0.37662337662337664</v>
      </c>
      <c r="CE38" s="176"/>
      <c r="CF38" s="176"/>
      <c r="CG38" s="176"/>
      <c r="CH38" s="176">
        <f>IFERROR(CH37/$GH$37,0)</f>
        <v>0.13636363636363635</v>
      </c>
      <c r="CI38" s="176"/>
      <c r="CJ38" s="176"/>
      <c r="CK38" s="176"/>
      <c r="CL38" s="176">
        <f>IFERROR(CL37/$GH$37,0)</f>
        <v>0.25974025974025972</v>
      </c>
      <c r="CM38" s="176"/>
      <c r="CN38" s="176"/>
      <c r="CO38" s="176"/>
      <c r="CP38" s="176">
        <f>IFERROR(CP37/$GH$37,0)</f>
        <v>1.2987012987012988E-2</v>
      </c>
      <c r="CQ38" s="176"/>
      <c r="CR38" s="176"/>
      <c r="CS38" s="176"/>
      <c r="CT38" s="176">
        <f>IFERROR(CT37/$GH$37,0)</f>
        <v>1.2987012987012988E-2</v>
      </c>
      <c r="CU38" s="176"/>
      <c r="CV38" s="176"/>
      <c r="CW38" s="176"/>
      <c r="CX38" s="176">
        <f>IFERROR(CX37/$GH$37,0)</f>
        <v>0</v>
      </c>
      <c r="CY38" s="176"/>
      <c r="CZ38" s="176"/>
      <c r="DA38" s="176"/>
      <c r="DB38" s="176">
        <f>IFERROR(DB37/$GH$37,0)</f>
        <v>6.4935064935064939E-3</v>
      </c>
      <c r="DC38" s="176"/>
      <c r="DD38" s="176"/>
      <c r="DE38" s="176"/>
      <c r="DF38" s="176">
        <f>IFERROR(DF37/$GH$37,0)</f>
        <v>4.5454545454545456E-2</v>
      </c>
      <c r="DG38" s="176"/>
      <c r="DH38" s="176"/>
      <c r="DI38" s="176"/>
      <c r="DJ38" s="176">
        <f>IFERROR(DJ37/$GH$37,0)</f>
        <v>6.4935064935064939E-3</v>
      </c>
      <c r="DK38" s="176"/>
      <c r="DL38" s="176"/>
      <c r="DM38" s="176"/>
      <c r="DN38" s="176">
        <f>IFERROR(DN37/$GH$37,0)</f>
        <v>1.2987012987012988E-2</v>
      </c>
      <c r="DO38" s="176"/>
      <c r="DP38" s="176"/>
      <c r="DQ38" s="176"/>
      <c r="DR38" s="176">
        <f>IFERROR(DR37/$GH$37,0)</f>
        <v>1.2987012987012988E-2</v>
      </c>
      <c r="DS38" s="176"/>
      <c r="DT38" s="176"/>
      <c r="DU38" s="176"/>
      <c r="DV38" s="176">
        <f>IFERROR(DV37/$GH$37,0)</f>
        <v>3.2467532467532464E-2</v>
      </c>
      <c r="DW38" s="176"/>
      <c r="DX38" s="176"/>
      <c r="DY38" s="176"/>
      <c r="DZ38" s="176">
        <f>IFERROR(DZ37/$GH$37,0)</f>
        <v>0</v>
      </c>
      <c r="EA38" s="176"/>
      <c r="EB38" s="176"/>
      <c r="EC38" s="176"/>
      <c r="ED38" s="176">
        <f>IFERROR(ED37/$GH$37,0)</f>
        <v>0</v>
      </c>
      <c r="EE38" s="176"/>
      <c r="EF38" s="176"/>
      <c r="EG38" s="176"/>
      <c r="EH38" s="176">
        <f>IFERROR(EH37/$GH$37,0)</f>
        <v>0</v>
      </c>
      <c r="EI38" s="176"/>
      <c r="EJ38" s="176"/>
      <c r="EK38" s="176"/>
      <c r="EL38" s="176">
        <f>IFERROR(EL37/$GH$37,0)</f>
        <v>0</v>
      </c>
      <c r="EM38" s="176"/>
      <c r="EN38" s="176"/>
      <c r="EO38" s="176"/>
      <c r="EP38" s="176">
        <f>IFERROR(EP37/$GH$37,0)</f>
        <v>0</v>
      </c>
      <c r="EQ38" s="176"/>
      <c r="ER38" s="176"/>
      <c r="ES38" s="176"/>
      <c r="ET38" s="176">
        <f>IFERROR(ET37/$GH$37,0)</f>
        <v>6.4935064935064939E-3</v>
      </c>
      <c r="EU38" s="176"/>
      <c r="EV38" s="176"/>
      <c r="EW38" s="176"/>
      <c r="EX38" s="176">
        <f>IFERROR(EX37/$GH$37,0)</f>
        <v>1.2987012987012988E-2</v>
      </c>
      <c r="EY38" s="176"/>
      <c r="EZ38" s="176"/>
      <c r="FA38" s="176"/>
      <c r="FB38" s="176">
        <f>IFERROR(FB37/$GH$37,0)</f>
        <v>5.1948051948051951E-2</v>
      </c>
      <c r="FC38" s="176"/>
      <c r="FD38" s="176"/>
      <c r="FE38" s="176"/>
      <c r="FF38" s="176">
        <f>IFERROR(FF37/$GH$37,0)</f>
        <v>0</v>
      </c>
      <c r="FG38" s="176"/>
      <c r="FH38" s="176"/>
      <c r="FI38" s="176"/>
      <c r="FJ38" s="176">
        <f>IFERROR(FJ37/$GH$37,0)</f>
        <v>0</v>
      </c>
      <c r="FK38" s="176"/>
      <c r="FL38" s="176"/>
      <c r="FM38" s="176"/>
      <c r="FN38" s="176">
        <f>IFERROR(FN37/$GH$37,0)</f>
        <v>0</v>
      </c>
      <c r="FO38" s="176"/>
      <c r="FP38" s="176"/>
      <c r="FQ38" s="176"/>
      <c r="FR38" s="176">
        <f>IFERROR(FR37/$GH$37,0)</f>
        <v>0</v>
      </c>
      <c r="FS38" s="176"/>
      <c r="FT38" s="176"/>
      <c r="FU38" s="176"/>
      <c r="FV38" s="176">
        <f>IFERROR(FV37/$GH$37,0)</f>
        <v>0</v>
      </c>
      <c r="FW38" s="176"/>
      <c r="FX38" s="176"/>
      <c r="FY38" s="176"/>
      <c r="FZ38" s="176">
        <f>IFERROR(FZ37/$GH$37,0)</f>
        <v>0</v>
      </c>
      <c r="GA38" s="176"/>
      <c r="GB38" s="176"/>
      <c r="GC38" s="176"/>
      <c r="GD38" s="176">
        <f>IFERROR(GD37/$GH$37,0)</f>
        <v>0</v>
      </c>
      <c r="GE38" s="176"/>
      <c r="GF38" s="176"/>
      <c r="GG38" s="176"/>
      <c r="GH38" s="176">
        <f>SUM(AK38:GE38)</f>
        <v>0.99999999999999978</v>
      </c>
      <c r="GI38" s="176"/>
      <c r="GJ38" s="176"/>
      <c r="GK38" s="175"/>
      <c r="GL38" s="175"/>
      <c r="GM38" s="175"/>
      <c r="GN38" s="175"/>
      <c r="GO38" s="175"/>
      <c r="GP38" s="175"/>
      <c r="GQ38" s="175"/>
      <c r="GR38" s="175"/>
      <c r="GS38" s="175"/>
      <c r="GT38" s="175"/>
      <c r="GU38" s="175"/>
      <c r="GV38" s="175"/>
      <c r="GW38" s="175"/>
      <c r="GX38" s="175"/>
      <c r="GY38" s="175"/>
      <c r="GZ38" s="175"/>
      <c r="HA38" s="175"/>
      <c r="HB38" s="175"/>
      <c r="HC38" s="175"/>
      <c r="HD38" s="175"/>
      <c r="HE38" s="175"/>
      <c r="HF38" s="175"/>
      <c r="HG38" s="175"/>
      <c r="HH38" s="175"/>
      <c r="HI38" s="175"/>
      <c r="HJ38" s="175"/>
      <c r="HK38" s="177"/>
      <c r="HL38" s="175"/>
      <c r="HM38" s="373">
        <f>+HM37+HN37</f>
        <v>0</v>
      </c>
      <c r="HN38" s="374"/>
    </row>
    <row r="39" spans="1:223" s="188" customFormat="1" ht="13.5" customHeight="1" thickBot="1" x14ac:dyDescent="0.25">
      <c r="A39" s="387"/>
      <c r="B39" s="179" t="s">
        <v>52</v>
      </c>
      <c r="C39" s="180"/>
      <c r="D39" s="180"/>
      <c r="E39" s="180"/>
      <c r="F39" s="180"/>
      <c r="G39" s="180"/>
      <c r="H39" s="180"/>
      <c r="I39" s="180"/>
      <c r="J39" s="180"/>
      <c r="K39" s="180"/>
      <c r="L39" s="180"/>
      <c r="M39" s="180"/>
      <c r="N39" s="180"/>
      <c r="O39" s="180"/>
      <c r="P39" s="180"/>
      <c r="Q39" s="180"/>
      <c r="R39" s="180"/>
      <c r="S39" s="180"/>
      <c r="T39" s="180"/>
      <c r="U39" s="180"/>
      <c r="V39" s="180"/>
      <c r="W39" s="180"/>
      <c r="X39" s="180"/>
      <c r="Y39" s="180"/>
      <c r="Z39" s="180"/>
      <c r="AA39" s="180"/>
      <c r="AB39" s="180"/>
      <c r="AC39" s="180"/>
      <c r="AD39" s="180"/>
      <c r="AE39" s="180"/>
      <c r="AF39" s="180"/>
      <c r="AG39" s="180"/>
      <c r="AH39" s="180"/>
      <c r="AI39" s="180"/>
      <c r="AJ39" s="180"/>
      <c r="AK39" s="180"/>
      <c r="AL39" s="180"/>
      <c r="AM39" s="180"/>
      <c r="AN39" s="180"/>
      <c r="AO39" s="180"/>
      <c r="AP39" s="180"/>
      <c r="AQ39" s="180"/>
      <c r="AR39" s="180"/>
      <c r="AS39" s="181"/>
      <c r="AT39" s="182">
        <f>$HM$39*AT38</f>
        <v>0</v>
      </c>
      <c r="AU39" s="181"/>
      <c r="AV39" s="183"/>
      <c r="AW39" s="181"/>
      <c r="AX39" s="182">
        <f>$HM$39*AX38</f>
        <v>0</v>
      </c>
      <c r="AY39" s="181"/>
      <c r="AZ39" s="183"/>
      <c r="BA39" s="181"/>
      <c r="BB39" s="182">
        <f>$HM$39*BB38</f>
        <v>0</v>
      </c>
      <c r="BC39" s="181"/>
      <c r="BD39" s="183"/>
      <c r="BE39" s="181"/>
      <c r="BF39" s="182">
        <f>$HM$39*BF38</f>
        <v>0</v>
      </c>
      <c r="BG39" s="181"/>
      <c r="BH39" s="183"/>
      <c r="BI39" s="181"/>
      <c r="BJ39" s="182">
        <f>$HM$39*BJ38</f>
        <v>0</v>
      </c>
      <c r="BK39" s="181"/>
      <c r="BL39" s="183"/>
      <c r="BM39" s="181"/>
      <c r="BN39" s="182">
        <f>$HM$39*BN38</f>
        <v>0</v>
      </c>
      <c r="BO39" s="181"/>
      <c r="BP39" s="183"/>
      <c r="BQ39" s="181"/>
      <c r="BR39" s="182">
        <f>$HM$39*BR38</f>
        <v>0</v>
      </c>
      <c r="BS39" s="181"/>
      <c r="BT39" s="183"/>
      <c r="BU39" s="181"/>
      <c r="BV39" s="182">
        <f>$HM$39*BV38</f>
        <v>0</v>
      </c>
      <c r="BW39" s="181"/>
      <c r="BX39" s="183"/>
      <c r="BY39" s="181"/>
      <c r="BZ39" s="182">
        <f>$HM$39*BZ38</f>
        <v>0</v>
      </c>
      <c r="CA39" s="181"/>
      <c r="CB39" s="183"/>
      <c r="CC39" s="181"/>
      <c r="CD39" s="182">
        <f>$HM$39*CD38</f>
        <v>0</v>
      </c>
      <c r="CE39" s="181"/>
      <c r="CF39" s="183"/>
      <c r="CG39" s="181"/>
      <c r="CH39" s="182">
        <f>$HM$39*CH38</f>
        <v>0</v>
      </c>
      <c r="CI39" s="181"/>
      <c r="CJ39" s="183"/>
      <c r="CK39" s="181"/>
      <c r="CL39" s="182">
        <f>$HM$39*CL38</f>
        <v>0</v>
      </c>
      <c r="CM39" s="181"/>
      <c r="CN39" s="183"/>
      <c r="CO39" s="181"/>
      <c r="CP39" s="182">
        <f>$HM$39*CP38</f>
        <v>0</v>
      </c>
      <c r="CQ39" s="181"/>
      <c r="CR39" s="183"/>
      <c r="CS39" s="181"/>
      <c r="CT39" s="182">
        <f>$HM$39*CT38</f>
        <v>0</v>
      </c>
      <c r="CU39" s="181"/>
      <c r="CV39" s="183"/>
      <c r="CW39" s="181"/>
      <c r="CX39" s="182">
        <f>$HM$39*CX38</f>
        <v>0</v>
      </c>
      <c r="CY39" s="181"/>
      <c r="CZ39" s="183"/>
      <c r="DA39" s="181"/>
      <c r="DB39" s="182">
        <f>$HM$39*DB38</f>
        <v>0</v>
      </c>
      <c r="DC39" s="181"/>
      <c r="DD39" s="183"/>
      <c r="DE39" s="181"/>
      <c r="DF39" s="182">
        <f>$HM$39*DF38</f>
        <v>0</v>
      </c>
      <c r="DG39" s="181"/>
      <c r="DH39" s="183"/>
      <c r="DI39" s="181"/>
      <c r="DJ39" s="182">
        <f>$HM$39*DJ38</f>
        <v>0</v>
      </c>
      <c r="DK39" s="181"/>
      <c r="DL39" s="183"/>
      <c r="DM39" s="181"/>
      <c r="DN39" s="182">
        <f>$HM$39*DN38</f>
        <v>0</v>
      </c>
      <c r="DO39" s="181"/>
      <c r="DP39" s="183"/>
      <c r="DQ39" s="181"/>
      <c r="DR39" s="182">
        <f>$HM$39*DR38</f>
        <v>0</v>
      </c>
      <c r="DS39" s="181"/>
      <c r="DT39" s="183"/>
      <c r="DU39" s="181"/>
      <c r="DV39" s="182">
        <f>$HM$39*DV38</f>
        <v>0</v>
      </c>
      <c r="DW39" s="181"/>
      <c r="DX39" s="183"/>
      <c r="DY39" s="181"/>
      <c r="DZ39" s="182">
        <f>$HM$39*DZ38</f>
        <v>0</v>
      </c>
      <c r="EA39" s="181"/>
      <c r="EB39" s="183"/>
      <c r="EC39" s="181"/>
      <c r="ED39" s="182">
        <f>$HM$39*ED38</f>
        <v>0</v>
      </c>
      <c r="EE39" s="181"/>
      <c r="EF39" s="183"/>
      <c r="EG39" s="181"/>
      <c r="EH39" s="182">
        <f>$HM$39*EH38</f>
        <v>0</v>
      </c>
      <c r="EI39" s="181"/>
      <c r="EJ39" s="183"/>
      <c r="EK39" s="181"/>
      <c r="EL39" s="182">
        <f>$HM$39*EL38</f>
        <v>0</v>
      </c>
      <c r="EM39" s="181"/>
      <c r="EN39" s="183"/>
      <c r="EO39" s="181"/>
      <c r="EP39" s="182">
        <f>$HM$39*EP38</f>
        <v>0</v>
      </c>
      <c r="EQ39" s="181"/>
      <c r="ER39" s="183"/>
      <c r="ES39" s="181"/>
      <c r="ET39" s="182">
        <f>$HM$39*ET38</f>
        <v>0</v>
      </c>
      <c r="EU39" s="181"/>
      <c r="EV39" s="183"/>
      <c r="EW39" s="181"/>
      <c r="EX39" s="182">
        <f>$HM$39*EX38</f>
        <v>0</v>
      </c>
      <c r="EY39" s="181"/>
      <c r="EZ39" s="183"/>
      <c r="FA39" s="181"/>
      <c r="FB39" s="182">
        <f>$HM$39*FB38</f>
        <v>0</v>
      </c>
      <c r="FC39" s="181"/>
      <c r="FD39" s="183"/>
      <c r="FE39" s="181"/>
      <c r="FF39" s="182">
        <f>$HM$39*FF38</f>
        <v>0</v>
      </c>
      <c r="FG39" s="181"/>
      <c r="FH39" s="183"/>
      <c r="FI39" s="181"/>
      <c r="FJ39" s="182">
        <f>$HM$39*FJ38</f>
        <v>0</v>
      </c>
      <c r="FK39" s="181"/>
      <c r="FL39" s="183"/>
      <c r="FM39" s="181"/>
      <c r="FN39" s="182">
        <f>$HM$39*FN38</f>
        <v>0</v>
      </c>
      <c r="FO39" s="181"/>
      <c r="FP39" s="183"/>
      <c r="FQ39" s="181"/>
      <c r="FR39" s="182">
        <f>$HM$39*FR38</f>
        <v>0</v>
      </c>
      <c r="FS39" s="181"/>
      <c r="FT39" s="183"/>
      <c r="FU39" s="181"/>
      <c r="FV39" s="182">
        <f>$HM$39*FV38</f>
        <v>0</v>
      </c>
      <c r="FW39" s="181"/>
      <c r="FX39" s="183"/>
      <c r="FY39" s="181"/>
      <c r="FZ39" s="182">
        <f>$HM$39*FZ38</f>
        <v>0</v>
      </c>
      <c r="GA39" s="181"/>
      <c r="GB39" s="183"/>
      <c r="GC39" s="181"/>
      <c r="GD39" s="182">
        <f>$HM$39*GD38</f>
        <v>0</v>
      </c>
      <c r="GE39" s="181"/>
      <c r="GF39" s="183"/>
      <c r="GG39" s="181"/>
      <c r="GH39" s="183">
        <f>SUM(AK39:GE39)</f>
        <v>0</v>
      </c>
      <c r="GI39" s="181"/>
      <c r="GJ39" s="183"/>
      <c r="GK39" s="180"/>
      <c r="GL39" s="180"/>
      <c r="GM39" s="180"/>
      <c r="GN39" s="180"/>
      <c r="GO39" s="180"/>
      <c r="GP39" s="180"/>
      <c r="GQ39" s="180"/>
      <c r="GR39" s="180"/>
      <c r="GS39" s="180"/>
      <c r="GT39" s="180"/>
      <c r="GU39" s="180"/>
      <c r="GV39" s="180"/>
      <c r="GW39" s="180"/>
      <c r="GX39" s="180"/>
      <c r="GY39" s="180"/>
      <c r="GZ39" s="180"/>
      <c r="HA39" s="180"/>
      <c r="HB39" s="180"/>
      <c r="HC39" s="180"/>
      <c r="HD39" s="180"/>
      <c r="HE39" s="180"/>
      <c r="HF39" s="180"/>
      <c r="HG39" s="180"/>
      <c r="HH39" s="180"/>
      <c r="HI39" s="185"/>
      <c r="HJ39" s="185"/>
      <c r="HK39" s="186" t="s">
        <v>53</v>
      </c>
      <c r="HL39" s="187"/>
      <c r="HM39" s="388">
        <f>+HG37+HM38</f>
        <v>0</v>
      </c>
      <c r="HN39" s="389"/>
      <c r="HO39" s="10"/>
    </row>
    <row r="40" spans="1:223" ht="16.5" customHeight="1" outlineLevel="1" thickTop="1" x14ac:dyDescent="0.2">
      <c r="A40" s="386" t="s">
        <v>56</v>
      </c>
      <c r="B40" s="51" t="s">
        <v>47</v>
      </c>
      <c r="C40" s="52"/>
      <c r="D40" s="53"/>
      <c r="E40" s="53"/>
      <c r="F40" s="53"/>
      <c r="G40" s="53"/>
      <c r="H40" s="53"/>
      <c r="I40" s="53"/>
      <c r="J40" s="54"/>
      <c r="K40" s="52"/>
      <c r="L40" s="55"/>
      <c r="M40" s="55"/>
      <c r="N40" s="55"/>
      <c r="O40" s="54">
        <v>1</v>
      </c>
      <c r="P40" s="52">
        <v>1</v>
      </c>
      <c r="Q40" s="53"/>
      <c r="R40" s="54"/>
      <c r="S40" s="52"/>
      <c r="T40" s="53"/>
      <c r="U40" s="54"/>
      <c r="V40" s="52">
        <v>1</v>
      </c>
      <c r="W40" s="53"/>
      <c r="X40" s="53"/>
      <c r="Y40" s="54"/>
      <c r="Z40" s="56"/>
      <c r="AA40" s="57"/>
      <c r="AB40" s="58"/>
      <c r="AC40" s="58"/>
      <c r="AD40" s="58"/>
      <c r="AE40" s="58">
        <v>1</v>
      </c>
      <c r="AF40" s="58"/>
      <c r="AG40" s="53"/>
      <c r="AH40" s="53"/>
      <c r="AI40" s="53"/>
      <c r="AJ40" s="53"/>
      <c r="AK40" s="54"/>
      <c r="AL40" s="59"/>
      <c r="AM40" s="60">
        <f t="shared" ref="AM40:AM46" si="386">SUM(C40:AL40)</f>
        <v>4</v>
      </c>
      <c r="AN40" s="61"/>
      <c r="AO40" s="62"/>
      <c r="AP40" s="63"/>
      <c r="AQ40" s="64"/>
      <c r="AS40" s="65">
        <f t="shared" ref="AS40:AS46" si="387">+C40</f>
        <v>0</v>
      </c>
      <c r="AT40" s="53"/>
      <c r="AU40" s="54">
        <f t="shared" ref="AU40:AU46" si="388">+AS40-AT40</f>
        <v>0</v>
      </c>
      <c r="AV40" s="66">
        <f t="shared" ref="AV40:AV46" si="389">IFERROR(AT40/AS40,0)</f>
        <v>0</v>
      </c>
      <c r="AW40" s="52">
        <f t="shared" ref="AW40:AW46" si="390">+D40</f>
        <v>0</v>
      </c>
      <c r="AX40" s="53"/>
      <c r="AY40" s="54">
        <f t="shared" ref="AY40:AY46" si="391">+AW40-AX40</f>
        <v>0</v>
      </c>
      <c r="AZ40" s="66">
        <f t="shared" ref="AZ40:AZ46" si="392">IFERROR(AX40/AW40,0)</f>
        <v>0</v>
      </c>
      <c r="BA40" s="52">
        <f t="shared" ref="BA40:BA46" si="393">+E40</f>
        <v>0</v>
      </c>
      <c r="BB40" s="53"/>
      <c r="BC40" s="54">
        <f t="shared" ref="BC40:BC46" si="394">+BA40-BB40</f>
        <v>0</v>
      </c>
      <c r="BD40" s="66">
        <f t="shared" ref="BD40:BD46" si="395">IFERROR(BB40/BA40,0)</f>
        <v>0</v>
      </c>
      <c r="BE40" s="52">
        <f t="shared" ref="BE40:BE46" si="396">+F40</f>
        <v>0</v>
      </c>
      <c r="BF40" s="53"/>
      <c r="BG40" s="54">
        <f t="shared" ref="BG40:BG46" si="397">+BE40-BF40</f>
        <v>0</v>
      </c>
      <c r="BH40" s="66">
        <f t="shared" ref="BH40:BH46" si="398">IFERROR(BF40/BE40,0)</f>
        <v>0</v>
      </c>
      <c r="BI40" s="58">
        <f t="shared" ref="BI40:BI46" si="399">+G40</f>
        <v>0</v>
      </c>
      <c r="BJ40" s="53"/>
      <c r="BK40" s="55">
        <f t="shared" ref="BK40:BK46" si="400">+BI40-BJ40</f>
        <v>0</v>
      </c>
      <c r="BL40" s="66">
        <f t="shared" ref="BL40:BL46" si="401">IFERROR(BJ40/BI40,0)</f>
        <v>0</v>
      </c>
      <c r="BM40" s="52">
        <f t="shared" ref="BM40:BM46" si="402">+H40</f>
        <v>0</v>
      </c>
      <c r="BN40" s="53"/>
      <c r="BO40" s="54">
        <f t="shared" ref="BO40:BO46" si="403">+BM40-BN40</f>
        <v>0</v>
      </c>
      <c r="BP40" s="66">
        <f t="shared" ref="BP40:BP46" si="404">IFERROR(BN40/BM40,0)</f>
        <v>0</v>
      </c>
      <c r="BQ40" s="58">
        <f t="shared" ref="BQ40:BQ46" si="405">+I40</f>
        <v>0</v>
      </c>
      <c r="BR40" s="53"/>
      <c r="BS40" s="55">
        <f t="shared" ref="BS40:BS46" si="406">+BQ40-BR40</f>
        <v>0</v>
      </c>
      <c r="BT40" s="66">
        <f t="shared" ref="BT40:BT46" si="407">IFERROR(BR40/BQ40,0)</f>
        <v>0</v>
      </c>
      <c r="BU40" s="52">
        <f t="shared" ref="BU40:BU46" si="408">+J40</f>
        <v>0</v>
      </c>
      <c r="BV40" s="53"/>
      <c r="BW40" s="54">
        <f t="shared" ref="BW40:BW46" si="409">+BU40-BV40</f>
        <v>0</v>
      </c>
      <c r="BX40" s="66">
        <f t="shared" ref="BX40:BX46" si="410">IFERROR(BV40/BU40,0)</f>
        <v>0</v>
      </c>
      <c r="BY40" s="58">
        <f t="shared" ref="BY40:BY46" si="411">+K40</f>
        <v>0</v>
      </c>
      <c r="BZ40" s="53"/>
      <c r="CA40" s="55">
        <f t="shared" ref="CA40:CA46" si="412">+BY40-BZ40</f>
        <v>0</v>
      </c>
      <c r="CB40" s="66">
        <f t="shared" ref="CB40:CB46" si="413">IFERROR(BZ40/BY40,0)</f>
        <v>0</v>
      </c>
      <c r="CC40" s="67">
        <f>L40</f>
        <v>0</v>
      </c>
      <c r="CD40" s="53"/>
      <c r="CE40" s="55">
        <f t="shared" ref="CE40:CE46" si="414">+CC40-CD40</f>
        <v>0</v>
      </c>
      <c r="CF40" s="66">
        <f t="shared" ref="CF40:CF46" si="415">IFERROR(CD40/CC40,0)</f>
        <v>0</v>
      </c>
      <c r="CG40" s="52">
        <f t="shared" ref="CG40:CG46" si="416">M40</f>
        <v>0</v>
      </c>
      <c r="CH40" s="53"/>
      <c r="CI40" s="54">
        <f t="shared" ref="CI40:CI46" si="417">+CG40-CH40</f>
        <v>0</v>
      </c>
      <c r="CJ40" s="66">
        <f t="shared" ref="CJ40:CJ46" si="418">IFERROR(CH40/CG40,0)</f>
        <v>0</v>
      </c>
      <c r="CK40" s="82">
        <f>+N40</f>
        <v>0</v>
      </c>
      <c r="CL40" s="53"/>
      <c r="CM40" s="55">
        <f t="shared" ref="CM40:CM46" si="419">+CK40-CL40</f>
        <v>0</v>
      </c>
      <c r="CN40" s="66">
        <f t="shared" ref="CN40:CN46" si="420">IFERROR(CL40/CK40,0)</f>
        <v>0</v>
      </c>
      <c r="CO40" s="52">
        <f t="shared" ref="CO40:CO46" si="421">+O40</f>
        <v>1</v>
      </c>
      <c r="CP40" s="53"/>
      <c r="CQ40" s="54">
        <f t="shared" ref="CQ40:CQ46" si="422">+CO40-CP40</f>
        <v>1</v>
      </c>
      <c r="CR40" s="66">
        <f t="shared" ref="CR40:CR46" si="423">IFERROR(CP40/CO40,0)</f>
        <v>0</v>
      </c>
      <c r="CS40" s="58">
        <f t="shared" ref="CS40:CS46" si="424">+P40</f>
        <v>1</v>
      </c>
      <c r="CT40" s="53"/>
      <c r="CU40" s="55">
        <f t="shared" ref="CU40:CU46" si="425">+CS40-CT40</f>
        <v>1</v>
      </c>
      <c r="CV40" s="66">
        <f t="shared" ref="CV40:CV46" si="426">IFERROR(CT40/CS40,0)</f>
        <v>0</v>
      </c>
      <c r="CW40" s="83">
        <f>Q40</f>
        <v>0</v>
      </c>
      <c r="CX40" s="53"/>
      <c r="CY40" s="54">
        <f t="shared" ref="CY40:CY46" si="427">+CW40-CX40</f>
        <v>0</v>
      </c>
      <c r="CZ40" s="66">
        <f t="shared" ref="CZ40:CZ46" si="428">IFERROR(CX40/CW40,0)</f>
        <v>0</v>
      </c>
      <c r="DA40" s="83">
        <f>R40</f>
        <v>0</v>
      </c>
      <c r="DB40" s="53"/>
      <c r="DC40" s="55">
        <f t="shared" ref="DC40:DC46" si="429">+DA40-DB40</f>
        <v>0</v>
      </c>
      <c r="DD40" s="66">
        <f t="shared" ref="DD40:DD46" si="430">IFERROR(DB40/DA40,0)</f>
        <v>0</v>
      </c>
      <c r="DE40" s="83">
        <f>S40</f>
        <v>0</v>
      </c>
      <c r="DF40" s="53"/>
      <c r="DG40" s="54">
        <f t="shared" ref="DG40:DG46" si="431">+DE40-DF40</f>
        <v>0</v>
      </c>
      <c r="DH40" s="66">
        <f t="shared" ref="DH40:DH46" si="432">IFERROR(DF40/DE40,0)</f>
        <v>0</v>
      </c>
      <c r="DI40" s="83">
        <f>T40</f>
        <v>0</v>
      </c>
      <c r="DJ40" s="53"/>
      <c r="DK40" s="55">
        <f t="shared" ref="DK40:DK46" si="433">+DI40-DJ40</f>
        <v>0</v>
      </c>
      <c r="DL40" s="66">
        <f t="shared" ref="DL40:DL46" si="434">IFERROR(DJ40/DI40,0)</f>
        <v>0</v>
      </c>
      <c r="DM40" s="83">
        <f>U40</f>
        <v>0</v>
      </c>
      <c r="DN40" s="53"/>
      <c r="DO40" s="54">
        <f t="shared" ref="DO40:DO46" si="435">+DM40-DN40</f>
        <v>0</v>
      </c>
      <c r="DP40" s="66">
        <f t="shared" ref="DP40:DP46" si="436">IFERROR(DN40/DM40,0)</f>
        <v>0</v>
      </c>
      <c r="DQ40" s="83">
        <f>V40</f>
        <v>1</v>
      </c>
      <c r="DR40" s="53"/>
      <c r="DS40" s="55">
        <f t="shared" ref="DS40:DS46" si="437">+DQ40-DR40</f>
        <v>1</v>
      </c>
      <c r="DT40" s="66">
        <f t="shared" ref="DT40:DT46" si="438">IFERROR(DR40/DQ40,0)</f>
        <v>0</v>
      </c>
      <c r="DU40" s="83">
        <f>W40</f>
        <v>0</v>
      </c>
      <c r="DV40" s="53"/>
      <c r="DW40" s="55">
        <f t="shared" ref="DW40:DW46" si="439">+DU40-DV40</f>
        <v>0</v>
      </c>
      <c r="DX40" s="66">
        <f t="shared" ref="DX40:DX46" si="440">IFERROR(DV40/DU40,0)</f>
        <v>0</v>
      </c>
      <c r="DY40" s="83">
        <f>X40</f>
        <v>0</v>
      </c>
      <c r="DZ40" s="53"/>
      <c r="EA40" s="54">
        <f t="shared" ref="EA40:EA46" si="441">+DY40-DZ40</f>
        <v>0</v>
      </c>
      <c r="EB40" s="66">
        <f t="shared" ref="EB40:EB46" si="442">IFERROR(DZ40/DY40,0)</f>
        <v>0</v>
      </c>
      <c r="EC40" s="53">
        <f t="shared" ref="EC40:EC46" si="443">Y40</f>
        <v>0</v>
      </c>
      <c r="ED40" s="53"/>
      <c r="EE40" s="55">
        <f t="shared" ref="EE40:EE46" si="444">+EC40-ED40</f>
        <v>0</v>
      </c>
      <c r="EF40" s="66">
        <f t="shared" ref="EF40:EF46" si="445">IFERROR(ED40/EC40,0)</f>
        <v>0</v>
      </c>
      <c r="EG40" s="340">
        <f t="shared" ref="EG40:EG46" si="446">Z40</f>
        <v>0</v>
      </c>
      <c r="EH40" s="53"/>
      <c r="EI40" s="54">
        <f t="shared" ref="EI40:EI46" si="447">+EG40-EH40</f>
        <v>0</v>
      </c>
      <c r="EJ40" s="66">
        <f t="shared" ref="EJ40:EJ46" si="448">IFERROR(EH40/EG40,0)</f>
        <v>0</v>
      </c>
      <c r="EK40" s="58">
        <f t="shared" ref="EK40:EK46" si="449">AA40</f>
        <v>0</v>
      </c>
      <c r="EL40" s="53"/>
      <c r="EM40" s="55">
        <f t="shared" ref="EM40:EM46" si="450">+EK40-EL40</f>
        <v>0</v>
      </c>
      <c r="EN40" s="66">
        <f t="shared" ref="EN40:EN46" si="451">IFERROR(EL40/EK40,0)</f>
        <v>0</v>
      </c>
      <c r="EO40" s="340">
        <f t="shared" ref="EO40:EO46" si="452">AB40</f>
        <v>0</v>
      </c>
      <c r="EP40" s="53"/>
      <c r="EQ40" s="54">
        <f t="shared" ref="EQ40:EQ46" si="453">+EO40-EP40</f>
        <v>0</v>
      </c>
      <c r="ER40" s="66">
        <f t="shared" ref="ER40:ER46" si="454">IFERROR(EP40/EO40,0)</f>
        <v>0</v>
      </c>
      <c r="ES40" s="341">
        <f>AC40</f>
        <v>0</v>
      </c>
      <c r="ET40" s="53"/>
      <c r="EU40" s="55">
        <f t="shared" ref="EU40:EU46" si="455">+ES40-ET40</f>
        <v>0</v>
      </c>
      <c r="EV40" s="66">
        <f t="shared" ref="EV40:EV46" si="456">IFERROR(ET40/ES40,0)</f>
        <v>0</v>
      </c>
      <c r="EW40" s="340">
        <f t="shared" ref="EW40:EW46" si="457">AD40</f>
        <v>0</v>
      </c>
      <c r="EX40" s="53"/>
      <c r="EY40" s="54">
        <f t="shared" ref="EY40:EY46" si="458">+EW40-EX40</f>
        <v>0</v>
      </c>
      <c r="EZ40" s="66">
        <f t="shared" ref="EZ40:EZ46" si="459">IFERROR(EX40/EW40,0)</f>
        <v>0</v>
      </c>
      <c r="FA40" s="341">
        <f t="shared" ref="FA40:FA46" si="460">AE40</f>
        <v>1</v>
      </c>
      <c r="FB40" s="53"/>
      <c r="FC40" s="55">
        <f t="shared" ref="FC40:FC46" si="461">+FA40-FB40</f>
        <v>1</v>
      </c>
      <c r="FD40" s="66">
        <f t="shared" ref="FD40:FD46" si="462">IFERROR(FB40/FA40,0)</f>
        <v>0</v>
      </c>
      <c r="FE40" s="340">
        <f t="shared" ref="FE40:FE46" si="463">AF40</f>
        <v>0</v>
      </c>
      <c r="FF40" s="53"/>
      <c r="FG40" s="54">
        <f t="shared" ref="FG40:FG46" si="464">+FE40-FF40</f>
        <v>0</v>
      </c>
      <c r="FH40" s="66">
        <f t="shared" ref="FH40:FH46" si="465">IFERROR(FF40/FE40,0)</f>
        <v>0</v>
      </c>
      <c r="FI40" s="341">
        <f t="shared" ref="FI40:FI46" si="466">AG40</f>
        <v>0</v>
      </c>
      <c r="FJ40" s="53"/>
      <c r="FK40" s="54">
        <f t="shared" ref="FK40:FK46" si="467">+FI40-FJ40</f>
        <v>0</v>
      </c>
      <c r="FL40" s="66">
        <f t="shared" ref="FL40:FL46" si="468">IFERROR(FJ40/FI40,0)</f>
        <v>0</v>
      </c>
      <c r="FM40" s="341">
        <f t="shared" ref="FM40:FM46" si="469">AH40</f>
        <v>0</v>
      </c>
      <c r="FN40" s="53"/>
      <c r="FO40" s="53">
        <f t="shared" ref="FO40:FO46" si="470">+FM40-FN40</f>
        <v>0</v>
      </c>
      <c r="FP40" s="66">
        <f t="shared" ref="FP40:FP46" si="471">IFERROR(FN40/FM40,0)</f>
        <v>0</v>
      </c>
      <c r="FQ40" s="333">
        <f t="shared" ref="FQ40:FQ46" si="472">AI40</f>
        <v>0</v>
      </c>
      <c r="FR40" s="53"/>
      <c r="FS40" s="53">
        <f t="shared" ref="FS40:FS46" si="473">+FQ40-FR40</f>
        <v>0</v>
      </c>
      <c r="FT40" s="66">
        <f t="shared" ref="FT40:FT46" si="474">IFERROR(FR40/FQ40,0)</f>
        <v>0</v>
      </c>
      <c r="FU40" s="333">
        <f t="shared" ref="FU40:FU46" si="475">AJ40</f>
        <v>0</v>
      </c>
      <c r="FV40" s="53"/>
      <c r="FW40" s="53">
        <f t="shared" ref="FW40:FW46" si="476">+FU40-FV40</f>
        <v>0</v>
      </c>
      <c r="FX40" s="66">
        <f t="shared" ref="FX40:FX46" si="477">IFERROR(FV40/FU40,0)</f>
        <v>0</v>
      </c>
      <c r="FY40" s="52">
        <f t="shared" ref="FY40:FY46" si="478">+AK40</f>
        <v>0</v>
      </c>
      <c r="FZ40" s="53"/>
      <c r="GA40" s="55">
        <f t="shared" ref="GA40:GA46" si="479">+FY40-FZ40</f>
        <v>0</v>
      </c>
      <c r="GB40" s="66">
        <f t="shared" ref="GB40:GB46" si="480">IFERROR(FZ40/FY40,0)</f>
        <v>0</v>
      </c>
      <c r="GC40" s="52">
        <f t="shared" ref="GC40:GC46" si="481">+AL40</f>
        <v>0</v>
      </c>
      <c r="GD40" s="53"/>
      <c r="GE40" s="55">
        <f t="shared" ref="GE40:GE46" si="482">+GC40-GD40</f>
        <v>0</v>
      </c>
      <c r="GF40" s="66">
        <f t="shared" ref="GF40:GF46" si="483">IFERROR(GD40/GC40,0)</f>
        <v>0</v>
      </c>
      <c r="GG40" s="52">
        <f t="shared" ref="GG40:GG46" si="484">+AS40+AW40+BA40+BE40+BI40+BM40+BQ40+BU40+BY40+CC40+CG40+CK40+CO40+CS40+CW40+DA40+DE40++DM40+DQ40+DU40+DY40+EC40++EG40+EK40+EO40+ES40+EW40+FA40+FE40+FI40+FM40+FQ40+FU40+FY40+GC40</f>
        <v>4</v>
      </c>
      <c r="GH40" s="53">
        <f t="shared" ref="GH40:GH46" si="485">+AT40+AX40+BB40+BF40+BJ40+BN40+BR40+BV40+BZ40+CD40+CH40+CL40+CP40+CT40+CX40+DB40+DF40++DN40+DR40+DV40+DZ40+ED40++EH40+EL40+EP40+ET40+EX40+FB40+FF40+FJ40+FN40+FR40+FV40+FZ40+GD40+DJ40</f>
        <v>0</v>
      </c>
      <c r="GI40" s="54">
        <f t="shared" ref="GI40:GI46" si="486">+GG40-GH40</f>
        <v>4</v>
      </c>
      <c r="GJ40" s="66">
        <f t="shared" ref="GJ40:GJ46" si="487">IFERROR(GH40/GG40,0)</f>
        <v>0</v>
      </c>
      <c r="GK40" s="58">
        <f t="shared" ref="GK40:GK46" si="488">+AN40</f>
        <v>0</v>
      </c>
      <c r="GL40" s="53"/>
      <c r="GM40" s="54">
        <f t="shared" ref="GM40:GM46" si="489">+GK40-GL40</f>
        <v>0</v>
      </c>
      <c r="GN40" s="58">
        <f t="shared" ref="GN40:GN46" si="490">+AO40</f>
        <v>0</v>
      </c>
      <c r="GO40" s="53"/>
      <c r="GP40" s="55">
        <f t="shared" ref="GP40:GP46" si="491">+GN40-GO40</f>
        <v>0</v>
      </c>
      <c r="GQ40" s="52">
        <f t="shared" ref="GQ40:GQ46" si="492">+AP40</f>
        <v>0</v>
      </c>
      <c r="GR40" s="53"/>
      <c r="GS40" s="54">
        <f t="shared" ref="GS40:GS46" si="493">+GQ40-GR40</f>
        <v>0</v>
      </c>
      <c r="GT40" s="189"/>
      <c r="GU40" s="190" t="str">
        <f t="shared" ref="GU40:GU46" si="494">IF(ISERROR(GG40/(GW$6*GK40+GZ$6*GN40+HC$6*GQ40)),"",GG40/(GW$6*GK40+GZ$6*GN40+HC$6*GQ40))</f>
        <v/>
      </c>
      <c r="GV40" s="191" t="str">
        <f t="shared" ref="GV40:GV46" si="495">IF(ISERROR(GH40/(GW$6*GL40+GZ$6*GO40+HC$6*GR40)),"",GH40/(GW$6*GL40+GZ$6*GO40+HC$6*GR40))</f>
        <v/>
      </c>
      <c r="GW40" s="75">
        <f>+GK40*$GX$3</f>
        <v>0</v>
      </c>
      <c r="GX40" s="75">
        <f>+GL40*$GX$3</f>
        <v>0</v>
      </c>
      <c r="GY40" s="71">
        <f t="shared" ref="GY40:GY47" si="496">+GW40-GX40</f>
        <v>0</v>
      </c>
      <c r="GZ40" s="75"/>
      <c r="HA40" s="75"/>
      <c r="HB40" s="71"/>
      <c r="HC40" s="75">
        <f>+GQ40*$GX$5</f>
        <v>0</v>
      </c>
      <c r="HD40" s="75">
        <f>+GR40*$GX$5</f>
        <v>0</v>
      </c>
      <c r="HE40" s="70">
        <f t="shared" ref="HE40:HE47" si="497">+HC40-HD40</f>
        <v>0</v>
      </c>
      <c r="HF40" s="192">
        <f t="shared" ref="HF40:HH45" si="498">+GW40+GZ40+HC40</f>
        <v>0</v>
      </c>
      <c r="HG40" s="193">
        <f t="shared" si="498"/>
        <v>0</v>
      </c>
      <c r="HH40" s="194">
        <f t="shared" si="498"/>
        <v>0</v>
      </c>
      <c r="HI40" s="77">
        <f>$GX$3*50%</f>
        <v>412.5</v>
      </c>
      <c r="HJ40" s="77">
        <f>$GX$5*50%</f>
        <v>825</v>
      </c>
      <c r="HK40" s="196"/>
      <c r="HL40" s="197"/>
      <c r="HM40" s="195">
        <f t="shared" ref="HM40:HN45" si="499">+HI40*HK40</f>
        <v>0</v>
      </c>
      <c r="HN40" s="198">
        <f t="shared" si="499"/>
        <v>0</v>
      </c>
    </row>
    <row r="41" spans="1:223" ht="15.75" customHeight="1" outlineLevel="1" x14ac:dyDescent="0.2">
      <c r="A41" s="386"/>
      <c r="B41" s="81" t="s">
        <v>64</v>
      </c>
      <c r="C41" s="82"/>
      <c r="D41" s="83"/>
      <c r="E41" s="83"/>
      <c r="F41" s="83"/>
      <c r="G41" s="83"/>
      <c r="H41" s="83"/>
      <c r="I41" s="83"/>
      <c r="J41" s="84"/>
      <c r="K41" s="82"/>
      <c r="L41" s="85">
        <v>1</v>
      </c>
      <c r="M41" s="85"/>
      <c r="N41" s="85"/>
      <c r="O41" s="84">
        <v>1</v>
      </c>
      <c r="P41" s="82">
        <v>2</v>
      </c>
      <c r="Q41" s="83"/>
      <c r="R41" s="84"/>
      <c r="S41" s="82"/>
      <c r="T41" s="83"/>
      <c r="U41" s="84"/>
      <c r="V41" s="82"/>
      <c r="W41" s="83"/>
      <c r="X41" s="83"/>
      <c r="Y41" s="84"/>
      <c r="Z41" s="86"/>
      <c r="AA41" s="87"/>
      <c r="AB41" s="88"/>
      <c r="AC41" s="88"/>
      <c r="AD41" s="88"/>
      <c r="AE41" s="88">
        <v>2</v>
      </c>
      <c r="AF41" s="88"/>
      <c r="AG41" s="83"/>
      <c r="AH41" s="83"/>
      <c r="AI41" s="83"/>
      <c r="AJ41" s="83"/>
      <c r="AK41" s="84"/>
      <c r="AL41" s="89"/>
      <c r="AM41" s="90">
        <f t="shared" si="386"/>
        <v>6</v>
      </c>
      <c r="AN41" s="91"/>
      <c r="AO41" s="92"/>
      <c r="AP41" s="93"/>
      <c r="AQ41" s="94"/>
      <c r="AS41" s="95">
        <f t="shared" si="387"/>
        <v>0</v>
      </c>
      <c r="AT41" s="83"/>
      <c r="AU41" s="84">
        <f t="shared" si="388"/>
        <v>0</v>
      </c>
      <c r="AV41" s="96">
        <f t="shared" si="389"/>
        <v>0</v>
      </c>
      <c r="AW41" s="82">
        <f t="shared" si="390"/>
        <v>0</v>
      </c>
      <c r="AX41" s="83"/>
      <c r="AY41" s="84">
        <f t="shared" si="391"/>
        <v>0</v>
      </c>
      <c r="AZ41" s="96">
        <f t="shared" si="392"/>
        <v>0</v>
      </c>
      <c r="BA41" s="82">
        <f t="shared" si="393"/>
        <v>0</v>
      </c>
      <c r="BB41" s="83"/>
      <c r="BC41" s="84">
        <f t="shared" si="394"/>
        <v>0</v>
      </c>
      <c r="BD41" s="96">
        <f t="shared" si="395"/>
        <v>0</v>
      </c>
      <c r="BE41" s="82">
        <f t="shared" si="396"/>
        <v>0</v>
      </c>
      <c r="BF41" s="83"/>
      <c r="BG41" s="84">
        <f t="shared" si="397"/>
        <v>0</v>
      </c>
      <c r="BH41" s="96">
        <f t="shared" si="398"/>
        <v>0</v>
      </c>
      <c r="BI41" s="88">
        <f t="shared" si="399"/>
        <v>0</v>
      </c>
      <c r="BJ41" s="83"/>
      <c r="BK41" s="85">
        <f t="shared" si="400"/>
        <v>0</v>
      </c>
      <c r="BL41" s="96">
        <f t="shared" si="401"/>
        <v>0</v>
      </c>
      <c r="BM41" s="82">
        <f t="shared" si="402"/>
        <v>0</v>
      </c>
      <c r="BN41" s="83"/>
      <c r="BO41" s="84">
        <f t="shared" si="403"/>
        <v>0</v>
      </c>
      <c r="BP41" s="96">
        <f t="shared" si="404"/>
        <v>0</v>
      </c>
      <c r="BQ41" s="88">
        <f t="shared" si="405"/>
        <v>0</v>
      </c>
      <c r="BR41" s="83"/>
      <c r="BS41" s="85">
        <f t="shared" si="406"/>
        <v>0</v>
      </c>
      <c r="BT41" s="96">
        <f t="shared" si="407"/>
        <v>0</v>
      </c>
      <c r="BU41" s="82">
        <f t="shared" si="408"/>
        <v>0</v>
      </c>
      <c r="BV41" s="83"/>
      <c r="BW41" s="84">
        <f t="shared" si="409"/>
        <v>0</v>
      </c>
      <c r="BX41" s="96">
        <f t="shared" si="410"/>
        <v>0</v>
      </c>
      <c r="BY41" s="88">
        <f t="shared" si="411"/>
        <v>0</v>
      </c>
      <c r="BZ41" s="83"/>
      <c r="CA41" s="85">
        <f t="shared" si="412"/>
        <v>0</v>
      </c>
      <c r="CB41" s="96">
        <f t="shared" si="413"/>
        <v>0</v>
      </c>
      <c r="CC41" s="83">
        <f t="shared" ref="CC41:CC46" si="500">L41</f>
        <v>1</v>
      </c>
      <c r="CD41" s="83"/>
      <c r="CE41" s="85">
        <f t="shared" si="414"/>
        <v>1</v>
      </c>
      <c r="CF41" s="96">
        <f t="shared" si="415"/>
        <v>0</v>
      </c>
      <c r="CG41" s="82">
        <f t="shared" si="416"/>
        <v>0</v>
      </c>
      <c r="CH41" s="83"/>
      <c r="CI41" s="84">
        <f t="shared" si="417"/>
        <v>0</v>
      </c>
      <c r="CJ41" s="96">
        <f t="shared" si="418"/>
        <v>0</v>
      </c>
      <c r="CK41" s="82">
        <f t="shared" ref="CK41:CK46" si="501">+N41</f>
        <v>0</v>
      </c>
      <c r="CL41" s="83"/>
      <c r="CM41" s="85">
        <f t="shared" si="419"/>
        <v>0</v>
      </c>
      <c r="CN41" s="96">
        <f t="shared" si="420"/>
        <v>0</v>
      </c>
      <c r="CO41" s="334">
        <f t="shared" si="421"/>
        <v>1</v>
      </c>
      <c r="CP41" s="83"/>
      <c r="CQ41" s="84">
        <f t="shared" si="422"/>
        <v>1</v>
      </c>
      <c r="CR41" s="96">
        <f t="shared" si="423"/>
        <v>0</v>
      </c>
      <c r="CS41" s="88">
        <f t="shared" si="424"/>
        <v>2</v>
      </c>
      <c r="CT41" s="83"/>
      <c r="CU41" s="85">
        <f t="shared" si="425"/>
        <v>2</v>
      </c>
      <c r="CV41" s="96">
        <f t="shared" si="426"/>
        <v>0</v>
      </c>
      <c r="CW41" s="83">
        <f t="shared" ref="CW41:CW46" si="502">Q41</f>
        <v>0</v>
      </c>
      <c r="CX41" s="83"/>
      <c r="CY41" s="84">
        <f t="shared" si="427"/>
        <v>0</v>
      </c>
      <c r="CZ41" s="96">
        <f t="shared" si="428"/>
        <v>0</v>
      </c>
      <c r="DA41" s="83">
        <f t="shared" ref="DA41:DA46" si="503">R41</f>
        <v>0</v>
      </c>
      <c r="DB41" s="83"/>
      <c r="DC41" s="85">
        <f t="shared" si="429"/>
        <v>0</v>
      </c>
      <c r="DD41" s="96">
        <f t="shared" si="430"/>
        <v>0</v>
      </c>
      <c r="DE41" s="83">
        <f t="shared" ref="DE41:DE46" si="504">S41</f>
        <v>0</v>
      </c>
      <c r="DF41" s="83"/>
      <c r="DG41" s="84">
        <f t="shared" si="431"/>
        <v>0</v>
      </c>
      <c r="DH41" s="96">
        <f t="shared" si="432"/>
        <v>0</v>
      </c>
      <c r="DI41" s="83">
        <f t="shared" ref="DI41:DI46" si="505">T41</f>
        <v>0</v>
      </c>
      <c r="DJ41" s="83"/>
      <c r="DK41" s="85">
        <f t="shared" si="433"/>
        <v>0</v>
      </c>
      <c r="DL41" s="96">
        <f t="shared" si="434"/>
        <v>0</v>
      </c>
      <c r="DM41" s="83">
        <f t="shared" ref="DM41:DM46" si="506">U41</f>
        <v>0</v>
      </c>
      <c r="DN41" s="83"/>
      <c r="DO41" s="84">
        <f t="shared" si="435"/>
        <v>0</v>
      </c>
      <c r="DP41" s="96">
        <f t="shared" si="436"/>
        <v>0</v>
      </c>
      <c r="DQ41" s="83">
        <f t="shared" ref="DQ41:DQ46" si="507">V41</f>
        <v>0</v>
      </c>
      <c r="DR41" s="83"/>
      <c r="DS41" s="85">
        <f t="shared" si="437"/>
        <v>0</v>
      </c>
      <c r="DT41" s="96">
        <f t="shared" si="438"/>
        <v>0</v>
      </c>
      <c r="DU41" s="83">
        <f t="shared" ref="DU41:DU46" si="508">W41</f>
        <v>0</v>
      </c>
      <c r="DV41" s="83"/>
      <c r="DW41" s="85">
        <f t="shared" si="439"/>
        <v>0</v>
      </c>
      <c r="DX41" s="96">
        <f t="shared" si="440"/>
        <v>0</v>
      </c>
      <c r="DY41" s="83">
        <f t="shared" ref="DY41:DY46" si="509">X41</f>
        <v>0</v>
      </c>
      <c r="DZ41" s="83"/>
      <c r="EA41" s="84">
        <f t="shared" si="441"/>
        <v>0</v>
      </c>
      <c r="EB41" s="96">
        <f t="shared" si="442"/>
        <v>0</v>
      </c>
      <c r="EC41" s="67">
        <f t="shared" si="443"/>
        <v>0</v>
      </c>
      <c r="ED41" s="83"/>
      <c r="EE41" s="85">
        <f t="shared" si="444"/>
        <v>0</v>
      </c>
      <c r="EF41" s="96">
        <f t="shared" si="445"/>
        <v>0</v>
      </c>
      <c r="EG41" s="83">
        <f t="shared" si="446"/>
        <v>0</v>
      </c>
      <c r="EH41" s="83"/>
      <c r="EI41" s="84">
        <f t="shared" si="447"/>
        <v>0</v>
      </c>
      <c r="EJ41" s="96">
        <f t="shared" si="448"/>
        <v>0</v>
      </c>
      <c r="EK41" s="88">
        <f t="shared" si="449"/>
        <v>0</v>
      </c>
      <c r="EL41" s="83"/>
      <c r="EM41" s="85">
        <f t="shared" si="450"/>
        <v>0</v>
      </c>
      <c r="EN41" s="96">
        <f t="shared" si="451"/>
        <v>0</v>
      </c>
      <c r="EO41" s="83">
        <f t="shared" si="452"/>
        <v>0</v>
      </c>
      <c r="EP41" s="83"/>
      <c r="EQ41" s="84">
        <f t="shared" si="453"/>
        <v>0</v>
      </c>
      <c r="ER41" s="96">
        <f t="shared" si="454"/>
        <v>0</v>
      </c>
      <c r="ES41" s="83">
        <f t="shared" ref="ES41:ES46" si="510">AC41</f>
        <v>0</v>
      </c>
      <c r="ET41" s="83"/>
      <c r="EU41" s="85">
        <f t="shared" si="455"/>
        <v>0</v>
      </c>
      <c r="EV41" s="96">
        <f t="shared" si="456"/>
        <v>0</v>
      </c>
      <c r="EW41" s="83">
        <f t="shared" si="457"/>
        <v>0</v>
      </c>
      <c r="EX41" s="83"/>
      <c r="EY41" s="84">
        <f t="shared" si="458"/>
        <v>0</v>
      </c>
      <c r="EZ41" s="96">
        <f t="shared" si="459"/>
        <v>0</v>
      </c>
      <c r="FA41" s="83">
        <f t="shared" si="460"/>
        <v>2</v>
      </c>
      <c r="FB41" s="83"/>
      <c r="FC41" s="85">
        <f t="shared" si="461"/>
        <v>2</v>
      </c>
      <c r="FD41" s="96">
        <f t="shared" si="462"/>
        <v>0</v>
      </c>
      <c r="FE41" s="83">
        <f t="shared" si="463"/>
        <v>0</v>
      </c>
      <c r="FF41" s="83"/>
      <c r="FG41" s="84">
        <f t="shared" si="464"/>
        <v>0</v>
      </c>
      <c r="FH41" s="96">
        <f t="shared" si="465"/>
        <v>0</v>
      </c>
      <c r="FI41" s="83">
        <f t="shared" si="466"/>
        <v>0</v>
      </c>
      <c r="FJ41" s="83"/>
      <c r="FK41" s="84">
        <f t="shared" si="467"/>
        <v>0</v>
      </c>
      <c r="FL41" s="96">
        <f t="shared" si="468"/>
        <v>0</v>
      </c>
      <c r="FM41" s="83">
        <f t="shared" si="469"/>
        <v>0</v>
      </c>
      <c r="FN41" s="83"/>
      <c r="FO41" s="83">
        <f t="shared" si="470"/>
        <v>0</v>
      </c>
      <c r="FP41" s="96">
        <f t="shared" si="471"/>
        <v>0</v>
      </c>
      <c r="FQ41" s="83">
        <f t="shared" si="472"/>
        <v>0</v>
      </c>
      <c r="FR41" s="83"/>
      <c r="FS41" s="83">
        <f t="shared" si="473"/>
        <v>0</v>
      </c>
      <c r="FT41" s="96">
        <f t="shared" si="474"/>
        <v>0</v>
      </c>
      <c r="FU41" s="83">
        <f t="shared" si="475"/>
        <v>0</v>
      </c>
      <c r="FV41" s="83"/>
      <c r="FW41" s="83">
        <f t="shared" si="476"/>
        <v>0</v>
      </c>
      <c r="FX41" s="96">
        <f t="shared" si="477"/>
        <v>0</v>
      </c>
      <c r="FY41" s="82">
        <f t="shared" si="478"/>
        <v>0</v>
      </c>
      <c r="FZ41" s="83"/>
      <c r="GA41" s="85">
        <f t="shared" si="479"/>
        <v>0</v>
      </c>
      <c r="GB41" s="96">
        <f t="shared" si="480"/>
        <v>0</v>
      </c>
      <c r="GC41" s="82">
        <f t="shared" si="481"/>
        <v>0</v>
      </c>
      <c r="GD41" s="83"/>
      <c r="GE41" s="85">
        <f t="shared" si="482"/>
        <v>0</v>
      </c>
      <c r="GF41" s="96">
        <f t="shared" si="483"/>
        <v>0</v>
      </c>
      <c r="GG41" s="82">
        <f t="shared" si="484"/>
        <v>6</v>
      </c>
      <c r="GH41" s="67">
        <f t="shared" si="485"/>
        <v>0</v>
      </c>
      <c r="GI41" s="84">
        <f t="shared" si="486"/>
        <v>6</v>
      </c>
      <c r="GJ41" s="96">
        <f t="shared" si="487"/>
        <v>0</v>
      </c>
      <c r="GK41" s="88">
        <f t="shared" si="488"/>
        <v>0</v>
      </c>
      <c r="GL41" s="83"/>
      <c r="GM41" s="84">
        <f t="shared" si="489"/>
        <v>0</v>
      </c>
      <c r="GN41" s="88">
        <f t="shared" si="490"/>
        <v>0</v>
      </c>
      <c r="GO41" s="83"/>
      <c r="GP41" s="85">
        <f t="shared" si="491"/>
        <v>0</v>
      </c>
      <c r="GQ41" s="82">
        <f t="shared" si="492"/>
        <v>0</v>
      </c>
      <c r="GR41" s="83"/>
      <c r="GS41" s="84">
        <f t="shared" si="493"/>
        <v>0</v>
      </c>
      <c r="GT41" s="97"/>
      <c r="GU41" s="98" t="str">
        <f t="shared" si="494"/>
        <v/>
      </c>
      <c r="GV41" s="103" t="str">
        <f t="shared" si="495"/>
        <v/>
      </c>
      <c r="GW41" s="104">
        <f>+GK41*$GY$3</f>
        <v>0</v>
      </c>
      <c r="GX41" s="104">
        <f>+GL41*$GY$3</f>
        <v>0</v>
      </c>
      <c r="GY41" s="100">
        <f t="shared" si="496"/>
        <v>0</v>
      </c>
      <c r="GZ41" s="104"/>
      <c r="HA41" s="104"/>
      <c r="HB41" s="100"/>
      <c r="HC41" s="104">
        <f>+GQ41*$GY$5</f>
        <v>0</v>
      </c>
      <c r="HD41" s="104">
        <f>+GR41*$GY$5</f>
        <v>0</v>
      </c>
      <c r="HE41" s="99">
        <f t="shared" si="497"/>
        <v>0</v>
      </c>
      <c r="HF41" s="101">
        <f t="shared" si="498"/>
        <v>0</v>
      </c>
      <c r="HG41" s="102">
        <f t="shared" si="498"/>
        <v>0</v>
      </c>
      <c r="HH41" s="105">
        <f t="shared" si="498"/>
        <v>0</v>
      </c>
      <c r="HI41" s="106">
        <f>$GY$3*50%</f>
        <v>400</v>
      </c>
      <c r="HJ41" s="106">
        <f>$GY$5*50%</f>
        <v>800</v>
      </c>
      <c r="HK41" s="108"/>
      <c r="HL41" s="320"/>
      <c r="HM41" s="107">
        <f t="shared" si="499"/>
        <v>0</v>
      </c>
      <c r="HN41" s="109">
        <f t="shared" si="499"/>
        <v>0</v>
      </c>
    </row>
    <row r="42" spans="1:223" ht="15.75" customHeight="1" outlineLevel="1" x14ac:dyDescent="0.2">
      <c r="A42" s="386"/>
      <c r="B42" s="81" t="s">
        <v>48</v>
      </c>
      <c r="C42" s="82"/>
      <c r="D42" s="83"/>
      <c r="E42" s="83"/>
      <c r="F42" s="83"/>
      <c r="G42" s="83"/>
      <c r="H42" s="83"/>
      <c r="I42" s="83"/>
      <c r="J42" s="84"/>
      <c r="K42" s="82"/>
      <c r="L42" s="85"/>
      <c r="M42" s="85">
        <v>1</v>
      </c>
      <c r="N42" s="85"/>
      <c r="O42" s="84">
        <v>2</v>
      </c>
      <c r="P42" s="82">
        <v>1</v>
      </c>
      <c r="Q42" s="83"/>
      <c r="R42" s="84"/>
      <c r="S42" s="82"/>
      <c r="T42" s="83"/>
      <c r="U42" s="84"/>
      <c r="V42" s="82"/>
      <c r="W42" s="83"/>
      <c r="X42" s="83"/>
      <c r="Y42" s="84"/>
      <c r="Z42" s="86"/>
      <c r="AA42" s="87"/>
      <c r="AB42" s="88"/>
      <c r="AC42" s="88"/>
      <c r="AD42" s="88"/>
      <c r="AE42" s="88"/>
      <c r="AF42" s="88"/>
      <c r="AG42" s="83"/>
      <c r="AH42" s="83"/>
      <c r="AI42" s="83"/>
      <c r="AJ42" s="83"/>
      <c r="AK42" s="84"/>
      <c r="AL42" s="89"/>
      <c r="AM42" s="90">
        <f t="shared" si="386"/>
        <v>4</v>
      </c>
      <c r="AN42" s="91"/>
      <c r="AO42" s="92"/>
      <c r="AP42" s="93"/>
      <c r="AQ42" s="94"/>
      <c r="AS42" s="95">
        <f t="shared" si="387"/>
        <v>0</v>
      </c>
      <c r="AT42" s="83"/>
      <c r="AU42" s="84">
        <f t="shared" si="388"/>
        <v>0</v>
      </c>
      <c r="AV42" s="96">
        <f t="shared" si="389"/>
        <v>0</v>
      </c>
      <c r="AW42" s="82">
        <f t="shared" si="390"/>
        <v>0</v>
      </c>
      <c r="AX42" s="83"/>
      <c r="AY42" s="84">
        <f t="shared" si="391"/>
        <v>0</v>
      </c>
      <c r="AZ42" s="96">
        <f t="shared" si="392"/>
        <v>0</v>
      </c>
      <c r="BA42" s="82">
        <f t="shared" si="393"/>
        <v>0</v>
      </c>
      <c r="BB42" s="83"/>
      <c r="BC42" s="84">
        <f t="shared" si="394"/>
        <v>0</v>
      </c>
      <c r="BD42" s="96">
        <f t="shared" si="395"/>
        <v>0</v>
      </c>
      <c r="BE42" s="82">
        <f t="shared" si="396"/>
        <v>0</v>
      </c>
      <c r="BF42" s="83"/>
      <c r="BG42" s="84">
        <f t="shared" si="397"/>
        <v>0</v>
      </c>
      <c r="BH42" s="96">
        <f t="shared" si="398"/>
        <v>0</v>
      </c>
      <c r="BI42" s="88">
        <f t="shared" si="399"/>
        <v>0</v>
      </c>
      <c r="BJ42" s="83"/>
      <c r="BK42" s="85">
        <f t="shared" si="400"/>
        <v>0</v>
      </c>
      <c r="BL42" s="96">
        <f t="shared" si="401"/>
        <v>0</v>
      </c>
      <c r="BM42" s="82">
        <f t="shared" si="402"/>
        <v>0</v>
      </c>
      <c r="BN42" s="83"/>
      <c r="BO42" s="84">
        <f t="shared" si="403"/>
        <v>0</v>
      </c>
      <c r="BP42" s="96">
        <f t="shared" si="404"/>
        <v>0</v>
      </c>
      <c r="BQ42" s="88">
        <f t="shared" si="405"/>
        <v>0</v>
      </c>
      <c r="BR42" s="83"/>
      <c r="BS42" s="85">
        <f t="shared" si="406"/>
        <v>0</v>
      </c>
      <c r="BT42" s="96">
        <f t="shared" si="407"/>
        <v>0</v>
      </c>
      <c r="BU42" s="82">
        <f t="shared" si="408"/>
        <v>0</v>
      </c>
      <c r="BV42" s="83"/>
      <c r="BW42" s="84">
        <f t="shared" si="409"/>
        <v>0</v>
      </c>
      <c r="BX42" s="96">
        <f t="shared" si="410"/>
        <v>0</v>
      </c>
      <c r="BY42" s="88">
        <f t="shared" si="411"/>
        <v>0</v>
      </c>
      <c r="BZ42" s="83"/>
      <c r="CA42" s="85">
        <f t="shared" si="412"/>
        <v>0</v>
      </c>
      <c r="CB42" s="96">
        <f t="shared" si="413"/>
        <v>0</v>
      </c>
      <c r="CC42" s="83">
        <f t="shared" si="500"/>
        <v>0</v>
      </c>
      <c r="CD42" s="83"/>
      <c r="CE42" s="85">
        <f t="shared" si="414"/>
        <v>0</v>
      </c>
      <c r="CF42" s="96">
        <f t="shared" si="415"/>
        <v>0</v>
      </c>
      <c r="CG42" s="82">
        <f t="shared" si="416"/>
        <v>1</v>
      </c>
      <c r="CH42" s="83"/>
      <c r="CI42" s="84">
        <f t="shared" si="417"/>
        <v>1</v>
      </c>
      <c r="CJ42" s="96">
        <f t="shared" si="418"/>
        <v>0</v>
      </c>
      <c r="CK42" s="82">
        <f t="shared" si="501"/>
        <v>0</v>
      </c>
      <c r="CL42" s="83"/>
      <c r="CM42" s="85">
        <f t="shared" si="419"/>
        <v>0</v>
      </c>
      <c r="CN42" s="96">
        <f t="shared" si="420"/>
        <v>0</v>
      </c>
      <c r="CO42" s="334">
        <f t="shared" si="421"/>
        <v>2</v>
      </c>
      <c r="CP42" s="83"/>
      <c r="CQ42" s="84">
        <f t="shared" si="422"/>
        <v>2</v>
      </c>
      <c r="CR42" s="96">
        <f t="shared" si="423"/>
        <v>0</v>
      </c>
      <c r="CS42" s="88">
        <f t="shared" si="424"/>
        <v>1</v>
      </c>
      <c r="CT42" s="83"/>
      <c r="CU42" s="85">
        <f t="shared" si="425"/>
        <v>1</v>
      </c>
      <c r="CV42" s="96">
        <f t="shared" si="426"/>
        <v>0</v>
      </c>
      <c r="CW42" s="83">
        <f t="shared" si="502"/>
        <v>0</v>
      </c>
      <c r="CX42" s="83"/>
      <c r="CY42" s="84">
        <f t="shared" si="427"/>
        <v>0</v>
      </c>
      <c r="CZ42" s="96">
        <f t="shared" si="428"/>
        <v>0</v>
      </c>
      <c r="DA42" s="83">
        <f t="shared" si="503"/>
        <v>0</v>
      </c>
      <c r="DB42" s="83"/>
      <c r="DC42" s="85">
        <f t="shared" si="429"/>
        <v>0</v>
      </c>
      <c r="DD42" s="96">
        <f t="shared" si="430"/>
        <v>0</v>
      </c>
      <c r="DE42" s="83">
        <f t="shared" si="504"/>
        <v>0</v>
      </c>
      <c r="DF42" s="83"/>
      <c r="DG42" s="84">
        <f t="shared" si="431"/>
        <v>0</v>
      </c>
      <c r="DH42" s="96">
        <f t="shared" si="432"/>
        <v>0</v>
      </c>
      <c r="DI42" s="83">
        <f t="shared" si="505"/>
        <v>0</v>
      </c>
      <c r="DJ42" s="83"/>
      <c r="DK42" s="85">
        <f t="shared" si="433"/>
        <v>0</v>
      </c>
      <c r="DL42" s="96">
        <f t="shared" si="434"/>
        <v>0</v>
      </c>
      <c r="DM42" s="83">
        <f t="shared" si="506"/>
        <v>0</v>
      </c>
      <c r="DN42" s="83"/>
      <c r="DO42" s="84">
        <f t="shared" si="435"/>
        <v>0</v>
      </c>
      <c r="DP42" s="96">
        <f t="shared" si="436"/>
        <v>0</v>
      </c>
      <c r="DQ42" s="83">
        <f t="shared" si="507"/>
        <v>0</v>
      </c>
      <c r="DR42" s="83"/>
      <c r="DS42" s="85">
        <f t="shared" si="437"/>
        <v>0</v>
      </c>
      <c r="DT42" s="96">
        <f t="shared" si="438"/>
        <v>0</v>
      </c>
      <c r="DU42" s="83">
        <f t="shared" si="508"/>
        <v>0</v>
      </c>
      <c r="DV42" s="83"/>
      <c r="DW42" s="85">
        <f t="shared" si="439"/>
        <v>0</v>
      </c>
      <c r="DX42" s="96">
        <f t="shared" si="440"/>
        <v>0</v>
      </c>
      <c r="DY42" s="83">
        <f t="shared" si="509"/>
        <v>0</v>
      </c>
      <c r="DZ42" s="83"/>
      <c r="EA42" s="84">
        <f t="shared" si="441"/>
        <v>0</v>
      </c>
      <c r="EB42" s="96">
        <f t="shared" si="442"/>
        <v>0</v>
      </c>
      <c r="EC42" s="67">
        <f t="shared" si="443"/>
        <v>0</v>
      </c>
      <c r="ED42" s="83"/>
      <c r="EE42" s="85">
        <f t="shared" si="444"/>
        <v>0</v>
      </c>
      <c r="EF42" s="96">
        <f t="shared" si="445"/>
        <v>0</v>
      </c>
      <c r="EG42" s="83">
        <f t="shared" si="446"/>
        <v>0</v>
      </c>
      <c r="EH42" s="83"/>
      <c r="EI42" s="84">
        <f t="shared" si="447"/>
        <v>0</v>
      </c>
      <c r="EJ42" s="96">
        <f t="shared" si="448"/>
        <v>0</v>
      </c>
      <c r="EK42" s="88">
        <f t="shared" si="449"/>
        <v>0</v>
      </c>
      <c r="EL42" s="83"/>
      <c r="EM42" s="85">
        <f t="shared" si="450"/>
        <v>0</v>
      </c>
      <c r="EN42" s="96">
        <f t="shared" si="451"/>
        <v>0</v>
      </c>
      <c r="EO42" s="83">
        <f t="shared" si="452"/>
        <v>0</v>
      </c>
      <c r="EP42" s="83"/>
      <c r="EQ42" s="84">
        <f t="shared" si="453"/>
        <v>0</v>
      </c>
      <c r="ER42" s="96">
        <f t="shared" si="454"/>
        <v>0</v>
      </c>
      <c r="ES42" s="83">
        <f t="shared" si="510"/>
        <v>0</v>
      </c>
      <c r="ET42" s="83"/>
      <c r="EU42" s="85">
        <f t="shared" si="455"/>
        <v>0</v>
      </c>
      <c r="EV42" s="96">
        <f t="shared" si="456"/>
        <v>0</v>
      </c>
      <c r="EW42" s="83">
        <f t="shared" si="457"/>
        <v>0</v>
      </c>
      <c r="EX42" s="83"/>
      <c r="EY42" s="84">
        <f t="shared" si="458"/>
        <v>0</v>
      </c>
      <c r="EZ42" s="96">
        <f t="shared" si="459"/>
        <v>0</v>
      </c>
      <c r="FA42" s="83">
        <f t="shared" si="460"/>
        <v>0</v>
      </c>
      <c r="FB42" s="83"/>
      <c r="FC42" s="85">
        <f t="shared" si="461"/>
        <v>0</v>
      </c>
      <c r="FD42" s="96">
        <f t="shared" si="462"/>
        <v>0</v>
      </c>
      <c r="FE42" s="83">
        <f t="shared" si="463"/>
        <v>0</v>
      </c>
      <c r="FF42" s="83"/>
      <c r="FG42" s="84">
        <f t="shared" si="464"/>
        <v>0</v>
      </c>
      <c r="FH42" s="96">
        <f t="shared" si="465"/>
        <v>0</v>
      </c>
      <c r="FI42" s="83">
        <f t="shared" si="466"/>
        <v>0</v>
      </c>
      <c r="FJ42" s="83"/>
      <c r="FK42" s="84">
        <f t="shared" si="467"/>
        <v>0</v>
      </c>
      <c r="FL42" s="96">
        <f t="shared" si="468"/>
        <v>0</v>
      </c>
      <c r="FM42" s="83">
        <f t="shared" si="469"/>
        <v>0</v>
      </c>
      <c r="FN42" s="83"/>
      <c r="FO42" s="83">
        <f t="shared" si="470"/>
        <v>0</v>
      </c>
      <c r="FP42" s="96">
        <f t="shared" si="471"/>
        <v>0</v>
      </c>
      <c r="FQ42" s="83">
        <f t="shared" si="472"/>
        <v>0</v>
      </c>
      <c r="FR42" s="83"/>
      <c r="FS42" s="83">
        <f t="shared" si="473"/>
        <v>0</v>
      </c>
      <c r="FT42" s="96">
        <f t="shared" si="474"/>
        <v>0</v>
      </c>
      <c r="FU42" s="83">
        <f t="shared" si="475"/>
        <v>0</v>
      </c>
      <c r="FV42" s="83"/>
      <c r="FW42" s="83">
        <f t="shared" si="476"/>
        <v>0</v>
      </c>
      <c r="FX42" s="96">
        <f t="shared" si="477"/>
        <v>0</v>
      </c>
      <c r="FY42" s="82">
        <f t="shared" si="478"/>
        <v>0</v>
      </c>
      <c r="FZ42" s="83"/>
      <c r="GA42" s="85">
        <f t="shared" si="479"/>
        <v>0</v>
      </c>
      <c r="GB42" s="96">
        <f t="shared" si="480"/>
        <v>0</v>
      </c>
      <c r="GC42" s="82">
        <f t="shared" si="481"/>
        <v>0</v>
      </c>
      <c r="GD42" s="83"/>
      <c r="GE42" s="85">
        <f t="shared" si="482"/>
        <v>0</v>
      </c>
      <c r="GF42" s="96">
        <f t="shared" si="483"/>
        <v>0</v>
      </c>
      <c r="GG42" s="82">
        <f t="shared" si="484"/>
        <v>4</v>
      </c>
      <c r="GH42" s="67">
        <f t="shared" si="485"/>
        <v>0</v>
      </c>
      <c r="GI42" s="84">
        <f t="shared" si="486"/>
        <v>4</v>
      </c>
      <c r="GJ42" s="96">
        <f t="shared" si="487"/>
        <v>0</v>
      </c>
      <c r="GK42" s="88">
        <f t="shared" si="488"/>
        <v>0</v>
      </c>
      <c r="GL42" s="83"/>
      <c r="GM42" s="84">
        <f t="shared" si="489"/>
        <v>0</v>
      </c>
      <c r="GN42" s="88">
        <f t="shared" si="490"/>
        <v>0</v>
      </c>
      <c r="GO42" s="83"/>
      <c r="GP42" s="85">
        <f t="shared" si="491"/>
        <v>0</v>
      </c>
      <c r="GQ42" s="82">
        <f t="shared" si="492"/>
        <v>0</v>
      </c>
      <c r="GR42" s="83"/>
      <c r="GS42" s="84">
        <f t="shared" si="493"/>
        <v>0</v>
      </c>
      <c r="GT42" s="97"/>
      <c r="GU42" s="98" t="str">
        <f t="shared" si="494"/>
        <v/>
      </c>
      <c r="GV42" s="103" t="str">
        <f t="shared" si="495"/>
        <v/>
      </c>
      <c r="GW42" s="104">
        <f>+GK42*$HC$3</f>
        <v>0</v>
      </c>
      <c r="GX42" s="104">
        <f>+GL42*$HC$3</f>
        <v>0</v>
      </c>
      <c r="GY42" s="100">
        <f t="shared" si="496"/>
        <v>0</v>
      </c>
      <c r="GZ42" s="104"/>
      <c r="HA42" s="104"/>
      <c r="HB42" s="100"/>
      <c r="HC42" s="104">
        <f>+GQ42*$HC$5</f>
        <v>0</v>
      </c>
      <c r="HD42" s="104">
        <f>+GR42*$HC$5</f>
        <v>0</v>
      </c>
      <c r="HE42" s="99">
        <f t="shared" si="497"/>
        <v>0</v>
      </c>
      <c r="HF42" s="101">
        <f t="shared" si="498"/>
        <v>0</v>
      </c>
      <c r="HG42" s="102">
        <f t="shared" si="498"/>
        <v>0</v>
      </c>
      <c r="HH42" s="105">
        <f t="shared" si="498"/>
        <v>0</v>
      </c>
      <c r="HI42" s="106">
        <f>$HC$3*50%</f>
        <v>272.5</v>
      </c>
      <c r="HJ42" s="106">
        <f>$HC$5*50%</f>
        <v>545</v>
      </c>
      <c r="HK42" s="108"/>
      <c r="HL42" s="320"/>
      <c r="HM42" s="107">
        <f t="shared" si="499"/>
        <v>0</v>
      </c>
      <c r="HN42" s="109">
        <f t="shared" si="499"/>
        <v>0</v>
      </c>
    </row>
    <row r="43" spans="1:223" ht="15.75" customHeight="1" outlineLevel="1" x14ac:dyDescent="0.2">
      <c r="A43" s="386"/>
      <c r="B43" s="110" t="s">
        <v>49</v>
      </c>
      <c r="C43" s="82"/>
      <c r="D43" s="83"/>
      <c r="E43" s="83"/>
      <c r="F43" s="83"/>
      <c r="G43" s="83"/>
      <c r="H43" s="83"/>
      <c r="I43" s="83"/>
      <c r="J43" s="84"/>
      <c r="K43" s="82"/>
      <c r="L43" s="85">
        <v>2</v>
      </c>
      <c r="M43" s="85">
        <v>8</v>
      </c>
      <c r="N43" s="85"/>
      <c r="O43" s="84">
        <v>1</v>
      </c>
      <c r="P43" s="82">
        <v>11</v>
      </c>
      <c r="Q43" s="83"/>
      <c r="R43" s="84">
        <v>1</v>
      </c>
      <c r="S43" s="82">
        <v>2</v>
      </c>
      <c r="T43" s="83"/>
      <c r="U43" s="84"/>
      <c r="V43" s="82"/>
      <c r="W43" s="83">
        <v>1</v>
      </c>
      <c r="X43" s="83"/>
      <c r="Y43" s="84"/>
      <c r="Z43" s="86"/>
      <c r="AA43" s="87"/>
      <c r="AB43" s="88"/>
      <c r="AC43" s="88"/>
      <c r="AD43" s="88"/>
      <c r="AE43" s="88">
        <v>5</v>
      </c>
      <c r="AF43" s="88"/>
      <c r="AG43" s="83"/>
      <c r="AH43" s="83"/>
      <c r="AI43" s="83"/>
      <c r="AJ43" s="83"/>
      <c r="AK43" s="84"/>
      <c r="AL43" s="89"/>
      <c r="AM43" s="90">
        <f t="shared" si="386"/>
        <v>31</v>
      </c>
      <c r="AN43" s="91"/>
      <c r="AO43" s="92"/>
      <c r="AP43" s="93">
        <v>1</v>
      </c>
      <c r="AQ43" s="111"/>
      <c r="AS43" s="95">
        <f t="shared" si="387"/>
        <v>0</v>
      </c>
      <c r="AT43" s="83"/>
      <c r="AU43" s="84">
        <f t="shared" si="388"/>
        <v>0</v>
      </c>
      <c r="AV43" s="96">
        <f t="shared" si="389"/>
        <v>0</v>
      </c>
      <c r="AW43" s="82">
        <f t="shared" si="390"/>
        <v>0</v>
      </c>
      <c r="AX43" s="83"/>
      <c r="AY43" s="84">
        <f t="shared" si="391"/>
        <v>0</v>
      </c>
      <c r="AZ43" s="96">
        <f t="shared" si="392"/>
        <v>0</v>
      </c>
      <c r="BA43" s="82">
        <f t="shared" si="393"/>
        <v>0</v>
      </c>
      <c r="BB43" s="83"/>
      <c r="BC43" s="84">
        <f t="shared" si="394"/>
        <v>0</v>
      </c>
      <c r="BD43" s="96">
        <f t="shared" si="395"/>
        <v>0</v>
      </c>
      <c r="BE43" s="82">
        <f t="shared" si="396"/>
        <v>0</v>
      </c>
      <c r="BF43" s="83"/>
      <c r="BG43" s="84">
        <f t="shared" si="397"/>
        <v>0</v>
      </c>
      <c r="BH43" s="96">
        <f t="shared" si="398"/>
        <v>0</v>
      </c>
      <c r="BI43" s="88">
        <f t="shared" si="399"/>
        <v>0</v>
      </c>
      <c r="BJ43" s="83"/>
      <c r="BK43" s="85">
        <f t="shared" si="400"/>
        <v>0</v>
      </c>
      <c r="BL43" s="96">
        <f t="shared" si="401"/>
        <v>0</v>
      </c>
      <c r="BM43" s="82">
        <f t="shared" si="402"/>
        <v>0</v>
      </c>
      <c r="BN43" s="83"/>
      <c r="BO43" s="84">
        <f t="shared" si="403"/>
        <v>0</v>
      </c>
      <c r="BP43" s="96">
        <f t="shared" si="404"/>
        <v>0</v>
      </c>
      <c r="BQ43" s="88">
        <f t="shared" si="405"/>
        <v>0</v>
      </c>
      <c r="BR43" s="83"/>
      <c r="BS43" s="85">
        <f t="shared" si="406"/>
        <v>0</v>
      </c>
      <c r="BT43" s="96">
        <f t="shared" si="407"/>
        <v>0</v>
      </c>
      <c r="BU43" s="82">
        <f t="shared" si="408"/>
        <v>0</v>
      </c>
      <c r="BV43" s="83"/>
      <c r="BW43" s="84">
        <f t="shared" si="409"/>
        <v>0</v>
      </c>
      <c r="BX43" s="96">
        <f t="shared" si="410"/>
        <v>0</v>
      </c>
      <c r="BY43" s="88">
        <f t="shared" si="411"/>
        <v>0</v>
      </c>
      <c r="BZ43" s="83"/>
      <c r="CA43" s="85">
        <f t="shared" si="412"/>
        <v>0</v>
      </c>
      <c r="CB43" s="96">
        <f t="shared" si="413"/>
        <v>0</v>
      </c>
      <c r="CC43" s="83">
        <f t="shared" si="500"/>
        <v>2</v>
      </c>
      <c r="CD43" s="83">
        <v>2</v>
      </c>
      <c r="CE43" s="85">
        <f t="shared" si="414"/>
        <v>0</v>
      </c>
      <c r="CF43" s="96">
        <f t="shared" si="415"/>
        <v>1</v>
      </c>
      <c r="CG43" s="82">
        <f t="shared" si="416"/>
        <v>8</v>
      </c>
      <c r="CH43" s="83">
        <v>3</v>
      </c>
      <c r="CI43" s="84">
        <f t="shared" si="417"/>
        <v>5</v>
      </c>
      <c r="CJ43" s="96">
        <f t="shared" si="418"/>
        <v>0.375</v>
      </c>
      <c r="CK43" s="82">
        <f t="shared" si="501"/>
        <v>0</v>
      </c>
      <c r="CL43" s="83">
        <v>3</v>
      </c>
      <c r="CM43" s="85">
        <f t="shared" si="419"/>
        <v>-3</v>
      </c>
      <c r="CN43" s="96">
        <f t="shared" si="420"/>
        <v>0</v>
      </c>
      <c r="CO43" s="334">
        <f t="shared" si="421"/>
        <v>1</v>
      </c>
      <c r="CP43" s="83">
        <v>2</v>
      </c>
      <c r="CQ43" s="84">
        <f t="shared" si="422"/>
        <v>-1</v>
      </c>
      <c r="CR43" s="96">
        <f t="shared" si="423"/>
        <v>2</v>
      </c>
      <c r="CS43" s="88">
        <f t="shared" si="424"/>
        <v>11</v>
      </c>
      <c r="CT43" s="83">
        <v>12</v>
      </c>
      <c r="CU43" s="85">
        <f t="shared" si="425"/>
        <v>-1</v>
      </c>
      <c r="CV43" s="96">
        <f t="shared" si="426"/>
        <v>1.0909090909090908</v>
      </c>
      <c r="CW43" s="83">
        <f t="shared" si="502"/>
        <v>0</v>
      </c>
      <c r="CX43" s="83"/>
      <c r="CY43" s="84">
        <f t="shared" si="427"/>
        <v>0</v>
      </c>
      <c r="CZ43" s="96">
        <f t="shared" si="428"/>
        <v>0</v>
      </c>
      <c r="DA43" s="83">
        <f t="shared" si="503"/>
        <v>1</v>
      </c>
      <c r="DB43" s="83"/>
      <c r="DC43" s="85">
        <f t="shared" si="429"/>
        <v>1</v>
      </c>
      <c r="DD43" s="96">
        <f t="shared" si="430"/>
        <v>0</v>
      </c>
      <c r="DE43" s="83">
        <f t="shared" si="504"/>
        <v>2</v>
      </c>
      <c r="DF43" s="83">
        <v>2</v>
      </c>
      <c r="DG43" s="84">
        <f t="shared" si="431"/>
        <v>0</v>
      </c>
      <c r="DH43" s="96">
        <f t="shared" si="432"/>
        <v>1</v>
      </c>
      <c r="DI43" s="83">
        <f t="shared" si="505"/>
        <v>0</v>
      </c>
      <c r="DJ43" s="83"/>
      <c r="DK43" s="85">
        <f t="shared" si="433"/>
        <v>0</v>
      </c>
      <c r="DL43" s="96">
        <f t="shared" si="434"/>
        <v>0</v>
      </c>
      <c r="DM43" s="83">
        <f t="shared" si="506"/>
        <v>0</v>
      </c>
      <c r="DN43" s="83">
        <v>6</v>
      </c>
      <c r="DO43" s="84">
        <f t="shared" si="435"/>
        <v>-6</v>
      </c>
      <c r="DP43" s="96">
        <f t="shared" si="436"/>
        <v>0</v>
      </c>
      <c r="DQ43" s="83">
        <f t="shared" si="507"/>
        <v>0</v>
      </c>
      <c r="DR43" s="83">
        <v>2</v>
      </c>
      <c r="DS43" s="85">
        <f t="shared" si="437"/>
        <v>-2</v>
      </c>
      <c r="DT43" s="96">
        <f t="shared" si="438"/>
        <v>0</v>
      </c>
      <c r="DU43" s="83">
        <f t="shared" si="508"/>
        <v>1</v>
      </c>
      <c r="DV43" s="83">
        <v>1</v>
      </c>
      <c r="DW43" s="85">
        <f t="shared" si="439"/>
        <v>0</v>
      </c>
      <c r="DX43" s="96">
        <f t="shared" si="440"/>
        <v>1</v>
      </c>
      <c r="DY43" s="83">
        <f t="shared" si="509"/>
        <v>0</v>
      </c>
      <c r="DZ43" s="83"/>
      <c r="EA43" s="84">
        <f t="shared" si="441"/>
        <v>0</v>
      </c>
      <c r="EB43" s="96">
        <f t="shared" si="442"/>
        <v>0</v>
      </c>
      <c r="EC43" s="67">
        <f t="shared" si="443"/>
        <v>0</v>
      </c>
      <c r="ED43" s="83"/>
      <c r="EE43" s="85">
        <f t="shared" si="444"/>
        <v>0</v>
      </c>
      <c r="EF43" s="96">
        <f t="shared" si="445"/>
        <v>0</v>
      </c>
      <c r="EG43" s="83">
        <f t="shared" si="446"/>
        <v>0</v>
      </c>
      <c r="EH43" s="83"/>
      <c r="EI43" s="84">
        <f t="shared" si="447"/>
        <v>0</v>
      </c>
      <c r="EJ43" s="96">
        <f t="shared" si="448"/>
        <v>0</v>
      </c>
      <c r="EK43" s="88">
        <f t="shared" si="449"/>
        <v>0</v>
      </c>
      <c r="EL43" s="83"/>
      <c r="EM43" s="85">
        <f t="shared" si="450"/>
        <v>0</v>
      </c>
      <c r="EN43" s="96">
        <f t="shared" si="451"/>
        <v>0</v>
      </c>
      <c r="EO43" s="83">
        <f t="shared" si="452"/>
        <v>0</v>
      </c>
      <c r="EP43" s="83"/>
      <c r="EQ43" s="84">
        <f t="shared" si="453"/>
        <v>0</v>
      </c>
      <c r="ER43" s="96">
        <f t="shared" si="454"/>
        <v>0</v>
      </c>
      <c r="ES43" s="83">
        <f t="shared" si="510"/>
        <v>0</v>
      </c>
      <c r="ET43" s="83"/>
      <c r="EU43" s="85">
        <f t="shared" si="455"/>
        <v>0</v>
      </c>
      <c r="EV43" s="96">
        <f t="shared" si="456"/>
        <v>0</v>
      </c>
      <c r="EW43" s="83">
        <f t="shared" si="457"/>
        <v>0</v>
      </c>
      <c r="EX43" s="83"/>
      <c r="EY43" s="84">
        <f t="shared" si="458"/>
        <v>0</v>
      </c>
      <c r="EZ43" s="96">
        <f t="shared" si="459"/>
        <v>0</v>
      </c>
      <c r="FA43" s="83">
        <f t="shared" si="460"/>
        <v>5</v>
      </c>
      <c r="FB43" s="83">
        <v>3</v>
      </c>
      <c r="FC43" s="85">
        <f t="shared" si="461"/>
        <v>2</v>
      </c>
      <c r="FD43" s="96">
        <f t="shared" si="462"/>
        <v>0.6</v>
      </c>
      <c r="FE43" s="83">
        <f t="shared" si="463"/>
        <v>0</v>
      </c>
      <c r="FF43" s="83">
        <v>2</v>
      </c>
      <c r="FG43" s="84">
        <f t="shared" si="464"/>
        <v>-2</v>
      </c>
      <c r="FH43" s="96">
        <f t="shared" si="465"/>
        <v>0</v>
      </c>
      <c r="FI43" s="83">
        <f t="shared" si="466"/>
        <v>0</v>
      </c>
      <c r="FJ43" s="83"/>
      <c r="FK43" s="84">
        <f t="shared" si="467"/>
        <v>0</v>
      </c>
      <c r="FL43" s="96">
        <f t="shared" si="468"/>
        <v>0</v>
      </c>
      <c r="FM43" s="83">
        <f t="shared" si="469"/>
        <v>0</v>
      </c>
      <c r="FN43" s="83"/>
      <c r="FO43" s="83">
        <f t="shared" si="470"/>
        <v>0</v>
      </c>
      <c r="FP43" s="96">
        <f t="shared" si="471"/>
        <v>0</v>
      </c>
      <c r="FQ43" s="83">
        <f t="shared" si="472"/>
        <v>0</v>
      </c>
      <c r="FR43" s="83"/>
      <c r="FS43" s="83">
        <f t="shared" si="473"/>
        <v>0</v>
      </c>
      <c r="FT43" s="96">
        <f t="shared" si="474"/>
        <v>0</v>
      </c>
      <c r="FU43" s="83">
        <f t="shared" si="475"/>
        <v>0</v>
      </c>
      <c r="FV43" s="83"/>
      <c r="FW43" s="83">
        <f t="shared" si="476"/>
        <v>0</v>
      </c>
      <c r="FX43" s="96">
        <f t="shared" si="477"/>
        <v>0</v>
      </c>
      <c r="FY43" s="82">
        <f t="shared" si="478"/>
        <v>0</v>
      </c>
      <c r="FZ43" s="83"/>
      <c r="GA43" s="85">
        <f t="shared" si="479"/>
        <v>0</v>
      </c>
      <c r="GB43" s="96">
        <f t="shared" si="480"/>
        <v>0</v>
      </c>
      <c r="GC43" s="82">
        <f t="shared" si="481"/>
        <v>0</v>
      </c>
      <c r="GD43" s="83"/>
      <c r="GE43" s="85">
        <f t="shared" si="482"/>
        <v>0</v>
      </c>
      <c r="GF43" s="96">
        <f t="shared" si="483"/>
        <v>0</v>
      </c>
      <c r="GG43" s="82">
        <f t="shared" si="484"/>
        <v>31</v>
      </c>
      <c r="GH43" s="67">
        <f t="shared" si="485"/>
        <v>38</v>
      </c>
      <c r="GI43" s="84">
        <f t="shared" si="486"/>
        <v>-7</v>
      </c>
      <c r="GJ43" s="96">
        <f t="shared" si="487"/>
        <v>1.2258064516129032</v>
      </c>
      <c r="GK43" s="88">
        <f t="shared" si="488"/>
        <v>0</v>
      </c>
      <c r="GL43" s="83"/>
      <c r="GM43" s="84">
        <f t="shared" si="489"/>
        <v>0</v>
      </c>
      <c r="GN43" s="88">
        <f t="shared" si="490"/>
        <v>0</v>
      </c>
      <c r="GO43" s="83"/>
      <c r="GP43" s="85">
        <f t="shared" si="491"/>
        <v>0</v>
      </c>
      <c r="GQ43" s="82">
        <f t="shared" si="492"/>
        <v>1</v>
      </c>
      <c r="GR43" s="83"/>
      <c r="GS43" s="84">
        <f t="shared" si="493"/>
        <v>1</v>
      </c>
      <c r="GT43" s="199"/>
      <c r="GU43" s="98">
        <f t="shared" si="494"/>
        <v>0.5535714285714286</v>
      </c>
      <c r="GV43" s="103" t="str">
        <f t="shared" si="495"/>
        <v/>
      </c>
      <c r="GW43" s="104">
        <f>+GK43*$HD$3</f>
        <v>0</v>
      </c>
      <c r="GX43" s="104">
        <f>+GL43*$HD$3</f>
        <v>0</v>
      </c>
      <c r="GY43" s="100">
        <f t="shared" si="496"/>
        <v>0</v>
      </c>
      <c r="GZ43" s="104"/>
      <c r="HA43" s="104"/>
      <c r="HB43" s="100"/>
      <c r="HC43" s="104">
        <f>+GQ43*$HD$5</f>
        <v>1090</v>
      </c>
      <c r="HD43" s="104">
        <f>+GR43*$HD$5</f>
        <v>0</v>
      </c>
      <c r="HE43" s="99">
        <f t="shared" si="497"/>
        <v>1090</v>
      </c>
      <c r="HF43" s="101">
        <f t="shared" si="498"/>
        <v>1090</v>
      </c>
      <c r="HG43" s="102">
        <f t="shared" si="498"/>
        <v>0</v>
      </c>
      <c r="HH43" s="105">
        <f t="shared" si="498"/>
        <v>1090</v>
      </c>
      <c r="HI43" s="106">
        <f>$HD$3*50%</f>
        <v>272.5</v>
      </c>
      <c r="HJ43" s="106">
        <f>$HD$5*50%</f>
        <v>545</v>
      </c>
      <c r="HK43" s="108"/>
      <c r="HL43" s="320"/>
      <c r="HM43" s="107">
        <f t="shared" si="499"/>
        <v>0</v>
      </c>
      <c r="HN43" s="109">
        <f t="shared" si="499"/>
        <v>0</v>
      </c>
    </row>
    <row r="44" spans="1:223" ht="15.75" customHeight="1" outlineLevel="1" x14ac:dyDescent="0.2">
      <c r="A44" s="386"/>
      <c r="B44" s="112" t="s">
        <v>93</v>
      </c>
      <c r="C44" s="113"/>
      <c r="D44" s="114"/>
      <c r="E44" s="114"/>
      <c r="F44" s="114"/>
      <c r="G44" s="114"/>
      <c r="H44" s="114"/>
      <c r="I44" s="114"/>
      <c r="J44" s="115"/>
      <c r="K44" s="113"/>
      <c r="L44" s="116"/>
      <c r="M44" s="116"/>
      <c r="N44" s="116"/>
      <c r="O44" s="115"/>
      <c r="P44" s="113"/>
      <c r="Q44" s="114"/>
      <c r="R44" s="115"/>
      <c r="S44" s="113"/>
      <c r="T44" s="114"/>
      <c r="U44" s="115"/>
      <c r="V44" s="113"/>
      <c r="W44" s="114"/>
      <c r="X44" s="114"/>
      <c r="Y44" s="115"/>
      <c r="Z44" s="117"/>
      <c r="AA44" s="118"/>
      <c r="AB44" s="119"/>
      <c r="AC44" s="119"/>
      <c r="AD44" s="119"/>
      <c r="AE44" s="119"/>
      <c r="AF44" s="119"/>
      <c r="AG44" s="114"/>
      <c r="AH44" s="114"/>
      <c r="AI44" s="114"/>
      <c r="AJ44" s="114"/>
      <c r="AK44" s="115"/>
      <c r="AL44" s="120"/>
      <c r="AM44" s="90">
        <f t="shared" si="386"/>
        <v>0</v>
      </c>
      <c r="AN44" s="91"/>
      <c r="AO44" s="92"/>
      <c r="AP44" s="93"/>
      <c r="AQ44" s="111"/>
      <c r="AS44" s="95">
        <f t="shared" si="387"/>
        <v>0</v>
      </c>
      <c r="AT44" s="83"/>
      <c r="AU44" s="84">
        <f t="shared" si="388"/>
        <v>0</v>
      </c>
      <c r="AV44" s="96">
        <f t="shared" si="389"/>
        <v>0</v>
      </c>
      <c r="AW44" s="82">
        <f t="shared" si="390"/>
        <v>0</v>
      </c>
      <c r="AX44" s="83"/>
      <c r="AY44" s="84">
        <f t="shared" si="391"/>
        <v>0</v>
      </c>
      <c r="AZ44" s="96">
        <f t="shared" si="392"/>
        <v>0</v>
      </c>
      <c r="BA44" s="82">
        <f t="shared" si="393"/>
        <v>0</v>
      </c>
      <c r="BB44" s="83"/>
      <c r="BC44" s="84">
        <f t="shared" si="394"/>
        <v>0</v>
      </c>
      <c r="BD44" s="96">
        <f t="shared" si="395"/>
        <v>0</v>
      </c>
      <c r="BE44" s="82">
        <f t="shared" si="396"/>
        <v>0</v>
      </c>
      <c r="BF44" s="83"/>
      <c r="BG44" s="84">
        <f t="shared" si="397"/>
        <v>0</v>
      </c>
      <c r="BH44" s="96">
        <f t="shared" si="398"/>
        <v>0</v>
      </c>
      <c r="BI44" s="88">
        <f t="shared" si="399"/>
        <v>0</v>
      </c>
      <c r="BJ44" s="83"/>
      <c r="BK44" s="85">
        <f t="shared" si="400"/>
        <v>0</v>
      </c>
      <c r="BL44" s="96">
        <f t="shared" si="401"/>
        <v>0</v>
      </c>
      <c r="BM44" s="82">
        <f t="shared" si="402"/>
        <v>0</v>
      </c>
      <c r="BN44" s="83"/>
      <c r="BO44" s="84">
        <f t="shared" si="403"/>
        <v>0</v>
      </c>
      <c r="BP44" s="96">
        <f t="shared" si="404"/>
        <v>0</v>
      </c>
      <c r="BQ44" s="88">
        <f t="shared" si="405"/>
        <v>0</v>
      </c>
      <c r="BR44" s="83"/>
      <c r="BS44" s="85">
        <f t="shared" si="406"/>
        <v>0</v>
      </c>
      <c r="BT44" s="96">
        <f t="shared" si="407"/>
        <v>0</v>
      </c>
      <c r="BU44" s="82">
        <f t="shared" si="408"/>
        <v>0</v>
      </c>
      <c r="BV44" s="83"/>
      <c r="BW44" s="84">
        <f t="shared" si="409"/>
        <v>0</v>
      </c>
      <c r="BX44" s="96">
        <f t="shared" si="410"/>
        <v>0</v>
      </c>
      <c r="BY44" s="88">
        <f t="shared" si="411"/>
        <v>0</v>
      </c>
      <c r="BZ44" s="83"/>
      <c r="CA44" s="85">
        <f t="shared" si="412"/>
        <v>0</v>
      </c>
      <c r="CB44" s="96">
        <f t="shared" si="413"/>
        <v>0</v>
      </c>
      <c r="CC44" s="83">
        <f t="shared" si="500"/>
        <v>0</v>
      </c>
      <c r="CD44" s="83"/>
      <c r="CE44" s="85">
        <f t="shared" si="414"/>
        <v>0</v>
      </c>
      <c r="CF44" s="96">
        <f t="shared" si="415"/>
        <v>0</v>
      </c>
      <c r="CG44" s="82">
        <f t="shared" si="416"/>
        <v>0</v>
      </c>
      <c r="CH44" s="83"/>
      <c r="CI44" s="84">
        <f t="shared" si="417"/>
        <v>0</v>
      </c>
      <c r="CJ44" s="96">
        <f t="shared" si="418"/>
        <v>0</v>
      </c>
      <c r="CK44" s="82">
        <f t="shared" si="501"/>
        <v>0</v>
      </c>
      <c r="CL44" s="83"/>
      <c r="CM44" s="85">
        <f t="shared" si="419"/>
        <v>0</v>
      </c>
      <c r="CN44" s="96">
        <f t="shared" si="420"/>
        <v>0</v>
      </c>
      <c r="CO44" s="334">
        <f t="shared" si="421"/>
        <v>0</v>
      </c>
      <c r="CP44" s="83"/>
      <c r="CQ44" s="84">
        <f t="shared" si="422"/>
        <v>0</v>
      </c>
      <c r="CR44" s="96">
        <f t="shared" si="423"/>
        <v>0</v>
      </c>
      <c r="CS44" s="88">
        <f t="shared" si="424"/>
        <v>0</v>
      </c>
      <c r="CT44" s="83"/>
      <c r="CU44" s="85">
        <f t="shared" si="425"/>
        <v>0</v>
      </c>
      <c r="CV44" s="96">
        <f t="shared" si="426"/>
        <v>0</v>
      </c>
      <c r="CW44" s="83">
        <f t="shared" si="502"/>
        <v>0</v>
      </c>
      <c r="CX44" s="83"/>
      <c r="CY44" s="84">
        <f t="shared" si="427"/>
        <v>0</v>
      </c>
      <c r="CZ44" s="96">
        <f t="shared" si="428"/>
        <v>0</v>
      </c>
      <c r="DA44" s="83">
        <f t="shared" si="503"/>
        <v>0</v>
      </c>
      <c r="DB44" s="83"/>
      <c r="DC44" s="85">
        <f t="shared" si="429"/>
        <v>0</v>
      </c>
      <c r="DD44" s="96">
        <f t="shared" si="430"/>
        <v>0</v>
      </c>
      <c r="DE44" s="83">
        <f t="shared" si="504"/>
        <v>0</v>
      </c>
      <c r="DF44" s="83"/>
      <c r="DG44" s="84">
        <f t="shared" si="431"/>
        <v>0</v>
      </c>
      <c r="DH44" s="96">
        <f t="shared" si="432"/>
        <v>0</v>
      </c>
      <c r="DI44" s="83">
        <f t="shared" si="505"/>
        <v>0</v>
      </c>
      <c r="DJ44" s="83"/>
      <c r="DK44" s="85">
        <f t="shared" si="433"/>
        <v>0</v>
      </c>
      <c r="DL44" s="96">
        <f t="shared" si="434"/>
        <v>0</v>
      </c>
      <c r="DM44" s="83">
        <f t="shared" si="506"/>
        <v>0</v>
      </c>
      <c r="DN44" s="83"/>
      <c r="DO44" s="84">
        <f t="shared" si="435"/>
        <v>0</v>
      </c>
      <c r="DP44" s="96">
        <f t="shared" si="436"/>
        <v>0</v>
      </c>
      <c r="DQ44" s="83">
        <f t="shared" si="507"/>
        <v>0</v>
      </c>
      <c r="DR44" s="83"/>
      <c r="DS44" s="85">
        <f t="shared" si="437"/>
        <v>0</v>
      </c>
      <c r="DT44" s="96">
        <f t="shared" si="438"/>
        <v>0</v>
      </c>
      <c r="DU44" s="83">
        <f t="shared" si="508"/>
        <v>0</v>
      </c>
      <c r="DV44" s="83"/>
      <c r="DW44" s="85">
        <f t="shared" si="439"/>
        <v>0</v>
      </c>
      <c r="DX44" s="96">
        <f t="shared" si="440"/>
        <v>0</v>
      </c>
      <c r="DY44" s="83">
        <f t="shared" si="509"/>
        <v>0</v>
      </c>
      <c r="DZ44" s="83"/>
      <c r="EA44" s="84">
        <f t="shared" si="441"/>
        <v>0</v>
      </c>
      <c r="EB44" s="96">
        <f t="shared" si="442"/>
        <v>0</v>
      </c>
      <c r="EC44" s="67">
        <f t="shared" si="443"/>
        <v>0</v>
      </c>
      <c r="ED44" s="83"/>
      <c r="EE44" s="85">
        <f t="shared" si="444"/>
        <v>0</v>
      </c>
      <c r="EF44" s="96">
        <f t="shared" si="445"/>
        <v>0</v>
      </c>
      <c r="EG44" s="83">
        <f t="shared" si="446"/>
        <v>0</v>
      </c>
      <c r="EH44" s="83"/>
      <c r="EI44" s="84">
        <f t="shared" si="447"/>
        <v>0</v>
      </c>
      <c r="EJ44" s="96">
        <f t="shared" si="448"/>
        <v>0</v>
      </c>
      <c r="EK44" s="88">
        <f t="shared" si="449"/>
        <v>0</v>
      </c>
      <c r="EL44" s="83"/>
      <c r="EM44" s="85">
        <f t="shared" si="450"/>
        <v>0</v>
      </c>
      <c r="EN44" s="96">
        <f t="shared" si="451"/>
        <v>0</v>
      </c>
      <c r="EO44" s="83">
        <f t="shared" si="452"/>
        <v>0</v>
      </c>
      <c r="EP44" s="83"/>
      <c r="EQ44" s="84">
        <f t="shared" si="453"/>
        <v>0</v>
      </c>
      <c r="ER44" s="96">
        <f t="shared" si="454"/>
        <v>0</v>
      </c>
      <c r="ES44" s="83">
        <f t="shared" si="510"/>
        <v>0</v>
      </c>
      <c r="ET44" s="83"/>
      <c r="EU44" s="85">
        <f t="shared" si="455"/>
        <v>0</v>
      </c>
      <c r="EV44" s="96">
        <f t="shared" si="456"/>
        <v>0</v>
      </c>
      <c r="EW44" s="83">
        <f t="shared" si="457"/>
        <v>0</v>
      </c>
      <c r="EX44" s="83"/>
      <c r="EY44" s="84">
        <f t="shared" si="458"/>
        <v>0</v>
      </c>
      <c r="EZ44" s="96">
        <f t="shared" si="459"/>
        <v>0</v>
      </c>
      <c r="FA44" s="83">
        <f t="shared" si="460"/>
        <v>0</v>
      </c>
      <c r="FB44" s="83"/>
      <c r="FC44" s="85">
        <f t="shared" si="461"/>
        <v>0</v>
      </c>
      <c r="FD44" s="96">
        <f t="shared" si="462"/>
        <v>0</v>
      </c>
      <c r="FE44" s="83">
        <f t="shared" si="463"/>
        <v>0</v>
      </c>
      <c r="FF44" s="83"/>
      <c r="FG44" s="84">
        <f t="shared" si="464"/>
        <v>0</v>
      </c>
      <c r="FH44" s="96">
        <f t="shared" si="465"/>
        <v>0</v>
      </c>
      <c r="FI44" s="83">
        <f t="shared" si="466"/>
        <v>0</v>
      </c>
      <c r="FJ44" s="83"/>
      <c r="FK44" s="84">
        <f t="shared" si="467"/>
        <v>0</v>
      </c>
      <c r="FL44" s="96">
        <f t="shared" si="468"/>
        <v>0</v>
      </c>
      <c r="FM44" s="83">
        <f t="shared" si="469"/>
        <v>0</v>
      </c>
      <c r="FN44" s="83"/>
      <c r="FO44" s="83">
        <f t="shared" si="470"/>
        <v>0</v>
      </c>
      <c r="FP44" s="96">
        <f t="shared" si="471"/>
        <v>0</v>
      </c>
      <c r="FQ44" s="83">
        <f t="shared" si="472"/>
        <v>0</v>
      </c>
      <c r="FR44" s="83"/>
      <c r="FS44" s="83">
        <f t="shared" si="473"/>
        <v>0</v>
      </c>
      <c r="FT44" s="96">
        <f t="shared" si="474"/>
        <v>0</v>
      </c>
      <c r="FU44" s="83">
        <f t="shared" si="475"/>
        <v>0</v>
      </c>
      <c r="FV44" s="83"/>
      <c r="FW44" s="83">
        <f t="shared" si="476"/>
        <v>0</v>
      </c>
      <c r="FX44" s="96">
        <f t="shared" si="477"/>
        <v>0</v>
      </c>
      <c r="FY44" s="82">
        <f t="shared" si="478"/>
        <v>0</v>
      </c>
      <c r="FZ44" s="83"/>
      <c r="GA44" s="85">
        <f t="shared" si="479"/>
        <v>0</v>
      </c>
      <c r="GB44" s="96">
        <f t="shared" si="480"/>
        <v>0</v>
      </c>
      <c r="GC44" s="82">
        <f t="shared" si="481"/>
        <v>0</v>
      </c>
      <c r="GD44" s="83"/>
      <c r="GE44" s="85">
        <f t="shared" si="482"/>
        <v>0</v>
      </c>
      <c r="GF44" s="96">
        <f t="shared" si="483"/>
        <v>0</v>
      </c>
      <c r="GG44" s="82">
        <f t="shared" si="484"/>
        <v>0</v>
      </c>
      <c r="GH44" s="67">
        <f t="shared" si="485"/>
        <v>0</v>
      </c>
      <c r="GI44" s="84">
        <f t="shared" si="486"/>
        <v>0</v>
      </c>
      <c r="GJ44" s="96">
        <f t="shared" si="487"/>
        <v>0</v>
      </c>
      <c r="GK44" s="88">
        <f t="shared" si="488"/>
        <v>0</v>
      </c>
      <c r="GL44" s="83"/>
      <c r="GM44" s="84">
        <f t="shared" si="489"/>
        <v>0</v>
      </c>
      <c r="GN44" s="88">
        <f t="shared" si="490"/>
        <v>0</v>
      </c>
      <c r="GO44" s="83"/>
      <c r="GP44" s="85">
        <f t="shared" si="491"/>
        <v>0</v>
      </c>
      <c r="GQ44" s="82">
        <f t="shared" si="492"/>
        <v>0</v>
      </c>
      <c r="GR44" s="83"/>
      <c r="GS44" s="84">
        <f t="shared" si="493"/>
        <v>0</v>
      </c>
      <c r="GT44" s="97"/>
      <c r="GU44" s="98" t="str">
        <f t="shared" si="494"/>
        <v/>
      </c>
      <c r="GV44" s="103" t="str">
        <f t="shared" si="495"/>
        <v/>
      </c>
      <c r="GW44" s="104">
        <f>+GK44*$HD$3</f>
        <v>0</v>
      </c>
      <c r="GX44" s="104">
        <f>+GL44*$HD$3</f>
        <v>0</v>
      </c>
      <c r="GY44" s="100">
        <f t="shared" si="496"/>
        <v>0</v>
      </c>
      <c r="GZ44" s="104"/>
      <c r="HA44" s="104"/>
      <c r="HB44" s="100"/>
      <c r="HC44" s="104">
        <f>+GQ44*$HE$5</f>
        <v>0</v>
      </c>
      <c r="HD44" s="104">
        <f>+GR44*$HE$5</f>
        <v>0</v>
      </c>
      <c r="HE44" s="99">
        <f t="shared" si="497"/>
        <v>0</v>
      </c>
      <c r="HF44" s="101">
        <f t="shared" si="498"/>
        <v>0</v>
      </c>
      <c r="HG44" s="102">
        <f t="shared" si="498"/>
        <v>0</v>
      </c>
      <c r="HH44" s="105">
        <f t="shared" si="498"/>
        <v>0</v>
      </c>
      <c r="HI44" s="106">
        <f>$HE$3*50%</f>
        <v>312.5</v>
      </c>
      <c r="HJ44" s="106">
        <f>$HE$5*50%</f>
        <v>625</v>
      </c>
      <c r="HK44" s="108"/>
      <c r="HL44" s="320"/>
      <c r="HM44" s="107">
        <f t="shared" si="499"/>
        <v>0</v>
      </c>
      <c r="HN44" s="109">
        <f t="shared" si="499"/>
        <v>0</v>
      </c>
    </row>
    <row r="45" spans="1:223" ht="15.75" customHeight="1" outlineLevel="1" x14ac:dyDescent="0.2">
      <c r="A45" s="386"/>
      <c r="B45" s="112" t="s">
        <v>94</v>
      </c>
      <c r="C45" s="113"/>
      <c r="D45" s="114"/>
      <c r="E45" s="114"/>
      <c r="F45" s="114"/>
      <c r="G45" s="114"/>
      <c r="H45" s="114"/>
      <c r="I45" s="114"/>
      <c r="J45" s="115"/>
      <c r="K45" s="113"/>
      <c r="L45" s="116"/>
      <c r="M45" s="116"/>
      <c r="N45" s="116"/>
      <c r="O45" s="115">
        <v>2</v>
      </c>
      <c r="P45" s="113">
        <v>2</v>
      </c>
      <c r="Q45" s="114"/>
      <c r="R45" s="115"/>
      <c r="S45" s="113"/>
      <c r="T45" s="114"/>
      <c r="U45" s="115"/>
      <c r="V45" s="113"/>
      <c r="W45" s="114"/>
      <c r="X45" s="114"/>
      <c r="Y45" s="115"/>
      <c r="Z45" s="117"/>
      <c r="AA45" s="118"/>
      <c r="AB45" s="119"/>
      <c r="AC45" s="119"/>
      <c r="AD45" s="119"/>
      <c r="AE45" s="119"/>
      <c r="AF45" s="119"/>
      <c r="AG45" s="114"/>
      <c r="AH45" s="114"/>
      <c r="AI45" s="114"/>
      <c r="AJ45" s="114"/>
      <c r="AK45" s="115"/>
      <c r="AL45" s="120"/>
      <c r="AM45" s="90">
        <f t="shared" si="386"/>
        <v>4</v>
      </c>
      <c r="AN45" s="91"/>
      <c r="AO45" s="92"/>
      <c r="AP45" s="93"/>
      <c r="AQ45" s="111"/>
      <c r="AS45" s="95">
        <f t="shared" si="387"/>
        <v>0</v>
      </c>
      <c r="AT45" s="83"/>
      <c r="AU45" s="84">
        <f t="shared" si="388"/>
        <v>0</v>
      </c>
      <c r="AV45" s="96">
        <f t="shared" si="389"/>
        <v>0</v>
      </c>
      <c r="AW45" s="82">
        <f t="shared" si="390"/>
        <v>0</v>
      </c>
      <c r="AX45" s="83"/>
      <c r="AY45" s="84">
        <f t="shared" si="391"/>
        <v>0</v>
      </c>
      <c r="AZ45" s="96">
        <f t="shared" si="392"/>
        <v>0</v>
      </c>
      <c r="BA45" s="82">
        <f t="shared" si="393"/>
        <v>0</v>
      </c>
      <c r="BB45" s="83"/>
      <c r="BC45" s="84">
        <f t="shared" si="394"/>
        <v>0</v>
      </c>
      <c r="BD45" s="96">
        <f t="shared" si="395"/>
        <v>0</v>
      </c>
      <c r="BE45" s="82">
        <f t="shared" si="396"/>
        <v>0</v>
      </c>
      <c r="BF45" s="83"/>
      <c r="BG45" s="84">
        <f t="shared" si="397"/>
        <v>0</v>
      </c>
      <c r="BH45" s="96">
        <f t="shared" si="398"/>
        <v>0</v>
      </c>
      <c r="BI45" s="88">
        <f t="shared" si="399"/>
        <v>0</v>
      </c>
      <c r="BJ45" s="83"/>
      <c r="BK45" s="85">
        <f t="shared" si="400"/>
        <v>0</v>
      </c>
      <c r="BL45" s="96">
        <f t="shared" si="401"/>
        <v>0</v>
      </c>
      <c r="BM45" s="82">
        <f t="shared" si="402"/>
        <v>0</v>
      </c>
      <c r="BN45" s="83"/>
      <c r="BO45" s="84">
        <f t="shared" si="403"/>
        <v>0</v>
      </c>
      <c r="BP45" s="96">
        <f t="shared" si="404"/>
        <v>0</v>
      </c>
      <c r="BQ45" s="88">
        <f t="shared" si="405"/>
        <v>0</v>
      </c>
      <c r="BR45" s="83"/>
      <c r="BS45" s="85">
        <f t="shared" si="406"/>
        <v>0</v>
      </c>
      <c r="BT45" s="96">
        <f t="shared" si="407"/>
        <v>0</v>
      </c>
      <c r="BU45" s="82">
        <f t="shared" si="408"/>
        <v>0</v>
      </c>
      <c r="BV45" s="83"/>
      <c r="BW45" s="84">
        <f t="shared" si="409"/>
        <v>0</v>
      </c>
      <c r="BX45" s="96">
        <f t="shared" si="410"/>
        <v>0</v>
      </c>
      <c r="BY45" s="88">
        <f t="shared" si="411"/>
        <v>0</v>
      </c>
      <c r="BZ45" s="83"/>
      <c r="CA45" s="85">
        <f t="shared" si="412"/>
        <v>0</v>
      </c>
      <c r="CB45" s="96">
        <f t="shared" si="413"/>
        <v>0</v>
      </c>
      <c r="CC45" s="83">
        <f t="shared" si="500"/>
        <v>0</v>
      </c>
      <c r="CD45" s="83"/>
      <c r="CE45" s="85">
        <f t="shared" si="414"/>
        <v>0</v>
      </c>
      <c r="CF45" s="96">
        <f t="shared" si="415"/>
        <v>0</v>
      </c>
      <c r="CG45" s="82">
        <f t="shared" si="416"/>
        <v>0</v>
      </c>
      <c r="CH45" s="83"/>
      <c r="CI45" s="84">
        <f t="shared" si="417"/>
        <v>0</v>
      </c>
      <c r="CJ45" s="96">
        <f t="shared" si="418"/>
        <v>0</v>
      </c>
      <c r="CK45" s="82">
        <f t="shared" si="501"/>
        <v>0</v>
      </c>
      <c r="CL45" s="83"/>
      <c r="CM45" s="85">
        <f t="shared" si="419"/>
        <v>0</v>
      </c>
      <c r="CN45" s="96">
        <f t="shared" si="420"/>
        <v>0</v>
      </c>
      <c r="CO45" s="334">
        <f t="shared" si="421"/>
        <v>2</v>
      </c>
      <c r="CP45" s="83"/>
      <c r="CQ45" s="84">
        <f t="shared" si="422"/>
        <v>2</v>
      </c>
      <c r="CR45" s="96">
        <f t="shared" si="423"/>
        <v>0</v>
      </c>
      <c r="CS45" s="88">
        <f t="shared" si="424"/>
        <v>2</v>
      </c>
      <c r="CT45" s="83"/>
      <c r="CU45" s="85">
        <f t="shared" si="425"/>
        <v>2</v>
      </c>
      <c r="CV45" s="96">
        <f t="shared" si="426"/>
        <v>0</v>
      </c>
      <c r="CW45" s="83">
        <f t="shared" si="502"/>
        <v>0</v>
      </c>
      <c r="CX45" s="83"/>
      <c r="CY45" s="84">
        <f t="shared" si="427"/>
        <v>0</v>
      </c>
      <c r="CZ45" s="96">
        <f t="shared" si="428"/>
        <v>0</v>
      </c>
      <c r="DA45" s="83">
        <f t="shared" si="503"/>
        <v>0</v>
      </c>
      <c r="DB45" s="83"/>
      <c r="DC45" s="85">
        <f t="shared" si="429"/>
        <v>0</v>
      </c>
      <c r="DD45" s="96">
        <f t="shared" si="430"/>
        <v>0</v>
      </c>
      <c r="DE45" s="83">
        <f t="shared" si="504"/>
        <v>0</v>
      </c>
      <c r="DF45" s="83"/>
      <c r="DG45" s="84">
        <f t="shared" si="431"/>
        <v>0</v>
      </c>
      <c r="DH45" s="96">
        <f t="shared" si="432"/>
        <v>0</v>
      </c>
      <c r="DI45" s="83">
        <f t="shared" si="505"/>
        <v>0</v>
      </c>
      <c r="DJ45" s="83"/>
      <c r="DK45" s="85">
        <f t="shared" si="433"/>
        <v>0</v>
      </c>
      <c r="DL45" s="96">
        <f t="shared" si="434"/>
        <v>0</v>
      </c>
      <c r="DM45" s="83">
        <f t="shared" si="506"/>
        <v>0</v>
      </c>
      <c r="DN45" s="83"/>
      <c r="DO45" s="84">
        <f t="shared" si="435"/>
        <v>0</v>
      </c>
      <c r="DP45" s="96">
        <f t="shared" si="436"/>
        <v>0</v>
      </c>
      <c r="DQ45" s="83">
        <f t="shared" si="507"/>
        <v>0</v>
      </c>
      <c r="DR45" s="83"/>
      <c r="DS45" s="85">
        <f t="shared" si="437"/>
        <v>0</v>
      </c>
      <c r="DT45" s="96">
        <f t="shared" si="438"/>
        <v>0</v>
      </c>
      <c r="DU45" s="83">
        <f t="shared" si="508"/>
        <v>0</v>
      </c>
      <c r="DV45" s="83"/>
      <c r="DW45" s="85">
        <f t="shared" si="439"/>
        <v>0</v>
      </c>
      <c r="DX45" s="96">
        <f t="shared" si="440"/>
        <v>0</v>
      </c>
      <c r="DY45" s="83">
        <f t="shared" si="509"/>
        <v>0</v>
      </c>
      <c r="DZ45" s="83"/>
      <c r="EA45" s="84">
        <f t="shared" si="441"/>
        <v>0</v>
      </c>
      <c r="EB45" s="96">
        <f t="shared" si="442"/>
        <v>0</v>
      </c>
      <c r="EC45" s="67">
        <f t="shared" si="443"/>
        <v>0</v>
      </c>
      <c r="ED45" s="83"/>
      <c r="EE45" s="85">
        <f t="shared" si="444"/>
        <v>0</v>
      </c>
      <c r="EF45" s="96">
        <f t="shared" si="445"/>
        <v>0</v>
      </c>
      <c r="EG45" s="83">
        <f t="shared" si="446"/>
        <v>0</v>
      </c>
      <c r="EH45" s="83"/>
      <c r="EI45" s="84">
        <f t="shared" si="447"/>
        <v>0</v>
      </c>
      <c r="EJ45" s="96">
        <f t="shared" si="448"/>
        <v>0</v>
      </c>
      <c r="EK45" s="88">
        <f t="shared" si="449"/>
        <v>0</v>
      </c>
      <c r="EL45" s="83"/>
      <c r="EM45" s="85">
        <f t="shared" si="450"/>
        <v>0</v>
      </c>
      <c r="EN45" s="96">
        <f t="shared" si="451"/>
        <v>0</v>
      </c>
      <c r="EO45" s="83">
        <f t="shared" si="452"/>
        <v>0</v>
      </c>
      <c r="EP45" s="83"/>
      <c r="EQ45" s="84">
        <f t="shared" si="453"/>
        <v>0</v>
      </c>
      <c r="ER45" s="96">
        <f t="shared" si="454"/>
        <v>0</v>
      </c>
      <c r="ES45" s="83">
        <f t="shared" si="510"/>
        <v>0</v>
      </c>
      <c r="ET45" s="83"/>
      <c r="EU45" s="85">
        <f t="shared" si="455"/>
        <v>0</v>
      </c>
      <c r="EV45" s="96">
        <f t="shared" si="456"/>
        <v>0</v>
      </c>
      <c r="EW45" s="83">
        <f t="shared" si="457"/>
        <v>0</v>
      </c>
      <c r="EX45" s="83"/>
      <c r="EY45" s="84">
        <f t="shared" si="458"/>
        <v>0</v>
      </c>
      <c r="EZ45" s="96">
        <f t="shared" si="459"/>
        <v>0</v>
      </c>
      <c r="FA45" s="83">
        <f t="shared" si="460"/>
        <v>0</v>
      </c>
      <c r="FB45" s="83"/>
      <c r="FC45" s="85">
        <f t="shared" si="461"/>
        <v>0</v>
      </c>
      <c r="FD45" s="96">
        <f t="shared" si="462"/>
        <v>0</v>
      </c>
      <c r="FE45" s="83">
        <f t="shared" si="463"/>
        <v>0</v>
      </c>
      <c r="FF45" s="83"/>
      <c r="FG45" s="84">
        <f t="shared" si="464"/>
        <v>0</v>
      </c>
      <c r="FH45" s="96">
        <f t="shared" si="465"/>
        <v>0</v>
      </c>
      <c r="FI45" s="83">
        <f t="shared" si="466"/>
        <v>0</v>
      </c>
      <c r="FJ45" s="83"/>
      <c r="FK45" s="84">
        <f t="shared" si="467"/>
        <v>0</v>
      </c>
      <c r="FL45" s="96">
        <f t="shared" si="468"/>
        <v>0</v>
      </c>
      <c r="FM45" s="83">
        <f t="shared" si="469"/>
        <v>0</v>
      </c>
      <c r="FN45" s="83"/>
      <c r="FO45" s="83">
        <f t="shared" si="470"/>
        <v>0</v>
      </c>
      <c r="FP45" s="96">
        <f t="shared" si="471"/>
        <v>0</v>
      </c>
      <c r="FQ45" s="83">
        <f t="shared" si="472"/>
        <v>0</v>
      </c>
      <c r="FR45" s="83"/>
      <c r="FS45" s="83">
        <f t="shared" si="473"/>
        <v>0</v>
      </c>
      <c r="FT45" s="96">
        <f t="shared" si="474"/>
        <v>0</v>
      </c>
      <c r="FU45" s="83">
        <f t="shared" si="475"/>
        <v>0</v>
      </c>
      <c r="FV45" s="83"/>
      <c r="FW45" s="83">
        <f t="shared" si="476"/>
        <v>0</v>
      </c>
      <c r="FX45" s="96">
        <f t="shared" si="477"/>
        <v>0</v>
      </c>
      <c r="FY45" s="82">
        <f t="shared" si="478"/>
        <v>0</v>
      </c>
      <c r="FZ45" s="83"/>
      <c r="GA45" s="85">
        <f t="shared" si="479"/>
        <v>0</v>
      </c>
      <c r="GB45" s="96">
        <f t="shared" si="480"/>
        <v>0</v>
      </c>
      <c r="GC45" s="82">
        <f t="shared" si="481"/>
        <v>0</v>
      </c>
      <c r="GD45" s="83"/>
      <c r="GE45" s="85">
        <f t="shared" si="482"/>
        <v>0</v>
      </c>
      <c r="GF45" s="96">
        <f t="shared" si="483"/>
        <v>0</v>
      </c>
      <c r="GG45" s="82">
        <f t="shared" si="484"/>
        <v>4</v>
      </c>
      <c r="GH45" s="67">
        <f t="shared" si="485"/>
        <v>0</v>
      </c>
      <c r="GI45" s="84">
        <f t="shared" si="486"/>
        <v>4</v>
      </c>
      <c r="GJ45" s="96">
        <f t="shared" si="487"/>
        <v>0</v>
      </c>
      <c r="GK45" s="88">
        <f t="shared" si="488"/>
        <v>0</v>
      </c>
      <c r="GL45" s="83"/>
      <c r="GM45" s="84">
        <f t="shared" si="489"/>
        <v>0</v>
      </c>
      <c r="GN45" s="88">
        <f t="shared" si="490"/>
        <v>0</v>
      </c>
      <c r="GO45" s="83"/>
      <c r="GP45" s="85">
        <f t="shared" si="491"/>
        <v>0</v>
      </c>
      <c r="GQ45" s="82">
        <f t="shared" si="492"/>
        <v>0</v>
      </c>
      <c r="GR45" s="83"/>
      <c r="GS45" s="84">
        <f t="shared" si="493"/>
        <v>0</v>
      </c>
      <c r="GT45" s="97"/>
      <c r="GU45" s="98" t="str">
        <f t="shared" si="494"/>
        <v/>
      </c>
      <c r="GV45" s="103" t="str">
        <f t="shared" si="495"/>
        <v/>
      </c>
      <c r="GW45" s="104">
        <f>+GK45*$HE$3</f>
        <v>0</v>
      </c>
      <c r="GX45" s="104">
        <f>+GL45*$HE$3</f>
        <v>0</v>
      </c>
      <c r="GY45" s="100">
        <f t="shared" si="496"/>
        <v>0</v>
      </c>
      <c r="GZ45" s="104"/>
      <c r="HA45" s="104"/>
      <c r="HB45" s="100"/>
      <c r="HC45" s="104">
        <f>+GQ45*$HE$5</f>
        <v>0</v>
      </c>
      <c r="HD45" s="104">
        <f>+GR45*$HE$5</f>
        <v>0</v>
      </c>
      <c r="HE45" s="99">
        <f t="shared" si="497"/>
        <v>0</v>
      </c>
      <c r="HF45" s="101">
        <f t="shared" si="498"/>
        <v>0</v>
      </c>
      <c r="HG45" s="102">
        <f t="shared" si="498"/>
        <v>0</v>
      </c>
      <c r="HH45" s="105">
        <f t="shared" si="498"/>
        <v>0</v>
      </c>
      <c r="HI45" s="106">
        <f>HI44</f>
        <v>312.5</v>
      </c>
      <c r="HJ45" s="106">
        <f>HJ44</f>
        <v>625</v>
      </c>
      <c r="HK45" s="108"/>
      <c r="HL45" s="320"/>
      <c r="HM45" s="107">
        <f t="shared" si="499"/>
        <v>0</v>
      </c>
      <c r="HN45" s="109">
        <f t="shared" si="499"/>
        <v>0</v>
      </c>
    </row>
    <row r="46" spans="1:223" ht="15.75" customHeight="1" outlineLevel="1" thickBot="1" x14ac:dyDescent="0.25">
      <c r="A46" s="386"/>
      <c r="B46" s="126" t="s">
        <v>50</v>
      </c>
      <c r="C46" s="127"/>
      <c r="D46" s="128"/>
      <c r="E46" s="128"/>
      <c r="F46" s="128"/>
      <c r="G46" s="128"/>
      <c r="H46" s="128"/>
      <c r="I46" s="128"/>
      <c r="J46" s="129"/>
      <c r="K46" s="127"/>
      <c r="L46" s="130"/>
      <c r="M46" s="130">
        <v>3</v>
      </c>
      <c r="N46" s="130"/>
      <c r="O46" s="129"/>
      <c r="P46" s="127">
        <v>1</v>
      </c>
      <c r="Q46" s="128"/>
      <c r="R46" s="129">
        <v>1</v>
      </c>
      <c r="S46" s="127"/>
      <c r="T46" s="128"/>
      <c r="U46" s="129"/>
      <c r="V46" s="127"/>
      <c r="W46" s="128"/>
      <c r="X46" s="128"/>
      <c r="Y46" s="129"/>
      <c r="Z46" s="131"/>
      <c r="AA46" s="132"/>
      <c r="AB46" s="133"/>
      <c r="AC46" s="133"/>
      <c r="AD46" s="133"/>
      <c r="AE46" s="133">
        <v>2</v>
      </c>
      <c r="AF46" s="133"/>
      <c r="AG46" s="128"/>
      <c r="AH46" s="128"/>
      <c r="AI46" s="128"/>
      <c r="AJ46" s="128"/>
      <c r="AK46" s="129"/>
      <c r="AL46" s="134"/>
      <c r="AM46" s="200">
        <f t="shared" si="386"/>
        <v>7</v>
      </c>
      <c r="AN46" s="135"/>
      <c r="AO46" s="136"/>
      <c r="AP46" s="137"/>
      <c r="AQ46" s="138"/>
      <c r="AS46" s="274">
        <f t="shared" si="387"/>
        <v>0</v>
      </c>
      <c r="AT46" s="114"/>
      <c r="AU46" s="115">
        <f t="shared" si="388"/>
        <v>0</v>
      </c>
      <c r="AV46" s="275">
        <f t="shared" si="389"/>
        <v>0</v>
      </c>
      <c r="AW46" s="113">
        <f t="shared" si="390"/>
        <v>0</v>
      </c>
      <c r="AX46" s="114"/>
      <c r="AY46" s="115">
        <f t="shared" si="391"/>
        <v>0</v>
      </c>
      <c r="AZ46" s="275">
        <f t="shared" si="392"/>
        <v>0</v>
      </c>
      <c r="BA46" s="113">
        <f t="shared" si="393"/>
        <v>0</v>
      </c>
      <c r="BB46" s="114"/>
      <c r="BC46" s="115">
        <f t="shared" si="394"/>
        <v>0</v>
      </c>
      <c r="BD46" s="275">
        <f t="shared" si="395"/>
        <v>0</v>
      </c>
      <c r="BE46" s="113">
        <f t="shared" si="396"/>
        <v>0</v>
      </c>
      <c r="BF46" s="114"/>
      <c r="BG46" s="115">
        <f t="shared" si="397"/>
        <v>0</v>
      </c>
      <c r="BH46" s="275">
        <f t="shared" si="398"/>
        <v>0</v>
      </c>
      <c r="BI46" s="119">
        <f t="shared" si="399"/>
        <v>0</v>
      </c>
      <c r="BJ46" s="114"/>
      <c r="BK46" s="116">
        <f t="shared" si="400"/>
        <v>0</v>
      </c>
      <c r="BL46" s="275">
        <f t="shared" si="401"/>
        <v>0</v>
      </c>
      <c r="BM46" s="113">
        <f t="shared" si="402"/>
        <v>0</v>
      </c>
      <c r="BN46" s="114"/>
      <c r="BO46" s="115">
        <f t="shared" si="403"/>
        <v>0</v>
      </c>
      <c r="BP46" s="275">
        <f t="shared" si="404"/>
        <v>0</v>
      </c>
      <c r="BQ46" s="119">
        <f t="shared" si="405"/>
        <v>0</v>
      </c>
      <c r="BR46" s="114"/>
      <c r="BS46" s="116">
        <f t="shared" si="406"/>
        <v>0</v>
      </c>
      <c r="BT46" s="275">
        <f t="shared" si="407"/>
        <v>0</v>
      </c>
      <c r="BU46" s="113">
        <f t="shared" si="408"/>
        <v>0</v>
      </c>
      <c r="BV46" s="114"/>
      <c r="BW46" s="115">
        <f t="shared" si="409"/>
        <v>0</v>
      </c>
      <c r="BX46" s="275">
        <f t="shared" si="410"/>
        <v>0</v>
      </c>
      <c r="BY46" s="119">
        <f t="shared" si="411"/>
        <v>0</v>
      </c>
      <c r="BZ46" s="114"/>
      <c r="CA46" s="116">
        <f t="shared" si="412"/>
        <v>0</v>
      </c>
      <c r="CB46" s="275">
        <f t="shared" si="413"/>
        <v>0</v>
      </c>
      <c r="CC46" s="114">
        <f t="shared" si="500"/>
        <v>0</v>
      </c>
      <c r="CD46" s="114"/>
      <c r="CE46" s="116">
        <f t="shared" si="414"/>
        <v>0</v>
      </c>
      <c r="CF46" s="275">
        <f t="shared" si="415"/>
        <v>0</v>
      </c>
      <c r="CG46" s="82">
        <f t="shared" si="416"/>
        <v>3</v>
      </c>
      <c r="CH46" s="114"/>
      <c r="CI46" s="115">
        <f t="shared" si="417"/>
        <v>3</v>
      </c>
      <c r="CJ46" s="275">
        <f t="shared" si="418"/>
        <v>0</v>
      </c>
      <c r="CK46" s="127">
        <f t="shared" si="501"/>
        <v>0</v>
      </c>
      <c r="CL46" s="114"/>
      <c r="CM46" s="116">
        <f t="shared" si="419"/>
        <v>0</v>
      </c>
      <c r="CN46" s="275">
        <f t="shared" si="420"/>
        <v>0</v>
      </c>
      <c r="CO46" s="334">
        <f t="shared" si="421"/>
        <v>0</v>
      </c>
      <c r="CP46" s="114"/>
      <c r="CQ46" s="115">
        <f t="shared" si="422"/>
        <v>0</v>
      </c>
      <c r="CR46" s="275">
        <f t="shared" si="423"/>
        <v>0</v>
      </c>
      <c r="CS46" s="88">
        <f t="shared" si="424"/>
        <v>1</v>
      </c>
      <c r="CT46" s="114"/>
      <c r="CU46" s="116">
        <f t="shared" si="425"/>
        <v>1</v>
      </c>
      <c r="CV46" s="275">
        <f t="shared" si="426"/>
        <v>0</v>
      </c>
      <c r="CW46" s="83">
        <f t="shared" si="502"/>
        <v>0</v>
      </c>
      <c r="CX46" s="114"/>
      <c r="CY46" s="115">
        <f t="shared" si="427"/>
        <v>0</v>
      </c>
      <c r="CZ46" s="275">
        <f t="shared" si="428"/>
        <v>0</v>
      </c>
      <c r="DA46" s="83">
        <f t="shared" si="503"/>
        <v>1</v>
      </c>
      <c r="DB46" s="114"/>
      <c r="DC46" s="116">
        <f t="shared" si="429"/>
        <v>1</v>
      </c>
      <c r="DD46" s="275">
        <f t="shared" si="430"/>
        <v>0</v>
      </c>
      <c r="DE46" s="83">
        <f t="shared" si="504"/>
        <v>0</v>
      </c>
      <c r="DF46" s="114"/>
      <c r="DG46" s="115">
        <f t="shared" si="431"/>
        <v>0</v>
      </c>
      <c r="DH46" s="275">
        <f t="shared" si="432"/>
        <v>0</v>
      </c>
      <c r="DI46" s="83">
        <f t="shared" si="505"/>
        <v>0</v>
      </c>
      <c r="DJ46" s="114"/>
      <c r="DK46" s="116">
        <f t="shared" si="433"/>
        <v>0</v>
      </c>
      <c r="DL46" s="275">
        <f t="shared" si="434"/>
        <v>0</v>
      </c>
      <c r="DM46" s="83">
        <f t="shared" si="506"/>
        <v>0</v>
      </c>
      <c r="DN46" s="114"/>
      <c r="DO46" s="115">
        <f t="shared" si="435"/>
        <v>0</v>
      </c>
      <c r="DP46" s="275">
        <f t="shared" si="436"/>
        <v>0</v>
      </c>
      <c r="DQ46" s="83">
        <f t="shared" si="507"/>
        <v>0</v>
      </c>
      <c r="DR46" s="114"/>
      <c r="DS46" s="116">
        <f t="shared" si="437"/>
        <v>0</v>
      </c>
      <c r="DT46" s="275">
        <f t="shared" si="438"/>
        <v>0</v>
      </c>
      <c r="DU46" s="83">
        <f t="shared" si="508"/>
        <v>0</v>
      </c>
      <c r="DV46" s="114"/>
      <c r="DW46" s="116">
        <f t="shared" si="439"/>
        <v>0</v>
      </c>
      <c r="DX46" s="275">
        <f t="shared" si="440"/>
        <v>0</v>
      </c>
      <c r="DY46" s="83">
        <f t="shared" si="509"/>
        <v>0</v>
      </c>
      <c r="DZ46" s="114"/>
      <c r="EA46" s="115">
        <f t="shared" si="441"/>
        <v>0</v>
      </c>
      <c r="EB46" s="275">
        <f t="shared" si="442"/>
        <v>0</v>
      </c>
      <c r="EC46" s="67">
        <f t="shared" si="443"/>
        <v>0</v>
      </c>
      <c r="ED46" s="114"/>
      <c r="EE46" s="116">
        <f t="shared" si="444"/>
        <v>0</v>
      </c>
      <c r="EF46" s="275">
        <f t="shared" si="445"/>
        <v>0</v>
      </c>
      <c r="EG46" s="83">
        <f t="shared" si="446"/>
        <v>0</v>
      </c>
      <c r="EH46" s="114"/>
      <c r="EI46" s="115">
        <f t="shared" si="447"/>
        <v>0</v>
      </c>
      <c r="EJ46" s="275">
        <f t="shared" si="448"/>
        <v>0</v>
      </c>
      <c r="EK46" s="88">
        <f t="shared" si="449"/>
        <v>0</v>
      </c>
      <c r="EL46" s="114"/>
      <c r="EM46" s="116">
        <f t="shared" si="450"/>
        <v>0</v>
      </c>
      <c r="EN46" s="275">
        <f t="shared" si="451"/>
        <v>0</v>
      </c>
      <c r="EO46" s="83">
        <f t="shared" si="452"/>
        <v>0</v>
      </c>
      <c r="EP46" s="114"/>
      <c r="EQ46" s="115">
        <f t="shared" si="453"/>
        <v>0</v>
      </c>
      <c r="ER46" s="275">
        <f t="shared" si="454"/>
        <v>0</v>
      </c>
      <c r="ES46" s="83">
        <f t="shared" si="510"/>
        <v>0</v>
      </c>
      <c r="ET46" s="114"/>
      <c r="EU46" s="116">
        <f t="shared" si="455"/>
        <v>0</v>
      </c>
      <c r="EV46" s="275">
        <f t="shared" si="456"/>
        <v>0</v>
      </c>
      <c r="EW46" s="83">
        <f t="shared" si="457"/>
        <v>0</v>
      </c>
      <c r="EX46" s="114"/>
      <c r="EY46" s="115">
        <f t="shared" si="458"/>
        <v>0</v>
      </c>
      <c r="EZ46" s="275">
        <f t="shared" si="459"/>
        <v>0</v>
      </c>
      <c r="FA46" s="83">
        <f t="shared" si="460"/>
        <v>2</v>
      </c>
      <c r="FB46" s="114"/>
      <c r="FC46" s="116">
        <f t="shared" si="461"/>
        <v>2</v>
      </c>
      <c r="FD46" s="275">
        <f t="shared" si="462"/>
        <v>0</v>
      </c>
      <c r="FE46" s="83">
        <f t="shared" si="463"/>
        <v>0</v>
      </c>
      <c r="FF46" s="114"/>
      <c r="FG46" s="115">
        <f t="shared" si="464"/>
        <v>0</v>
      </c>
      <c r="FH46" s="275">
        <f t="shared" si="465"/>
        <v>0</v>
      </c>
      <c r="FI46" s="83">
        <f t="shared" si="466"/>
        <v>0</v>
      </c>
      <c r="FJ46" s="114"/>
      <c r="FK46" s="115">
        <f t="shared" si="467"/>
        <v>0</v>
      </c>
      <c r="FL46" s="275">
        <f t="shared" si="468"/>
        <v>0</v>
      </c>
      <c r="FM46" s="83">
        <f t="shared" si="469"/>
        <v>0</v>
      </c>
      <c r="FN46" s="114"/>
      <c r="FO46" s="114">
        <f t="shared" si="470"/>
        <v>0</v>
      </c>
      <c r="FP46" s="275">
        <f t="shared" si="471"/>
        <v>0</v>
      </c>
      <c r="FQ46" s="83">
        <f t="shared" si="472"/>
        <v>0</v>
      </c>
      <c r="FR46" s="114"/>
      <c r="FS46" s="114">
        <f t="shared" si="473"/>
        <v>0</v>
      </c>
      <c r="FT46" s="275">
        <f t="shared" si="474"/>
        <v>0</v>
      </c>
      <c r="FU46" s="83">
        <f t="shared" si="475"/>
        <v>0</v>
      </c>
      <c r="FV46" s="114"/>
      <c r="FW46" s="114">
        <f t="shared" si="476"/>
        <v>0</v>
      </c>
      <c r="FX46" s="275">
        <f t="shared" si="477"/>
        <v>0</v>
      </c>
      <c r="FY46" s="113">
        <f t="shared" si="478"/>
        <v>0</v>
      </c>
      <c r="FZ46" s="114"/>
      <c r="GA46" s="116">
        <f t="shared" si="479"/>
        <v>0</v>
      </c>
      <c r="GB46" s="275">
        <f t="shared" si="480"/>
        <v>0</v>
      </c>
      <c r="GC46" s="113">
        <f t="shared" si="481"/>
        <v>0</v>
      </c>
      <c r="GD46" s="114"/>
      <c r="GE46" s="116">
        <f t="shared" si="482"/>
        <v>0</v>
      </c>
      <c r="GF46" s="275">
        <f t="shared" si="483"/>
        <v>0</v>
      </c>
      <c r="GG46" s="113">
        <f t="shared" si="484"/>
        <v>7</v>
      </c>
      <c r="GH46" s="276">
        <f t="shared" si="485"/>
        <v>0</v>
      </c>
      <c r="GI46" s="115">
        <f t="shared" si="486"/>
        <v>7</v>
      </c>
      <c r="GJ46" s="275">
        <f t="shared" si="487"/>
        <v>0</v>
      </c>
      <c r="GK46" s="119">
        <f t="shared" si="488"/>
        <v>0</v>
      </c>
      <c r="GL46" s="114"/>
      <c r="GM46" s="115">
        <f t="shared" si="489"/>
        <v>0</v>
      </c>
      <c r="GN46" s="119">
        <f t="shared" si="490"/>
        <v>0</v>
      </c>
      <c r="GO46" s="114"/>
      <c r="GP46" s="116">
        <f t="shared" si="491"/>
        <v>0</v>
      </c>
      <c r="GQ46" s="113">
        <f t="shared" si="492"/>
        <v>0</v>
      </c>
      <c r="GR46" s="114"/>
      <c r="GS46" s="115">
        <f t="shared" si="493"/>
        <v>0</v>
      </c>
      <c r="GT46" s="282"/>
      <c r="GU46" s="140" t="str">
        <f t="shared" si="494"/>
        <v/>
      </c>
      <c r="GV46" s="141" t="str">
        <f t="shared" si="495"/>
        <v/>
      </c>
      <c r="GW46" s="142">
        <f>+GK46*$HF$3</f>
        <v>0</v>
      </c>
      <c r="GX46" s="142">
        <f>+GL46*$HF$3</f>
        <v>0</v>
      </c>
      <c r="GY46" s="143">
        <f t="shared" si="496"/>
        <v>0</v>
      </c>
      <c r="GZ46" s="142"/>
      <c r="HA46" s="142"/>
      <c r="HB46" s="143"/>
      <c r="HC46" s="142">
        <f>+GQ46*$HF$5</f>
        <v>0</v>
      </c>
      <c r="HD46" s="142">
        <f>+GR46*$HF$5</f>
        <v>0</v>
      </c>
      <c r="HE46" s="144">
        <f t="shared" si="497"/>
        <v>0</v>
      </c>
      <c r="HF46" s="145">
        <f>+GW46+GZ46+HC46</f>
        <v>0</v>
      </c>
      <c r="HG46" s="146">
        <f>+GX46+HA46+HD46</f>
        <v>0</v>
      </c>
      <c r="HH46" s="147">
        <f>+GY46+HB46+HE46</f>
        <v>0</v>
      </c>
      <c r="HI46" s="148">
        <f>$HF$3*50%</f>
        <v>287.5</v>
      </c>
      <c r="HJ46" s="148">
        <f>$HF$5*50%</f>
        <v>575</v>
      </c>
      <c r="HK46" s="150"/>
      <c r="HL46" s="151"/>
      <c r="HM46" s="149">
        <f>+HI46*HK46</f>
        <v>0</v>
      </c>
      <c r="HN46" s="152">
        <f>+HJ46*HL46</f>
        <v>0</v>
      </c>
    </row>
    <row r="47" spans="1:223" ht="15.75" customHeight="1" thickBot="1" x14ac:dyDescent="0.25">
      <c r="A47" s="386"/>
      <c r="B47" s="153" t="s">
        <v>18</v>
      </c>
      <c r="C47" s="154">
        <f t="shared" ref="C47:Y47" si="511">SUM(C40:C46)</f>
        <v>0</v>
      </c>
      <c r="D47" s="155">
        <f t="shared" si="511"/>
        <v>0</v>
      </c>
      <c r="E47" s="155">
        <f t="shared" si="511"/>
        <v>0</v>
      </c>
      <c r="F47" s="155">
        <f t="shared" si="511"/>
        <v>0</v>
      </c>
      <c r="G47" s="155">
        <f t="shared" si="511"/>
        <v>0</v>
      </c>
      <c r="H47" s="155">
        <f t="shared" si="511"/>
        <v>0</v>
      </c>
      <c r="I47" s="155">
        <f t="shared" si="511"/>
        <v>0</v>
      </c>
      <c r="J47" s="156">
        <f t="shared" si="511"/>
        <v>0</v>
      </c>
      <c r="K47" s="154">
        <f t="shared" si="511"/>
        <v>0</v>
      </c>
      <c r="L47" s="155">
        <f t="shared" si="511"/>
        <v>3</v>
      </c>
      <c r="M47" s="155">
        <f t="shared" si="511"/>
        <v>12</v>
      </c>
      <c r="N47" s="155">
        <f t="shared" si="511"/>
        <v>0</v>
      </c>
      <c r="O47" s="156">
        <f t="shared" si="511"/>
        <v>7</v>
      </c>
      <c r="P47" s="154">
        <f t="shared" si="511"/>
        <v>18</v>
      </c>
      <c r="Q47" s="155">
        <f t="shared" si="511"/>
        <v>0</v>
      </c>
      <c r="R47" s="156">
        <f t="shared" si="511"/>
        <v>2</v>
      </c>
      <c r="S47" s="154">
        <f t="shared" si="511"/>
        <v>2</v>
      </c>
      <c r="T47" s="155">
        <f t="shared" si="511"/>
        <v>0</v>
      </c>
      <c r="U47" s="156">
        <f t="shared" si="511"/>
        <v>0</v>
      </c>
      <c r="V47" s="154">
        <f t="shared" si="511"/>
        <v>1</v>
      </c>
      <c r="W47" s="155">
        <f t="shared" si="511"/>
        <v>1</v>
      </c>
      <c r="X47" s="155">
        <f t="shared" si="511"/>
        <v>0</v>
      </c>
      <c r="Y47" s="156">
        <f t="shared" si="511"/>
        <v>0</v>
      </c>
      <c r="Z47" s="156">
        <f t="shared" ref="Z47:AF47" si="512">SUM(Z40:Z46)</f>
        <v>0</v>
      </c>
      <c r="AA47" s="156">
        <f t="shared" si="512"/>
        <v>0</v>
      </c>
      <c r="AB47" s="156">
        <f t="shared" si="512"/>
        <v>0</v>
      </c>
      <c r="AC47" s="156">
        <f t="shared" si="512"/>
        <v>0</v>
      </c>
      <c r="AD47" s="156">
        <f t="shared" si="512"/>
        <v>0</v>
      </c>
      <c r="AE47" s="156">
        <f t="shared" si="512"/>
        <v>10</v>
      </c>
      <c r="AF47" s="156">
        <f t="shared" si="512"/>
        <v>0</v>
      </c>
      <c r="AG47" s="155">
        <f t="shared" ref="AG47:AP47" si="513">SUM(AG40:AG46)</f>
        <v>0</v>
      </c>
      <c r="AH47" s="155">
        <f t="shared" si="513"/>
        <v>0</v>
      </c>
      <c r="AI47" s="155">
        <f t="shared" si="513"/>
        <v>0</v>
      </c>
      <c r="AJ47" s="155">
        <f t="shared" si="513"/>
        <v>0</v>
      </c>
      <c r="AK47" s="156">
        <f t="shared" si="513"/>
        <v>0</v>
      </c>
      <c r="AL47" s="159">
        <f t="shared" si="513"/>
        <v>0</v>
      </c>
      <c r="AM47" s="160">
        <f t="shared" si="513"/>
        <v>56</v>
      </c>
      <c r="AN47" s="157">
        <f t="shared" si="513"/>
        <v>0</v>
      </c>
      <c r="AO47" s="155">
        <f t="shared" si="513"/>
        <v>0</v>
      </c>
      <c r="AP47" s="158">
        <f t="shared" si="513"/>
        <v>1</v>
      </c>
      <c r="AQ47" s="161"/>
      <c r="AS47" s="273">
        <f>SUM(AS40:AS46)</f>
        <v>0</v>
      </c>
      <c r="AT47" s="271">
        <f>SUM(AT40:AT46)</f>
        <v>0</v>
      </c>
      <c r="AU47" s="272">
        <f>SUM(AU40:AU46)</f>
        <v>0</v>
      </c>
      <c r="AV47" s="278">
        <f>+IFERROR(AT47/AS47,0)</f>
        <v>0</v>
      </c>
      <c r="AW47" s="273">
        <f>SUM(AW40:AW46)</f>
        <v>0</v>
      </c>
      <c r="AX47" s="271">
        <f>SUM(AX40:AX46)</f>
        <v>0</v>
      </c>
      <c r="AY47" s="272">
        <f>SUM(AY40:AY46)</f>
        <v>0</v>
      </c>
      <c r="AZ47" s="278">
        <f>+IFERROR(AX47/AW47,0)</f>
        <v>0</v>
      </c>
      <c r="BA47" s="273">
        <f>SUM(BA40:BA46)</f>
        <v>0</v>
      </c>
      <c r="BB47" s="271">
        <f>SUM(BB40:BB46)</f>
        <v>0</v>
      </c>
      <c r="BC47" s="272">
        <f>SUM(BC40:BC46)</f>
        <v>0</v>
      </c>
      <c r="BD47" s="278">
        <f>+IFERROR(BB47/BA47,0)</f>
        <v>0</v>
      </c>
      <c r="BE47" s="273">
        <f>SUM(BE40:BE46)</f>
        <v>0</v>
      </c>
      <c r="BF47" s="271">
        <f>SUM(BF40:BF46)</f>
        <v>0</v>
      </c>
      <c r="BG47" s="272">
        <f>SUM(BG40:BG46)</f>
        <v>0</v>
      </c>
      <c r="BH47" s="278">
        <f>+IFERROR(BF47/BE47,0)</f>
        <v>0</v>
      </c>
      <c r="BI47" s="279">
        <f>SUM(BI40:BI46)</f>
        <v>0</v>
      </c>
      <c r="BJ47" s="271">
        <f>SUM(BJ40:BJ46)</f>
        <v>0</v>
      </c>
      <c r="BK47" s="280">
        <f>SUM(BK40:BK46)</f>
        <v>0</v>
      </c>
      <c r="BL47" s="278">
        <f>+IFERROR(BJ47/BI47,0)</f>
        <v>0</v>
      </c>
      <c r="BM47" s="273">
        <f>SUM(BM40:BM46)</f>
        <v>0</v>
      </c>
      <c r="BN47" s="271">
        <f>SUM(BN40:BN46)</f>
        <v>0</v>
      </c>
      <c r="BO47" s="272">
        <f>SUM(BO40:BO46)</f>
        <v>0</v>
      </c>
      <c r="BP47" s="278">
        <f>+IFERROR(BN47/BM47,0)</f>
        <v>0</v>
      </c>
      <c r="BQ47" s="279">
        <f>SUM(BQ40:BQ46)</f>
        <v>0</v>
      </c>
      <c r="BR47" s="271">
        <f>SUM(BR40:BR46)</f>
        <v>0</v>
      </c>
      <c r="BS47" s="280">
        <f>SUM(BS40:BS46)</f>
        <v>0</v>
      </c>
      <c r="BT47" s="278">
        <f>+IFERROR(BR47/BQ47,0)</f>
        <v>0</v>
      </c>
      <c r="BU47" s="273">
        <f>SUM(BU40:BU46)</f>
        <v>0</v>
      </c>
      <c r="BV47" s="271">
        <f>SUM(BV40:BV46)</f>
        <v>0</v>
      </c>
      <c r="BW47" s="272">
        <f>SUM(BW40:BW46)</f>
        <v>0</v>
      </c>
      <c r="BX47" s="278">
        <f>+IFERROR(BV47/BU47,0)</f>
        <v>0</v>
      </c>
      <c r="BY47" s="279">
        <f>SUM(BY40:BY46)</f>
        <v>0</v>
      </c>
      <c r="BZ47" s="271">
        <f>SUM(BZ40:BZ46)</f>
        <v>0</v>
      </c>
      <c r="CA47" s="271">
        <f>SUM(CA40:CA46)</f>
        <v>0</v>
      </c>
      <c r="CB47" s="278">
        <f>+IFERROR(BZ47/BY47,0)</f>
        <v>0</v>
      </c>
      <c r="CC47" s="273">
        <f>SUM(CC40:CC46)</f>
        <v>3</v>
      </c>
      <c r="CD47" s="271">
        <f>SUM(CD40:CD46)</f>
        <v>2</v>
      </c>
      <c r="CE47" s="271">
        <f>SUM(CE40:CE46)</f>
        <v>1</v>
      </c>
      <c r="CF47" s="278">
        <f>+IFERROR(CD47/CC47,0)</f>
        <v>0.66666666666666663</v>
      </c>
      <c r="CG47" s="279">
        <f>SUM(CG40:CG46)</f>
        <v>12</v>
      </c>
      <c r="CH47" s="271">
        <f>SUM(CH40:CH46)</f>
        <v>3</v>
      </c>
      <c r="CI47" s="280">
        <f>SUM(CI40:CI46)</f>
        <v>9</v>
      </c>
      <c r="CJ47" s="278">
        <f>+IFERROR(CH47/CG47,0)</f>
        <v>0.25</v>
      </c>
      <c r="CK47" s="363">
        <f>SUM(CK40:CK46)</f>
        <v>0</v>
      </c>
      <c r="CL47" s="271">
        <f>SUM(CL40:CL46)</f>
        <v>3</v>
      </c>
      <c r="CM47" s="272">
        <f>SUM(CM40:CM46)</f>
        <v>-3</v>
      </c>
      <c r="CN47" s="278">
        <f>+IFERROR(CL47/CK47,0)</f>
        <v>0</v>
      </c>
      <c r="CO47" s="279">
        <f>SUM(CO40:CO46)</f>
        <v>7</v>
      </c>
      <c r="CP47" s="271">
        <f>SUM(CP40:CP46)</f>
        <v>2</v>
      </c>
      <c r="CQ47" s="280">
        <f>SUM(CQ40:CQ46)</f>
        <v>5</v>
      </c>
      <c r="CR47" s="278">
        <f>+IFERROR(CP47/CO47,0)</f>
        <v>0.2857142857142857</v>
      </c>
      <c r="CS47" s="273">
        <f>SUM(CS40:CS46)</f>
        <v>18</v>
      </c>
      <c r="CT47" s="271">
        <f>SUM(CT40:CT46)</f>
        <v>12</v>
      </c>
      <c r="CU47" s="272">
        <f>SUM(CU40:CU46)</f>
        <v>6</v>
      </c>
      <c r="CV47" s="278">
        <f>+IFERROR(CT47/CS47,0)</f>
        <v>0.66666666666666663</v>
      </c>
      <c r="CW47" s="363">
        <f>SUM(CW40:CW46)</f>
        <v>0</v>
      </c>
      <c r="CX47" s="271">
        <f>SUM(CX40:CX46)</f>
        <v>0</v>
      </c>
      <c r="CY47" s="272">
        <f>SUM(CY40:CY46)</f>
        <v>0</v>
      </c>
      <c r="CZ47" s="278">
        <f>+IFERROR(CX47/CW47,0)</f>
        <v>0</v>
      </c>
      <c r="DA47" s="279">
        <f>SUM(DA40:DA46)</f>
        <v>2</v>
      </c>
      <c r="DB47" s="271">
        <f>SUM(DB40:DB46)</f>
        <v>0</v>
      </c>
      <c r="DC47" s="280">
        <f>SUM(DC40:DC46)</f>
        <v>2</v>
      </c>
      <c r="DD47" s="278">
        <f>+IFERROR(DB47/DA47,0)</f>
        <v>0</v>
      </c>
      <c r="DE47" s="273">
        <f>SUM(DE40:DE46)</f>
        <v>2</v>
      </c>
      <c r="DF47" s="271">
        <f>SUM(DF40:DF46)</f>
        <v>2</v>
      </c>
      <c r="DG47" s="272">
        <f>SUM(DG40:DG46)</f>
        <v>0</v>
      </c>
      <c r="DH47" s="278">
        <f>+IFERROR(DF47/DE47,0)</f>
        <v>1</v>
      </c>
      <c r="DI47" s="279">
        <f>SUM(DI40:DI46)</f>
        <v>0</v>
      </c>
      <c r="DJ47" s="271">
        <f>SUM(DJ40:DJ46)</f>
        <v>0</v>
      </c>
      <c r="DK47" s="280">
        <f>SUM(DK40:DK46)</f>
        <v>0</v>
      </c>
      <c r="DL47" s="278">
        <f>+IFERROR(DJ47/DI47,0)</f>
        <v>0</v>
      </c>
      <c r="DM47" s="273">
        <f>SUM(DM40:DM46)</f>
        <v>0</v>
      </c>
      <c r="DN47" s="271">
        <f>SUM(DN40:DN46)</f>
        <v>6</v>
      </c>
      <c r="DO47" s="272">
        <f>SUM(DO40:DO46)</f>
        <v>-6</v>
      </c>
      <c r="DP47" s="278">
        <f>+IFERROR(DN47/DM47,0)</f>
        <v>0</v>
      </c>
      <c r="DQ47" s="279">
        <f>SUM(DQ40:DQ46)</f>
        <v>1</v>
      </c>
      <c r="DR47" s="271">
        <f>SUM(DR40:DR46)</f>
        <v>2</v>
      </c>
      <c r="DS47" s="280">
        <f>SUM(DS40:DS46)</f>
        <v>-1</v>
      </c>
      <c r="DT47" s="278">
        <f>+IFERROR(DR47/DQ47,0)</f>
        <v>2</v>
      </c>
      <c r="DU47" s="273">
        <f>SUM(DU40:DU46)</f>
        <v>1</v>
      </c>
      <c r="DV47" s="271">
        <f>SUM(DV40:DV46)</f>
        <v>1</v>
      </c>
      <c r="DW47" s="272">
        <f>SUM(DW40:DW46)</f>
        <v>0</v>
      </c>
      <c r="DX47" s="278">
        <f>+IFERROR(DV47/DU47,0)</f>
        <v>1</v>
      </c>
      <c r="DY47" s="273">
        <f>SUM(DY40:DY46)</f>
        <v>0</v>
      </c>
      <c r="DZ47" s="271">
        <f>SUM(DZ40:DZ46)</f>
        <v>0</v>
      </c>
      <c r="EA47" s="272">
        <f>SUM(EA40:EA46)</f>
        <v>0</v>
      </c>
      <c r="EB47" s="278">
        <f>+IFERROR(DZ47/DY47,0)</f>
        <v>0</v>
      </c>
      <c r="EC47" s="279">
        <f>SUM(EC40:EC46)</f>
        <v>0</v>
      </c>
      <c r="ED47" s="271">
        <f>SUM(ED40:ED46)</f>
        <v>0</v>
      </c>
      <c r="EE47" s="280">
        <f>SUM(EE40:EE46)</f>
        <v>0</v>
      </c>
      <c r="EF47" s="278">
        <f>+IFERROR(ED47/EC47,0)</f>
        <v>0</v>
      </c>
      <c r="EG47" s="273">
        <f>SUM(EG40:EG46)</f>
        <v>0</v>
      </c>
      <c r="EH47" s="271">
        <f>SUM(EH40:EH46)</f>
        <v>0</v>
      </c>
      <c r="EI47" s="272">
        <f>SUM(EI40:EI46)</f>
        <v>0</v>
      </c>
      <c r="EJ47" s="278">
        <f>+IFERROR(EH47/EG47,0)</f>
        <v>0</v>
      </c>
      <c r="EK47" s="279">
        <f>SUM(EK40:EK46)</f>
        <v>0</v>
      </c>
      <c r="EL47" s="271">
        <f>SUM(EL40:EL46)</f>
        <v>0</v>
      </c>
      <c r="EM47" s="280">
        <f>SUM(EM40:EM46)</f>
        <v>0</v>
      </c>
      <c r="EN47" s="278">
        <f>+IFERROR(EL47/EK47,0)</f>
        <v>0</v>
      </c>
      <c r="EO47" s="273">
        <f>SUM(EO40:EO46)</f>
        <v>0</v>
      </c>
      <c r="EP47" s="271">
        <f>SUM(EP40:EP46)</f>
        <v>0</v>
      </c>
      <c r="EQ47" s="272">
        <f>SUM(EQ40:EQ46)</f>
        <v>0</v>
      </c>
      <c r="ER47" s="278">
        <f>+IFERROR(EP47/EO47,0)</f>
        <v>0</v>
      </c>
      <c r="ES47" s="279">
        <f>SUM(ES40:ES46)</f>
        <v>0</v>
      </c>
      <c r="ET47" s="271">
        <f>SUM(ET40:ET46)</f>
        <v>0</v>
      </c>
      <c r="EU47" s="280">
        <f>SUM(EU40:EU46)</f>
        <v>0</v>
      </c>
      <c r="EV47" s="278">
        <f>+IFERROR(ET47/ES47,0)</f>
        <v>0</v>
      </c>
      <c r="EW47" s="273">
        <f>SUM(EW40:EW46)</f>
        <v>0</v>
      </c>
      <c r="EX47" s="271">
        <f>SUM(EX40:EX46)</f>
        <v>0</v>
      </c>
      <c r="EY47" s="272">
        <f>SUM(EY40:EY46)</f>
        <v>0</v>
      </c>
      <c r="EZ47" s="278">
        <f>+IFERROR(EX47/EW47,0)</f>
        <v>0</v>
      </c>
      <c r="FA47" s="279">
        <f>SUM(FA40:FA46)</f>
        <v>10</v>
      </c>
      <c r="FB47" s="271">
        <f>SUM(FB40:FB46)</f>
        <v>3</v>
      </c>
      <c r="FC47" s="280">
        <f>SUM(FC40:FC46)</f>
        <v>7</v>
      </c>
      <c r="FD47" s="278">
        <f>+IFERROR(FB47/FA47,0)</f>
        <v>0.3</v>
      </c>
      <c r="FE47" s="273">
        <f>SUM(FE40:FE46)</f>
        <v>0</v>
      </c>
      <c r="FF47" s="271">
        <f>SUM(FF40:FF46)</f>
        <v>2</v>
      </c>
      <c r="FG47" s="272">
        <f>SUM(FG40:FG46)</f>
        <v>-2</v>
      </c>
      <c r="FH47" s="278">
        <f>+IFERROR(FF47/FE47,0)</f>
        <v>0</v>
      </c>
      <c r="FI47" s="273">
        <f>SUM(FI40:FI46)</f>
        <v>0</v>
      </c>
      <c r="FJ47" s="271">
        <f>SUM(FJ40:FJ46)</f>
        <v>0</v>
      </c>
      <c r="FK47" s="272">
        <f>SUM(FK40:FK46)</f>
        <v>0</v>
      </c>
      <c r="FL47" s="278">
        <f>+IFERROR(FJ47/FI47,0)</f>
        <v>0</v>
      </c>
      <c r="FM47" s="279">
        <f>SUM(FM40:FM46)</f>
        <v>0</v>
      </c>
      <c r="FN47" s="271">
        <f>SUM(FN40:FN46)</f>
        <v>0</v>
      </c>
      <c r="FO47" s="271">
        <f>SUM(FO40:FO46)</f>
        <v>0</v>
      </c>
      <c r="FP47" s="278">
        <f>+IFERROR(FN47/FM47,0)</f>
        <v>0</v>
      </c>
      <c r="FQ47" s="271">
        <f>SUM(FQ40:FQ46)</f>
        <v>0</v>
      </c>
      <c r="FR47" s="271">
        <f>SUM(FR40:FR46)</f>
        <v>0</v>
      </c>
      <c r="FS47" s="271">
        <f>SUM(FS40:FS46)</f>
        <v>0</v>
      </c>
      <c r="FT47" s="278">
        <f>+IFERROR(FR47/FQ47,0)</f>
        <v>0</v>
      </c>
      <c r="FU47" s="271">
        <f>SUM(FU40:FU46)</f>
        <v>0</v>
      </c>
      <c r="FV47" s="271">
        <f>SUM(FV40:FV46)</f>
        <v>0</v>
      </c>
      <c r="FW47" s="271">
        <f>SUM(FW40:FW46)</f>
        <v>0</v>
      </c>
      <c r="FX47" s="278">
        <f>+IFERROR(FV47/FU47,0)</f>
        <v>0</v>
      </c>
      <c r="FY47" s="273">
        <f>SUM(FY40:FY46)</f>
        <v>0</v>
      </c>
      <c r="FZ47" s="271">
        <f>SUM(FZ40:FZ46)</f>
        <v>0</v>
      </c>
      <c r="GA47" s="280">
        <f>SUM(GA40:GA46)</f>
        <v>0</v>
      </c>
      <c r="GB47" s="278">
        <f>+IFERROR(FZ47/FY47,0)</f>
        <v>0</v>
      </c>
      <c r="GC47" s="273">
        <f>SUM(GC40:GC46)</f>
        <v>0</v>
      </c>
      <c r="GD47" s="271">
        <f>SUM(GD40:GD46)</f>
        <v>0</v>
      </c>
      <c r="GE47" s="272">
        <f>SUM(GE40:GE46)</f>
        <v>0</v>
      </c>
      <c r="GF47" s="278">
        <f>+IFERROR(GD47/GC47,0)</f>
        <v>0</v>
      </c>
      <c r="GG47" s="279">
        <f>SUM(GG40:GG46)</f>
        <v>56</v>
      </c>
      <c r="GH47" s="271">
        <f>SUM(GH40:GH46)</f>
        <v>38</v>
      </c>
      <c r="GI47" s="280">
        <f>SUM(GI40:GI46)</f>
        <v>18</v>
      </c>
      <c r="GJ47" s="278">
        <f>+IFERROR(GH47/GG47,0)</f>
        <v>0.6785714285714286</v>
      </c>
      <c r="GK47" s="273">
        <f t="shared" ref="GK47:GS47" si="514">SUM(GK40:GK46)</f>
        <v>0</v>
      </c>
      <c r="GL47" s="271">
        <f t="shared" si="514"/>
        <v>0</v>
      </c>
      <c r="GM47" s="272">
        <f t="shared" si="514"/>
        <v>0</v>
      </c>
      <c r="GN47" s="279">
        <f t="shared" si="514"/>
        <v>0</v>
      </c>
      <c r="GO47" s="271">
        <f t="shared" si="514"/>
        <v>0</v>
      </c>
      <c r="GP47" s="280">
        <f t="shared" si="514"/>
        <v>0</v>
      </c>
      <c r="GQ47" s="273">
        <f t="shared" si="514"/>
        <v>1</v>
      </c>
      <c r="GR47" s="271">
        <f t="shared" si="514"/>
        <v>0</v>
      </c>
      <c r="GS47" s="272">
        <f t="shared" si="514"/>
        <v>1</v>
      </c>
      <c r="GT47" s="281"/>
      <c r="GU47" s="163">
        <f>SUM(GU40:GU46)</f>
        <v>0.5535714285714286</v>
      </c>
      <c r="GV47" s="164">
        <f>SUM(GV40:GV46)</f>
        <v>0</v>
      </c>
      <c r="GW47" s="165">
        <f>SUM(GW40:GW46)</f>
        <v>0</v>
      </c>
      <c r="GX47" s="166">
        <f>SUM(GX40:GX46)</f>
        <v>0</v>
      </c>
      <c r="GY47" s="167">
        <f t="shared" si="496"/>
        <v>0</v>
      </c>
      <c r="GZ47" s="165"/>
      <c r="HA47" s="166"/>
      <c r="HB47" s="167"/>
      <c r="HC47" s="165">
        <f>SUM(HC40:HC46)</f>
        <v>1090</v>
      </c>
      <c r="HD47" s="166">
        <f>SUM(HD40:HD46)</f>
        <v>0</v>
      </c>
      <c r="HE47" s="167">
        <f t="shared" si="497"/>
        <v>1090</v>
      </c>
      <c r="HF47" s="168">
        <f>SUM(HF40:HF46)</f>
        <v>1090</v>
      </c>
      <c r="HG47" s="169">
        <f>SUM(HG40:HG46)</f>
        <v>0</v>
      </c>
      <c r="HH47" s="170">
        <f>SUM(HH40:HH46)</f>
        <v>1090</v>
      </c>
      <c r="HI47" s="171"/>
      <c r="HJ47" s="171"/>
      <c r="HM47" s="172">
        <f>SUM(HM40:HM46)</f>
        <v>0</v>
      </c>
      <c r="HN47" s="173">
        <f>SUM(HN40:HN46)</f>
        <v>0</v>
      </c>
    </row>
    <row r="48" spans="1:223" s="178" customFormat="1" ht="13.5" customHeight="1" thickTop="1" x14ac:dyDescent="0.2">
      <c r="A48" s="386"/>
      <c r="B48" s="174" t="s">
        <v>51</v>
      </c>
      <c r="C48" s="175"/>
      <c r="D48" s="175"/>
      <c r="E48" s="175"/>
      <c r="F48" s="175"/>
      <c r="G48" s="175"/>
      <c r="H48" s="175"/>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6"/>
      <c r="AT48" s="176">
        <f>IFERROR(AT47/$GH$47,0)</f>
        <v>0</v>
      </c>
      <c r="AU48" s="176"/>
      <c r="AV48" s="176"/>
      <c r="AW48" s="176"/>
      <c r="AX48" s="176">
        <f>IFERROR(AX47/$GH$47,0)</f>
        <v>0</v>
      </c>
      <c r="AY48" s="176"/>
      <c r="AZ48" s="176"/>
      <c r="BA48" s="176"/>
      <c r="BB48" s="176">
        <f>IFERROR(BB47/$GH$47,0)</f>
        <v>0</v>
      </c>
      <c r="BC48" s="176"/>
      <c r="BD48" s="176"/>
      <c r="BE48" s="176"/>
      <c r="BF48" s="176">
        <f>IFERROR(BF47/$GH$47,0)</f>
        <v>0</v>
      </c>
      <c r="BG48" s="176"/>
      <c r="BH48" s="176"/>
      <c r="BI48" s="176"/>
      <c r="BJ48" s="176">
        <f>IFERROR(BJ47/$GH$47,0)</f>
        <v>0</v>
      </c>
      <c r="BK48" s="176"/>
      <c r="BL48" s="176"/>
      <c r="BM48" s="176"/>
      <c r="BN48" s="176">
        <f>IFERROR(BN47/$GH$47,0)</f>
        <v>0</v>
      </c>
      <c r="BO48" s="176"/>
      <c r="BP48" s="176"/>
      <c r="BQ48" s="176"/>
      <c r="BR48" s="176">
        <f>IFERROR(BR47/$GH$47,0)</f>
        <v>0</v>
      </c>
      <c r="BS48" s="176"/>
      <c r="BT48" s="176"/>
      <c r="BU48" s="176"/>
      <c r="BV48" s="176">
        <f>IFERROR(BV47/$GH$47,0)</f>
        <v>0</v>
      </c>
      <c r="BW48" s="176"/>
      <c r="BX48" s="176"/>
      <c r="BY48" s="176"/>
      <c r="BZ48" s="176">
        <f>IFERROR(BZ47/$GH$47,0)</f>
        <v>0</v>
      </c>
      <c r="CA48" s="176"/>
      <c r="CB48" s="176"/>
      <c r="CC48" s="176"/>
      <c r="CD48" s="176">
        <f>IFERROR(CD47/$GH$47,0)</f>
        <v>5.2631578947368418E-2</v>
      </c>
      <c r="CE48" s="176"/>
      <c r="CF48" s="176"/>
      <c r="CG48" s="176"/>
      <c r="CH48" s="176">
        <f>IFERROR(CH47/$GH$47,0)</f>
        <v>7.8947368421052627E-2</v>
      </c>
      <c r="CI48" s="176"/>
      <c r="CJ48" s="176"/>
      <c r="CK48" s="176"/>
      <c r="CL48" s="176">
        <f>IFERROR(CL47/$GH$47,0)</f>
        <v>7.8947368421052627E-2</v>
      </c>
      <c r="CM48" s="176"/>
      <c r="CN48" s="176"/>
      <c r="CO48" s="176"/>
      <c r="CP48" s="176">
        <f>IFERROR(CP47/$GH$47,0)</f>
        <v>5.2631578947368418E-2</v>
      </c>
      <c r="CQ48" s="176"/>
      <c r="CR48" s="176"/>
      <c r="CS48" s="176"/>
      <c r="CT48" s="176">
        <f>IFERROR(CT47/$GH$47,0)</f>
        <v>0.31578947368421051</v>
      </c>
      <c r="CU48" s="176"/>
      <c r="CV48" s="176"/>
      <c r="CW48" s="176"/>
      <c r="CX48" s="176">
        <f>IFERROR(CX47/$GH$47,0)</f>
        <v>0</v>
      </c>
      <c r="CY48" s="176"/>
      <c r="CZ48" s="176"/>
      <c r="DA48" s="176"/>
      <c r="DB48" s="176">
        <f>IFERROR(DB47/$GH$47,0)</f>
        <v>0</v>
      </c>
      <c r="DC48" s="176"/>
      <c r="DD48" s="176"/>
      <c r="DE48" s="176"/>
      <c r="DF48" s="176">
        <f>IFERROR(DF47/$GH$47,0)</f>
        <v>5.2631578947368418E-2</v>
      </c>
      <c r="DG48" s="176"/>
      <c r="DH48" s="176"/>
      <c r="DI48" s="176"/>
      <c r="DJ48" s="176">
        <f>IFERROR(DJ47/$GH$47,0)</f>
        <v>0</v>
      </c>
      <c r="DK48" s="176"/>
      <c r="DL48" s="176"/>
      <c r="DM48" s="176"/>
      <c r="DN48" s="176">
        <f>IFERROR(DN47/$GH$47,0)</f>
        <v>0.15789473684210525</v>
      </c>
      <c r="DO48" s="176"/>
      <c r="DP48" s="176"/>
      <c r="DQ48" s="176"/>
      <c r="DR48" s="176">
        <f>IFERROR(DR47/$GH$47,0)</f>
        <v>5.2631578947368418E-2</v>
      </c>
      <c r="DS48" s="176"/>
      <c r="DT48" s="176"/>
      <c r="DU48" s="176"/>
      <c r="DV48" s="176">
        <f>IFERROR(DV47/$GH$47,0)</f>
        <v>2.6315789473684209E-2</v>
      </c>
      <c r="DW48" s="176"/>
      <c r="DX48" s="176"/>
      <c r="DY48" s="176"/>
      <c r="DZ48" s="176">
        <f>IFERROR(DZ47/$GH$47,0)</f>
        <v>0</v>
      </c>
      <c r="EA48" s="176"/>
      <c r="EB48" s="176"/>
      <c r="EC48" s="176"/>
      <c r="ED48" s="176">
        <f>IFERROR(ED47/$GH$47,0)</f>
        <v>0</v>
      </c>
      <c r="EE48" s="176"/>
      <c r="EF48" s="176"/>
      <c r="EG48" s="176"/>
      <c r="EH48" s="176">
        <f>IFERROR(EH47/$GH$47,0)</f>
        <v>0</v>
      </c>
      <c r="EI48" s="176"/>
      <c r="EJ48" s="176"/>
      <c r="EK48" s="176"/>
      <c r="EL48" s="176">
        <f>IFERROR(EL47/$GH$47,0)</f>
        <v>0</v>
      </c>
      <c r="EM48" s="176"/>
      <c r="EN48" s="176"/>
      <c r="EO48" s="176"/>
      <c r="EP48" s="176">
        <f>IFERROR(EP47/$GH$47,0)</f>
        <v>0</v>
      </c>
      <c r="EQ48" s="176"/>
      <c r="ER48" s="176"/>
      <c r="ES48" s="176"/>
      <c r="ET48" s="176">
        <f>IFERROR(ET47/$GH$47,0)</f>
        <v>0</v>
      </c>
      <c r="EU48" s="176"/>
      <c r="EV48" s="176"/>
      <c r="EW48" s="176"/>
      <c r="EX48" s="176">
        <f>IFERROR(EX47/$GH$47,0)</f>
        <v>0</v>
      </c>
      <c r="EY48" s="176"/>
      <c r="EZ48" s="176"/>
      <c r="FA48" s="176"/>
      <c r="FB48" s="176">
        <f>IFERROR(FB47/$GH$47,0)</f>
        <v>7.8947368421052627E-2</v>
      </c>
      <c r="FC48" s="176"/>
      <c r="FD48" s="176"/>
      <c r="FE48" s="176"/>
      <c r="FF48" s="176">
        <f>IFERROR(FF47/$GH$47,0)</f>
        <v>5.2631578947368418E-2</v>
      </c>
      <c r="FG48" s="176"/>
      <c r="FH48" s="176"/>
      <c r="FI48" s="176"/>
      <c r="FJ48" s="176">
        <f>IFERROR(FJ47/$GH$47,0)</f>
        <v>0</v>
      </c>
      <c r="FK48" s="176"/>
      <c r="FL48" s="176"/>
      <c r="FM48" s="176"/>
      <c r="FN48" s="176">
        <f>IFERROR(FN47/$GH$47,0)</f>
        <v>0</v>
      </c>
      <c r="FO48" s="176"/>
      <c r="FP48" s="176"/>
      <c r="FQ48" s="176"/>
      <c r="FR48" s="176">
        <f>IFERROR(FR47/$GH$47,0)</f>
        <v>0</v>
      </c>
      <c r="FS48" s="176"/>
      <c r="FT48" s="176"/>
      <c r="FU48" s="176"/>
      <c r="FV48" s="176">
        <f>IFERROR(FV47/$GH$47,0)</f>
        <v>0</v>
      </c>
      <c r="FW48" s="176"/>
      <c r="FX48" s="176"/>
      <c r="FY48" s="176"/>
      <c r="FZ48" s="176">
        <f>IFERROR(FZ47/$GH$47,0)</f>
        <v>0</v>
      </c>
      <c r="GA48" s="176"/>
      <c r="GB48" s="176"/>
      <c r="GC48" s="176"/>
      <c r="GD48" s="176">
        <f>IFERROR(GD47/$GH$47,0)</f>
        <v>0</v>
      </c>
      <c r="GE48" s="176"/>
      <c r="GF48" s="176"/>
      <c r="GG48" s="176"/>
      <c r="GH48" s="176">
        <f>SUM(AK48:GE48)</f>
        <v>1</v>
      </c>
      <c r="GI48" s="176"/>
      <c r="GJ48" s="176"/>
      <c r="GK48" s="175"/>
      <c r="GL48" s="175"/>
      <c r="GM48" s="175"/>
      <c r="GN48" s="175"/>
      <c r="GO48" s="175"/>
      <c r="GP48" s="175"/>
      <c r="GQ48" s="175"/>
      <c r="GR48" s="175"/>
      <c r="GS48" s="175"/>
      <c r="GT48" s="175"/>
      <c r="GU48" s="175"/>
      <c r="GV48" s="175"/>
      <c r="GW48" s="175"/>
      <c r="GX48" s="175"/>
      <c r="GY48" s="175"/>
      <c r="GZ48" s="175"/>
      <c r="HA48" s="175"/>
      <c r="HB48" s="175"/>
      <c r="HC48" s="175"/>
      <c r="HD48" s="175"/>
      <c r="HE48" s="175"/>
      <c r="HF48" s="175"/>
      <c r="HG48" s="175"/>
      <c r="HH48" s="175"/>
      <c r="HI48" s="175"/>
      <c r="HJ48" s="175"/>
      <c r="HK48" s="177"/>
      <c r="HL48" s="175"/>
      <c r="HM48" s="373">
        <f>+HM47+HN47</f>
        <v>0</v>
      </c>
      <c r="HN48" s="374"/>
    </row>
    <row r="49" spans="1:223" s="188" customFormat="1" ht="13.5" customHeight="1" thickBot="1" x14ac:dyDescent="0.25">
      <c r="A49" s="386"/>
      <c r="B49" s="202" t="s">
        <v>52</v>
      </c>
      <c r="AS49" s="183"/>
      <c r="AT49" s="203">
        <f>$HM$49*AT48</f>
        <v>0</v>
      </c>
      <c r="AU49" s="183"/>
      <c r="AV49" s="183"/>
      <c r="AW49" s="183"/>
      <c r="AX49" s="203">
        <f>$HM$49*AX48</f>
        <v>0</v>
      </c>
      <c r="AY49" s="183"/>
      <c r="AZ49" s="183"/>
      <c r="BA49" s="183"/>
      <c r="BB49" s="203">
        <f>$HM$49*BB48</f>
        <v>0</v>
      </c>
      <c r="BC49" s="183"/>
      <c r="BD49" s="183"/>
      <c r="BE49" s="183"/>
      <c r="BF49" s="203">
        <f>$HM$49*BF48</f>
        <v>0</v>
      </c>
      <c r="BG49" s="183"/>
      <c r="BH49" s="183"/>
      <c r="BI49" s="183"/>
      <c r="BJ49" s="203">
        <f>$HM$49*BJ48</f>
        <v>0</v>
      </c>
      <c r="BK49" s="183"/>
      <c r="BL49" s="183"/>
      <c r="BM49" s="183"/>
      <c r="BN49" s="203">
        <f>$HM$49*BN48</f>
        <v>0</v>
      </c>
      <c r="BO49" s="183"/>
      <c r="BP49" s="183"/>
      <c r="BQ49" s="183"/>
      <c r="BR49" s="203">
        <f>$HM$49*BR48</f>
        <v>0</v>
      </c>
      <c r="BS49" s="183"/>
      <c r="BT49" s="183"/>
      <c r="BU49" s="183"/>
      <c r="BV49" s="203">
        <f>$HM$49*BV48</f>
        <v>0</v>
      </c>
      <c r="BW49" s="183"/>
      <c r="BX49" s="183"/>
      <c r="BY49" s="183"/>
      <c r="BZ49" s="203">
        <f>$HM$49*BZ48</f>
        <v>0</v>
      </c>
      <c r="CA49" s="183"/>
      <c r="CB49" s="183"/>
      <c r="CC49" s="183"/>
      <c r="CD49" s="203">
        <f>$HM$49*CD48</f>
        <v>0</v>
      </c>
      <c r="CE49" s="183"/>
      <c r="CF49" s="183"/>
      <c r="CG49" s="183"/>
      <c r="CH49" s="203">
        <f>$HM$49*CH48</f>
        <v>0</v>
      </c>
      <c r="CI49" s="183"/>
      <c r="CJ49" s="183"/>
      <c r="CK49" s="183"/>
      <c r="CL49" s="203">
        <f>$HM$49*CL48</f>
        <v>0</v>
      </c>
      <c r="CM49" s="183"/>
      <c r="CN49" s="183"/>
      <c r="CO49" s="183"/>
      <c r="CP49" s="203">
        <f>$HM$49*CP48</f>
        <v>0</v>
      </c>
      <c r="CQ49" s="183"/>
      <c r="CR49" s="183"/>
      <c r="CS49" s="183"/>
      <c r="CT49" s="203">
        <f>$HM$49*CT48</f>
        <v>0</v>
      </c>
      <c r="CU49" s="183"/>
      <c r="CV49" s="183"/>
      <c r="CW49" s="183"/>
      <c r="CX49" s="203">
        <f>$HM$49*CX48</f>
        <v>0</v>
      </c>
      <c r="CY49" s="183"/>
      <c r="CZ49" s="183"/>
      <c r="DA49" s="183"/>
      <c r="DB49" s="203">
        <f>$HM$49*DB48</f>
        <v>0</v>
      </c>
      <c r="DC49" s="183"/>
      <c r="DD49" s="183"/>
      <c r="DE49" s="183"/>
      <c r="DF49" s="203">
        <f>$HM$49*DF48</f>
        <v>0</v>
      </c>
      <c r="DG49" s="183"/>
      <c r="DH49" s="183"/>
      <c r="DI49" s="183"/>
      <c r="DJ49" s="203">
        <f>$HM$49*DJ48</f>
        <v>0</v>
      </c>
      <c r="DK49" s="183"/>
      <c r="DL49" s="183"/>
      <c r="DM49" s="183"/>
      <c r="DN49" s="203">
        <f>$HM$49*DN48</f>
        <v>0</v>
      </c>
      <c r="DO49" s="183"/>
      <c r="DP49" s="183"/>
      <c r="DQ49" s="183"/>
      <c r="DR49" s="203">
        <f>$HM$49*DR48</f>
        <v>0</v>
      </c>
      <c r="DS49" s="183"/>
      <c r="DT49" s="183"/>
      <c r="DU49" s="183"/>
      <c r="DV49" s="203">
        <f>$HM$49*DV48</f>
        <v>0</v>
      </c>
      <c r="DW49" s="183"/>
      <c r="DX49" s="183"/>
      <c r="DY49" s="183"/>
      <c r="DZ49" s="203">
        <f>$HM$49*DZ48</f>
        <v>0</v>
      </c>
      <c r="EA49" s="183"/>
      <c r="EB49" s="183"/>
      <c r="EC49" s="183"/>
      <c r="ED49" s="203">
        <f>$HM$49*ED48</f>
        <v>0</v>
      </c>
      <c r="EE49" s="183"/>
      <c r="EF49" s="183"/>
      <c r="EG49" s="183"/>
      <c r="EH49" s="203">
        <f>$HM$49*EH48</f>
        <v>0</v>
      </c>
      <c r="EI49" s="183"/>
      <c r="EJ49" s="183"/>
      <c r="EK49" s="183"/>
      <c r="EL49" s="203">
        <f>$HM$49*EL48</f>
        <v>0</v>
      </c>
      <c r="EM49" s="183"/>
      <c r="EN49" s="183"/>
      <c r="EO49" s="183"/>
      <c r="EP49" s="203">
        <f>$HM$49*EP48</f>
        <v>0</v>
      </c>
      <c r="EQ49" s="183"/>
      <c r="ER49" s="183"/>
      <c r="ES49" s="183"/>
      <c r="ET49" s="203">
        <f>$HM$49*ET48</f>
        <v>0</v>
      </c>
      <c r="EU49" s="183"/>
      <c r="EV49" s="183"/>
      <c r="EW49" s="183"/>
      <c r="EX49" s="203">
        <f>$HM$49*EX48</f>
        <v>0</v>
      </c>
      <c r="EY49" s="183"/>
      <c r="EZ49" s="183"/>
      <c r="FA49" s="183"/>
      <c r="FB49" s="203">
        <f>$HM$49*FB48</f>
        <v>0</v>
      </c>
      <c r="FC49" s="183"/>
      <c r="FD49" s="183"/>
      <c r="FE49" s="183"/>
      <c r="FF49" s="203">
        <f>$HM$49*FF48</f>
        <v>0</v>
      </c>
      <c r="FG49" s="183"/>
      <c r="FH49" s="183"/>
      <c r="FI49" s="183"/>
      <c r="FJ49" s="203">
        <f>$HM$49*FJ48</f>
        <v>0</v>
      </c>
      <c r="FK49" s="183"/>
      <c r="FL49" s="183"/>
      <c r="FM49" s="183"/>
      <c r="FN49" s="203">
        <f>$HM$49*FN48</f>
        <v>0</v>
      </c>
      <c r="FO49" s="183"/>
      <c r="FP49" s="183"/>
      <c r="FQ49" s="183"/>
      <c r="FR49" s="203">
        <f>$HM$49*FR48</f>
        <v>0</v>
      </c>
      <c r="FS49" s="183"/>
      <c r="FT49" s="183"/>
      <c r="FU49" s="183"/>
      <c r="FV49" s="203">
        <f>$HM$49*FV48</f>
        <v>0</v>
      </c>
      <c r="FW49" s="183"/>
      <c r="FX49" s="183"/>
      <c r="FY49" s="183"/>
      <c r="FZ49" s="203">
        <f>$HM$49*FZ48</f>
        <v>0</v>
      </c>
      <c r="GA49" s="183"/>
      <c r="GB49" s="183"/>
      <c r="GC49" s="183"/>
      <c r="GD49" s="203">
        <f>$HM$49*GD48</f>
        <v>0</v>
      </c>
      <c r="GE49" s="183"/>
      <c r="GF49" s="183"/>
      <c r="GG49" s="183"/>
      <c r="GH49" s="183">
        <f>SUM(AK49:GE49)</f>
        <v>0</v>
      </c>
      <c r="GI49" s="183"/>
      <c r="GJ49" s="183"/>
      <c r="HI49" s="204"/>
      <c r="HJ49" s="204"/>
      <c r="HK49" s="205" t="s">
        <v>53</v>
      </c>
      <c r="HL49" s="206"/>
      <c r="HM49" s="390">
        <f>+HG47+HM48</f>
        <v>0</v>
      </c>
      <c r="HN49" s="391"/>
      <c r="HO49" s="10"/>
    </row>
    <row r="50" spans="1:223" ht="16.5" customHeight="1" outlineLevel="1" thickTop="1" x14ac:dyDescent="0.2">
      <c r="A50" s="385" t="s">
        <v>57</v>
      </c>
      <c r="B50" s="51" t="s">
        <v>47</v>
      </c>
      <c r="C50" s="52"/>
      <c r="D50" s="53"/>
      <c r="E50" s="53"/>
      <c r="F50" s="53"/>
      <c r="G50" s="53"/>
      <c r="H50" s="53"/>
      <c r="I50" s="53"/>
      <c r="J50" s="54"/>
      <c r="K50" s="52"/>
      <c r="L50" s="55"/>
      <c r="M50" s="55"/>
      <c r="N50" s="55"/>
      <c r="O50" s="54"/>
      <c r="P50" s="52"/>
      <c r="Q50" s="53"/>
      <c r="R50" s="54"/>
      <c r="S50" s="52"/>
      <c r="T50" s="53"/>
      <c r="U50" s="54"/>
      <c r="V50" s="52"/>
      <c r="W50" s="53"/>
      <c r="X50" s="53"/>
      <c r="Y50" s="54"/>
      <c r="Z50" s="56"/>
      <c r="AA50" s="57"/>
      <c r="AB50" s="58"/>
      <c r="AC50" s="58"/>
      <c r="AD50" s="58"/>
      <c r="AE50" s="58"/>
      <c r="AF50" s="58"/>
      <c r="AG50" s="53"/>
      <c r="AH50" s="53"/>
      <c r="AI50" s="53"/>
      <c r="AJ50" s="53"/>
      <c r="AK50" s="54"/>
      <c r="AL50" s="59"/>
      <c r="AM50" s="60">
        <f t="shared" ref="AM50:AM56" si="515">SUM(C50:AL50)</f>
        <v>0</v>
      </c>
      <c r="AN50" s="61"/>
      <c r="AO50" s="62"/>
      <c r="AP50" s="63"/>
      <c r="AQ50" s="64"/>
      <c r="AR50" s="16"/>
      <c r="AS50" s="65">
        <f t="shared" ref="AS50:AS56" si="516">+C50</f>
        <v>0</v>
      </c>
      <c r="AT50" s="53"/>
      <c r="AU50" s="54">
        <f t="shared" ref="AU50:AU56" si="517">+AS50-AT50</f>
        <v>0</v>
      </c>
      <c r="AV50" s="66">
        <f t="shared" ref="AV50:AV56" si="518">IFERROR(AT50/AS50,0)</f>
        <v>0</v>
      </c>
      <c r="AW50" s="52">
        <f t="shared" ref="AW50:AW56" si="519">+D50</f>
        <v>0</v>
      </c>
      <c r="AX50" s="53"/>
      <c r="AY50" s="54">
        <f t="shared" ref="AY50:AY56" si="520">+AW50-AX50</f>
        <v>0</v>
      </c>
      <c r="AZ50" s="66">
        <f t="shared" ref="AZ50:AZ56" si="521">IFERROR(AX50/AW50,0)</f>
        <v>0</v>
      </c>
      <c r="BA50" s="52">
        <f t="shared" ref="BA50:BA56" si="522">+E50</f>
        <v>0</v>
      </c>
      <c r="BB50" s="53"/>
      <c r="BC50" s="54">
        <f t="shared" ref="BC50:BC56" si="523">+BA50-BB50</f>
        <v>0</v>
      </c>
      <c r="BD50" s="66">
        <f t="shared" ref="BD50:BD56" si="524">IFERROR(BB50/BA50,0)</f>
        <v>0</v>
      </c>
      <c r="BE50" s="52">
        <f t="shared" ref="BE50:BE56" si="525">+F50</f>
        <v>0</v>
      </c>
      <c r="BF50" s="53"/>
      <c r="BG50" s="54">
        <f t="shared" ref="BG50:BG56" si="526">+BE50-BF50</f>
        <v>0</v>
      </c>
      <c r="BH50" s="66">
        <f t="shared" ref="BH50:BH56" si="527">IFERROR(BF50/BE50,0)</f>
        <v>0</v>
      </c>
      <c r="BI50" s="58">
        <f t="shared" ref="BI50:BI56" si="528">+G50</f>
        <v>0</v>
      </c>
      <c r="BJ50" s="53"/>
      <c r="BK50" s="55">
        <f t="shared" ref="BK50:BK56" si="529">+BI50-BJ50</f>
        <v>0</v>
      </c>
      <c r="BL50" s="66">
        <f t="shared" ref="BL50:BL56" si="530">IFERROR(BJ50/BI50,0)</f>
        <v>0</v>
      </c>
      <c r="BM50" s="52">
        <f t="shared" ref="BM50:BM56" si="531">+H50</f>
        <v>0</v>
      </c>
      <c r="BN50" s="53"/>
      <c r="BO50" s="54">
        <f t="shared" ref="BO50:BO56" si="532">+BM50-BN50</f>
        <v>0</v>
      </c>
      <c r="BP50" s="66">
        <f t="shared" ref="BP50:BP56" si="533">IFERROR(BN50/BM50,0)</f>
        <v>0</v>
      </c>
      <c r="BQ50" s="58">
        <f t="shared" ref="BQ50:BQ56" si="534">+I50</f>
        <v>0</v>
      </c>
      <c r="BR50" s="53"/>
      <c r="BS50" s="55">
        <f t="shared" ref="BS50:BS56" si="535">+BQ50-BR50</f>
        <v>0</v>
      </c>
      <c r="BT50" s="66">
        <f t="shared" ref="BT50:BT56" si="536">IFERROR(BR50/BQ50,0)</f>
        <v>0</v>
      </c>
      <c r="BU50" s="52">
        <f t="shared" ref="BU50:BU56" si="537">+J50</f>
        <v>0</v>
      </c>
      <c r="BV50" s="53"/>
      <c r="BW50" s="54">
        <f t="shared" ref="BW50:BW56" si="538">+BU50-BV50</f>
        <v>0</v>
      </c>
      <c r="BX50" s="66">
        <f t="shared" ref="BX50:BX56" si="539">IFERROR(BV50/BU50,0)</f>
        <v>0</v>
      </c>
      <c r="BY50" s="58">
        <f t="shared" ref="BY50:BY56" si="540">+K50</f>
        <v>0</v>
      </c>
      <c r="BZ50" s="53"/>
      <c r="CA50" s="55">
        <f t="shared" ref="CA50:CA56" si="541">+BY50-BZ50</f>
        <v>0</v>
      </c>
      <c r="CB50" s="66">
        <f t="shared" ref="CB50:CB56" si="542">IFERROR(BZ50/BY50,0)</f>
        <v>0</v>
      </c>
      <c r="CC50" s="67">
        <f>L50</f>
        <v>0</v>
      </c>
      <c r="CD50" s="53"/>
      <c r="CE50" s="55">
        <f t="shared" ref="CE50:CE56" si="543">+CC50-CD50</f>
        <v>0</v>
      </c>
      <c r="CF50" s="66">
        <f t="shared" ref="CF50:CF56" si="544">IFERROR(CD50/CC50,0)</f>
        <v>0</v>
      </c>
      <c r="CG50" s="52">
        <f t="shared" ref="CG50:CG56" si="545">M50</f>
        <v>0</v>
      </c>
      <c r="CH50" s="53"/>
      <c r="CI50" s="54">
        <f t="shared" ref="CI50:CI56" si="546">+CG50-CH50</f>
        <v>0</v>
      </c>
      <c r="CJ50" s="66">
        <f t="shared" ref="CJ50:CJ56" si="547">IFERROR(CH50/CG50,0)</f>
        <v>0</v>
      </c>
      <c r="CK50" s="82">
        <f>+N50</f>
        <v>0</v>
      </c>
      <c r="CL50" s="53"/>
      <c r="CM50" s="55">
        <f t="shared" ref="CM50:CM56" si="548">+CK50-CL50</f>
        <v>0</v>
      </c>
      <c r="CN50" s="66">
        <f t="shared" ref="CN50:CN56" si="549">IFERROR(CL50/CK50,0)</f>
        <v>0</v>
      </c>
      <c r="CO50" s="52">
        <f t="shared" ref="CO50:CO56" si="550">+O50</f>
        <v>0</v>
      </c>
      <c r="CP50" s="53"/>
      <c r="CQ50" s="54">
        <f t="shared" ref="CQ50:CQ56" si="551">+CO50-CP50</f>
        <v>0</v>
      </c>
      <c r="CR50" s="66">
        <f t="shared" ref="CR50:CR56" si="552">IFERROR(CP50/CO50,0)</f>
        <v>0</v>
      </c>
      <c r="CS50" s="58">
        <f t="shared" ref="CS50:CS56" si="553">+P50</f>
        <v>0</v>
      </c>
      <c r="CT50" s="53"/>
      <c r="CU50" s="55">
        <f t="shared" ref="CU50:CU56" si="554">+CS50-CT50</f>
        <v>0</v>
      </c>
      <c r="CV50" s="66">
        <f t="shared" ref="CV50:CV56" si="555">IFERROR(CT50/CS50,0)</f>
        <v>0</v>
      </c>
      <c r="CW50" s="83">
        <f>Q50</f>
        <v>0</v>
      </c>
      <c r="CX50" s="53"/>
      <c r="CY50" s="54">
        <f t="shared" ref="CY50:CY56" si="556">+CW50-CX50</f>
        <v>0</v>
      </c>
      <c r="CZ50" s="66">
        <f t="shared" ref="CZ50:CZ56" si="557">IFERROR(CX50/CW50,0)</f>
        <v>0</v>
      </c>
      <c r="DA50" s="83">
        <f>R50</f>
        <v>0</v>
      </c>
      <c r="DB50" s="53"/>
      <c r="DC50" s="55">
        <f t="shared" ref="DC50:DC56" si="558">+DA50-DB50</f>
        <v>0</v>
      </c>
      <c r="DD50" s="66">
        <f t="shared" ref="DD50:DD56" si="559">IFERROR(DB50/DA50,0)</f>
        <v>0</v>
      </c>
      <c r="DE50" s="83">
        <f>S50</f>
        <v>0</v>
      </c>
      <c r="DF50" s="53"/>
      <c r="DG50" s="54">
        <f t="shared" ref="DG50:DG56" si="560">+DE50-DF50</f>
        <v>0</v>
      </c>
      <c r="DH50" s="66">
        <f t="shared" ref="DH50:DH56" si="561">IFERROR(DF50/DE50,0)</f>
        <v>0</v>
      </c>
      <c r="DI50" s="83">
        <f>T50</f>
        <v>0</v>
      </c>
      <c r="DJ50" s="53"/>
      <c r="DK50" s="55">
        <f t="shared" ref="DK50:DK56" si="562">+DI50-DJ50</f>
        <v>0</v>
      </c>
      <c r="DL50" s="66">
        <f t="shared" ref="DL50:DL56" si="563">IFERROR(DJ50/DI50,0)</f>
        <v>0</v>
      </c>
      <c r="DM50" s="83">
        <f>U50</f>
        <v>0</v>
      </c>
      <c r="DN50" s="53"/>
      <c r="DO50" s="54">
        <f t="shared" ref="DO50:DO56" si="564">+DM50-DN50</f>
        <v>0</v>
      </c>
      <c r="DP50" s="66">
        <f t="shared" ref="DP50:DP56" si="565">IFERROR(DN50/DM50,0)</f>
        <v>0</v>
      </c>
      <c r="DQ50" s="83">
        <f>V50</f>
        <v>0</v>
      </c>
      <c r="DR50" s="53"/>
      <c r="DS50" s="55">
        <f t="shared" ref="DS50:DS56" si="566">+DQ50-DR50</f>
        <v>0</v>
      </c>
      <c r="DT50" s="66">
        <f t="shared" ref="DT50:DT56" si="567">IFERROR(DR50/DQ50,0)</f>
        <v>0</v>
      </c>
      <c r="DU50" s="83">
        <f>W50</f>
        <v>0</v>
      </c>
      <c r="DV50" s="53"/>
      <c r="DW50" s="55">
        <f t="shared" ref="DW50:DW56" si="568">+DU50-DV50</f>
        <v>0</v>
      </c>
      <c r="DX50" s="66">
        <f t="shared" ref="DX50:DX56" si="569">IFERROR(DV50/DU50,0)</f>
        <v>0</v>
      </c>
      <c r="DY50" s="83">
        <f>X50</f>
        <v>0</v>
      </c>
      <c r="DZ50" s="53"/>
      <c r="EA50" s="54">
        <f t="shared" ref="EA50:EA56" si="570">+DY50-DZ50</f>
        <v>0</v>
      </c>
      <c r="EB50" s="66">
        <f t="shared" ref="EB50:EB56" si="571">IFERROR(DZ50/DY50,0)</f>
        <v>0</v>
      </c>
      <c r="EC50" s="53">
        <f t="shared" ref="EC50:EC56" si="572">Y50</f>
        <v>0</v>
      </c>
      <c r="ED50" s="53"/>
      <c r="EE50" s="55">
        <f t="shared" ref="EE50:EE56" si="573">+EC50-ED50</f>
        <v>0</v>
      </c>
      <c r="EF50" s="66">
        <f t="shared" ref="EF50:EF56" si="574">IFERROR(ED50/EC50,0)</f>
        <v>0</v>
      </c>
      <c r="EG50" s="340">
        <f t="shared" ref="EG50:EG56" si="575">Z50</f>
        <v>0</v>
      </c>
      <c r="EH50" s="53"/>
      <c r="EI50" s="54">
        <f t="shared" ref="EI50:EI56" si="576">+EG50-EH50</f>
        <v>0</v>
      </c>
      <c r="EJ50" s="66">
        <f t="shared" ref="EJ50:EJ56" si="577">IFERROR(EH50/EG50,0)</f>
        <v>0</v>
      </c>
      <c r="EK50" s="58">
        <f t="shared" ref="EK50:EK56" si="578">AA50</f>
        <v>0</v>
      </c>
      <c r="EL50" s="53"/>
      <c r="EM50" s="55">
        <f t="shared" ref="EM50:EM56" si="579">+EK50-EL50</f>
        <v>0</v>
      </c>
      <c r="EN50" s="66">
        <f t="shared" ref="EN50:EN56" si="580">IFERROR(EL50/EK50,0)</f>
        <v>0</v>
      </c>
      <c r="EO50" s="340">
        <f t="shared" ref="EO50:EO56" si="581">AB50</f>
        <v>0</v>
      </c>
      <c r="EP50" s="53"/>
      <c r="EQ50" s="54">
        <f t="shared" ref="EQ50:EQ56" si="582">+EO50-EP50</f>
        <v>0</v>
      </c>
      <c r="ER50" s="66">
        <f t="shared" ref="ER50:ER56" si="583">IFERROR(EP50/EO50,0)</f>
        <v>0</v>
      </c>
      <c r="ES50" s="341">
        <f>AC50</f>
        <v>0</v>
      </c>
      <c r="ET50" s="53"/>
      <c r="EU50" s="55">
        <f t="shared" ref="EU50:EU56" si="584">+ES50-ET50</f>
        <v>0</v>
      </c>
      <c r="EV50" s="66">
        <f t="shared" ref="EV50:EV56" si="585">IFERROR(ET50/ES50,0)</f>
        <v>0</v>
      </c>
      <c r="EW50" s="340">
        <f t="shared" ref="EW50:EW56" si="586">AD50</f>
        <v>0</v>
      </c>
      <c r="EX50" s="53"/>
      <c r="EY50" s="54">
        <f t="shared" ref="EY50:EY56" si="587">+EW50-EX50</f>
        <v>0</v>
      </c>
      <c r="EZ50" s="66">
        <f t="shared" ref="EZ50:EZ56" si="588">IFERROR(EX50/EW50,0)</f>
        <v>0</v>
      </c>
      <c r="FA50" s="341">
        <f t="shared" ref="FA50:FA56" si="589">AE50</f>
        <v>0</v>
      </c>
      <c r="FB50" s="53"/>
      <c r="FC50" s="55">
        <f t="shared" ref="FC50:FC56" si="590">+FA50-FB50</f>
        <v>0</v>
      </c>
      <c r="FD50" s="66">
        <f t="shared" ref="FD50:FD56" si="591">IFERROR(FB50/FA50,0)</f>
        <v>0</v>
      </c>
      <c r="FE50" s="340">
        <f t="shared" ref="FE50:FE56" si="592">AF50</f>
        <v>0</v>
      </c>
      <c r="FF50" s="53"/>
      <c r="FG50" s="54">
        <f t="shared" ref="FG50:FG56" si="593">+FE50-FF50</f>
        <v>0</v>
      </c>
      <c r="FH50" s="66">
        <f t="shared" ref="FH50:FH56" si="594">IFERROR(FF50/FE50,0)</f>
        <v>0</v>
      </c>
      <c r="FI50" s="341">
        <f t="shared" ref="FI50:FI56" si="595">AG50</f>
        <v>0</v>
      </c>
      <c r="FJ50" s="53"/>
      <c r="FK50" s="54">
        <f t="shared" ref="FK50:FK56" si="596">+FI50-FJ50</f>
        <v>0</v>
      </c>
      <c r="FL50" s="66">
        <f t="shared" ref="FL50:FL56" si="597">IFERROR(FJ50/FI50,0)</f>
        <v>0</v>
      </c>
      <c r="FM50" s="341">
        <f t="shared" ref="FM50:FM56" si="598">AH50</f>
        <v>0</v>
      </c>
      <c r="FN50" s="53"/>
      <c r="FO50" s="53">
        <f t="shared" ref="FO50:FO56" si="599">+FM50-FN50</f>
        <v>0</v>
      </c>
      <c r="FP50" s="66">
        <f t="shared" ref="FP50:FP56" si="600">IFERROR(FN50/FM50,0)</f>
        <v>0</v>
      </c>
      <c r="FQ50" s="333">
        <f t="shared" ref="FQ50:FQ56" si="601">AI50</f>
        <v>0</v>
      </c>
      <c r="FR50" s="53"/>
      <c r="FS50" s="53">
        <f t="shared" ref="FS50:FS56" si="602">+FQ50-FR50</f>
        <v>0</v>
      </c>
      <c r="FT50" s="66">
        <f t="shared" ref="FT50:FT56" si="603">IFERROR(FR50/FQ50,0)</f>
        <v>0</v>
      </c>
      <c r="FU50" s="333">
        <f t="shared" ref="FU50:FU56" si="604">AJ50</f>
        <v>0</v>
      </c>
      <c r="FV50" s="53"/>
      <c r="FW50" s="53">
        <f t="shared" ref="FW50:FW56" si="605">+FU50-FV50</f>
        <v>0</v>
      </c>
      <c r="FX50" s="66">
        <f t="shared" ref="FX50:FX56" si="606">IFERROR(FV50/FU50,0)</f>
        <v>0</v>
      </c>
      <c r="FY50" s="52">
        <f t="shared" ref="FY50:FY56" si="607">+AK50</f>
        <v>0</v>
      </c>
      <c r="FZ50" s="53"/>
      <c r="GA50" s="55">
        <f t="shared" ref="GA50:GA56" si="608">+FY50-FZ50</f>
        <v>0</v>
      </c>
      <c r="GB50" s="66">
        <f t="shared" ref="GB50:GB56" si="609">IFERROR(FZ50/FY50,0)</f>
        <v>0</v>
      </c>
      <c r="GC50" s="52">
        <f t="shared" ref="GC50:GC56" si="610">+AL50</f>
        <v>0</v>
      </c>
      <c r="GD50" s="53"/>
      <c r="GE50" s="55">
        <f t="shared" ref="GE50:GE56" si="611">+GC50-GD50</f>
        <v>0</v>
      </c>
      <c r="GF50" s="66">
        <f t="shared" ref="GF50:GF56" si="612">IFERROR(GD50/GC50,0)</f>
        <v>0</v>
      </c>
      <c r="GG50" s="52">
        <f t="shared" ref="GG50:GG56" si="613">+AS50+AW50+BA50+BE50+BI50+BM50+BQ50+BU50+BY50+CC50+CG50+CK50+CO50+CS50+CW50+DA50+DE50++DM50+DQ50+DU50+DY50+EC50++EG50+EK50+EO50+ES50+EW50+FA50+FE50+FI50+FM50+FQ50+FU50+FY50+GC50</f>
        <v>0</v>
      </c>
      <c r="GH50" s="53">
        <f t="shared" ref="GH50:GH56" si="614">+AT50+AX50+BB50+BF50+BJ50+BN50+BR50+BV50+BZ50+CD50+CH50+CL50+CP50+CT50+CX50+DB50+DF50++DN50+DR50+DV50+DZ50+ED50++EH50+EL50+EP50+ET50+EX50+FB50+FF50+FJ50+FN50+FR50+FV50+FZ50+GD50+DJ50</f>
        <v>0</v>
      </c>
      <c r="GI50" s="54">
        <f t="shared" ref="GI50:GI56" si="615">+GG50-GH50</f>
        <v>0</v>
      </c>
      <c r="GJ50" s="66">
        <f t="shared" ref="GJ50:GJ56" si="616">IFERROR(GH50/GG50,0)</f>
        <v>0</v>
      </c>
      <c r="GK50" s="58">
        <f t="shared" ref="GK50:GK56" si="617">+AN50</f>
        <v>0</v>
      </c>
      <c r="GL50" s="53"/>
      <c r="GM50" s="54">
        <f t="shared" ref="GM50:GM56" si="618">+GK50-GL50</f>
        <v>0</v>
      </c>
      <c r="GN50" s="58">
        <f t="shared" ref="GN50:GN56" si="619">+AO50</f>
        <v>0</v>
      </c>
      <c r="GO50" s="53"/>
      <c r="GP50" s="55">
        <f t="shared" ref="GP50:GP56" si="620">+GN50-GO50</f>
        <v>0</v>
      </c>
      <c r="GQ50" s="52">
        <f t="shared" ref="GQ50:GQ56" si="621">+AP50</f>
        <v>0</v>
      </c>
      <c r="GR50" s="53"/>
      <c r="GS50" s="54">
        <f t="shared" ref="GS50:GS56" si="622">+GQ50-GR50</f>
        <v>0</v>
      </c>
      <c r="GT50" s="68"/>
      <c r="GU50" s="69" t="str">
        <f t="shared" ref="GU50:GU56" si="623">IF(ISERROR(GG50/(GW$6*GK50+GZ$6*GN50+HC$6*GQ50)),"",GG50/(GW$6*GK50+GZ$6*GN50+HC$6*GQ50))</f>
        <v/>
      </c>
      <c r="GV50" s="74" t="str">
        <f t="shared" ref="GV50:GV56" si="624">IF(ISERROR(GH50/(GW$6*GL50+GZ$6*GO50+HC$6*GR50)),"",GH50/(GW$6*GL50+GZ$6*GO50+HC$6*GR50))</f>
        <v/>
      </c>
      <c r="GW50" s="75">
        <f>+GK50*$GX$3</f>
        <v>0</v>
      </c>
      <c r="GX50" s="75">
        <f>+GL50*$GX$3</f>
        <v>0</v>
      </c>
      <c r="GY50" s="71">
        <f t="shared" ref="GY50:GY57" si="625">+GW50-GX50</f>
        <v>0</v>
      </c>
      <c r="GZ50" s="75"/>
      <c r="HA50" s="75"/>
      <c r="HB50" s="71"/>
      <c r="HC50" s="75">
        <f>+GQ50*$GX$5</f>
        <v>0</v>
      </c>
      <c r="HD50" s="75">
        <f>+GR50*$GX$5</f>
        <v>0</v>
      </c>
      <c r="HE50" s="70">
        <f t="shared" ref="HE50:HE57" si="626">+HC50-HD50</f>
        <v>0</v>
      </c>
      <c r="HF50" s="72">
        <f t="shared" ref="HF50:HH56" si="627">+GW50+GZ50+HC50</f>
        <v>0</v>
      </c>
      <c r="HG50" s="73">
        <f t="shared" si="627"/>
        <v>0</v>
      </c>
      <c r="HH50" s="76">
        <f t="shared" si="627"/>
        <v>0</v>
      </c>
      <c r="HI50" s="77">
        <f>$GX$3*50%</f>
        <v>412.5</v>
      </c>
      <c r="HJ50" s="77">
        <f>$GX$5*50%</f>
        <v>825</v>
      </c>
      <c r="HK50" s="79"/>
      <c r="HL50" s="319"/>
      <c r="HM50" s="78">
        <f t="shared" ref="HM50:HN56" si="628">+HI50*HK50</f>
        <v>0</v>
      </c>
      <c r="HN50" s="80">
        <f t="shared" si="628"/>
        <v>0</v>
      </c>
    </row>
    <row r="51" spans="1:223" ht="15.75" customHeight="1" outlineLevel="1" x14ac:dyDescent="0.2">
      <c r="A51" s="386"/>
      <c r="B51" s="81" t="s">
        <v>64</v>
      </c>
      <c r="C51" s="82"/>
      <c r="D51" s="83"/>
      <c r="E51" s="83"/>
      <c r="F51" s="83"/>
      <c r="G51" s="83"/>
      <c r="H51" s="83"/>
      <c r="I51" s="83"/>
      <c r="J51" s="84"/>
      <c r="K51" s="82"/>
      <c r="L51" s="85"/>
      <c r="M51" s="85"/>
      <c r="N51" s="85"/>
      <c r="O51" s="84"/>
      <c r="P51" s="82"/>
      <c r="Q51" s="83"/>
      <c r="R51" s="84"/>
      <c r="S51" s="82"/>
      <c r="T51" s="83"/>
      <c r="U51" s="84"/>
      <c r="V51" s="82"/>
      <c r="W51" s="83"/>
      <c r="X51" s="83"/>
      <c r="Y51" s="84"/>
      <c r="Z51" s="86"/>
      <c r="AA51" s="87"/>
      <c r="AB51" s="88"/>
      <c r="AC51" s="88"/>
      <c r="AD51" s="88"/>
      <c r="AE51" s="88"/>
      <c r="AF51" s="88"/>
      <c r="AG51" s="83"/>
      <c r="AH51" s="83"/>
      <c r="AI51" s="83"/>
      <c r="AJ51" s="83"/>
      <c r="AK51" s="84"/>
      <c r="AL51" s="89"/>
      <c r="AM51" s="90">
        <f t="shared" si="515"/>
        <v>0</v>
      </c>
      <c r="AN51" s="91"/>
      <c r="AO51" s="92"/>
      <c r="AP51" s="93"/>
      <c r="AQ51" s="94"/>
      <c r="AS51" s="95">
        <f t="shared" si="516"/>
        <v>0</v>
      </c>
      <c r="AT51" s="83"/>
      <c r="AU51" s="84">
        <f t="shared" si="517"/>
        <v>0</v>
      </c>
      <c r="AV51" s="96">
        <f t="shared" si="518"/>
        <v>0</v>
      </c>
      <c r="AW51" s="82">
        <f t="shared" si="519"/>
        <v>0</v>
      </c>
      <c r="AX51" s="83"/>
      <c r="AY51" s="84">
        <f t="shared" si="520"/>
        <v>0</v>
      </c>
      <c r="AZ51" s="96">
        <f t="shared" si="521"/>
        <v>0</v>
      </c>
      <c r="BA51" s="82">
        <f t="shared" si="522"/>
        <v>0</v>
      </c>
      <c r="BB51" s="83"/>
      <c r="BC51" s="84">
        <f t="shared" si="523"/>
        <v>0</v>
      </c>
      <c r="BD51" s="96">
        <f t="shared" si="524"/>
        <v>0</v>
      </c>
      <c r="BE51" s="82">
        <f t="shared" si="525"/>
        <v>0</v>
      </c>
      <c r="BF51" s="83"/>
      <c r="BG51" s="84">
        <f t="shared" si="526"/>
        <v>0</v>
      </c>
      <c r="BH51" s="96">
        <f t="shared" si="527"/>
        <v>0</v>
      </c>
      <c r="BI51" s="88">
        <f t="shared" si="528"/>
        <v>0</v>
      </c>
      <c r="BJ51" s="83"/>
      <c r="BK51" s="85">
        <f t="shared" si="529"/>
        <v>0</v>
      </c>
      <c r="BL51" s="96">
        <f t="shared" si="530"/>
        <v>0</v>
      </c>
      <c r="BM51" s="82">
        <f t="shared" si="531"/>
        <v>0</v>
      </c>
      <c r="BN51" s="83"/>
      <c r="BO51" s="84">
        <f t="shared" si="532"/>
        <v>0</v>
      </c>
      <c r="BP51" s="96">
        <f t="shared" si="533"/>
        <v>0</v>
      </c>
      <c r="BQ51" s="88">
        <f t="shared" si="534"/>
        <v>0</v>
      </c>
      <c r="BR51" s="83"/>
      <c r="BS51" s="85">
        <f t="shared" si="535"/>
        <v>0</v>
      </c>
      <c r="BT51" s="96">
        <f t="shared" si="536"/>
        <v>0</v>
      </c>
      <c r="BU51" s="82">
        <f t="shared" si="537"/>
        <v>0</v>
      </c>
      <c r="BV51" s="83"/>
      <c r="BW51" s="84">
        <f t="shared" si="538"/>
        <v>0</v>
      </c>
      <c r="BX51" s="96">
        <f t="shared" si="539"/>
        <v>0</v>
      </c>
      <c r="BY51" s="88">
        <f t="shared" si="540"/>
        <v>0</v>
      </c>
      <c r="BZ51" s="83"/>
      <c r="CA51" s="85">
        <f t="shared" si="541"/>
        <v>0</v>
      </c>
      <c r="CB51" s="96">
        <f t="shared" si="542"/>
        <v>0</v>
      </c>
      <c r="CC51" s="83">
        <f t="shared" ref="CC51:CC56" si="629">L51</f>
        <v>0</v>
      </c>
      <c r="CD51" s="83"/>
      <c r="CE51" s="85">
        <f t="shared" si="543"/>
        <v>0</v>
      </c>
      <c r="CF51" s="96">
        <f t="shared" si="544"/>
        <v>0</v>
      </c>
      <c r="CG51" s="82">
        <f t="shared" si="545"/>
        <v>0</v>
      </c>
      <c r="CH51" s="83"/>
      <c r="CI51" s="84">
        <f t="shared" si="546"/>
        <v>0</v>
      </c>
      <c r="CJ51" s="96">
        <f t="shared" si="547"/>
        <v>0</v>
      </c>
      <c r="CK51" s="82">
        <f t="shared" ref="CK51:CK56" si="630">+N51</f>
        <v>0</v>
      </c>
      <c r="CL51" s="83"/>
      <c r="CM51" s="85">
        <f t="shared" si="548"/>
        <v>0</v>
      </c>
      <c r="CN51" s="96">
        <f t="shared" si="549"/>
        <v>0</v>
      </c>
      <c r="CO51" s="334">
        <f t="shared" si="550"/>
        <v>0</v>
      </c>
      <c r="CP51" s="83"/>
      <c r="CQ51" s="84">
        <f t="shared" si="551"/>
        <v>0</v>
      </c>
      <c r="CR51" s="96">
        <f t="shared" si="552"/>
        <v>0</v>
      </c>
      <c r="CS51" s="88">
        <f t="shared" si="553"/>
        <v>0</v>
      </c>
      <c r="CT51" s="83"/>
      <c r="CU51" s="85">
        <f t="shared" si="554"/>
        <v>0</v>
      </c>
      <c r="CV51" s="96">
        <f t="shared" si="555"/>
        <v>0</v>
      </c>
      <c r="CW51" s="83">
        <f t="shared" ref="CW51:CW56" si="631">Q51</f>
        <v>0</v>
      </c>
      <c r="CX51" s="83"/>
      <c r="CY51" s="84">
        <f t="shared" si="556"/>
        <v>0</v>
      </c>
      <c r="CZ51" s="96">
        <f t="shared" si="557"/>
        <v>0</v>
      </c>
      <c r="DA51" s="83">
        <f t="shared" ref="DA51:DA56" si="632">R51</f>
        <v>0</v>
      </c>
      <c r="DB51" s="83"/>
      <c r="DC51" s="85">
        <f t="shared" si="558"/>
        <v>0</v>
      </c>
      <c r="DD51" s="96">
        <f t="shared" si="559"/>
        <v>0</v>
      </c>
      <c r="DE51" s="83">
        <f t="shared" ref="DE51:DE56" si="633">S51</f>
        <v>0</v>
      </c>
      <c r="DF51" s="83"/>
      <c r="DG51" s="84">
        <f t="shared" si="560"/>
        <v>0</v>
      </c>
      <c r="DH51" s="96">
        <f t="shared" si="561"/>
        <v>0</v>
      </c>
      <c r="DI51" s="83">
        <f t="shared" ref="DI51:DI56" si="634">T51</f>
        <v>0</v>
      </c>
      <c r="DJ51" s="83"/>
      <c r="DK51" s="85">
        <f t="shared" si="562"/>
        <v>0</v>
      </c>
      <c r="DL51" s="96">
        <f t="shared" si="563"/>
        <v>0</v>
      </c>
      <c r="DM51" s="83">
        <f t="shared" ref="DM51:DM56" si="635">U51</f>
        <v>0</v>
      </c>
      <c r="DN51" s="83"/>
      <c r="DO51" s="84">
        <f t="shared" si="564"/>
        <v>0</v>
      </c>
      <c r="DP51" s="96">
        <f t="shared" si="565"/>
        <v>0</v>
      </c>
      <c r="DQ51" s="83">
        <f t="shared" ref="DQ51:DQ56" si="636">V51</f>
        <v>0</v>
      </c>
      <c r="DR51" s="83"/>
      <c r="DS51" s="85">
        <f t="shared" si="566"/>
        <v>0</v>
      </c>
      <c r="DT51" s="96">
        <f t="shared" si="567"/>
        <v>0</v>
      </c>
      <c r="DU51" s="83">
        <f t="shared" ref="DU51:DU56" si="637">W51</f>
        <v>0</v>
      </c>
      <c r="DV51" s="83"/>
      <c r="DW51" s="85">
        <f t="shared" si="568"/>
        <v>0</v>
      </c>
      <c r="DX51" s="96">
        <f t="shared" si="569"/>
        <v>0</v>
      </c>
      <c r="DY51" s="83">
        <f t="shared" ref="DY51:DY56" si="638">X51</f>
        <v>0</v>
      </c>
      <c r="DZ51" s="83"/>
      <c r="EA51" s="84">
        <f t="shared" si="570"/>
        <v>0</v>
      </c>
      <c r="EB51" s="96">
        <f t="shared" si="571"/>
        <v>0</v>
      </c>
      <c r="EC51" s="67">
        <f t="shared" si="572"/>
        <v>0</v>
      </c>
      <c r="ED51" s="83"/>
      <c r="EE51" s="85">
        <f t="shared" si="573"/>
        <v>0</v>
      </c>
      <c r="EF51" s="96">
        <f t="shared" si="574"/>
        <v>0</v>
      </c>
      <c r="EG51" s="83">
        <f t="shared" si="575"/>
        <v>0</v>
      </c>
      <c r="EH51" s="83"/>
      <c r="EI51" s="84">
        <f t="shared" si="576"/>
        <v>0</v>
      </c>
      <c r="EJ51" s="96">
        <f t="shared" si="577"/>
        <v>0</v>
      </c>
      <c r="EK51" s="88">
        <f t="shared" si="578"/>
        <v>0</v>
      </c>
      <c r="EL51" s="83"/>
      <c r="EM51" s="85">
        <f t="shared" si="579"/>
        <v>0</v>
      </c>
      <c r="EN51" s="96">
        <f t="shared" si="580"/>
        <v>0</v>
      </c>
      <c r="EO51" s="83">
        <f t="shared" si="581"/>
        <v>0</v>
      </c>
      <c r="EP51" s="83"/>
      <c r="EQ51" s="84">
        <f t="shared" si="582"/>
        <v>0</v>
      </c>
      <c r="ER51" s="96">
        <f t="shared" si="583"/>
        <v>0</v>
      </c>
      <c r="ES51" s="83">
        <f t="shared" ref="ES51:ES56" si="639">AC51</f>
        <v>0</v>
      </c>
      <c r="ET51" s="83"/>
      <c r="EU51" s="85">
        <f t="shared" si="584"/>
        <v>0</v>
      </c>
      <c r="EV51" s="96">
        <f t="shared" si="585"/>
        <v>0</v>
      </c>
      <c r="EW51" s="83">
        <f t="shared" si="586"/>
        <v>0</v>
      </c>
      <c r="EX51" s="83"/>
      <c r="EY51" s="84">
        <f t="shared" si="587"/>
        <v>0</v>
      </c>
      <c r="EZ51" s="96">
        <f t="shared" si="588"/>
        <v>0</v>
      </c>
      <c r="FA51" s="83">
        <f t="shared" si="589"/>
        <v>0</v>
      </c>
      <c r="FB51" s="83"/>
      <c r="FC51" s="85">
        <f t="shared" si="590"/>
        <v>0</v>
      </c>
      <c r="FD51" s="96">
        <f t="shared" si="591"/>
        <v>0</v>
      </c>
      <c r="FE51" s="83">
        <f t="shared" si="592"/>
        <v>0</v>
      </c>
      <c r="FF51" s="83"/>
      <c r="FG51" s="84">
        <f t="shared" si="593"/>
        <v>0</v>
      </c>
      <c r="FH51" s="96">
        <f t="shared" si="594"/>
        <v>0</v>
      </c>
      <c r="FI51" s="83">
        <f t="shared" si="595"/>
        <v>0</v>
      </c>
      <c r="FJ51" s="83"/>
      <c r="FK51" s="84">
        <f t="shared" si="596"/>
        <v>0</v>
      </c>
      <c r="FL51" s="96">
        <f t="shared" si="597"/>
        <v>0</v>
      </c>
      <c r="FM51" s="83">
        <f t="shared" si="598"/>
        <v>0</v>
      </c>
      <c r="FN51" s="83"/>
      <c r="FO51" s="83">
        <f t="shared" si="599"/>
        <v>0</v>
      </c>
      <c r="FP51" s="96">
        <f t="shared" si="600"/>
        <v>0</v>
      </c>
      <c r="FQ51" s="83">
        <f t="shared" si="601"/>
        <v>0</v>
      </c>
      <c r="FR51" s="83"/>
      <c r="FS51" s="83">
        <f t="shared" si="602"/>
        <v>0</v>
      </c>
      <c r="FT51" s="96">
        <f t="shared" si="603"/>
        <v>0</v>
      </c>
      <c r="FU51" s="83">
        <f t="shared" si="604"/>
        <v>0</v>
      </c>
      <c r="FV51" s="83"/>
      <c r="FW51" s="83">
        <f t="shared" si="605"/>
        <v>0</v>
      </c>
      <c r="FX51" s="96">
        <f t="shared" si="606"/>
        <v>0</v>
      </c>
      <c r="FY51" s="82">
        <f t="shared" si="607"/>
        <v>0</v>
      </c>
      <c r="FZ51" s="83"/>
      <c r="GA51" s="85">
        <f t="shared" si="608"/>
        <v>0</v>
      </c>
      <c r="GB51" s="96">
        <f t="shared" si="609"/>
        <v>0</v>
      </c>
      <c r="GC51" s="82">
        <f t="shared" si="610"/>
        <v>0</v>
      </c>
      <c r="GD51" s="83"/>
      <c r="GE51" s="85">
        <f t="shared" si="611"/>
        <v>0</v>
      </c>
      <c r="GF51" s="96">
        <f t="shared" si="612"/>
        <v>0</v>
      </c>
      <c r="GG51" s="82">
        <f t="shared" si="613"/>
        <v>0</v>
      </c>
      <c r="GH51" s="67">
        <f t="shared" si="614"/>
        <v>0</v>
      </c>
      <c r="GI51" s="84">
        <f t="shared" si="615"/>
        <v>0</v>
      </c>
      <c r="GJ51" s="96">
        <f t="shared" si="616"/>
        <v>0</v>
      </c>
      <c r="GK51" s="88">
        <f t="shared" si="617"/>
        <v>0</v>
      </c>
      <c r="GL51" s="83"/>
      <c r="GM51" s="84">
        <f t="shared" si="618"/>
        <v>0</v>
      </c>
      <c r="GN51" s="88">
        <f t="shared" si="619"/>
        <v>0</v>
      </c>
      <c r="GO51" s="83"/>
      <c r="GP51" s="85">
        <f t="shared" si="620"/>
        <v>0</v>
      </c>
      <c r="GQ51" s="82">
        <f t="shared" si="621"/>
        <v>0</v>
      </c>
      <c r="GR51" s="83"/>
      <c r="GS51" s="84">
        <f t="shared" si="622"/>
        <v>0</v>
      </c>
      <c r="GT51" s="97"/>
      <c r="GU51" s="98" t="str">
        <f t="shared" si="623"/>
        <v/>
      </c>
      <c r="GV51" s="103" t="str">
        <f t="shared" si="624"/>
        <v/>
      </c>
      <c r="GW51" s="104">
        <f>+GK51*$GY$3</f>
        <v>0</v>
      </c>
      <c r="GX51" s="104">
        <f>+GL51*$GY$3</f>
        <v>0</v>
      </c>
      <c r="GY51" s="100">
        <f t="shared" si="625"/>
        <v>0</v>
      </c>
      <c r="GZ51" s="104"/>
      <c r="HA51" s="104"/>
      <c r="HB51" s="100"/>
      <c r="HC51" s="104">
        <f>+GQ51*$GY$5</f>
        <v>0</v>
      </c>
      <c r="HD51" s="104">
        <f>+GR51*$GY$5</f>
        <v>0</v>
      </c>
      <c r="HE51" s="99">
        <f t="shared" si="626"/>
        <v>0</v>
      </c>
      <c r="HF51" s="101">
        <f t="shared" si="627"/>
        <v>0</v>
      </c>
      <c r="HG51" s="102">
        <f t="shared" si="627"/>
        <v>0</v>
      </c>
      <c r="HH51" s="105">
        <f t="shared" si="627"/>
        <v>0</v>
      </c>
      <c r="HI51" s="106">
        <f>$GY$3*50%</f>
        <v>400</v>
      </c>
      <c r="HJ51" s="106">
        <f>$GY$5*50%</f>
        <v>800</v>
      </c>
      <c r="HK51" s="108"/>
      <c r="HL51" s="320"/>
      <c r="HM51" s="107">
        <f t="shared" si="628"/>
        <v>0</v>
      </c>
      <c r="HN51" s="109">
        <f t="shared" si="628"/>
        <v>0</v>
      </c>
    </row>
    <row r="52" spans="1:223" ht="15.75" customHeight="1" outlineLevel="1" x14ac:dyDescent="0.2">
      <c r="A52" s="386"/>
      <c r="B52" s="81" t="s">
        <v>48</v>
      </c>
      <c r="C52" s="82"/>
      <c r="D52" s="83"/>
      <c r="E52" s="83"/>
      <c r="F52" s="83"/>
      <c r="G52" s="83"/>
      <c r="H52" s="83"/>
      <c r="I52" s="83"/>
      <c r="J52" s="84"/>
      <c r="K52" s="82"/>
      <c r="L52" s="85"/>
      <c r="M52" s="85"/>
      <c r="N52" s="85"/>
      <c r="O52" s="84"/>
      <c r="P52" s="82"/>
      <c r="Q52" s="83"/>
      <c r="R52" s="84"/>
      <c r="S52" s="82"/>
      <c r="T52" s="83"/>
      <c r="U52" s="84"/>
      <c r="V52" s="82"/>
      <c r="W52" s="83"/>
      <c r="X52" s="83"/>
      <c r="Y52" s="84"/>
      <c r="Z52" s="86"/>
      <c r="AA52" s="87"/>
      <c r="AB52" s="88"/>
      <c r="AC52" s="88"/>
      <c r="AD52" s="88"/>
      <c r="AE52" s="88"/>
      <c r="AF52" s="88"/>
      <c r="AG52" s="83"/>
      <c r="AH52" s="83"/>
      <c r="AI52" s="83"/>
      <c r="AJ52" s="83"/>
      <c r="AK52" s="84"/>
      <c r="AL52" s="89"/>
      <c r="AM52" s="90">
        <f t="shared" si="515"/>
        <v>0</v>
      </c>
      <c r="AN52" s="91"/>
      <c r="AO52" s="92"/>
      <c r="AP52" s="93"/>
      <c r="AQ52" s="94"/>
      <c r="AS52" s="95">
        <f t="shared" si="516"/>
        <v>0</v>
      </c>
      <c r="AT52" s="83"/>
      <c r="AU52" s="84">
        <f t="shared" si="517"/>
        <v>0</v>
      </c>
      <c r="AV52" s="96">
        <f t="shared" si="518"/>
        <v>0</v>
      </c>
      <c r="AW52" s="82">
        <f t="shared" si="519"/>
        <v>0</v>
      </c>
      <c r="AX52" s="83"/>
      <c r="AY52" s="84">
        <f t="shared" si="520"/>
        <v>0</v>
      </c>
      <c r="AZ52" s="96">
        <f t="shared" si="521"/>
        <v>0</v>
      </c>
      <c r="BA52" s="82">
        <f t="shared" si="522"/>
        <v>0</v>
      </c>
      <c r="BB52" s="83"/>
      <c r="BC52" s="84">
        <f t="shared" si="523"/>
        <v>0</v>
      </c>
      <c r="BD52" s="96">
        <f t="shared" si="524"/>
        <v>0</v>
      </c>
      <c r="BE52" s="82">
        <f t="shared" si="525"/>
        <v>0</v>
      </c>
      <c r="BF52" s="83"/>
      <c r="BG52" s="84">
        <f t="shared" si="526"/>
        <v>0</v>
      </c>
      <c r="BH52" s="96">
        <f t="shared" si="527"/>
        <v>0</v>
      </c>
      <c r="BI52" s="88">
        <f t="shared" si="528"/>
        <v>0</v>
      </c>
      <c r="BJ52" s="83"/>
      <c r="BK52" s="85">
        <f t="shared" si="529"/>
        <v>0</v>
      </c>
      <c r="BL52" s="96">
        <f t="shared" si="530"/>
        <v>0</v>
      </c>
      <c r="BM52" s="82">
        <f t="shared" si="531"/>
        <v>0</v>
      </c>
      <c r="BN52" s="83"/>
      <c r="BO52" s="84">
        <f t="shared" si="532"/>
        <v>0</v>
      </c>
      <c r="BP52" s="96">
        <f t="shared" si="533"/>
        <v>0</v>
      </c>
      <c r="BQ52" s="88">
        <f t="shared" si="534"/>
        <v>0</v>
      </c>
      <c r="BR52" s="83"/>
      <c r="BS52" s="85">
        <f t="shared" si="535"/>
        <v>0</v>
      </c>
      <c r="BT52" s="96">
        <f t="shared" si="536"/>
        <v>0</v>
      </c>
      <c r="BU52" s="82">
        <f t="shared" si="537"/>
        <v>0</v>
      </c>
      <c r="BV52" s="83"/>
      <c r="BW52" s="84">
        <f t="shared" si="538"/>
        <v>0</v>
      </c>
      <c r="BX52" s="96">
        <f t="shared" si="539"/>
        <v>0</v>
      </c>
      <c r="BY52" s="88">
        <f t="shared" si="540"/>
        <v>0</v>
      </c>
      <c r="BZ52" s="83"/>
      <c r="CA52" s="85">
        <f t="shared" si="541"/>
        <v>0</v>
      </c>
      <c r="CB52" s="96">
        <f t="shared" si="542"/>
        <v>0</v>
      </c>
      <c r="CC52" s="83">
        <f t="shared" si="629"/>
        <v>0</v>
      </c>
      <c r="CD52" s="83"/>
      <c r="CE52" s="85">
        <f t="shared" si="543"/>
        <v>0</v>
      </c>
      <c r="CF52" s="96">
        <f t="shared" si="544"/>
        <v>0</v>
      </c>
      <c r="CG52" s="82">
        <f t="shared" si="545"/>
        <v>0</v>
      </c>
      <c r="CH52" s="83"/>
      <c r="CI52" s="84">
        <f t="shared" si="546"/>
        <v>0</v>
      </c>
      <c r="CJ52" s="96">
        <f t="shared" si="547"/>
        <v>0</v>
      </c>
      <c r="CK52" s="82">
        <f t="shared" si="630"/>
        <v>0</v>
      </c>
      <c r="CL52" s="83"/>
      <c r="CM52" s="85">
        <f t="shared" si="548"/>
        <v>0</v>
      </c>
      <c r="CN52" s="96">
        <f t="shared" si="549"/>
        <v>0</v>
      </c>
      <c r="CO52" s="334">
        <f t="shared" si="550"/>
        <v>0</v>
      </c>
      <c r="CP52" s="83"/>
      <c r="CQ52" s="84">
        <f t="shared" si="551"/>
        <v>0</v>
      </c>
      <c r="CR52" s="96">
        <f t="shared" si="552"/>
        <v>0</v>
      </c>
      <c r="CS52" s="88">
        <f t="shared" si="553"/>
        <v>0</v>
      </c>
      <c r="CT52" s="83"/>
      <c r="CU52" s="85">
        <f t="shared" si="554"/>
        <v>0</v>
      </c>
      <c r="CV52" s="96">
        <f t="shared" si="555"/>
        <v>0</v>
      </c>
      <c r="CW52" s="83">
        <f t="shared" si="631"/>
        <v>0</v>
      </c>
      <c r="CX52" s="83"/>
      <c r="CY52" s="84">
        <f t="shared" si="556"/>
        <v>0</v>
      </c>
      <c r="CZ52" s="96">
        <f t="shared" si="557"/>
        <v>0</v>
      </c>
      <c r="DA52" s="83">
        <f t="shared" si="632"/>
        <v>0</v>
      </c>
      <c r="DB52" s="83"/>
      <c r="DC52" s="85">
        <f t="shared" si="558"/>
        <v>0</v>
      </c>
      <c r="DD52" s="96">
        <f t="shared" si="559"/>
        <v>0</v>
      </c>
      <c r="DE52" s="83">
        <f t="shared" si="633"/>
        <v>0</v>
      </c>
      <c r="DF52" s="83"/>
      <c r="DG52" s="84">
        <f t="shared" si="560"/>
        <v>0</v>
      </c>
      <c r="DH52" s="96">
        <f t="shared" si="561"/>
        <v>0</v>
      </c>
      <c r="DI52" s="83">
        <f t="shared" si="634"/>
        <v>0</v>
      </c>
      <c r="DJ52" s="83"/>
      <c r="DK52" s="85">
        <f t="shared" si="562"/>
        <v>0</v>
      </c>
      <c r="DL52" s="96">
        <f t="shared" si="563"/>
        <v>0</v>
      </c>
      <c r="DM52" s="83">
        <f t="shared" si="635"/>
        <v>0</v>
      </c>
      <c r="DN52" s="83"/>
      <c r="DO52" s="84">
        <f t="shared" si="564"/>
        <v>0</v>
      </c>
      <c r="DP52" s="96">
        <f t="shared" si="565"/>
        <v>0</v>
      </c>
      <c r="DQ52" s="83">
        <f t="shared" si="636"/>
        <v>0</v>
      </c>
      <c r="DR52" s="83"/>
      <c r="DS52" s="85">
        <f t="shared" si="566"/>
        <v>0</v>
      </c>
      <c r="DT52" s="96">
        <f t="shared" si="567"/>
        <v>0</v>
      </c>
      <c r="DU52" s="83">
        <f t="shared" si="637"/>
        <v>0</v>
      </c>
      <c r="DV52" s="83"/>
      <c r="DW52" s="85">
        <f t="shared" si="568"/>
        <v>0</v>
      </c>
      <c r="DX52" s="96">
        <f t="shared" si="569"/>
        <v>0</v>
      </c>
      <c r="DY52" s="83">
        <f t="shared" si="638"/>
        <v>0</v>
      </c>
      <c r="DZ52" s="83"/>
      <c r="EA52" s="84">
        <f t="shared" si="570"/>
        <v>0</v>
      </c>
      <c r="EB52" s="96">
        <f t="shared" si="571"/>
        <v>0</v>
      </c>
      <c r="EC52" s="67">
        <f t="shared" si="572"/>
        <v>0</v>
      </c>
      <c r="ED52" s="83"/>
      <c r="EE52" s="85">
        <f t="shared" si="573"/>
        <v>0</v>
      </c>
      <c r="EF52" s="96">
        <f t="shared" si="574"/>
        <v>0</v>
      </c>
      <c r="EG52" s="83">
        <f t="shared" si="575"/>
        <v>0</v>
      </c>
      <c r="EH52" s="83"/>
      <c r="EI52" s="84">
        <f t="shared" si="576"/>
        <v>0</v>
      </c>
      <c r="EJ52" s="96">
        <f t="shared" si="577"/>
        <v>0</v>
      </c>
      <c r="EK52" s="88">
        <f t="shared" si="578"/>
        <v>0</v>
      </c>
      <c r="EL52" s="83"/>
      <c r="EM52" s="85">
        <f t="shared" si="579"/>
        <v>0</v>
      </c>
      <c r="EN52" s="96">
        <f t="shared" si="580"/>
        <v>0</v>
      </c>
      <c r="EO52" s="83">
        <f t="shared" si="581"/>
        <v>0</v>
      </c>
      <c r="EP52" s="83"/>
      <c r="EQ52" s="84">
        <f t="shared" si="582"/>
        <v>0</v>
      </c>
      <c r="ER52" s="96">
        <f t="shared" si="583"/>
        <v>0</v>
      </c>
      <c r="ES52" s="83">
        <f t="shared" si="639"/>
        <v>0</v>
      </c>
      <c r="ET52" s="83"/>
      <c r="EU52" s="85">
        <f t="shared" si="584"/>
        <v>0</v>
      </c>
      <c r="EV52" s="96">
        <f t="shared" si="585"/>
        <v>0</v>
      </c>
      <c r="EW52" s="83">
        <f t="shared" si="586"/>
        <v>0</v>
      </c>
      <c r="EX52" s="83"/>
      <c r="EY52" s="84">
        <f t="shared" si="587"/>
        <v>0</v>
      </c>
      <c r="EZ52" s="96">
        <f t="shared" si="588"/>
        <v>0</v>
      </c>
      <c r="FA52" s="83">
        <f t="shared" si="589"/>
        <v>0</v>
      </c>
      <c r="FB52" s="83"/>
      <c r="FC52" s="85">
        <f t="shared" si="590"/>
        <v>0</v>
      </c>
      <c r="FD52" s="96">
        <f t="shared" si="591"/>
        <v>0</v>
      </c>
      <c r="FE52" s="83">
        <f t="shared" si="592"/>
        <v>0</v>
      </c>
      <c r="FF52" s="83"/>
      <c r="FG52" s="84">
        <f t="shared" si="593"/>
        <v>0</v>
      </c>
      <c r="FH52" s="96">
        <f t="shared" si="594"/>
        <v>0</v>
      </c>
      <c r="FI52" s="83">
        <f t="shared" si="595"/>
        <v>0</v>
      </c>
      <c r="FJ52" s="83"/>
      <c r="FK52" s="84">
        <f t="shared" si="596"/>
        <v>0</v>
      </c>
      <c r="FL52" s="96">
        <f t="shared" si="597"/>
        <v>0</v>
      </c>
      <c r="FM52" s="83">
        <f t="shared" si="598"/>
        <v>0</v>
      </c>
      <c r="FN52" s="83"/>
      <c r="FO52" s="83">
        <f t="shared" si="599"/>
        <v>0</v>
      </c>
      <c r="FP52" s="96">
        <f t="shared" si="600"/>
        <v>0</v>
      </c>
      <c r="FQ52" s="83">
        <f t="shared" si="601"/>
        <v>0</v>
      </c>
      <c r="FR52" s="83"/>
      <c r="FS52" s="83">
        <f t="shared" si="602"/>
        <v>0</v>
      </c>
      <c r="FT52" s="96">
        <f t="shared" si="603"/>
        <v>0</v>
      </c>
      <c r="FU52" s="83">
        <f t="shared" si="604"/>
        <v>0</v>
      </c>
      <c r="FV52" s="83"/>
      <c r="FW52" s="83">
        <f t="shared" si="605"/>
        <v>0</v>
      </c>
      <c r="FX52" s="96">
        <f t="shared" si="606"/>
        <v>0</v>
      </c>
      <c r="FY52" s="82">
        <f t="shared" si="607"/>
        <v>0</v>
      </c>
      <c r="FZ52" s="83"/>
      <c r="GA52" s="85">
        <f t="shared" si="608"/>
        <v>0</v>
      </c>
      <c r="GB52" s="96">
        <f t="shared" si="609"/>
        <v>0</v>
      </c>
      <c r="GC52" s="82">
        <f t="shared" si="610"/>
        <v>0</v>
      </c>
      <c r="GD52" s="83"/>
      <c r="GE52" s="85">
        <f t="shared" si="611"/>
        <v>0</v>
      </c>
      <c r="GF52" s="96">
        <f t="shared" si="612"/>
        <v>0</v>
      </c>
      <c r="GG52" s="82">
        <f t="shared" si="613"/>
        <v>0</v>
      </c>
      <c r="GH52" s="67">
        <f t="shared" si="614"/>
        <v>0</v>
      </c>
      <c r="GI52" s="84">
        <f t="shared" si="615"/>
        <v>0</v>
      </c>
      <c r="GJ52" s="96">
        <f t="shared" si="616"/>
        <v>0</v>
      </c>
      <c r="GK52" s="88">
        <f t="shared" si="617"/>
        <v>0</v>
      </c>
      <c r="GL52" s="83"/>
      <c r="GM52" s="84">
        <f t="shared" si="618"/>
        <v>0</v>
      </c>
      <c r="GN52" s="88">
        <f t="shared" si="619"/>
        <v>0</v>
      </c>
      <c r="GO52" s="83"/>
      <c r="GP52" s="85">
        <f t="shared" si="620"/>
        <v>0</v>
      </c>
      <c r="GQ52" s="82">
        <f t="shared" si="621"/>
        <v>0</v>
      </c>
      <c r="GR52" s="83"/>
      <c r="GS52" s="84">
        <f t="shared" si="622"/>
        <v>0</v>
      </c>
      <c r="GT52" s="97"/>
      <c r="GU52" s="98" t="str">
        <f t="shared" si="623"/>
        <v/>
      </c>
      <c r="GV52" s="103" t="str">
        <f t="shared" si="624"/>
        <v/>
      </c>
      <c r="GW52" s="104">
        <f>+GK52*$HC$3</f>
        <v>0</v>
      </c>
      <c r="GX52" s="104">
        <f>+GL52*$HC$3</f>
        <v>0</v>
      </c>
      <c r="GY52" s="100">
        <f t="shared" si="625"/>
        <v>0</v>
      </c>
      <c r="GZ52" s="104"/>
      <c r="HA52" s="104"/>
      <c r="HB52" s="100"/>
      <c r="HC52" s="104">
        <f>+GQ52*$HC$5</f>
        <v>0</v>
      </c>
      <c r="HD52" s="104">
        <f>+GR52*$HC$5</f>
        <v>0</v>
      </c>
      <c r="HE52" s="99">
        <f t="shared" si="626"/>
        <v>0</v>
      </c>
      <c r="HF52" s="101">
        <f t="shared" si="627"/>
        <v>0</v>
      </c>
      <c r="HG52" s="102">
        <f t="shared" si="627"/>
        <v>0</v>
      </c>
      <c r="HH52" s="105">
        <f t="shared" si="627"/>
        <v>0</v>
      </c>
      <c r="HI52" s="106">
        <f>$HC$3*50%</f>
        <v>272.5</v>
      </c>
      <c r="HJ52" s="106">
        <f>$HC$5*50%</f>
        <v>545</v>
      </c>
      <c r="HK52" s="108"/>
      <c r="HL52" s="320"/>
      <c r="HM52" s="107">
        <f t="shared" si="628"/>
        <v>0</v>
      </c>
      <c r="HN52" s="109">
        <f t="shared" si="628"/>
        <v>0</v>
      </c>
    </row>
    <row r="53" spans="1:223" ht="15.75" customHeight="1" outlineLevel="1" x14ac:dyDescent="0.2">
      <c r="A53" s="386"/>
      <c r="B53" s="110" t="s">
        <v>49</v>
      </c>
      <c r="C53" s="82"/>
      <c r="D53" s="83"/>
      <c r="E53" s="83"/>
      <c r="F53" s="83"/>
      <c r="G53" s="83"/>
      <c r="H53" s="83"/>
      <c r="I53" s="83"/>
      <c r="J53" s="84"/>
      <c r="K53" s="82"/>
      <c r="L53" s="85"/>
      <c r="M53" s="85"/>
      <c r="N53" s="85"/>
      <c r="O53" s="84"/>
      <c r="P53" s="82"/>
      <c r="Q53" s="83"/>
      <c r="R53" s="84"/>
      <c r="S53" s="82"/>
      <c r="T53" s="83"/>
      <c r="U53" s="84"/>
      <c r="V53" s="82"/>
      <c r="W53" s="83"/>
      <c r="X53" s="83"/>
      <c r="Y53" s="84"/>
      <c r="Z53" s="86"/>
      <c r="AA53" s="87"/>
      <c r="AB53" s="88"/>
      <c r="AC53" s="88"/>
      <c r="AD53" s="88"/>
      <c r="AE53" s="88"/>
      <c r="AF53" s="88"/>
      <c r="AG53" s="83"/>
      <c r="AH53" s="83"/>
      <c r="AI53" s="83"/>
      <c r="AJ53" s="83"/>
      <c r="AK53" s="84"/>
      <c r="AL53" s="89"/>
      <c r="AM53" s="90">
        <f t="shared" si="515"/>
        <v>0</v>
      </c>
      <c r="AN53" s="91"/>
      <c r="AO53" s="92"/>
      <c r="AP53" s="93"/>
      <c r="AQ53" s="94"/>
      <c r="AS53" s="95">
        <f t="shared" si="516"/>
        <v>0</v>
      </c>
      <c r="AT53" s="83"/>
      <c r="AU53" s="84">
        <f t="shared" si="517"/>
        <v>0</v>
      </c>
      <c r="AV53" s="96">
        <f t="shared" si="518"/>
        <v>0</v>
      </c>
      <c r="AW53" s="82">
        <f t="shared" si="519"/>
        <v>0</v>
      </c>
      <c r="AX53" s="83"/>
      <c r="AY53" s="84">
        <f t="shared" si="520"/>
        <v>0</v>
      </c>
      <c r="AZ53" s="96">
        <f t="shared" si="521"/>
        <v>0</v>
      </c>
      <c r="BA53" s="82">
        <f t="shared" si="522"/>
        <v>0</v>
      </c>
      <c r="BB53" s="83"/>
      <c r="BC53" s="84">
        <f t="shared" si="523"/>
        <v>0</v>
      </c>
      <c r="BD53" s="96">
        <f t="shared" si="524"/>
        <v>0</v>
      </c>
      <c r="BE53" s="82">
        <f t="shared" si="525"/>
        <v>0</v>
      </c>
      <c r="BF53" s="83"/>
      <c r="BG53" s="84">
        <f t="shared" si="526"/>
        <v>0</v>
      </c>
      <c r="BH53" s="96">
        <f t="shared" si="527"/>
        <v>0</v>
      </c>
      <c r="BI53" s="88">
        <f t="shared" si="528"/>
        <v>0</v>
      </c>
      <c r="BJ53" s="83"/>
      <c r="BK53" s="85">
        <f t="shared" si="529"/>
        <v>0</v>
      </c>
      <c r="BL53" s="96">
        <f t="shared" si="530"/>
        <v>0</v>
      </c>
      <c r="BM53" s="82">
        <f t="shared" si="531"/>
        <v>0</v>
      </c>
      <c r="BN53" s="83"/>
      <c r="BO53" s="84">
        <f t="shared" si="532"/>
        <v>0</v>
      </c>
      <c r="BP53" s="96">
        <f t="shared" si="533"/>
        <v>0</v>
      </c>
      <c r="BQ53" s="88">
        <f t="shared" si="534"/>
        <v>0</v>
      </c>
      <c r="BR53" s="83"/>
      <c r="BS53" s="85">
        <f t="shared" si="535"/>
        <v>0</v>
      </c>
      <c r="BT53" s="96">
        <f t="shared" si="536"/>
        <v>0</v>
      </c>
      <c r="BU53" s="82">
        <f t="shared" si="537"/>
        <v>0</v>
      </c>
      <c r="BV53" s="83"/>
      <c r="BW53" s="84">
        <f t="shared" si="538"/>
        <v>0</v>
      </c>
      <c r="BX53" s="96">
        <f t="shared" si="539"/>
        <v>0</v>
      </c>
      <c r="BY53" s="88">
        <f t="shared" si="540"/>
        <v>0</v>
      </c>
      <c r="BZ53" s="83"/>
      <c r="CA53" s="85">
        <f t="shared" si="541"/>
        <v>0</v>
      </c>
      <c r="CB53" s="96">
        <f t="shared" si="542"/>
        <v>0</v>
      </c>
      <c r="CC53" s="83">
        <f t="shared" si="629"/>
        <v>0</v>
      </c>
      <c r="CD53" s="83"/>
      <c r="CE53" s="85">
        <f t="shared" si="543"/>
        <v>0</v>
      </c>
      <c r="CF53" s="96">
        <f t="shared" si="544"/>
        <v>0</v>
      </c>
      <c r="CG53" s="82">
        <f t="shared" si="545"/>
        <v>0</v>
      </c>
      <c r="CH53" s="83"/>
      <c r="CI53" s="84">
        <f t="shared" si="546"/>
        <v>0</v>
      </c>
      <c r="CJ53" s="96">
        <f t="shared" si="547"/>
        <v>0</v>
      </c>
      <c r="CK53" s="82">
        <f t="shared" si="630"/>
        <v>0</v>
      </c>
      <c r="CL53" s="83"/>
      <c r="CM53" s="85">
        <f t="shared" si="548"/>
        <v>0</v>
      </c>
      <c r="CN53" s="96">
        <f t="shared" si="549"/>
        <v>0</v>
      </c>
      <c r="CO53" s="334">
        <f t="shared" si="550"/>
        <v>0</v>
      </c>
      <c r="CP53" s="83"/>
      <c r="CQ53" s="84">
        <f t="shared" si="551"/>
        <v>0</v>
      </c>
      <c r="CR53" s="96">
        <f t="shared" si="552"/>
        <v>0</v>
      </c>
      <c r="CS53" s="88">
        <f t="shared" si="553"/>
        <v>0</v>
      </c>
      <c r="CT53" s="83"/>
      <c r="CU53" s="85">
        <f t="shared" si="554"/>
        <v>0</v>
      </c>
      <c r="CV53" s="96">
        <f t="shared" si="555"/>
        <v>0</v>
      </c>
      <c r="CW53" s="83">
        <f t="shared" si="631"/>
        <v>0</v>
      </c>
      <c r="CX53" s="83"/>
      <c r="CY53" s="84">
        <f t="shared" si="556"/>
        <v>0</v>
      </c>
      <c r="CZ53" s="96">
        <f t="shared" si="557"/>
        <v>0</v>
      </c>
      <c r="DA53" s="83">
        <f t="shared" si="632"/>
        <v>0</v>
      </c>
      <c r="DB53" s="83"/>
      <c r="DC53" s="85">
        <f t="shared" si="558"/>
        <v>0</v>
      </c>
      <c r="DD53" s="96">
        <f t="shared" si="559"/>
        <v>0</v>
      </c>
      <c r="DE53" s="83">
        <f t="shared" si="633"/>
        <v>0</v>
      </c>
      <c r="DF53" s="83"/>
      <c r="DG53" s="84">
        <f t="shared" si="560"/>
        <v>0</v>
      </c>
      <c r="DH53" s="96">
        <f t="shared" si="561"/>
        <v>0</v>
      </c>
      <c r="DI53" s="83">
        <f t="shared" si="634"/>
        <v>0</v>
      </c>
      <c r="DJ53" s="83"/>
      <c r="DK53" s="85">
        <f t="shared" si="562"/>
        <v>0</v>
      </c>
      <c r="DL53" s="96">
        <f t="shared" si="563"/>
        <v>0</v>
      </c>
      <c r="DM53" s="83">
        <f t="shared" si="635"/>
        <v>0</v>
      </c>
      <c r="DN53" s="83"/>
      <c r="DO53" s="84">
        <f t="shared" si="564"/>
        <v>0</v>
      </c>
      <c r="DP53" s="96">
        <f t="shared" si="565"/>
        <v>0</v>
      </c>
      <c r="DQ53" s="83">
        <f t="shared" si="636"/>
        <v>0</v>
      </c>
      <c r="DR53" s="83"/>
      <c r="DS53" s="85">
        <f t="shared" si="566"/>
        <v>0</v>
      </c>
      <c r="DT53" s="96">
        <f t="shared" si="567"/>
        <v>0</v>
      </c>
      <c r="DU53" s="83">
        <f t="shared" si="637"/>
        <v>0</v>
      </c>
      <c r="DV53" s="83"/>
      <c r="DW53" s="85">
        <f t="shared" si="568"/>
        <v>0</v>
      </c>
      <c r="DX53" s="96">
        <f t="shared" si="569"/>
        <v>0</v>
      </c>
      <c r="DY53" s="83">
        <f t="shared" si="638"/>
        <v>0</v>
      </c>
      <c r="DZ53" s="83"/>
      <c r="EA53" s="84">
        <f t="shared" si="570"/>
        <v>0</v>
      </c>
      <c r="EB53" s="96">
        <f t="shared" si="571"/>
        <v>0</v>
      </c>
      <c r="EC53" s="67">
        <f t="shared" si="572"/>
        <v>0</v>
      </c>
      <c r="ED53" s="83"/>
      <c r="EE53" s="85">
        <f t="shared" si="573"/>
        <v>0</v>
      </c>
      <c r="EF53" s="96">
        <f t="shared" si="574"/>
        <v>0</v>
      </c>
      <c r="EG53" s="83">
        <f t="shared" si="575"/>
        <v>0</v>
      </c>
      <c r="EH53" s="83"/>
      <c r="EI53" s="84">
        <f t="shared" si="576"/>
        <v>0</v>
      </c>
      <c r="EJ53" s="96">
        <f t="shared" si="577"/>
        <v>0</v>
      </c>
      <c r="EK53" s="88">
        <f t="shared" si="578"/>
        <v>0</v>
      </c>
      <c r="EL53" s="83"/>
      <c r="EM53" s="85">
        <f t="shared" si="579"/>
        <v>0</v>
      </c>
      <c r="EN53" s="96">
        <f t="shared" si="580"/>
        <v>0</v>
      </c>
      <c r="EO53" s="83">
        <f t="shared" si="581"/>
        <v>0</v>
      </c>
      <c r="EP53" s="83"/>
      <c r="EQ53" s="84">
        <f t="shared" si="582"/>
        <v>0</v>
      </c>
      <c r="ER53" s="96">
        <f t="shared" si="583"/>
        <v>0</v>
      </c>
      <c r="ES53" s="83">
        <f t="shared" si="639"/>
        <v>0</v>
      </c>
      <c r="ET53" s="83"/>
      <c r="EU53" s="85">
        <f t="shared" si="584"/>
        <v>0</v>
      </c>
      <c r="EV53" s="96">
        <f t="shared" si="585"/>
        <v>0</v>
      </c>
      <c r="EW53" s="83">
        <f t="shared" si="586"/>
        <v>0</v>
      </c>
      <c r="EX53" s="83"/>
      <c r="EY53" s="84">
        <f t="shared" si="587"/>
        <v>0</v>
      </c>
      <c r="EZ53" s="96">
        <f t="shared" si="588"/>
        <v>0</v>
      </c>
      <c r="FA53" s="83">
        <f t="shared" si="589"/>
        <v>0</v>
      </c>
      <c r="FB53" s="83"/>
      <c r="FC53" s="85">
        <f t="shared" si="590"/>
        <v>0</v>
      </c>
      <c r="FD53" s="96">
        <f t="shared" si="591"/>
        <v>0</v>
      </c>
      <c r="FE53" s="83">
        <f t="shared" si="592"/>
        <v>0</v>
      </c>
      <c r="FF53" s="83"/>
      <c r="FG53" s="84">
        <f t="shared" si="593"/>
        <v>0</v>
      </c>
      <c r="FH53" s="96">
        <f t="shared" si="594"/>
        <v>0</v>
      </c>
      <c r="FI53" s="83">
        <f t="shared" si="595"/>
        <v>0</v>
      </c>
      <c r="FJ53" s="83"/>
      <c r="FK53" s="84">
        <f t="shared" si="596"/>
        <v>0</v>
      </c>
      <c r="FL53" s="96">
        <f t="shared" si="597"/>
        <v>0</v>
      </c>
      <c r="FM53" s="83">
        <f t="shared" si="598"/>
        <v>0</v>
      </c>
      <c r="FN53" s="83"/>
      <c r="FO53" s="83">
        <f t="shared" si="599"/>
        <v>0</v>
      </c>
      <c r="FP53" s="96">
        <f t="shared" si="600"/>
        <v>0</v>
      </c>
      <c r="FQ53" s="83">
        <f t="shared" si="601"/>
        <v>0</v>
      </c>
      <c r="FR53" s="83"/>
      <c r="FS53" s="83">
        <f t="shared" si="602"/>
        <v>0</v>
      </c>
      <c r="FT53" s="96">
        <f t="shared" si="603"/>
        <v>0</v>
      </c>
      <c r="FU53" s="83">
        <f t="shared" si="604"/>
        <v>0</v>
      </c>
      <c r="FV53" s="83"/>
      <c r="FW53" s="83">
        <f t="shared" si="605"/>
        <v>0</v>
      </c>
      <c r="FX53" s="96">
        <f t="shared" si="606"/>
        <v>0</v>
      </c>
      <c r="FY53" s="82">
        <f t="shared" si="607"/>
        <v>0</v>
      </c>
      <c r="FZ53" s="83"/>
      <c r="GA53" s="85">
        <f t="shared" si="608"/>
        <v>0</v>
      </c>
      <c r="GB53" s="96">
        <f t="shared" si="609"/>
        <v>0</v>
      </c>
      <c r="GC53" s="82">
        <f t="shared" si="610"/>
        <v>0</v>
      </c>
      <c r="GD53" s="83"/>
      <c r="GE53" s="85">
        <f t="shared" si="611"/>
        <v>0</v>
      </c>
      <c r="GF53" s="96">
        <f t="shared" si="612"/>
        <v>0</v>
      </c>
      <c r="GG53" s="82">
        <f t="shared" si="613"/>
        <v>0</v>
      </c>
      <c r="GH53" s="67">
        <f t="shared" si="614"/>
        <v>0</v>
      </c>
      <c r="GI53" s="84">
        <f t="shared" si="615"/>
        <v>0</v>
      </c>
      <c r="GJ53" s="96">
        <f t="shared" si="616"/>
        <v>0</v>
      </c>
      <c r="GK53" s="88">
        <f t="shared" si="617"/>
        <v>0</v>
      </c>
      <c r="GL53" s="83"/>
      <c r="GM53" s="84">
        <f t="shared" si="618"/>
        <v>0</v>
      </c>
      <c r="GN53" s="88">
        <f t="shared" si="619"/>
        <v>0</v>
      </c>
      <c r="GO53" s="83"/>
      <c r="GP53" s="85">
        <f t="shared" si="620"/>
        <v>0</v>
      </c>
      <c r="GQ53" s="82">
        <f t="shared" si="621"/>
        <v>0</v>
      </c>
      <c r="GR53" s="83"/>
      <c r="GS53" s="84">
        <f t="shared" si="622"/>
        <v>0</v>
      </c>
      <c r="GT53" s="97"/>
      <c r="GU53" s="98" t="str">
        <f t="shared" si="623"/>
        <v/>
      </c>
      <c r="GV53" s="103" t="str">
        <f t="shared" si="624"/>
        <v/>
      </c>
      <c r="GW53" s="104">
        <f>+GK53*$HD$3</f>
        <v>0</v>
      </c>
      <c r="GX53" s="104">
        <f>+GL53*$HD$3</f>
        <v>0</v>
      </c>
      <c r="GY53" s="100">
        <f t="shared" si="625"/>
        <v>0</v>
      </c>
      <c r="GZ53" s="104"/>
      <c r="HA53" s="104"/>
      <c r="HB53" s="100"/>
      <c r="HC53" s="104">
        <f>+GQ53*$HD$5</f>
        <v>0</v>
      </c>
      <c r="HD53" s="104">
        <f>+GR53*$HD$5</f>
        <v>0</v>
      </c>
      <c r="HE53" s="99">
        <f t="shared" si="626"/>
        <v>0</v>
      </c>
      <c r="HF53" s="101">
        <f t="shared" si="627"/>
        <v>0</v>
      </c>
      <c r="HG53" s="102">
        <f t="shared" si="627"/>
        <v>0</v>
      </c>
      <c r="HH53" s="105">
        <f t="shared" si="627"/>
        <v>0</v>
      </c>
      <c r="HI53" s="106">
        <f>$HD$3*50%</f>
        <v>272.5</v>
      </c>
      <c r="HJ53" s="106">
        <f>$HD$5*50%</f>
        <v>545</v>
      </c>
      <c r="HK53" s="108"/>
      <c r="HL53" s="320"/>
      <c r="HM53" s="107">
        <f t="shared" si="628"/>
        <v>0</v>
      </c>
      <c r="HN53" s="109">
        <f t="shared" si="628"/>
        <v>0</v>
      </c>
    </row>
    <row r="54" spans="1:223" ht="15.75" customHeight="1" outlineLevel="1" x14ac:dyDescent="0.2">
      <c r="A54" s="386"/>
      <c r="B54" s="112" t="s">
        <v>93</v>
      </c>
      <c r="C54" s="82"/>
      <c r="D54" s="83"/>
      <c r="E54" s="83"/>
      <c r="F54" s="83"/>
      <c r="G54" s="83"/>
      <c r="H54" s="83"/>
      <c r="I54" s="83"/>
      <c r="J54" s="84"/>
      <c r="K54" s="82"/>
      <c r="L54" s="85"/>
      <c r="M54" s="85"/>
      <c r="N54" s="85"/>
      <c r="O54" s="84"/>
      <c r="P54" s="82"/>
      <c r="Q54" s="83"/>
      <c r="R54" s="84"/>
      <c r="S54" s="82"/>
      <c r="T54" s="83"/>
      <c r="U54" s="84"/>
      <c r="V54" s="82"/>
      <c r="W54" s="83"/>
      <c r="X54" s="83"/>
      <c r="Y54" s="84"/>
      <c r="Z54" s="86"/>
      <c r="AA54" s="87"/>
      <c r="AB54" s="88"/>
      <c r="AC54" s="88"/>
      <c r="AD54" s="88"/>
      <c r="AE54" s="88"/>
      <c r="AF54" s="88"/>
      <c r="AG54" s="83"/>
      <c r="AH54" s="83"/>
      <c r="AI54" s="83"/>
      <c r="AJ54" s="83"/>
      <c r="AK54" s="84"/>
      <c r="AL54" s="89"/>
      <c r="AM54" s="90">
        <f t="shared" si="515"/>
        <v>0</v>
      </c>
      <c r="AN54" s="91"/>
      <c r="AO54" s="92"/>
      <c r="AP54" s="93"/>
      <c r="AQ54" s="94"/>
      <c r="AS54" s="95">
        <f t="shared" si="516"/>
        <v>0</v>
      </c>
      <c r="AT54" s="83"/>
      <c r="AU54" s="84">
        <f t="shared" si="517"/>
        <v>0</v>
      </c>
      <c r="AV54" s="96">
        <f t="shared" si="518"/>
        <v>0</v>
      </c>
      <c r="AW54" s="82">
        <f t="shared" si="519"/>
        <v>0</v>
      </c>
      <c r="AX54" s="83"/>
      <c r="AY54" s="84">
        <f t="shared" si="520"/>
        <v>0</v>
      </c>
      <c r="AZ54" s="96">
        <f t="shared" si="521"/>
        <v>0</v>
      </c>
      <c r="BA54" s="82">
        <f t="shared" si="522"/>
        <v>0</v>
      </c>
      <c r="BB54" s="83"/>
      <c r="BC54" s="84">
        <f t="shared" si="523"/>
        <v>0</v>
      </c>
      <c r="BD54" s="96">
        <f t="shared" si="524"/>
        <v>0</v>
      </c>
      <c r="BE54" s="82">
        <f t="shared" si="525"/>
        <v>0</v>
      </c>
      <c r="BF54" s="83"/>
      <c r="BG54" s="84">
        <f t="shared" si="526"/>
        <v>0</v>
      </c>
      <c r="BH54" s="96">
        <f t="shared" si="527"/>
        <v>0</v>
      </c>
      <c r="BI54" s="88">
        <f t="shared" si="528"/>
        <v>0</v>
      </c>
      <c r="BJ54" s="83"/>
      <c r="BK54" s="85">
        <f t="shared" si="529"/>
        <v>0</v>
      </c>
      <c r="BL54" s="96">
        <f t="shared" si="530"/>
        <v>0</v>
      </c>
      <c r="BM54" s="82">
        <f t="shared" si="531"/>
        <v>0</v>
      </c>
      <c r="BN54" s="83"/>
      <c r="BO54" s="84">
        <f t="shared" si="532"/>
        <v>0</v>
      </c>
      <c r="BP54" s="96">
        <f t="shared" si="533"/>
        <v>0</v>
      </c>
      <c r="BQ54" s="88">
        <f t="shared" si="534"/>
        <v>0</v>
      </c>
      <c r="BR54" s="83"/>
      <c r="BS54" s="85">
        <f t="shared" si="535"/>
        <v>0</v>
      </c>
      <c r="BT54" s="96">
        <f t="shared" si="536"/>
        <v>0</v>
      </c>
      <c r="BU54" s="82">
        <f t="shared" si="537"/>
        <v>0</v>
      </c>
      <c r="BV54" s="83"/>
      <c r="BW54" s="84">
        <f t="shared" si="538"/>
        <v>0</v>
      </c>
      <c r="BX54" s="96">
        <f t="shared" si="539"/>
        <v>0</v>
      </c>
      <c r="BY54" s="88">
        <f t="shared" si="540"/>
        <v>0</v>
      </c>
      <c r="BZ54" s="83"/>
      <c r="CA54" s="85">
        <f t="shared" si="541"/>
        <v>0</v>
      </c>
      <c r="CB54" s="96">
        <f t="shared" si="542"/>
        <v>0</v>
      </c>
      <c r="CC54" s="83">
        <f t="shared" si="629"/>
        <v>0</v>
      </c>
      <c r="CD54" s="83"/>
      <c r="CE54" s="85">
        <f t="shared" si="543"/>
        <v>0</v>
      </c>
      <c r="CF54" s="96">
        <f t="shared" si="544"/>
        <v>0</v>
      </c>
      <c r="CG54" s="82">
        <f t="shared" si="545"/>
        <v>0</v>
      </c>
      <c r="CH54" s="83"/>
      <c r="CI54" s="84">
        <f t="shared" si="546"/>
        <v>0</v>
      </c>
      <c r="CJ54" s="96">
        <f t="shared" si="547"/>
        <v>0</v>
      </c>
      <c r="CK54" s="82">
        <f t="shared" si="630"/>
        <v>0</v>
      </c>
      <c r="CL54" s="83"/>
      <c r="CM54" s="85">
        <f t="shared" si="548"/>
        <v>0</v>
      </c>
      <c r="CN54" s="96">
        <f t="shared" si="549"/>
        <v>0</v>
      </c>
      <c r="CO54" s="334">
        <f t="shared" si="550"/>
        <v>0</v>
      </c>
      <c r="CP54" s="83"/>
      <c r="CQ54" s="84">
        <f t="shared" si="551"/>
        <v>0</v>
      </c>
      <c r="CR54" s="96">
        <f t="shared" si="552"/>
        <v>0</v>
      </c>
      <c r="CS54" s="88">
        <f t="shared" si="553"/>
        <v>0</v>
      </c>
      <c r="CT54" s="83"/>
      <c r="CU54" s="85">
        <f t="shared" si="554"/>
        <v>0</v>
      </c>
      <c r="CV54" s="96">
        <f t="shared" si="555"/>
        <v>0</v>
      </c>
      <c r="CW54" s="83">
        <f t="shared" si="631"/>
        <v>0</v>
      </c>
      <c r="CX54" s="83"/>
      <c r="CY54" s="84">
        <f t="shared" si="556"/>
        <v>0</v>
      </c>
      <c r="CZ54" s="96">
        <f t="shared" si="557"/>
        <v>0</v>
      </c>
      <c r="DA54" s="83">
        <f t="shared" si="632"/>
        <v>0</v>
      </c>
      <c r="DB54" s="83"/>
      <c r="DC54" s="85">
        <f t="shared" si="558"/>
        <v>0</v>
      </c>
      <c r="DD54" s="96">
        <f t="shared" si="559"/>
        <v>0</v>
      </c>
      <c r="DE54" s="83">
        <f t="shared" si="633"/>
        <v>0</v>
      </c>
      <c r="DF54" s="83"/>
      <c r="DG54" s="84">
        <f t="shared" si="560"/>
        <v>0</v>
      </c>
      <c r="DH54" s="96">
        <f t="shared" si="561"/>
        <v>0</v>
      </c>
      <c r="DI54" s="83">
        <f t="shared" si="634"/>
        <v>0</v>
      </c>
      <c r="DJ54" s="83"/>
      <c r="DK54" s="85">
        <f t="shared" si="562"/>
        <v>0</v>
      </c>
      <c r="DL54" s="96">
        <f t="shared" si="563"/>
        <v>0</v>
      </c>
      <c r="DM54" s="83">
        <f t="shared" si="635"/>
        <v>0</v>
      </c>
      <c r="DN54" s="83"/>
      <c r="DO54" s="84">
        <f t="shared" si="564"/>
        <v>0</v>
      </c>
      <c r="DP54" s="96">
        <f t="shared" si="565"/>
        <v>0</v>
      </c>
      <c r="DQ54" s="83">
        <f t="shared" si="636"/>
        <v>0</v>
      </c>
      <c r="DR54" s="83"/>
      <c r="DS54" s="85">
        <f t="shared" si="566"/>
        <v>0</v>
      </c>
      <c r="DT54" s="96">
        <f t="shared" si="567"/>
        <v>0</v>
      </c>
      <c r="DU54" s="83">
        <f t="shared" si="637"/>
        <v>0</v>
      </c>
      <c r="DV54" s="83"/>
      <c r="DW54" s="85">
        <f t="shared" si="568"/>
        <v>0</v>
      </c>
      <c r="DX54" s="96">
        <f t="shared" si="569"/>
        <v>0</v>
      </c>
      <c r="DY54" s="83">
        <f t="shared" si="638"/>
        <v>0</v>
      </c>
      <c r="DZ54" s="83"/>
      <c r="EA54" s="84">
        <f t="shared" si="570"/>
        <v>0</v>
      </c>
      <c r="EB54" s="96">
        <f t="shared" si="571"/>
        <v>0</v>
      </c>
      <c r="EC54" s="67">
        <f t="shared" si="572"/>
        <v>0</v>
      </c>
      <c r="ED54" s="83"/>
      <c r="EE54" s="85">
        <f t="shared" si="573"/>
        <v>0</v>
      </c>
      <c r="EF54" s="96">
        <f t="shared" si="574"/>
        <v>0</v>
      </c>
      <c r="EG54" s="83">
        <f t="shared" si="575"/>
        <v>0</v>
      </c>
      <c r="EH54" s="83"/>
      <c r="EI54" s="84">
        <f t="shared" si="576"/>
        <v>0</v>
      </c>
      <c r="EJ54" s="96">
        <f t="shared" si="577"/>
        <v>0</v>
      </c>
      <c r="EK54" s="88">
        <f t="shared" si="578"/>
        <v>0</v>
      </c>
      <c r="EL54" s="83"/>
      <c r="EM54" s="85">
        <f t="shared" si="579"/>
        <v>0</v>
      </c>
      <c r="EN54" s="96">
        <f t="shared" si="580"/>
        <v>0</v>
      </c>
      <c r="EO54" s="83">
        <f t="shared" si="581"/>
        <v>0</v>
      </c>
      <c r="EP54" s="83"/>
      <c r="EQ54" s="84">
        <f t="shared" si="582"/>
        <v>0</v>
      </c>
      <c r="ER54" s="96">
        <f t="shared" si="583"/>
        <v>0</v>
      </c>
      <c r="ES54" s="83">
        <f t="shared" si="639"/>
        <v>0</v>
      </c>
      <c r="ET54" s="83"/>
      <c r="EU54" s="85">
        <f t="shared" si="584"/>
        <v>0</v>
      </c>
      <c r="EV54" s="96">
        <f t="shared" si="585"/>
        <v>0</v>
      </c>
      <c r="EW54" s="83">
        <f t="shared" si="586"/>
        <v>0</v>
      </c>
      <c r="EX54" s="83"/>
      <c r="EY54" s="84">
        <f t="shared" si="587"/>
        <v>0</v>
      </c>
      <c r="EZ54" s="96">
        <f t="shared" si="588"/>
        <v>0</v>
      </c>
      <c r="FA54" s="83">
        <f t="shared" si="589"/>
        <v>0</v>
      </c>
      <c r="FB54" s="83"/>
      <c r="FC54" s="85">
        <f t="shared" si="590"/>
        <v>0</v>
      </c>
      <c r="FD54" s="96">
        <f t="shared" si="591"/>
        <v>0</v>
      </c>
      <c r="FE54" s="83">
        <f t="shared" si="592"/>
        <v>0</v>
      </c>
      <c r="FF54" s="83"/>
      <c r="FG54" s="84">
        <f t="shared" si="593"/>
        <v>0</v>
      </c>
      <c r="FH54" s="96">
        <f t="shared" si="594"/>
        <v>0</v>
      </c>
      <c r="FI54" s="83">
        <f t="shared" si="595"/>
        <v>0</v>
      </c>
      <c r="FJ54" s="83"/>
      <c r="FK54" s="84">
        <f t="shared" si="596"/>
        <v>0</v>
      </c>
      <c r="FL54" s="96">
        <f t="shared" si="597"/>
        <v>0</v>
      </c>
      <c r="FM54" s="83">
        <f t="shared" si="598"/>
        <v>0</v>
      </c>
      <c r="FN54" s="83"/>
      <c r="FO54" s="83">
        <f t="shared" si="599"/>
        <v>0</v>
      </c>
      <c r="FP54" s="96">
        <f t="shared" si="600"/>
        <v>0</v>
      </c>
      <c r="FQ54" s="83">
        <f t="shared" si="601"/>
        <v>0</v>
      </c>
      <c r="FR54" s="83"/>
      <c r="FS54" s="83">
        <f t="shared" si="602"/>
        <v>0</v>
      </c>
      <c r="FT54" s="96">
        <f t="shared" si="603"/>
        <v>0</v>
      </c>
      <c r="FU54" s="83">
        <f t="shared" si="604"/>
        <v>0</v>
      </c>
      <c r="FV54" s="83"/>
      <c r="FW54" s="83">
        <f t="shared" si="605"/>
        <v>0</v>
      </c>
      <c r="FX54" s="96">
        <f t="shared" si="606"/>
        <v>0</v>
      </c>
      <c r="FY54" s="82">
        <f t="shared" si="607"/>
        <v>0</v>
      </c>
      <c r="FZ54" s="83"/>
      <c r="GA54" s="85">
        <f t="shared" si="608"/>
        <v>0</v>
      </c>
      <c r="GB54" s="96">
        <f t="shared" si="609"/>
        <v>0</v>
      </c>
      <c r="GC54" s="82">
        <f t="shared" si="610"/>
        <v>0</v>
      </c>
      <c r="GD54" s="83"/>
      <c r="GE54" s="85">
        <f t="shared" si="611"/>
        <v>0</v>
      </c>
      <c r="GF54" s="96">
        <f t="shared" si="612"/>
        <v>0</v>
      </c>
      <c r="GG54" s="82">
        <f t="shared" si="613"/>
        <v>0</v>
      </c>
      <c r="GH54" s="67">
        <f t="shared" si="614"/>
        <v>0</v>
      </c>
      <c r="GI54" s="84">
        <f t="shared" si="615"/>
        <v>0</v>
      </c>
      <c r="GJ54" s="96">
        <f t="shared" si="616"/>
        <v>0</v>
      </c>
      <c r="GK54" s="88">
        <f t="shared" si="617"/>
        <v>0</v>
      </c>
      <c r="GL54" s="83"/>
      <c r="GM54" s="84">
        <f t="shared" si="618"/>
        <v>0</v>
      </c>
      <c r="GN54" s="88">
        <f t="shared" si="619"/>
        <v>0</v>
      </c>
      <c r="GO54" s="83"/>
      <c r="GP54" s="85">
        <f t="shared" si="620"/>
        <v>0</v>
      </c>
      <c r="GQ54" s="82">
        <f t="shared" si="621"/>
        <v>0</v>
      </c>
      <c r="GR54" s="83"/>
      <c r="GS54" s="84">
        <f t="shared" si="622"/>
        <v>0</v>
      </c>
      <c r="GT54" s="97"/>
      <c r="GU54" s="98" t="str">
        <f t="shared" si="623"/>
        <v/>
      </c>
      <c r="GV54" s="103" t="str">
        <f t="shared" si="624"/>
        <v/>
      </c>
      <c r="GW54" s="104">
        <f>+GK54*$HD$3</f>
        <v>0</v>
      </c>
      <c r="GX54" s="104">
        <f>+GL54*$HD$3</f>
        <v>0</v>
      </c>
      <c r="GY54" s="100">
        <f t="shared" si="625"/>
        <v>0</v>
      </c>
      <c r="GZ54" s="104"/>
      <c r="HA54" s="104"/>
      <c r="HB54" s="100"/>
      <c r="HC54" s="104">
        <f>+GQ54*$HE$5</f>
        <v>0</v>
      </c>
      <c r="HD54" s="104">
        <f>+GR54*$HE$5</f>
        <v>0</v>
      </c>
      <c r="HE54" s="99">
        <f t="shared" si="626"/>
        <v>0</v>
      </c>
      <c r="HF54" s="101">
        <f t="shared" si="627"/>
        <v>0</v>
      </c>
      <c r="HG54" s="102">
        <f t="shared" si="627"/>
        <v>0</v>
      </c>
      <c r="HH54" s="105">
        <f t="shared" si="627"/>
        <v>0</v>
      </c>
      <c r="HI54" s="106">
        <f>$HE$3*50%</f>
        <v>312.5</v>
      </c>
      <c r="HJ54" s="106">
        <f>$HE$5*50%</f>
        <v>625</v>
      </c>
      <c r="HK54" s="108"/>
      <c r="HL54" s="320"/>
      <c r="HM54" s="107">
        <f t="shared" si="628"/>
        <v>0</v>
      </c>
      <c r="HN54" s="109">
        <f t="shared" si="628"/>
        <v>0</v>
      </c>
    </row>
    <row r="55" spans="1:223" ht="15.75" customHeight="1" outlineLevel="1" x14ac:dyDescent="0.2">
      <c r="A55" s="386"/>
      <c r="B55" s="112" t="s">
        <v>94</v>
      </c>
      <c r="C55" s="82"/>
      <c r="D55" s="83"/>
      <c r="E55" s="83"/>
      <c r="F55" s="83"/>
      <c r="G55" s="83"/>
      <c r="H55" s="83"/>
      <c r="I55" s="83"/>
      <c r="J55" s="84"/>
      <c r="K55" s="82"/>
      <c r="L55" s="85"/>
      <c r="M55" s="85"/>
      <c r="N55" s="85"/>
      <c r="O55" s="84"/>
      <c r="P55" s="82"/>
      <c r="Q55" s="83"/>
      <c r="R55" s="84"/>
      <c r="S55" s="82"/>
      <c r="T55" s="83"/>
      <c r="U55" s="84"/>
      <c r="V55" s="82"/>
      <c r="W55" s="83"/>
      <c r="X55" s="83"/>
      <c r="Y55" s="84"/>
      <c r="Z55" s="86"/>
      <c r="AA55" s="87"/>
      <c r="AB55" s="88"/>
      <c r="AC55" s="88"/>
      <c r="AD55" s="88"/>
      <c r="AE55" s="88"/>
      <c r="AF55" s="88"/>
      <c r="AG55" s="83"/>
      <c r="AH55" s="83"/>
      <c r="AI55" s="83"/>
      <c r="AJ55" s="83"/>
      <c r="AK55" s="84"/>
      <c r="AL55" s="89"/>
      <c r="AM55" s="90">
        <f t="shared" si="515"/>
        <v>0</v>
      </c>
      <c r="AN55" s="91"/>
      <c r="AO55" s="92"/>
      <c r="AP55" s="93"/>
      <c r="AQ55" s="111"/>
      <c r="AS55" s="95">
        <f t="shared" si="516"/>
        <v>0</v>
      </c>
      <c r="AT55" s="83"/>
      <c r="AU55" s="84">
        <f t="shared" si="517"/>
        <v>0</v>
      </c>
      <c r="AV55" s="96">
        <f t="shared" si="518"/>
        <v>0</v>
      </c>
      <c r="AW55" s="82">
        <f t="shared" si="519"/>
        <v>0</v>
      </c>
      <c r="AX55" s="83"/>
      <c r="AY55" s="84">
        <f t="shared" si="520"/>
        <v>0</v>
      </c>
      <c r="AZ55" s="96">
        <f t="shared" si="521"/>
        <v>0</v>
      </c>
      <c r="BA55" s="82">
        <f t="shared" si="522"/>
        <v>0</v>
      </c>
      <c r="BB55" s="83"/>
      <c r="BC55" s="84">
        <f t="shared" si="523"/>
        <v>0</v>
      </c>
      <c r="BD55" s="96">
        <f t="shared" si="524"/>
        <v>0</v>
      </c>
      <c r="BE55" s="82">
        <f t="shared" si="525"/>
        <v>0</v>
      </c>
      <c r="BF55" s="83"/>
      <c r="BG55" s="84">
        <f t="shared" si="526"/>
        <v>0</v>
      </c>
      <c r="BH55" s="96">
        <f t="shared" si="527"/>
        <v>0</v>
      </c>
      <c r="BI55" s="88">
        <f t="shared" si="528"/>
        <v>0</v>
      </c>
      <c r="BJ55" s="83"/>
      <c r="BK55" s="85">
        <f t="shared" si="529"/>
        <v>0</v>
      </c>
      <c r="BL55" s="96">
        <f t="shared" si="530"/>
        <v>0</v>
      </c>
      <c r="BM55" s="82">
        <f t="shared" si="531"/>
        <v>0</v>
      </c>
      <c r="BN55" s="83"/>
      <c r="BO55" s="84">
        <f t="shared" si="532"/>
        <v>0</v>
      </c>
      <c r="BP55" s="96">
        <f t="shared" si="533"/>
        <v>0</v>
      </c>
      <c r="BQ55" s="88">
        <f t="shared" si="534"/>
        <v>0</v>
      </c>
      <c r="BR55" s="83"/>
      <c r="BS55" s="85">
        <f t="shared" si="535"/>
        <v>0</v>
      </c>
      <c r="BT55" s="96">
        <f t="shared" si="536"/>
        <v>0</v>
      </c>
      <c r="BU55" s="82">
        <f t="shared" si="537"/>
        <v>0</v>
      </c>
      <c r="BV55" s="83"/>
      <c r="BW55" s="84">
        <f t="shared" si="538"/>
        <v>0</v>
      </c>
      <c r="BX55" s="96">
        <f t="shared" si="539"/>
        <v>0</v>
      </c>
      <c r="BY55" s="88">
        <f t="shared" si="540"/>
        <v>0</v>
      </c>
      <c r="BZ55" s="83"/>
      <c r="CA55" s="85">
        <f t="shared" si="541"/>
        <v>0</v>
      </c>
      <c r="CB55" s="96">
        <f t="shared" si="542"/>
        <v>0</v>
      </c>
      <c r="CC55" s="83">
        <f t="shared" si="629"/>
        <v>0</v>
      </c>
      <c r="CD55" s="83"/>
      <c r="CE55" s="85">
        <f t="shared" si="543"/>
        <v>0</v>
      </c>
      <c r="CF55" s="96">
        <f t="shared" si="544"/>
        <v>0</v>
      </c>
      <c r="CG55" s="82">
        <f t="shared" si="545"/>
        <v>0</v>
      </c>
      <c r="CH55" s="83"/>
      <c r="CI55" s="84">
        <f t="shared" si="546"/>
        <v>0</v>
      </c>
      <c r="CJ55" s="96">
        <f t="shared" si="547"/>
        <v>0</v>
      </c>
      <c r="CK55" s="82">
        <f t="shared" si="630"/>
        <v>0</v>
      </c>
      <c r="CL55" s="83"/>
      <c r="CM55" s="85">
        <f t="shared" si="548"/>
        <v>0</v>
      </c>
      <c r="CN55" s="96">
        <f t="shared" si="549"/>
        <v>0</v>
      </c>
      <c r="CO55" s="334">
        <f t="shared" si="550"/>
        <v>0</v>
      </c>
      <c r="CP55" s="83"/>
      <c r="CQ55" s="84">
        <f t="shared" si="551"/>
        <v>0</v>
      </c>
      <c r="CR55" s="96">
        <f t="shared" si="552"/>
        <v>0</v>
      </c>
      <c r="CS55" s="88">
        <f t="shared" si="553"/>
        <v>0</v>
      </c>
      <c r="CT55" s="83"/>
      <c r="CU55" s="85">
        <f t="shared" si="554"/>
        <v>0</v>
      </c>
      <c r="CV55" s="96">
        <f t="shared" si="555"/>
        <v>0</v>
      </c>
      <c r="CW55" s="83">
        <f t="shared" si="631"/>
        <v>0</v>
      </c>
      <c r="CX55" s="83"/>
      <c r="CY55" s="84">
        <f t="shared" si="556"/>
        <v>0</v>
      </c>
      <c r="CZ55" s="96">
        <f t="shared" si="557"/>
        <v>0</v>
      </c>
      <c r="DA55" s="83">
        <f t="shared" si="632"/>
        <v>0</v>
      </c>
      <c r="DB55" s="83"/>
      <c r="DC55" s="85">
        <f t="shared" si="558"/>
        <v>0</v>
      </c>
      <c r="DD55" s="96">
        <f t="shared" si="559"/>
        <v>0</v>
      </c>
      <c r="DE55" s="83">
        <f t="shared" si="633"/>
        <v>0</v>
      </c>
      <c r="DF55" s="83"/>
      <c r="DG55" s="84">
        <f t="shared" si="560"/>
        <v>0</v>
      </c>
      <c r="DH55" s="96">
        <f t="shared" si="561"/>
        <v>0</v>
      </c>
      <c r="DI55" s="83">
        <f t="shared" si="634"/>
        <v>0</v>
      </c>
      <c r="DJ55" s="83"/>
      <c r="DK55" s="85">
        <f t="shared" si="562"/>
        <v>0</v>
      </c>
      <c r="DL55" s="96">
        <f t="shared" si="563"/>
        <v>0</v>
      </c>
      <c r="DM55" s="83">
        <f t="shared" si="635"/>
        <v>0</v>
      </c>
      <c r="DN55" s="83"/>
      <c r="DO55" s="84">
        <f t="shared" si="564"/>
        <v>0</v>
      </c>
      <c r="DP55" s="96">
        <f t="shared" si="565"/>
        <v>0</v>
      </c>
      <c r="DQ55" s="83">
        <f t="shared" si="636"/>
        <v>0</v>
      </c>
      <c r="DR55" s="83"/>
      <c r="DS55" s="85">
        <f t="shared" si="566"/>
        <v>0</v>
      </c>
      <c r="DT55" s="96">
        <f t="shared" si="567"/>
        <v>0</v>
      </c>
      <c r="DU55" s="83">
        <f t="shared" si="637"/>
        <v>0</v>
      </c>
      <c r="DV55" s="83"/>
      <c r="DW55" s="85">
        <f t="shared" si="568"/>
        <v>0</v>
      </c>
      <c r="DX55" s="96">
        <f t="shared" si="569"/>
        <v>0</v>
      </c>
      <c r="DY55" s="83">
        <f t="shared" si="638"/>
        <v>0</v>
      </c>
      <c r="DZ55" s="83"/>
      <c r="EA55" s="84">
        <f t="shared" si="570"/>
        <v>0</v>
      </c>
      <c r="EB55" s="96">
        <f t="shared" si="571"/>
        <v>0</v>
      </c>
      <c r="EC55" s="67">
        <f t="shared" si="572"/>
        <v>0</v>
      </c>
      <c r="ED55" s="83"/>
      <c r="EE55" s="85">
        <f t="shared" si="573"/>
        <v>0</v>
      </c>
      <c r="EF55" s="96">
        <f t="shared" si="574"/>
        <v>0</v>
      </c>
      <c r="EG55" s="83">
        <f t="shared" si="575"/>
        <v>0</v>
      </c>
      <c r="EH55" s="83"/>
      <c r="EI55" s="84">
        <f t="shared" si="576"/>
        <v>0</v>
      </c>
      <c r="EJ55" s="96">
        <f t="shared" si="577"/>
        <v>0</v>
      </c>
      <c r="EK55" s="88">
        <f t="shared" si="578"/>
        <v>0</v>
      </c>
      <c r="EL55" s="83"/>
      <c r="EM55" s="85">
        <f t="shared" si="579"/>
        <v>0</v>
      </c>
      <c r="EN55" s="96">
        <f t="shared" si="580"/>
        <v>0</v>
      </c>
      <c r="EO55" s="83">
        <f t="shared" si="581"/>
        <v>0</v>
      </c>
      <c r="EP55" s="83"/>
      <c r="EQ55" s="84">
        <f t="shared" si="582"/>
        <v>0</v>
      </c>
      <c r="ER55" s="96">
        <f t="shared" si="583"/>
        <v>0</v>
      </c>
      <c r="ES55" s="83">
        <f t="shared" si="639"/>
        <v>0</v>
      </c>
      <c r="ET55" s="83"/>
      <c r="EU55" s="85">
        <f t="shared" si="584"/>
        <v>0</v>
      </c>
      <c r="EV55" s="96">
        <f t="shared" si="585"/>
        <v>0</v>
      </c>
      <c r="EW55" s="83">
        <f t="shared" si="586"/>
        <v>0</v>
      </c>
      <c r="EX55" s="83"/>
      <c r="EY55" s="84">
        <f t="shared" si="587"/>
        <v>0</v>
      </c>
      <c r="EZ55" s="96">
        <f t="shared" si="588"/>
        <v>0</v>
      </c>
      <c r="FA55" s="83">
        <f t="shared" si="589"/>
        <v>0</v>
      </c>
      <c r="FB55" s="83"/>
      <c r="FC55" s="85">
        <f t="shared" si="590"/>
        <v>0</v>
      </c>
      <c r="FD55" s="96">
        <f t="shared" si="591"/>
        <v>0</v>
      </c>
      <c r="FE55" s="83">
        <f t="shared" si="592"/>
        <v>0</v>
      </c>
      <c r="FF55" s="83"/>
      <c r="FG55" s="84">
        <f t="shared" si="593"/>
        <v>0</v>
      </c>
      <c r="FH55" s="96">
        <f t="shared" si="594"/>
        <v>0</v>
      </c>
      <c r="FI55" s="83">
        <f t="shared" si="595"/>
        <v>0</v>
      </c>
      <c r="FJ55" s="83"/>
      <c r="FK55" s="84">
        <f t="shared" si="596"/>
        <v>0</v>
      </c>
      <c r="FL55" s="96">
        <f t="shared" si="597"/>
        <v>0</v>
      </c>
      <c r="FM55" s="83">
        <f t="shared" si="598"/>
        <v>0</v>
      </c>
      <c r="FN55" s="83"/>
      <c r="FO55" s="83">
        <f t="shared" si="599"/>
        <v>0</v>
      </c>
      <c r="FP55" s="96">
        <f t="shared" si="600"/>
        <v>0</v>
      </c>
      <c r="FQ55" s="83">
        <f t="shared" si="601"/>
        <v>0</v>
      </c>
      <c r="FR55" s="83"/>
      <c r="FS55" s="83">
        <f t="shared" si="602"/>
        <v>0</v>
      </c>
      <c r="FT55" s="96">
        <f t="shared" si="603"/>
        <v>0</v>
      </c>
      <c r="FU55" s="83">
        <f t="shared" si="604"/>
        <v>0</v>
      </c>
      <c r="FV55" s="83"/>
      <c r="FW55" s="83">
        <f t="shared" si="605"/>
        <v>0</v>
      </c>
      <c r="FX55" s="96">
        <f t="shared" si="606"/>
        <v>0</v>
      </c>
      <c r="FY55" s="82">
        <f t="shared" si="607"/>
        <v>0</v>
      </c>
      <c r="FZ55" s="83"/>
      <c r="GA55" s="85">
        <f t="shared" si="608"/>
        <v>0</v>
      </c>
      <c r="GB55" s="96">
        <f t="shared" si="609"/>
        <v>0</v>
      </c>
      <c r="GC55" s="82">
        <f t="shared" si="610"/>
        <v>0</v>
      </c>
      <c r="GD55" s="83"/>
      <c r="GE55" s="85">
        <f t="shared" si="611"/>
        <v>0</v>
      </c>
      <c r="GF55" s="96">
        <f t="shared" si="612"/>
        <v>0</v>
      </c>
      <c r="GG55" s="82">
        <f t="shared" si="613"/>
        <v>0</v>
      </c>
      <c r="GH55" s="67">
        <f t="shared" si="614"/>
        <v>0</v>
      </c>
      <c r="GI55" s="84">
        <f t="shared" si="615"/>
        <v>0</v>
      </c>
      <c r="GJ55" s="96">
        <f t="shared" si="616"/>
        <v>0</v>
      </c>
      <c r="GK55" s="88">
        <f t="shared" si="617"/>
        <v>0</v>
      </c>
      <c r="GL55" s="83"/>
      <c r="GM55" s="84">
        <f t="shared" si="618"/>
        <v>0</v>
      </c>
      <c r="GN55" s="88">
        <f t="shared" si="619"/>
        <v>0</v>
      </c>
      <c r="GO55" s="83"/>
      <c r="GP55" s="85">
        <f t="shared" si="620"/>
        <v>0</v>
      </c>
      <c r="GQ55" s="82">
        <f t="shared" si="621"/>
        <v>0</v>
      </c>
      <c r="GR55" s="83"/>
      <c r="GS55" s="84">
        <f t="shared" si="622"/>
        <v>0</v>
      </c>
      <c r="GT55" s="97"/>
      <c r="GU55" s="98" t="str">
        <f t="shared" si="623"/>
        <v/>
      </c>
      <c r="GV55" s="103" t="str">
        <f t="shared" si="624"/>
        <v/>
      </c>
      <c r="GW55" s="104">
        <f>+GK55*$HE$3</f>
        <v>0</v>
      </c>
      <c r="GX55" s="104">
        <f>+GL55*$HE$3</f>
        <v>0</v>
      </c>
      <c r="GY55" s="100">
        <f t="shared" si="625"/>
        <v>0</v>
      </c>
      <c r="GZ55" s="104"/>
      <c r="HA55" s="104"/>
      <c r="HB55" s="100"/>
      <c r="HC55" s="104">
        <f>+GQ55*$HE$5</f>
        <v>0</v>
      </c>
      <c r="HD55" s="104">
        <f>+GR55*$HE$5</f>
        <v>0</v>
      </c>
      <c r="HE55" s="99">
        <f t="shared" si="626"/>
        <v>0</v>
      </c>
      <c r="HF55" s="101">
        <f t="shared" si="627"/>
        <v>0</v>
      </c>
      <c r="HG55" s="102">
        <f t="shared" si="627"/>
        <v>0</v>
      </c>
      <c r="HH55" s="105">
        <f t="shared" si="627"/>
        <v>0</v>
      </c>
      <c r="HI55" s="106">
        <f>HI54</f>
        <v>312.5</v>
      </c>
      <c r="HJ55" s="106">
        <f>HJ54</f>
        <v>625</v>
      </c>
      <c r="HK55" s="108"/>
      <c r="HL55" s="320"/>
      <c r="HM55" s="107">
        <f t="shared" si="628"/>
        <v>0</v>
      </c>
      <c r="HN55" s="109">
        <f t="shared" si="628"/>
        <v>0</v>
      </c>
    </row>
    <row r="56" spans="1:223" ht="15.75" customHeight="1" outlineLevel="1" thickBot="1" x14ac:dyDescent="0.25">
      <c r="A56" s="386"/>
      <c r="B56" s="126" t="s">
        <v>50</v>
      </c>
      <c r="C56" s="127"/>
      <c r="D56" s="128"/>
      <c r="E56" s="128"/>
      <c r="F56" s="128"/>
      <c r="G56" s="128"/>
      <c r="H56" s="128"/>
      <c r="I56" s="128"/>
      <c r="J56" s="129"/>
      <c r="K56" s="127"/>
      <c r="L56" s="130"/>
      <c r="M56" s="130"/>
      <c r="N56" s="130"/>
      <c r="O56" s="129"/>
      <c r="P56" s="127"/>
      <c r="Q56" s="128"/>
      <c r="R56" s="129"/>
      <c r="S56" s="127"/>
      <c r="T56" s="128"/>
      <c r="U56" s="129"/>
      <c r="V56" s="127"/>
      <c r="W56" s="128"/>
      <c r="X56" s="128"/>
      <c r="Y56" s="129"/>
      <c r="Z56" s="131"/>
      <c r="AA56" s="132"/>
      <c r="AB56" s="133"/>
      <c r="AC56" s="133"/>
      <c r="AD56" s="133"/>
      <c r="AE56" s="133"/>
      <c r="AF56" s="133"/>
      <c r="AG56" s="128"/>
      <c r="AH56" s="128"/>
      <c r="AI56" s="128"/>
      <c r="AJ56" s="128"/>
      <c r="AK56" s="129"/>
      <c r="AL56" s="134"/>
      <c r="AM56" s="200">
        <f t="shared" si="515"/>
        <v>0</v>
      </c>
      <c r="AN56" s="135"/>
      <c r="AO56" s="136"/>
      <c r="AP56" s="137"/>
      <c r="AQ56" s="138"/>
      <c r="AS56" s="274">
        <f t="shared" si="516"/>
        <v>0</v>
      </c>
      <c r="AT56" s="114"/>
      <c r="AU56" s="115">
        <f t="shared" si="517"/>
        <v>0</v>
      </c>
      <c r="AV56" s="275">
        <f t="shared" si="518"/>
        <v>0</v>
      </c>
      <c r="AW56" s="113">
        <f t="shared" si="519"/>
        <v>0</v>
      </c>
      <c r="AX56" s="114"/>
      <c r="AY56" s="115">
        <f t="shared" si="520"/>
        <v>0</v>
      </c>
      <c r="AZ56" s="275">
        <f t="shared" si="521"/>
        <v>0</v>
      </c>
      <c r="BA56" s="113">
        <f t="shared" si="522"/>
        <v>0</v>
      </c>
      <c r="BB56" s="114"/>
      <c r="BC56" s="115">
        <f t="shared" si="523"/>
        <v>0</v>
      </c>
      <c r="BD56" s="275">
        <f t="shared" si="524"/>
        <v>0</v>
      </c>
      <c r="BE56" s="113">
        <f t="shared" si="525"/>
        <v>0</v>
      </c>
      <c r="BF56" s="114"/>
      <c r="BG56" s="115">
        <f t="shared" si="526"/>
        <v>0</v>
      </c>
      <c r="BH56" s="275">
        <f t="shared" si="527"/>
        <v>0</v>
      </c>
      <c r="BI56" s="119">
        <f t="shared" si="528"/>
        <v>0</v>
      </c>
      <c r="BJ56" s="114"/>
      <c r="BK56" s="116">
        <f t="shared" si="529"/>
        <v>0</v>
      </c>
      <c r="BL56" s="275">
        <f t="shared" si="530"/>
        <v>0</v>
      </c>
      <c r="BM56" s="113">
        <f t="shared" si="531"/>
        <v>0</v>
      </c>
      <c r="BN56" s="114"/>
      <c r="BO56" s="115">
        <f t="shared" si="532"/>
        <v>0</v>
      </c>
      <c r="BP56" s="275">
        <f t="shared" si="533"/>
        <v>0</v>
      </c>
      <c r="BQ56" s="119">
        <f t="shared" si="534"/>
        <v>0</v>
      </c>
      <c r="BR56" s="114"/>
      <c r="BS56" s="116">
        <f t="shared" si="535"/>
        <v>0</v>
      </c>
      <c r="BT56" s="275">
        <f t="shared" si="536"/>
        <v>0</v>
      </c>
      <c r="BU56" s="113">
        <f t="shared" si="537"/>
        <v>0</v>
      </c>
      <c r="BV56" s="114"/>
      <c r="BW56" s="115">
        <f t="shared" si="538"/>
        <v>0</v>
      </c>
      <c r="BX56" s="275">
        <f t="shared" si="539"/>
        <v>0</v>
      </c>
      <c r="BY56" s="119">
        <f t="shared" si="540"/>
        <v>0</v>
      </c>
      <c r="BZ56" s="114"/>
      <c r="CA56" s="116">
        <f t="shared" si="541"/>
        <v>0</v>
      </c>
      <c r="CB56" s="275">
        <f t="shared" si="542"/>
        <v>0</v>
      </c>
      <c r="CC56" s="114">
        <f t="shared" si="629"/>
        <v>0</v>
      </c>
      <c r="CD56" s="114"/>
      <c r="CE56" s="116">
        <f t="shared" si="543"/>
        <v>0</v>
      </c>
      <c r="CF56" s="275">
        <f t="shared" si="544"/>
        <v>0</v>
      </c>
      <c r="CG56" s="82">
        <f t="shared" si="545"/>
        <v>0</v>
      </c>
      <c r="CH56" s="114"/>
      <c r="CI56" s="115">
        <f t="shared" si="546"/>
        <v>0</v>
      </c>
      <c r="CJ56" s="275">
        <f t="shared" si="547"/>
        <v>0</v>
      </c>
      <c r="CK56" s="127">
        <f t="shared" si="630"/>
        <v>0</v>
      </c>
      <c r="CL56" s="114"/>
      <c r="CM56" s="116">
        <f t="shared" si="548"/>
        <v>0</v>
      </c>
      <c r="CN56" s="275">
        <f t="shared" si="549"/>
        <v>0</v>
      </c>
      <c r="CO56" s="334">
        <f t="shared" si="550"/>
        <v>0</v>
      </c>
      <c r="CP56" s="114"/>
      <c r="CQ56" s="115">
        <f t="shared" si="551"/>
        <v>0</v>
      </c>
      <c r="CR56" s="275">
        <f t="shared" si="552"/>
        <v>0</v>
      </c>
      <c r="CS56" s="88">
        <f t="shared" si="553"/>
        <v>0</v>
      </c>
      <c r="CT56" s="114"/>
      <c r="CU56" s="116">
        <f t="shared" si="554"/>
        <v>0</v>
      </c>
      <c r="CV56" s="275">
        <f t="shared" si="555"/>
        <v>0</v>
      </c>
      <c r="CW56" s="83">
        <f t="shared" si="631"/>
        <v>0</v>
      </c>
      <c r="CX56" s="114"/>
      <c r="CY56" s="115">
        <f t="shared" si="556"/>
        <v>0</v>
      </c>
      <c r="CZ56" s="275">
        <f t="shared" si="557"/>
        <v>0</v>
      </c>
      <c r="DA56" s="83">
        <f t="shared" si="632"/>
        <v>0</v>
      </c>
      <c r="DB56" s="114"/>
      <c r="DC56" s="116">
        <f t="shared" si="558"/>
        <v>0</v>
      </c>
      <c r="DD56" s="275">
        <f t="shared" si="559"/>
        <v>0</v>
      </c>
      <c r="DE56" s="83">
        <f t="shared" si="633"/>
        <v>0</v>
      </c>
      <c r="DF56" s="114"/>
      <c r="DG56" s="115">
        <f t="shared" si="560"/>
        <v>0</v>
      </c>
      <c r="DH56" s="275">
        <f t="shared" si="561"/>
        <v>0</v>
      </c>
      <c r="DI56" s="83">
        <f t="shared" si="634"/>
        <v>0</v>
      </c>
      <c r="DJ56" s="114"/>
      <c r="DK56" s="116">
        <f t="shared" si="562"/>
        <v>0</v>
      </c>
      <c r="DL56" s="275">
        <f t="shared" si="563"/>
        <v>0</v>
      </c>
      <c r="DM56" s="83">
        <f t="shared" si="635"/>
        <v>0</v>
      </c>
      <c r="DN56" s="114"/>
      <c r="DO56" s="115">
        <f t="shared" si="564"/>
        <v>0</v>
      </c>
      <c r="DP56" s="275">
        <f t="shared" si="565"/>
        <v>0</v>
      </c>
      <c r="DQ56" s="83">
        <f t="shared" si="636"/>
        <v>0</v>
      </c>
      <c r="DR56" s="114"/>
      <c r="DS56" s="116">
        <f t="shared" si="566"/>
        <v>0</v>
      </c>
      <c r="DT56" s="275">
        <f t="shared" si="567"/>
        <v>0</v>
      </c>
      <c r="DU56" s="83">
        <f t="shared" si="637"/>
        <v>0</v>
      </c>
      <c r="DV56" s="114"/>
      <c r="DW56" s="116">
        <f t="shared" si="568"/>
        <v>0</v>
      </c>
      <c r="DX56" s="275">
        <f t="shared" si="569"/>
        <v>0</v>
      </c>
      <c r="DY56" s="83">
        <f t="shared" si="638"/>
        <v>0</v>
      </c>
      <c r="DZ56" s="114"/>
      <c r="EA56" s="115">
        <f t="shared" si="570"/>
        <v>0</v>
      </c>
      <c r="EB56" s="275">
        <f t="shared" si="571"/>
        <v>0</v>
      </c>
      <c r="EC56" s="67">
        <f t="shared" si="572"/>
        <v>0</v>
      </c>
      <c r="ED56" s="114"/>
      <c r="EE56" s="116">
        <f t="shared" si="573"/>
        <v>0</v>
      </c>
      <c r="EF56" s="275">
        <f t="shared" si="574"/>
        <v>0</v>
      </c>
      <c r="EG56" s="83">
        <f t="shared" si="575"/>
        <v>0</v>
      </c>
      <c r="EH56" s="114"/>
      <c r="EI56" s="115">
        <f t="shared" si="576"/>
        <v>0</v>
      </c>
      <c r="EJ56" s="275">
        <f t="shared" si="577"/>
        <v>0</v>
      </c>
      <c r="EK56" s="88">
        <f t="shared" si="578"/>
        <v>0</v>
      </c>
      <c r="EL56" s="114"/>
      <c r="EM56" s="116">
        <f t="shared" si="579"/>
        <v>0</v>
      </c>
      <c r="EN56" s="275">
        <f t="shared" si="580"/>
        <v>0</v>
      </c>
      <c r="EO56" s="83">
        <f t="shared" si="581"/>
        <v>0</v>
      </c>
      <c r="EP56" s="114"/>
      <c r="EQ56" s="115">
        <f t="shared" si="582"/>
        <v>0</v>
      </c>
      <c r="ER56" s="275">
        <f t="shared" si="583"/>
        <v>0</v>
      </c>
      <c r="ES56" s="83">
        <f t="shared" si="639"/>
        <v>0</v>
      </c>
      <c r="ET56" s="114"/>
      <c r="EU56" s="116">
        <f t="shared" si="584"/>
        <v>0</v>
      </c>
      <c r="EV56" s="275">
        <f t="shared" si="585"/>
        <v>0</v>
      </c>
      <c r="EW56" s="83">
        <f t="shared" si="586"/>
        <v>0</v>
      </c>
      <c r="EX56" s="114"/>
      <c r="EY56" s="115">
        <f t="shared" si="587"/>
        <v>0</v>
      </c>
      <c r="EZ56" s="275">
        <f t="shared" si="588"/>
        <v>0</v>
      </c>
      <c r="FA56" s="83">
        <f t="shared" si="589"/>
        <v>0</v>
      </c>
      <c r="FB56" s="114"/>
      <c r="FC56" s="116">
        <f t="shared" si="590"/>
        <v>0</v>
      </c>
      <c r="FD56" s="275">
        <f t="shared" si="591"/>
        <v>0</v>
      </c>
      <c r="FE56" s="83">
        <f t="shared" si="592"/>
        <v>0</v>
      </c>
      <c r="FF56" s="114"/>
      <c r="FG56" s="115">
        <f t="shared" si="593"/>
        <v>0</v>
      </c>
      <c r="FH56" s="275">
        <f t="shared" si="594"/>
        <v>0</v>
      </c>
      <c r="FI56" s="83">
        <f t="shared" si="595"/>
        <v>0</v>
      </c>
      <c r="FJ56" s="114"/>
      <c r="FK56" s="115">
        <f t="shared" si="596"/>
        <v>0</v>
      </c>
      <c r="FL56" s="275">
        <f t="shared" si="597"/>
        <v>0</v>
      </c>
      <c r="FM56" s="83">
        <f t="shared" si="598"/>
        <v>0</v>
      </c>
      <c r="FN56" s="114"/>
      <c r="FO56" s="114">
        <f t="shared" si="599"/>
        <v>0</v>
      </c>
      <c r="FP56" s="275">
        <f t="shared" si="600"/>
        <v>0</v>
      </c>
      <c r="FQ56" s="83">
        <f t="shared" si="601"/>
        <v>0</v>
      </c>
      <c r="FR56" s="114"/>
      <c r="FS56" s="114">
        <f t="shared" si="602"/>
        <v>0</v>
      </c>
      <c r="FT56" s="275">
        <f t="shared" si="603"/>
        <v>0</v>
      </c>
      <c r="FU56" s="83">
        <f t="shared" si="604"/>
        <v>0</v>
      </c>
      <c r="FV56" s="114"/>
      <c r="FW56" s="114">
        <f t="shared" si="605"/>
        <v>0</v>
      </c>
      <c r="FX56" s="275">
        <f t="shared" si="606"/>
        <v>0</v>
      </c>
      <c r="FY56" s="113">
        <f t="shared" si="607"/>
        <v>0</v>
      </c>
      <c r="FZ56" s="114"/>
      <c r="GA56" s="116">
        <f t="shared" si="608"/>
        <v>0</v>
      </c>
      <c r="GB56" s="275">
        <f t="shared" si="609"/>
        <v>0</v>
      </c>
      <c r="GC56" s="113">
        <f t="shared" si="610"/>
        <v>0</v>
      </c>
      <c r="GD56" s="114"/>
      <c r="GE56" s="116">
        <f t="shared" si="611"/>
        <v>0</v>
      </c>
      <c r="GF56" s="275">
        <f t="shared" si="612"/>
        <v>0</v>
      </c>
      <c r="GG56" s="113">
        <f t="shared" si="613"/>
        <v>0</v>
      </c>
      <c r="GH56" s="276">
        <f t="shared" si="614"/>
        <v>0</v>
      </c>
      <c r="GI56" s="115">
        <f t="shared" si="615"/>
        <v>0</v>
      </c>
      <c r="GJ56" s="275">
        <f t="shared" si="616"/>
        <v>0</v>
      </c>
      <c r="GK56" s="119">
        <f t="shared" si="617"/>
        <v>0</v>
      </c>
      <c r="GL56" s="114"/>
      <c r="GM56" s="115">
        <f t="shared" si="618"/>
        <v>0</v>
      </c>
      <c r="GN56" s="119">
        <f t="shared" si="619"/>
        <v>0</v>
      </c>
      <c r="GO56" s="114"/>
      <c r="GP56" s="116">
        <f t="shared" si="620"/>
        <v>0</v>
      </c>
      <c r="GQ56" s="113">
        <f t="shared" si="621"/>
        <v>0</v>
      </c>
      <c r="GR56" s="114"/>
      <c r="GS56" s="115">
        <f t="shared" si="622"/>
        <v>0</v>
      </c>
      <c r="GT56" s="277"/>
      <c r="GU56" s="140" t="str">
        <f t="shared" si="623"/>
        <v/>
      </c>
      <c r="GV56" s="141" t="str">
        <f t="shared" si="624"/>
        <v/>
      </c>
      <c r="GW56" s="142">
        <f>+GK56*$HF$3</f>
        <v>0</v>
      </c>
      <c r="GX56" s="142">
        <f>+GL56*$HF$3</f>
        <v>0</v>
      </c>
      <c r="GY56" s="143">
        <f t="shared" si="625"/>
        <v>0</v>
      </c>
      <c r="GZ56" s="142"/>
      <c r="HA56" s="142"/>
      <c r="HB56" s="143"/>
      <c r="HC56" s="142">
        <f>+GQ56*$HF$5</f>
        <v>0</v>
      </c>
      <c r="HD56" s="142">
        <f>+GR56*$HF$5</f>
        <v>0</v>
      </c>
      <c r="HE56" s="144">
        <f t="shared" si="626"/>
        <v>0</v>
      </c>
      <c r="HF56" s="145">
        <f t="shared" si="627"/>
        <v>0</v>
      </c>
      <c r="HG56" s="146">
        <f t="shared" si="627"/>
        <v>0</v>
      </c>
      <c r="HH56" s="147">
        <f t="shared" si="627"/>
        <v>0</v>
      </c>
      <c r="HI56" s="148">
        <f>$HF$3*50%</f>
        <v>287.5</v>
      </c>
      <c r="HJ56" s="148">
        <f>$HF$5*50%</f>
        <v>575</v>
      </c>
      <c r="HK56" s="150"/>
      <c r="HL56" s="151"/>
      <c r="HM56" s="149">
        <f t="shared" si="628"/>
        <v>0</v>
      </c>
      <c r="HN56" s="152">
        <f t="shared" si="628"/>
        <v>0</v>
      </c>
    </row>
    <row r="57" spans="1:223" ht="15.75" customHeight="1" thickBot="1" x14ac:dyDescent="0.25">
      <c r="A57" s="386"/>
      <c r="B57" s="153" t="s">
        <v>18</v>
      </c>
      <c r="C57" s="154">
        <f t="shared" ref="C57:Y57" si="640">SUM(C50:C56)</f>
        <v>0</v>
      </c>
      <c r="D57" s="155">
        <f t="shared" si="640"/>
        <v>0</v>
      </c>
      <c r="E57" s="155">
        <f t="shared" si="640"/>
        <v>0</v>
      </c>
      <c r="F57" s="155">
        <f t="shared" si="640"/>
        <v>0</v>
      </c>
      <c r="G57" s="155">
        <f t="shared" si="640"/>
        <v>0</v>
      </c>
      <c r="H57" s="155">
        <f t="shared" si="640"/>
        <v>0</v>
      </c>
      <c r="I57" s="155">
        <f t="shared" si="640"/>
        <v>0</v>
      </c>
      <c r="J57" s="156">
        <f t="shared" si="640"/>
        <v>0</v>
      </c>
      <c r="K57" s="154">
        <f t="shared" si="640"/>
        <v>0</v>
      </c>
      <c r="L57" s="155">
        <f t="shared" si="640"/>
        <v>0</v>
      </c>
      <c r="M57" s="155">
        <f t="shared" si="640"/>
        <v>0</v>
      </c>
      <c r="N57" s="155">
        <f t="shared" si="640"/>
        <v>0</v>
      </c>
      <c r="O57" s="156">
        <f t="shared" si="640"/>
        <v>0</v>
      </c>
      <c r="P57" s="154">
        <f t="shared" si="640"/>
        <v>0</v>
      </c>
      <c r="Q57" s="155">
        <f t="shared" si="640"/>
        <v>0</v>
      </c>
      <c r="R57" s="156">
        <f t="shared" si="640"/>
        <v>0</v>
      </c>
      <c r="S57" s="154">
        <f t="shared" si="640"/>
        <v>0</v>
      </c>
      <c r="T57" s="155">
        <f t="shared" si="640"/>
        <v>0</v>
      </c>
      <c r="U57" s="156">
        <f t="shared" si="640"/>
        <v>0</v>
      </c>
      <c r="V57" s="154">
        <f t="shared" si="640"/>
        <v>0</v>
      </c>
      <c r="W57" s="155">
        <f t="shared" si="640"/>
        <v>0</v>
      </c>
      <c r="X57" s="155">
        <f t="shared" si="640"/>
        <v>0</v>
      </c>
      <c r="Y57" s="156">
        <f t="shared" si="640"/>
        <v>0</v>
      </c>
      <c r="Z57" s="156">
        <f t="shared" ref="Z57:AF57" si="641">SUM(Z50:Z56)</f>
        <v>0</v>
      </c>
      <c r="AA57" s="156">
        <f t="shared" si="641"/>
        <v>0</v>
      </c>
      <c r="AB57" s="156">
        <f t="shared" si="641"/>
        <v>0</v>
      </c>
      <c r="AC57" s="156">
        <f t="shared" si="641"/>
        <v>0</v>
      </c>
      <c r="AD57" s="156">
        <f t="shared" si="641"/>
        <v>0</v>
      </c>
      <c r="AE57" s="156">
        <f t="shared" si="641"/>
        <v>0</v>
      </c>
      <c r="AF57" s="156">
        <f t="shared" si="641"/>
        <v>0</v>
      </c>
      <c r="AG57" s="155">
        <f t="shared" ref="AG57:AP57" si="642">SUM(AG50:AG56)</f>
        <v>0</v>
      </c>
      <c r="AH57" s="155">
        <f t="shared" si="642"/>
        <v>0</v>
      </c>
      <c r="AI57" s="155">
        <f t="shared" si="642"/>
        <v>0</v>
      </c>
      <c r="AJ57" s="155">
        <f t="shared" si="642"/>
        <v>0</v>
      </c>
      <c r="AK57" s="156">
        <f t="shared" si="642"/>
        <v>0</v>
      </c>
      <c r="AL57" s="159">
        <f t="shared" si="642"/>
        <v>0</v>
      </c>
      <c r="AM57" s="160">
        <f t="shared" si="642"/>
        <v>0</v>
      </c>
      <c r="AN57" s="157">
        <f t="shared" si="642"/>
        <v>0</v>
      </c>
      <c r="AO57" s="155">
        <f t="shared" si="642"/>
        <v>0</v>
      </c>
      <c r="AP57" s="158">
        <f t="shared" si="642"/>
        <v>0</v>
      </c>
      <c r="AQ57" s="161"/>
      <c r="AS57" s="273">
        <f>SUM(AS50:AS56)</f>
        <v>0</v>
      </c>
      <c r="AT57" s="271">
        <f>SUM(AT50:AT56)</f>
        <v>0</v>
      </c>
      <c r="AU57" s="272">
        <f>SUM(AU50:AU56)</f>
        <v>0</v>
      </c>
      <c r="AV57" s="278">
        <f>+IFERROR(AT57/AS57,0)</f>
        <v>0</v>
      </c>
      <c r="AW57" s="273">
        <f>SUM(AW50:AW56)</f>
        <v>0</v>
      </c>
      <c r="AX57" s="271">
        <f>SUM(AX50:AX56)</f>
        <v>0</v>
      </c>
      <c r="AY57" s="272">
        <f>SUM(AY50:AY56)</f>
        <v>0</v>
      </c>
      <c r="AZ57" s="278">
        <f>+IFERROR(AX57/AW57,0)</f>
        <v>0</v>
      </c>
      <c r="BA57" s="273">
        <f>SUM(BA50:BA56)</f>
        <v>0</v>
      </c>
      <c r="BB57" s="271">
        <f>SUM(BB50:BB56)</f>
        <v>0</v>
      </c>
      <c r="BC57" s="272">
        <f>SUM(BC50:BC56)</f>
        <v>0</v>
      </c>
      <c r="BD57" s="278">
        <f>+IFERROR(BB57/BA57,0)</f>
        <v>0</v>
      </c>
      <c r="BE57" s="273">
        <f>SUM(BE50:BE56)</f>
        <v>0</v>
      </c>
      <c r="BF57" s="271">
        <f>SUM(BF50:BF56)</f>
        <v>0</v>
      </c>
      <c r="BG57" s="272">
        <f>SUM(BG50:BG56)</f>
        <v>0</v>
      </c>
      <c r="BH57" s="278">
        <f>+IFERROR(BF57/BE57,0)</f>
        <v>0</v>
      </c>
      <c r="BI57" s="279">
        <f>SUM(BI50:BI56)</f>
        <v>0</v>
      </c>
      <c r="BJ57" s="271">
        <f>SUM(BJ50:BJ56)</f>
        <v>0</v>
      </c>
      <c r="BK57" s="280">
        <f>SUM(BK50:BK56)</f>
        <v>0</v>
      </c>
      <c r="BL57" s="278">
        <f>+IFERROR(BJ57/BI57,0)</f>
        <v>0</v>
      </c>
      <c r="BM57" s="273">
        <f>SUM(BM50:BM56)</f>
        <v>0</v>
      </c>
      <c r="BN57" s="271">
        <f>SUM(BN50:BN56)</f>
        <v>0</v>
      </c>
      <c r="BO57" s="272">
        <f>SUM(BO50:BO56)</f>
        <v>0</v>
      </c>
      <c r="BP57" s="278">
        <f>+IFERROR(BN57/BM57,0)</f>
        <v>0</v>
      </c>
      <c r="BQ57" s="279">
        <f>SUM(BQ50:BQ56)</f>
        <v>0</v>
      </c>
      <c r="BR57" s="271">
        <f>SUM(BR50:BR56)</f>
        <v>0</v>
      </c>
      <c r="BS57" s="280">
        <f>SUM(BS50:BS56)</f>
        <v>0</v>
      </c>
      <c r="BT57" s="278">
        <f>+IFERROR(BR57/BQ57,0)</f>
        <v>0</v>
      </c>
      <c r="BU57" s="273">
        <f>SUM(BU50:BU56)</f>
        <v>0</v>
      </c>
      <c r="BV57" s="271">
        <f>SUM(BV50:BV56)</f>
        <v>0</v>
      </c>
      <c r="BW57" s="272">
        <f>SUM(BW50:BW56)</f>
        <v>0</v>
      </c>
      <c r="BX57" s="278">
        <f>+IFERROR(BV57/BU57,0)</f>
        <v>0</v>
      </c>
      <c r="BY57" s="279">
        <f>SUM(BY50:BY56)</f>
        <v>0</v>
      </c>
      <c r="BZ57" s="271">
        <f>SUM(BZ50:BZ56)</f>
        <v>0</v>
      </c>
      <c r="CA57" s="271">
        <f>SUM(CA50:CA56)</f>
        <v>0</v>
      </c>
      <c r="CB57" s="278">
        <f>+IFERROR(BZ57/BY57,0)</f>
        <v>0</v>
      </c>
      <c r="CC57" s="273">
        <f>SUM(CC50:CC56)</f>
        <v>0</v>
      </c>
      <c r="CD57" s="271">
        <f>SUM(CD50:CD56)</f>
        <v>0</v>
      </c>
      <c r="CE57" s="271">
        <f>SUM(CE50:CE56)</f>
        <v>0</v>
      </c>
      <c r="CF57" s="278">
        <f>+IFERROR(CD57/CC57,0)</f>
        <v>0</v>
      </c>
      <c r="CG57" s="279">
        <f>SUM(CG50:CG56)</f>
        <v>0</v>
      </c>
      <c r="CH57" s="271">
        <f>SUM(CH50:CH56)</f>
        <v>0</v>
      </c>
      <c r="CI57" s="280">
        <f>SUM(CI50:CI56)</f>
        <v>0</v>
      </c>
      <c r="CJ57" s="278">
        <f>+IFERROR(CH57/CG57,0)</f>
        <v>0</v>
      </c>
      <c r="CK57" s="363">
        <f>SUM(CK50:CK56)</f>
        <v>0</v>
      </c>
      <c r="CL57" s="271">
        <f>SUM(CL50:CL56)</f>
        <v>0</v>
      </c>
      <c r="CM57" s="272">
        <f>SUM(CM50:CM56)</f>
        <v>0</v>
      </c>
      <c r="CN57" s="278">
        <f>+IFERROR(CL57/CK57,0)</f>
        <v>0</v>
      </c>
      <c r="CO57" s="279">
        <f>SUM(CO50:CO56)</f>
        <v>0</v>
      </c>
      <c r="CP57" s="271">
        <f>SUM(CP50:CP56)</f>
        <v>0</v>
      </c>
      <c r="CQ57" s="280">
        <f>SUM(CQ50:CQ56)</f>
        <v>0</v>
      </c>
      <c r="CR57" s="278">
        <f>+IFERROR(CP57/CO57,0)</f>
        <v>0</v>
      </c>
      <c r="CS57" s="273">
        <f>SUM(CS50:CS56)</f>
        <v>0</v>
      </c>
      <c r="CT57" s="271">
        <f>SUM(CT50:CT56)</f>
        <v>0</v>
      </c>
      <c r="CU57" s="272">
        <f>SUM(CU50:CU56)</f>
        <v>0</v>
      </c>
      <c r="CV57" s="278">
        <f>+IFERROR(CT57/CS57,0)</f>
        <v>0</v>
      </c>
      <c r="CW57" s="363">
        <f>SUM(CW50:CW56)</f>
        <v>0</v>
      </c>
      <c r="CX57" s="271">
        <f>SUM(CX50:CX56)</f>
        <v>0</v>
      </c>
      <c r="CY57" s="272">
        <f>SUM(CY50:CY56)</f>
        <v>0</v>
      </c>
      <c r="CZ57" s="278">
        <f>+IFERROR(CX57/CW57,0)</f>
        <v>0</v>
      </c>
      <c r="DA57" s="279">
        <f>SUM(DA50:DA56)</f>
        <v>0</v>
      </c>
      <c r="DB57" s="271">
        <f>SUM(DB50:DB56)</f>
        <v>0</v>
      </c>
      <c r="DC57" s="280">
        <f>SUM(DC50:DC56)</f>
        <v>0</v>
      </c>
      <c r="DD57" s="278">
        <f>+IFERROR(DB57/DA57,0)</f>
        <v>0</v>
      </c>
      <c r="DE57" s="273">
        <f>SUM(DE50:DE56)</f>
        <v>0</v>
      </c>
      <c r="DF57" s="271">
        <f>SUM(DF50:DF56)</f>
        <v>0</v>
      </c>
      <c r="DG57" s="272">
        <f>SUM(DG50:DG56)</f>
        <v>0</v>
      </c>
      <c r="DH57" s="278">
        <f>+IFERROR(DF57/DE57,0)</f>
        <v>0</v>
      </c>
      <c r="DI57" s="279">
        <f>SUM(DI50:DI56)</f>
        <v>0</v>
      </c>
      <c r="DJ57" s="271">
        <f>SUM(DJ50:DJ56)</f>
        <v>0</v>
      </c>
      <c r="DK57" s="280">
        <f>SUM(DK50:DK56)</f>
        <v>0</v>
      </c>
      <c r="DL57" s="278">
        <f>+IFERROR(DJ57/DI57,0)</f>
        <v>0</v>
      </c>
      <c r="DM57" s="273">
        <f>SUM(DM50:DM56)</f>
        <v>0</v>
      </c>
      <c r="DN57" s="271">
        <f>SUM(DN50:DN56)</f>
        <v>0</v>
      </c>
      <c r="DO57" s="272">
        <f>SUM(DO50:DO56)</f>
        <v>0</v>
      </c>
      <c r="DP57" s="278">
        <f>+IFERROR(DN57/DM57,0)</f>
        <v>0</v>
      </c>
      <c r="DQ57" s="279">
        <f>SUM(DQ50:DQ56)</f>
        <v>0</v>
      </c>
      <c r="DR57" s="271">
        <f>SUM(DR50:DR56)</f>
        <v>0</v>
      </c>
      <c r="DS57" s="280">
        <f>SUM(DS50:DS56)</f>
        <v>0</v>
      </c>
      <c r="DT57" s="278">
        <f>+IFERROR(DR57/DQ57,0)</f>
        <v>0</v>
      </c>
      <c r="DU57" s="273">
        <f>SUM(DU50:DU56)</f>
        <v>0</v>
      </c>
      <c r="DV57" s="271">
        <f>SUM(DV50:DV56)</f>
        <v>0</v>
      </c>
      <c r="DW57" s="272">
        <f>SUM(DW50:DW56)</f>
        <v>0</v>
      </c>
      <c r="DX57" s="278">
        <f>+IFERROR(DV57/DU57,0)</f>
        <v>0</v>
      </c>
      <c r="DY57" s="273">
        <f>SUM(DY50:DY56)</f>
        <v>0</v>
      </c>
      <c r="DZ57" s="271">
        <f>SUM(DZ50:DZ56)</f>
        <v>0</v>
      </c>
      <c r="EA57" s="272">
        <f>SUM(EA50:EA56)</f>
        <v>0</v>
      </c>
      <c r="EB57" s="278">
        <f>+IFERROR(DZ57/DY57,0)</f>
        <v>0</v>
      </c>
      <c r="EC57" s="279">
        <f>SUM(EC50:EC56)</f>
        <v>0</v>
      </c>
      <c r="ED57" s="271">
        <f>SUM(ED50:ED56)</f>
        <v>0</v>
      </c>
      <c r="EE57" s="280">
        <f>SUM(EE50:EE56)</f>
        <v>0</v>
      </c>
      <c r="EF57" s="278">
        <f>+IFERROR(ED57/EC57,0)</f>
        <v>0</v>
      </c>
      <c r="EG57" s="273">
        <f>SUM(EG50:EG56)</f>
        <v>0</v>
      </c>
      <c r="EH57" s="271">
        <f>SUM(EH50:EH56)</f>
        <v>0</v>
      </c>
      <c r="EI57" s="272">
        <f>SUM(EI50:EI56)</f>
        <v>0</v>
      </c>
      <c r="EJ57" s="278">
        <f>+IFERROR(EH57/EG57,0)</f>
        <v>0</v>
      </c>
      <c r="EK57" s="279">
        <f>SUM(EK50:EK56)</f>
        <v>0</v>
      </c>
      <c r="EL57" s="271">
        <f>SUM(EL50:EL56)</f>
        <v>0</v>
      </c>
      <c r="EM57" s="280">
        <f>SUM(EM50:EM56)</f>
        <v>0</v>
      </c>
      <c r="EN57" s="278">
        <f>+IFERROR(EL57/EK57,0)</f>
        <v>0</v>
      </c>
      <c r="EO57" s="273">
        <f>SUM(EO50:EO56)</f>
        <v>0</v>
      </c>
      <c r="EP57" s="271">
        <f>SUM(EP50:EP56)</f>
        <v>0</v>
      </c>
      <c r="EQ57" s="272">
        <f>SUM(EQ50:EQ56)</f>
        <v>0</v>
      </c>
      <c r="ER57" s="278">
        <f>+IFERROR(EP57/EO57,0)</f>
        <v>0</v>
      </c>
      <c r="ES57" s="279">
        <f>SUM(ES50:ES56)</f>
        <v>0</v>
      </c>
      <c r="ET57" s="271">
        <f>SUM(ET50:ET56)</f>
        <v>0</v>
      </c>
      <c r="EU57" s="280">
        <f>SUM(EU50:EU56)</f>
        <v>0</v>
      </c>
      <c r="EV57" s="278">
        <f>+IFERROR(ET57/ES57,0)</f>
        <v>0</v>
      </c>
      <c r="EW57" s="273">
        <f>SUM(EW50:EW56)</f>
        <v>0</v>
      </c>
      <c r="EX57" s="271">
        <f>SUM(EX50:EX56)</f>
        <v>0</v>
      </c>
      <c r="EY57" s="272">
        <f>SUM(EY50:EY56)</f>
        <v>0</v>
      </c>
      <c r="EZ57" s="278">
        <f>+IFERROR(EX57/EW57,0)</f>
        <v>0</v>
      </c>
      <c r="FA57" s="279">
        <f>SUM(FA50:FA56)</f>
        <v>0</v>
      </c>
      <c r="FB57" s="271">
        <f>SUM(FB50:FB56)</f>
        <v>0</v>
      </c>
      <c r="FC57" s="280">
        <f>SUM(FC50:FC56)</f>
        <v>0</v>
      </c>
      <c r="FD57" s="278">
        <f>+IFERROR(FB57/FA57,0)</f>
        <v>0</v>
      </c>
      <c r="FE57" s="273">
        <f>SUM(FE50:FE56)</f>
        <v>0</v>
      </c>
      <c r="FF57" s="271">
        <f>SUM(FF50:FF56)</f>
        <v>0</v>
      </c>
      <c r="FG57" s="272">
        <f>SUM(FG50:FG56)</f>
        <v>0</v>
      </c>
      <c r="FH57" s="278">
        <f>+IFERROR(FF57/FE57,0)</f>
        <v>0</v>
      </c>
      <c r="FI57" s="273">
        <f>SUM(FI50:FI56)</f>
        <v>0</v>
      </c>
      <c r="FJ57" s="271">
        <f>SUM(FJ50:FJ56)</f>
        <v>0</v>
      </c>
      <c r="FK57" s="272">
        <f>SUM(FK50:FK56)</f>
        <v>0</v>
      </c>
      <c r="FL57" s="278">
        <f>+IFERROR(FJ57/FI57,0)</f>
        <v>0</v>
      </c>
      <c r="FM57" s="279">
        <f>SUM(FM50:FM56)</f>
        <v>0</v>
      </c>
      <c r="FN57" s="271">
        <f>SUM(FN50:FN56)</f>
        <v>0</v>
      </c>
      <c r="FO57" s="271">
        <f>SUM(FO50:FO56)</f>
        <v>0</v>
      </c>
      <c r="FP57" s="278">
        <f>+IFERROR(FN57/FM57,0)</f>
        <v>0</v>
      </c>
      <c r="FQ57" s="271">
        <f>SUM(FQ50:FQ56)</f>
        <v>0</v>
      </c>
      <c r="FR57" s="271">
        <f>SUM(FR50:FR56)</f>
        <v>0</v>
      </c>
      <c r="FS57" s="271">
        <f>SUM(FS50:FS56)</f>
        <v>0</v>
      </c>
      <c r="FT57" s="278">
        <f>+IFERROR(FR57/FQ57,0)</f>
        <v>0</v>
      </c>
      <c r="FU57" s="271">
        <f>SUM(FU50:FU56)</f>
        <v>0</v>
      </c>
      <c r="FV57" s="271">
        <f>SUM(FV50:FV56)</f>
        <v>0</v>
      </c>
      <c r="FW57" s="271">
        <f>SUM(FW50:FW56)</f>
        <v>0</v>
      </c>
      <c r="FX57" s="278">
        <f>+IFERROR(FV57/FU57,0)</f>
        <v>0</v>
      </c>
      <c r="FY57" s="273">
        <f>SUM(FY50:FY56)</f>
        <v>0</v>
      </c>
      <c r="FZ57" s="271">
        <f>SUM(FZ50:FZ56)</f>
        <v>0</v>
      </c>
      <c r="GA57" s="280">
        <f>SUM(GA50:GA56)</f>
        <v>0</v>
      </c>
      <c r="GB57" s="278">
        <f>+IFERROR(FZ57/FY57,0)</f>
        <v>0</v>
      </c>
      <c r="GC57" s="273">
        <f>SUM(GC50:GC56)</f>
        <v>0</v>
      </c>
      <c r="GD57" s="271">
        <f>SUM(GD50:GD56)</f>
        <v>0</v>
      </c>
      <c r="GE57" s="272">
        <f>SUM(GE50:GE56)</f>
        <v>0</v>
      </c>
      <c r="GF57" s="278">
        <f>+IFERROR(GD57/GC57,0)</f>
        <v>0</v>
      </c>
      <c r="GG57" s="279">
        <f>SUM(GG50:GG56)</f>
        <v>0</v>
      </c>
      <c r="GH57" s="271">
        <f>SUM(GH50:GH56)</f>
        <v>0</v>
      </c>
      <c r="GI57" s="280">
        <f>SUM(GI50:GI56)</f>
        <v>0</v>
      </c>
      <c r="GJ57" s="278">
        <f>+IFERROR(GH57/GG57,0)</f>
        <v>0</v>
      </c>
      <c r="GK57" s="273">
        <f t="shared" ref="GK57:GS57" si="643">SUM(GK50:GK56)</f>
        <v>0</v>
      </c>
      <c r="GL57" s="271">
        <f t="shared" si="643"/>
        <v>0</v>
      </c>
      <c r="GM57" s="272">
        <f t="shared" si="643"/>
        <v>0</v>
      </c>
      <c r="GN57" s="279">
        <f t="shared" si="643"/>
        <v>0</v>
      </c>
      <c r="GO57" s="271">
        <f t="shared" si="643"/>
        <v>0</v>
      </c>
      <c r="GP57" s="280">
        <f t="shared" si="643"/>
        <v>0</v>
      </c>
      <c r="GQ57" s="273">
        <f t="shared" si="643"/>
        <v>0</v>
      </c>
      <c r="GR57" s="271">
        <f t="shared" si="643"/>
        <v>0</v>
      </c>
      <c r="GS57" s="272">
        <f t="shared" si="643"/>
        <v>0</v>
      </c>
      <c r="GT57" s="281"/>
      <c r="GU57" s="163">
        <f>SUM(GU50:GU56)</f>
        <v>0</v>
      </c>
      <c r="GV57" s="164">
        <f>SUM(GV50:GV56)</f>
        <v>0</v>
      </c>
      <c r="GW57" s="165">
        <f>SUM(GW50:GW56)</f>
        <v>0</v>
      </c>
      <c r="GX57" s="166">
        <f>SUM(GX50:GX56)</f>
        <v>0</v>
      </c>
      <c r="GY57" s="167">
        <f t="shared" si="625"/>
        <v>0</v>
      </c>
      <c r="GZ57" s="165"/>
      <c r="HA57" s="166"/>
      <c r="HB57" s="167"/>
      <c r="HC57" s="165">
        <f>SUM(HC50:HC56)</f>
        <v>0</v>
      </c>
      <c r="HD57" s="166">
        <f>SUM(HD50:HD56)</f>
        <v>0</v>
      </c>
      <c r="HE57" s="167">
        <f t="shared" si="626"/>
        <v>0</v>
      </c>
      <c r="HF57" s="168">
        <f>SUM(HF50:HF56)</f>
        <v>0</v>
      </c>
      <c r="HG57" s="169">
        <f>SUM(HG50:HG56)</f>
        <v>0</v>
      </c>
      <c r="HH57" s="170">
        <f>SUM(HH50:HH56)</f>
        <v>0</v>
      </c>
      <c r="HI57" s="171"/>
      <c r="HJ57" s="171"/>
      <c r="HM57" s="172">
        <f>SUM(HM50:HM56)</f>
        <v>0</v>
      </c>
      <c r="HN57" s="173">
        <f>SUM(HN50:HN56)</f>
        <v>0</v>
      </c>
    </row>
    <row r="58" spans="1:223" s="178" customFormat="1" ht="13.5" customHeight="1" thickTop="1" x14ac:dyDescent="0.2">
      <c r="A58" s="386"/>
      <c r="B58" s="174" t="s">
        <v>51</v>
      </c>
      <c r="C58" s="175"/>
      <c r="D58" s="175"/>
      <c r="E58" s="175"/>
      <c r="F58" s="175"/>
      <c r="G58" s="175"/>
      <c r="H58" s="175"/>
      <c r="I58" s="17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6"/>
      <c r="AT58" s="176">
        <f>IFERROR(AT57/$GH$57,0)</f>
        <v>0</v>
      </c>
      <c r="AU58" s="176"/>
      <c r="AV58" s="176"/>
      <c r="AW58" s="176"/>
      <c r="AX58" s="176">
        <f>IFERROR(AX57/$GH$57,0)</f>
        <v>0</v>
      </c>
      <c r="AY58" s="176"/>
      <c r="AZ58" s="176"/>
      <c r="BA58" s="176"/>
      <c r="BB58" s="176">
        <f>IFERROR(BB57/$GH$57,0)</f>
        <v>0</v>
      </c>
      <c r="BC58" s="176"/>
      <c r="BD58" s="176"/>
      <c r="BE58" s="176"/>
      <c r="BF58" s="176">
        <f>IFERROR(BF57/$GH$57,0)</f>
        <v>0</v>
      </c>
      <c r="BG58" s="176"/>
      <c r="BH58" s="176"/>
      <c r="BI58" s="176"/>
      <c r="BJ58" s="176">
        <f>IFERROR(BJ57/$GH$57,0)</f>
        <v>0</v>
      </c>
      <c r="BK58" s="176"/>
      <c r="BL58" s="176"/>
      <c r="BM58" s="176"/>
      <c r="BN58" s="176">
        <f>IFERROR(BN57/$GH$57,0)</f>
        <v>0</v>
      </c>
      <c r="BO58" s="176"/>
      <c r="BP58" s="176"/>
      <c r="BQ58" s="176"/>
      <c r="BR58" s="176">
        <f>IFERROR(BR57/$GH$57,0)</f>
        <v>0</v>
      </c>
      <c r="BS58" s="176"/>
      <c r="BT58" s="176"/>
      <c r="BU58" s="176"/>
      <c r="BV58" s="176">
        <f>IFERROR(BV57/$GH$57,0)</f>
        <v>0</v>
      </c>
      <c r="BW58" s="176"/>
      <c r="BX58" s="176"/>
      <c r="BY58" s="176"/>
      <c r="BZ58" s="176">
        <f>IFERROR(BZ57/$GH$57,0)</f>
        <v>0</v>
      </c>
      <c r="CA58" s="176"/>
      <c r="CB58" s="176"/>
      <c r="CC58" s="176"/>
      <c r="CD58" s="176">
        <f>IFERROR(CD57/$GH$57,0)</f>
        <v>0</v>
      </c>
      <c r="CE58" s="176"/>
      <c r="CF58" s="176"/>
      <c r="CG58" s="176"/>
      <c r="CH58" s="176">
        <f>IFERROR(CH57/$GH$57,0)</f>
        <v>0</v>
      </c>
      <c r="CI58" s="176"/>
      <c r="CJ58" s="176"/>
      <c r="CK58" s="176"/>
      <c r="CL58" s="176">
        <f>IFERROR(CL57/$GH$57,0)</f>
        <v>0</v>
      </c>
      <c r="CM58" s="176"/>
      <c r="CN58" s="176"/>
      <c r="CO58" s="176"/>
      <c r="CP58" s="176">
        <f>IFERROR(CP57/$GH$57,0)</f>
        <v>0</v>
      </c>
      <c r="CQ58" s="176"/>
      <c r="CR58" s="176"/>
      <c r="CS58" s="176"/>
      <c r="CT58" s="176">
        <f>IFERROR(CT57/$GH$57,0)</f>
        <v>0</v>
      </c>
      <c r="CU58" s="176"/>
      <c r="CV58" s="176"/>
      <c r="CW58" s="176"/>
      <c r="CX58" s="176">
        <f>IFERROR(CX57/$GH$57,0)</f>
        <v>0</v>
      </c>
      <c r="CY58" s="176"/>
      <c r="CZ58" s="176"/>
      <c r="DA58" s="176"/>
      <c r="DB58" s="176">
        <f>IFERROR(DB57/$GH$57,0)</f>
        <v>0</v>
      </c>
      <c r="DC58" s="176"/>
      <c r="DD58" s="176"/>
      <c r="DE58" s="176"/>
      <c r="DF58" s="176">
        <f>IFERROR(DF57/$GH$57,0)</f>
        <v>0</v>
      </c>
      <c r="DG58" s="176"/>
      <c r="DH58" s="176"/>
      <c r="DI58" s="176"/>
      <c r="DJ58" s="176">
        <f>IFERROR(DJ57/$GH$57,0)</f>
        <v>0</v>
      </c>
      <c r="DK58" s="176"/>
      <c r="DL58" s="176"/>
      <c r="DM58" s="176"/>
      <c r="DN58" s="176">
        <f>IFERROR(DN57/$GH$57,0)</f>
        <v>0</v>
      </c>
      <c r="DO58" s="176"/>
      <c r="DP58" s="176"/>
      <c r="DQ58" s="176"/>
      <c r="DR58" s="176">
        <f>IFERROR(DR57/$GH$57,0)</f>
        <v>0</v>
      </c>
      <c r="DS58" s="176"/>
      <c r="DT58" s="176"/>
      <c r="DU58" s="176"/>
      <c r="DV58" s="176">
        <f>IFERROR(DV57/$GH$57,0)</f>
        <v>0</v>
      </c>
      <c r="DW58" s="176"/>
      <c r="DX58" s="176"/>
      <c r="DY58" s="176"/>
      <c r="DZ58" s="176">
        <f>IFERROR(DZ57/$GH$57,0)</f>
        <v>0</v>
      </c>
      <c r="EA58" s="176"/>
      <c r="EB58" s="176"/>
      <c r="EC58" s="176"/>
      <c r="ED58" s="176">
        <f>IFERROR(ED57/$GH$57,0)</f>
        <v>0</v>
      </c>
      <c r="EE58" s="176"/>
      <c r="EF58" s="176"/>
      <c r="EG58" s="176"/>
      <c r="EH58" s="176">
        <f>IFERROR(EH57/$GH$57,0)</f>
        <v>0</v>
      </c>
      <c r="EI58" s="176"/>
      <c r="EJ58" s="176"/>
      <c r="EK58" s="176"/>
      <c r="EL58" s="176">
        <f>IFERROR(EL57/$GH$57,0)</f>
        <v>0</v>
      </c>
      <c r="EM58" s="176"/>
      <c r="EN58" s="176"/>
      <c r="EO58" s="176"/>
      <c r="EP58" s="176">
        <f>IFERROR(EP57/$GH$57,0)</f>
        <v>0</v>
      </c>
      <c r="EQ58" s="176"/>
      <c r="ER58" s="176"/>
      <c r="ES58" s="176"/>
      <c r="ET58" s="176">
        <f>IFERROR(ET57/$GH$57,0)</f>
        <v>0</v>
      </c>
      <c r="EU58" s="176"/>
      <c r="EV58" s="176"/>
      <c r="EW58" s="176"/>
      <c r="EX58" s="176">
        <f>IFERROR(EX57/$GH$57,0)</f>
        <v>0</v>
      </c>
      <c r="EY58" s="176"/>
      <c r="EZ58" s="176"/>
      <c r="FA58" s="176"/>
      <c r="FB58" s="176">
        <f>IFERROR(FB57/$GH$57,0)</f>
        <v>0</v>
      </c>
      <c r="FC58" s="176"/>
      <c r="FD58" s="176"/>
      <c r="FE58" s="176"/>
      <c r="FF58" s="176">
        <f>IFERROR(FF57/$GH$57,0)</f>
        <v>0</v>
      </c>
      <c r="FG58" s="176"/>
      <c r="FH58" s="176"/>
      <c r="FI58" s="176"/>
      <c r="FJ58" s="176">
        <f>IFERROR(FJ57/$GH$57,0)</f>
        <v>0</v>
      </c>
      <c r="FK58" s="176"/>
      <c r="FL58" s="176"/>
      <c r="FM58" s="176"/>
      <c r="FN58" s="176">
        <f>IFERROR(FN57/$GH$57,0)</f>
        <v>0</v>
      </c>
      <c r="FO58" s="176"/>
      <c r="FP58" s="176"/>
      <c r="FQ58" s="176"/>
      <c r="FR58" s="176">
        <f>IFERROR(FR57/$GH$57,0)</f>
        <v>0</v>
      </c>
      <c r="FS58" s="176"/>
      <c r="FT58" s="176"/>
      <c r="FU58" s="176"/>
      <c r="FV58" s="176">
        <f>IFERROR(FV57/$GH$57,0)</f>
        <v>0</v>
      </c>
      <c r="FW58" s="176"/>
      <c r="FX58" s="176"/>
      <c r="FY58" s="176"/>
      <c r="FZ58" s="176">
        <f>IFERROR(FZ57/$GH$57,0)</f>
        <v>0</v>
      </c>
      <c r="GA58" s="176"/>
      <c r="GB58" s="176"/>
      <c r="GC58" s="176"/>
      <c r="GD58" s="176">
        <f>IFERROR(GD57/$GH$57,0)</f>
        <v>0</v>
      </c>
      <c r="GE58" s="176"/>
      <c r="GF58" s="176"/>
      <c r="GG58" s="176"/>
      <c r="GH58" s="176">
        <f>SUM(AK58:GE58)</f>
        <v>0</v>
      </c>
      <c r="GI58" s="176"/>
      <c r="GJ58" s="176"/>
      <c r="GK58" s="175"/>
      <c r="GL58" s="175"/>
      <c r="GM58" s="175"/>
      <c r="GN58" s="175"/>
      <c r="GO58" s="175"/>
      <c r="GP58" s="175"/>
      <c r="GQ58" s="175"/>
      <c r="GR58" s="175"/>
      <c r="GS58" s="175"/>
      <c r="GT58" s="175"/>
      <c r="GU58" s="175"/>
      <c r="GV58" s="175"/>
      <c r="GW58" s="175"/>
      <c r="GX58" s="175"/>
      <c r="GY58" s="175"/>
      <c r="GZ58" s="175"/>
      <c r="HA58" s="175"/>
      <c r="HB58" s="175"/>
      <c r="HC58" s="175"/>
      <c r="HD58" s="175"/>
      <c r="HE58" s="175"/>
      <c r="HF58" s="175"/>
      <c r="HG58" s="175"/>
      <c r="HH58" s="175"/>
      <c r="HI58" s="175"/>
      <c r="HJ58" s="175"/>
      <c r="HK58" s="177"/>
      <c r="HL58" s="175"/>
      <c r="HM58" s="373">
        <f>+HM57+HN57</f>
        <v>0</v>
      </c>
      <c r="HN58" s="374"/>
    </row>
    <row r="59" spans="1:223" s="188" customFormat="1" ht="13.5" customHeight="1" thickBot="1" x14ac:dyDescent="0.25">
      <c r="A59" s="387"/>
      <c r="B59" s="179" t="s">
        <v>52</v>
      </c>
      <c r="C59" s="180"/>
      <c r="D59" s="180"/>
      <c r="E59" s="180"/>
      <c r="F59" s="180"/>
      <c r="G59" s="180"/>
      <c r="H59" s="180"/>
      <c r="I59" s="180"/>
      <c r="J59" s="180"/>
      <c r="K59" s="180"/>
      <c r="L59" s="180"/>
      <c r="M59" s="180"/>
      <c r="N59" s="180"/>
      <c r="O59" s="180"/>
      <c r="P59" s="180"/>
      <c r="Q59" s="180"/>
      <c r="R59" s="180"/>
      <c r="S59" s="180"/>
      <c r="T59" s="180"/>
      <c r="U59" s="180"/>
      <c r="V59" s="180"/>
      <c r="W59" s="180"/>
      <c r="X59" s="180"/>
      <c r="Y59" s="180"/>
      <c r="Z59" s="180"/>
      <c r="AA59" s="180"/>
      <c r="AB59" s="180"/>
      <c r="AC59" s="180"/>
      <c r="AD59" s="180"/>
      <c r="AE59" s="180"/>
      <c r="AF59" s="180"/>
      <c r="AG59" s="180"/>
      <c r="AH59" s="180"/>
      <c r="AI59" s="180"/>
      <c r="AJ59" s="180"/>
      <c r="AK59" s="180"/>
      <c r="AL59" s="180"/>
      <c r="AM59" s="180"/>
      <c r="AN59" s="180"/>
      <c r="AO59" s="180"/>
      <c r="AP59" s="180"/>
      <c r="AQ59" s="180"/>
      <c r="AR59" s="180"/>
      <c r="AS59" s="181"/>
      <c r="AT59" s="182">
        <f>$HM$59*AT58</f>
        <v>0</v>
      </c>
      <c r="AU59" s="181"/>
      <c r="AV59" s="183"/>
      <c r="AW59" s="181"/>
      <c r="AX59" s="182">
        <f>$HM$59*AX58</f>
        <v>0</v>
      </c>
      <c r="AY59" s="181"/>
      <c r="AZ59" s="183"/>
      <c r="BA59" s="181"/>
      <c r="BB59" s="182">
        <f>$HM$59*BB58</f>
        <v>0</v>
      </c>
      <c r="BC59" s="181"/>
      <c r="BD59" s="183"/>
      <c r="BE59" s="181"/>
      <c r="BF59" s="182">
        <f>$HM$59*BF58</f>
        <v>0</v>
      </c>
      <c r="BG59" s="181"/>
      <c r="BH59" s="183"/>
      <c r="BI59" s="181"/>
      <c r="BJ59" s="182">
        <f>$HM$59*BJ58</f>
        <v>0</v>
      </c>
      <c r="BK59" s="181"/>
      <c r="BL59" s="183"/>
      <c r="BM59" s="181"/>
      <c r="BN59" s="182">
        <f>$HM$59*BN58</f>
        <v>0</v>
      </c>
      <c r="BO59" s="181"/>
      <c r="BP59" s="183"/>
      <c r="BQ59" s="181"/>
      <c r="BR59" s="182">
        <f>$HM$59*BR58</f>
        <v>0</v>
      </c>
      <c r="BS59" s="181"/>
      <c r="BT59" s="183"/>
      <c r="BU59" s="181"/>
      <c r="BV59" s="182">
        <f>$HM$59*BV58</f>
        <v>0</v>
      </c>
      <c r="BW59" s="181"/>
      <c r="BX59" s="183"/>
      <c r="BY59" s="181"/>
      <c r="BZ59" s="182">
        <f>$HM$59*BZ58</f>
        <v>0</v>
      </c>
      <c r="CA59" s="181"/>
      <c r="CB59" s="183"/>
      <c r="CC59" s="181"/>
      <c r="CD59" s="182">
        <f>$HM$59*CD58</f>
        <v>0</v>
      </c>
      <c r="CE59" s="181"/>
      <c r="CF59" s="183"/>
      <c r="CG59" s="181"/>
      <c r="CH59" s="182">
        <f>$HM$59*CH58</f>
        <v>0</v>
      </c>
      <c r="CI59" s="181"/>
      <c r="CJ59" s="183"/>
      <c r="CK59" s="181"/>
      <c r="CL59" s="182">
        <f>$HM$59*CL58</f>
        <v>0</v>
      </c>
      <c r="CM59" s="181"/>
      <c r="CN59" s="183"/>
      <c r="CO59" s="181"/>
      <c r="CP59" s="182">
        <f>$HM$59*CP58</f>
        <v>0</v>
      </c>
      <c r="CQ59" s="181"/>
      <c r="CR59" s="183"/>
      <c r="CS59" s="181"/>
      <c r="CT59" s="182">
        <f>$HM$59*CT58</f>
        <v>0</v>
      </c>
      <c r="CU59" s="181"/>
      <c r="CV59" s="183"/>
      <c r="CW59" s="181"/>
      <c r="CX59" s="182">
        <f>$HM$59*CX58</f>
        <v>0</v>
      </c>
      <c r="CY59" s="181"/>
      <c r="CZ59" s="183"/>
      <c r="DA59" s="181"/>
      <c r="DB59" s="182">
        <f>$HM$59*DB58</f>
        <v>0</v>
      </c>
      <c r="DC59" s="181"/>
      <c r="DD59" s="183"/>
      <c r="DE59" s="181"/>
      <c r="DF59" s="182">
        <f>$HM$59*DF58</f>
        <v>0</v>
      </c>
      <c r="DG59" s="181"/>
      <c r="DH59" s="183"/>
      <c r="DI59" s="181"/>
      <c r="DJ59" s="182">
        <f>$HM$59*DJ58</f>
        <v>0</v>
      </c>
      <c r="DK59" s="181"/>
      <c r="DL59" s="183"/>
      <c r="DM59" s="181"/>
      <c r="DN59" s="182">
        <f>$HM$59*DN58</f>
        <v>0</v>
      </c>
      <c r="DO59" s="181"/>
      <c r="DP59" s="183"/>
      <c r="DQ59" s="181"/>
      <c r="DR59" s="182">
        <f>$HM$59*DR58</f>
        <v>0</v>
      </c>
      <c r="DS59" s="181"/>
      <c r="DT59" s="183"/>
      <c r="DU59" s="181"/>
      <c r="DV59" s="182">
        <f>$HM$59*DV58</f>
        <v>0</v>
      </c>
      <c r="DW59" s="181"/>
      <c r="DX59" s="183"/>
      <c r="DY59" s="181"/>
      <c r="DZ59" s="182">
        <f>$HM$59*DZ58</f>
        <v>0</v>
      </c>
      <c r="EA59" s="181"/>
      <c r="EB59" s="183"/>
      <c r="EC59" s="181"/>
      <c r="ED59" s="182">
        <f>$HM$59*ED58</f>
        <v>0</v>
      </c>
      <c r="EE59" s="181"/>
      <c r="EF59" s="183"/>
      <c r="EG59" s="181"/>
      <c r="EH59" s="182">
        <f>$HM$59*EH58</f>
        <v>0</v>
      </c>
      <c r="EI59" s="181"/>
      <c r="EJ59" s="183"/>
      <c r="EK59" s="181"/>
      <c r="EL59" s="182">
        <f>$HM$59*EL58</f>
        <v>0</v>
      </c>
      <c r="EM59" s="181"/>
      <c r="EN59" s="183"/>
      <c r="EO59" s="181"/>
      <c r="EP59" s="182">
        <f>$HM$59*EP58</f>
        <v>0</v>
      </c>
      <c r="EQ59" s="181"/>
      <c r="ER59" s="183"/>
      <c r="ES59" s="181"/>
      <c r="ET59" s="182">
        <f>$HM$59*ET58</f>
        <v>0</v>
      </c>
      <c r="EU59" s="181"/>
      <c r="EV59" s="183"/>
      <c r="EW59" s="181"/>
      <c r="EX59" s="182">
        <f>$HM$59*EX58</f>
        <v>0</v>
      </c>
      <c r="EY59" s="181"/>
      <c r="EZ59" s="183"/>
      <c r="FA59" s="181"/>
      <c r="FB59" s="182">
        <f>$HM$59*FB58</f>
        <v>0</v>
      </c>
      <c r="FC59" s="181"/>
      <c r="FD59" s="183"/>
      <c r="FE59" s="181"/>
      <c r="FF59" s="182">
        <f>$HM$59*FF58</f>
        <v>0</v>
      </c>
      <c r="FG59" s="181"/>
      <c r="FH59" s="183"/>
      <c r="FI59" s="181"/>
      <c r="FJ59" s="182">
        <f>$HM$59*FJ58</f>
        <v>0</v>
      </c>
      <c r="FK59" s="181"/>
      <c r="FL59" s="183"/>
      <c r="FM59" s="181"/>
      <c r="FN59" s="182">
        <f>$HM$59*FN58</f>
        <v>0</v>
      </c>
      <c r="FO59" s="181"/>
      <c r="FP59" s="183"/>
      <c r="FQ59" s="181"/>
      <c r="FR59" s="182">
        <f>$HM$59*FR58</f>
        <v>0</v>
      </c>
      <c r="FS59" s="181"/>
      <c r="FT59" s="183"/>
      <c r="FU59" s="181"/>
      <c r="FV59" s="182">
        <f>$HM$59*FV58</f>
        <v>0</v>
      </c>
      <c r="FW59" s="181"/>
      <c r="FX59" s="183"/>
      <c r="FY59" s="181"/>
      <c r="FZ59" s="182">
        <f>$HM$59*FZ58</f>
        <v>0</v>
      </c>
      <c r="GA59" s="181"/>
      <c r="GB59" s="183"/>
      <c r="GC59" s="181"/>
      <c r="GD59" s="182">
        <f>$HM$59*GD58</f>
        <v>0</v>
      </c>
      <c r="GE59" s="181"/>
      <c r="GF59" s="183"/>
      <c r="GG59" s="181"/>
      <c r="GH59" s="181">
        <f>SUM(AK59:GE59)</f>
        <v>0</v>
      </c>
      <c r="GI59" s="181"/>
      <c r="GJ59" s="183"/>
      <c r="GK59" s="180"/>
      <c r="GL59" s="180"/>
      <c r="GM59" s="180"/>
      <c r="GN59" s="180"/>
      <c r="GO59" s="180"/>
      <c r="GP59" s="180"/>
      <c r="GQ59" s="180"/>
      <c r="GR59" s="180"/>
      <c r="GS59" s="180"/>
      <c r="GT59" s="180"/>
      <c r="GU59" s="180"/>
      <c r="GV59" s="180"/>
      <c r="GW59" s="180"/>
      <c r="GX59" s="180"/>
      <c r="GY59" s="180"/>
      <c r="GZ59" s="180"/>
      <c r="HA59" s="180"/>
      <c r="HB59" s="180"/>
      <c r="HC59" s="180"/>
      <c r="HD59" s="180"/>
      <c r="HE59" s="180"/>
      <c r="HF59" s="180"/>
      <c r="HG59" s="180"/>
      <c r="HH59" s="180"/>
      <c r="HI59" s="185"/>
      <c r="HJ59" s="185"/>
      <c r="HK59" s="186" t="s">
        <v>53</v>
      </c>
      <c r="HL59" s="187"/>
      <c r="HM59" s="388">
        <f>+HG57+HM58</f>
        <v>0</v>
      </c>
      <c r="HN59" s="389"/>
      <c r="HO59" s="10"/>
    </row>
    <row r="60" spans="1:223" ht="16.5" customHeight="1" outlineLevel="1" thickTop="1" x14ac:dyDescent="0.2">
      <c r="A60" s="386" t="s">
        <v>58</v>
      </c>
      <c r="B60" s="51" t="s">
        <v>47</v>
      </c>
      <c r="C60" s="52"/>
      <c r="D60" s="53"/>
      <c r="E60" s="53"/>
      <c r="F60" s="53"/>
      <c r="G60" s="53"/>
      <c r="H60" s="53"/>
      <c r="I60" s="53"/>
      <c r="J60" s="54"/>
      <c r="K60" s="52"/>
      <c r="L60" s="55">
        <v>5</v>
      </c>
      <c r="M60" s="55"/>
      <c r="N60" s="55">
        <v>1</v>
      </c>
      <c r="O60" s="54"/>
      <c r="P60" s="52"/>
      <c r="Q60" s="53"/>
      <c r="R60" s="53"/>
      <c r="S60" s="52"/>
      <c r="T60" s="53"/>
      <c r="U60" s="54"/>
      <c r="V60" s="52"/>
      <c r="W60" s="53"/>
      <c r="X60" s="53"/>
      <c r="Y60" s="54"/>
      <c r="Z60" s="56"/>
      <c r="AA60" s="57"/>
      <c r="AB60" s="58"/>
      <c r="AC60" s="58"/>
      <c r="AD60" s="58"/>
      <c r="AE60" s="58"/>
      <c r="AF60" s="58"/>
      <c r="AG60" s="53"/>
      <c r="AH60" s="53"/>
      <c r="AI60" s="53"/>
      <c r="AJ60" s="53"/>
      <c r="AK60" s="54"/>
      <c r="AL60" s="59"/>
      <c r="AM60" s="60">
        <f t="shared" ref="AM60:AM66" si="644">SUM(C60:AL60)</f>
        <v>6</v>
      </c>
      <c r="AN60" s="61"/>
      <c r="AO60" s="62"/>
      <c r="AP60" s="63"/>
      <c r="AQ60" s="64"/>
      <c r="AS60" s="65">
        <f t="shared" ref="AS60:AS66" si="645">+C60</f>
        <v>0</v>
      </c>
      <c r="AT60" s="53"/>
      <c r="AU60" s="54">
        <f t="shared" ref="AU60:AU66" si="646">+AS60-AT60</f>
        <v>0</v>
      </c>
      <c r="AV60" s="66">
        <f t="shared" ref="AV60:AV66" si="647">IFERROR(AT60/AS60,0)</f>
        <v>0</v>
      </c>
      <c r="AW60" s="52">
        <f t="shared" ref="AW60:AW66" si="648">+D60</f>
        <v>0</v>
      </c>
      <c r="AX60" s="53"/>
      <c r="AY60" s="54">
        <f t="shared" ref="AY60:AY66" si="649">+AW60-AX60</f>
        <v>0</v>
      </c>
      <c r="AZ60" s="66">
        <f t="shared" ref="AZ60:AZ66" si="650">IFERROR(AX60/AW60,0)</f>
        <v>0</v>
      </c>
      <c r="BA60" s="52">
        <f t="shared" ref="BA60:BA66" si="651">+E60</f>
        <v>0</v>
      </c>
      <c r="BB60" s="53"/>
      <c r="BC60" s="54">
        <f t="shared" ref="BC60:BC66" si="652">+BA60-BB60</f>
        <v>0</v>
      </c>
      <c r="BD60" s="66">
        <f t="shared" ref="BD60:BD66" si="653">IFERROR(BB60/BA60,0)</f>
        <v>0</v>
      </c>
      <c r="BE60" s="52">
        <f t="shared" ref="BE60:BE66" si="654">+F60</f>
        <v>0</v>
      </c>
      <c r="BF60" s="53"/>
      <c r="BG60" s="54">
        <f t="shared" ref="BG60:BG66" si="655">+BE60-BF60</f>
        <v>0</v>
      </c>
      <c r="BH60" s="66">
        <f t="shared" ref="BH60:BH66" si="656">IFERROR(BF60/BE60,0)</f>
        <v>0</v>
      </c>
      <c r="BI60" s="58">
        <f t="shared" ref="BI60:BI66" si="657">+G60</f>
        <v>0</v>
      </c>
      <c r="BJ60" s="53"/>
      <c r="BK60" s="55">
        <f t="shared" ref="BK60:BK66" si="658">+BI60-BJ60</f>
        <v>0</v>
      </c>
      <c r="BL60" s="66">
        <f t="shared" ref="BL60:BL66" si="659">IFERROR(BJ60/BI60,0)</f>
        <v>0</v>
      </c>
      <c r="BM60" s="52">
        <f t="shared" ref="BM60:BM66" si="660">+H60</f>
        <v>0</v>
      </c>
      <c r="BN60" s="53"/>
      <c r="BO60" s="54">
        <f t="shared" ref="BO60:BO66" si="661">+BM60-BN60</f>
        <v>0</v>
      </c>
      <c r="BP60" s="66">
        <f t="shared" ref="BP60:BP66" si="662">IFERROR(BN60/BM60,0)</f>
        <v>0</v>
      </c>
      <c r="BQ60" s="58">
        <f t="shared" ref="BQ60:BQ66" si="663">+I60</f>
        <v>0</v>
      </c>
      <c r="BR60" s="53"/>
      <c r="BS60" s="55">
        <f t="shared" ref="BS60:BS66" si="664">+BQ60-BR60</f>
        <v>0</v>
      </c>
      <c r="BT60" s="66">
        <f t="shared" ref="BT60:BT66" si="665">IFERROR(BR60/BQ60,0)</f>
        <v>0</v>
      </c>
      <c r="BU60" s="52">
        <f t="shared" ref="BU60:BU66" si="666">+J60</f>
        <v>0</v>
      </c>
      <c r="BV60" s="53"/>
      <c r="BW60" s="54">
        <f t="shared" ref="BW60:BW66" si="667">+BU60-BV60</f>
        <v>0</v>
      </c>
      <c r="BX60" s="66">
        <f t="shared" ref="BX60:BX66" si="668">IFERROR(BV60/BU60,0)</f>
        <v>0</v>
      </c>
      <c r="BY60" s="58">
        <f t="shared" ref="BY60:BY66" si="669">+K60</f>
        <v>0</v>
      </c>
      <c r="BZ60" s="53"/>
      <c r="CA60" s="55">
        <f t="shared" ref="CA60:CA66" si="670">+BY60-BZ60</f>
        <v>0</v>
      </c>
      <c r="CB60" s="66">
        <f t="shared" ref="CB60:CB66" si="671">IFERROR(BZ60/BY60,0)</f>
        <v>0</v>
      </c>
      <c r="CC60" s="67">
        <f>L60</f>
        <v>5</v>
      </c>
      <c r="CD60" s="53"/>
      <c r="CE60" s="85">
        <f t="shared" ref="CE60:CE66" si="672">+CC60-CD60</f>
        <v>5</v>
      </c>
      <c r="CF60" s="66">
        <f t="shared" ref="CF60:CF66" si="673">IFERROR(CD60/CC60,0)</f>
        <v>0</v>
      </c>
      <c r="CG60" s="52">
        <f t="shared" ref="CG60:CG66" si="674">M60</f>
        <v>0</v>
      </c>
      <c r="CH60" s="53"/>
      <c r="CI60" s="54">
        <f t="shared" ref="CI60:CI66" si="675">+CG60-CH60</f>
        <v>0</v>
      </c>
      <c r="CJ60" s="66">
        <f t="shared" ref="CJ60:CJ66" si="676">IFERROR(CH60/CG60,0)</f>
        <v>0</v>
      </c>
      <c r="CK60" s="82">
        <f>+N60</f>
        <v>1</v>
      </c>
      <c r="CL60" s="53"/>
      <c r="CM60" s="55">
        <f t="shared" ref="CM60:CM66" si="677">+CK60-CL60</f>
        <v>1</v>
      </c>
      <c r="CN60" s="66">
        <f t="shared" ref="CN60:CN66" si="678">IFERROR(CL60/CK60,0)</f>
        <v>0</v>
      </c>
      <c r="CO60" s="52">
        <f t="shared" ref="CO60:CO66" si="679">+O60</f>
        <v>0</v>
      </c>
      <c r="CP60" s="53"/>
      <c r="CQ60" s="54">
        <f t="shared" ref="CQ60:CQ66" si="680">+CO60-CP60</f>
        <v>0</v>
      </c>
      <c r="CR60" s="66">
        <f t="shared" ref="CR60:CR66" si="681">IFERROR(CP60/CO60,0)</f>
        <v>0</v>
      </c>
      <c r="CS60" s="58">
        <f t="shared" ref="CS60:CS66" si="682">+P60</f>
        <v>0</v>
      </c>
      <c r="CT60" s="53"/>
      <c r="CU60" s="55">
        <f t="shared" ref="CU60:CU66" si="683">+CS60-CT60</f>
        <v>0</v>
      </c>
      <c r="CV60" s="66">
        <f t="shared" ref="CV60:CV66" si="684">IFERROR(CT60/CS60,0)</f>
        <v>0</v>
      </c>
      <c r="CW60" s="83">
        <f>Q60</f>
        <v>0</v>
      </c>
      <c r="CX60" s="53"/>
      <c r="CY60" s="54">
        <f t="shared" ref="CY60:CY66" si="685">+CW60-CX60</f>
        <v>0</v>
      </c>
      <c r="CZ60" s="66">
        <f t="shared" ref="CZ60:CZ66" si="686">IFERROR(CX60/CW60,0)</f>
        <v>0</v>
      </c>
      <c r="DA60" s="83">
        <f>R60</f>
        <v>0</v>
      </c>
      <c r="DB60" s="53"/>
      <c r="DC60" s="55">
        <f t="shared" ref="DC60:DC66" si="687">+DA60-DB60</f>
        <v>0</v>
      </c>
      <c r="DD60" s="66">
        <f t="shared" ref="DD60:DD66" si="688">IFERROR(DB60/DA60,0)</f>
        <v>0</v>
      </c>
      <c r="DE60" s="83">
        <f>S60</f>
        <v>0</v>
      </c>
      <c r="DF60" s="53"/>
      <c r="DG60" s="54">
        <f t="shared" ref="DG60:DG66" si="689">+DE60-DF60</f>
        <v>0</v>
      </c>
      <c r="DH60" s="66">
        <f t="shared" ref="DH60:DH66" si="690">IFERROR(DF60/DE60,0)</f>
        <v>0</v>
      </c>
      <c r="DI60" s="83">
        <f>T60</f>
        <v>0</v>
      </c>
      <c r="DJ60" s="53"/>
      <c r="DK60" s="55">
        <f t="shared" ref="DK60:DK66" si="691">+DI60-DJ60</f>
        <v>0</v>
      </c>
      <c r="DL60" s="66">
        <f t="shared" ref="DL60:DL66" si="692">IFERROR(DJ60/DI60,0)</f>
        <v>0</v>
      </c>
      <c r="DM60" s="83">
        <f>U60</f>
        <v>0</v>
      </c>
      <c r="DN60" s="53"/>
      <c r="DO60" s="54">
        <f t="shared" ref="DO60:DO66" si="693">+DM60-DN60</f>
        <v>0</v>
      </c>
      <c r="DP60" s="66">
        <f t="shared" ref="DP60:DP66" si="694">IFERROR(DN60/DM60,0)</f>
        <v>0</v>
      </c>
      <c r="DQ60" s="83">
        <f>V60</f>
        <v>0</v>
      </c>
      <c r="DR60" s="53"/>
      <c r="DS60" s="55">
        <f t="shared" ref="DS60:DS66" si="695">+DQ60-DR60</f>
        <v>0</v>
      </c>
      <c r="DT60" s="66">
        <f t="shared" ref="DT60:DT66" si="696">IFERROR(DR60/DQ60,0)</f>
        <v>0</v>
      </c>
      <c r="DU60" s="83">
        <f>W60</f>
        <v>0</v>
      </c>
      <c r="DV60" s="53"/>
      <c r="DW60" s="55">
        <f t="shared" ref="DW60:DW66" si="697">+DU60-DV60</f>
        <v>0</v>
      </c>
      <c r="DX60" s="66">
        <f t="shared" ref="DX60:DX66" si="698">IFERROR(DV60/DU60,0)</f>
        <v>0</v>
      </c>
      <c r="DY60" s="83">
        <f>X60</f>
        <v>0</v>
      </c>
      <c r="DZ60" s="53"/>
      <c r="EA60" s="54">
        <f t="shared" ref="EA60:EA66" si="699">+DY60-DZ60</f>
        <v>0</v>
      </c>
      <c r="EB60" s="66">
        <f t="shared" ref="EB60:EB66" si="700">IFERROR(DZ60/DY60,0)</f>
        <v>0</v>
      </c>
      <c r="EC60" s="53">
        <f t="shared" ref="EC60:EC66" si="701">Y60</f>
        <v>0</v>
      </c>
      <c r="ED60" s="53"/>
      <c r="EE60" s="55">
        <f t="shared" ref="EE60:EE66" si="702">+EC60-ED60</f>
        <v>0</v>
      </c>
      <c r="EF60" s="66">
        <f t="shared" ref="EF60:EF66" si="703">IFERROR(ED60/EC60,0)</f>
        <v>0</v>
      </c>
      <c r="EG60" s="340">
        <f t="shared" ref="EG60:EG66" si="704">Z60</f>
        <v>0</v>
      </c>
      <c r="EH60" s="53"/>
      <c r="EI60" s="54">
        <f t="shared" ref="EI60:EI66" si="705">+EG60-EH60</f>
        <v>0</v>
      </c>
      <c r="EJ60" s="66">
        <f t="shared" ref="EJ60:EJ66" si="706">IFERROR(EH60/EG60,0)</f>
        <v>0</v>
      </c>
      <c r="EK60" s="58">
        <f t="shared" ref="EK60:EK66" si="707">AA60</f>
        <v>0</v>
      </c>
      <c r="EL60" s="53"/>
      <c r="EM60" s="55">
        <f t="shared" ref="EM60:EM66" si="708">+EK60-EL60</f>
        <v>0</v>
      </c>
      <c r="EN60" s="66">
        <f t="shared" ref="EN60:EN66" si="709">IFERROR(EL60/EK60,0)</f>
        <v>0</v>
      </c>
      <c r="EO60" s="340">
        <f t="shared" ref="EO60:EO66" si="710">AB60</f>
        <v>0</v>
      </c>
      <c r="EP60" s="53"/>
      <c r="EQ60" s="54">
        <f t="shared" ref="EQ60:EQ66" si="711">+EO60-EP60</f>
        <v>0</v>
      </c>
      <c r="ER60" s="66">
        <f t="shared" ref="ER60:ER66" si="712">IFERROR(EP60/EO60,0)</f>
        <v>0</v>
      </c>
      <c r="ES60" s="341">
        <f>AC60</f>
        <v>0</v>
      </c>
      <c r="ET60" s="53"/>
      <c r="EU60" s="55">
        <f t="shared" ref="EU60:EU66" si="713">+ES60-ET60</f>
        <v>0</v>
      </c>
      <c r="EV60" s="66">
        <f t="shared" ref="EV60:EV66" si="714">IFERROR(ET60/ES60,0)</f>
        <v>0</v>
      </c>
      <c r="EW60" s="340">
        <f t="shared" ref="EW60:EW66" si="715">AD60</f>
        <v>0</v>
      </c>
      <c r="EX60" s="53"/>
      <c r="EY60" s="54">
        <f t="shared" ref="EY60:EY66" si="716">+EW60-EX60</f>
        <v>0</v>
      </c>
      <c r="EZ60" s="66">
        <f t="shared" ref="EZ60:EZ66" si="717">IFERROR(EX60/EW60,0)</f>
        <v>0</v>
      </c>
      <c r="FA60" s="341">
        <f t="shared" ref="FA60:FA66" si="718">AE60</f>
        <v>0</v>
      </c>
      <c r="FB60" s="53"/>
      <c r="FC60" s="55">
        <f t="shared" ref="FC60:FC66" si="719">+FA60-FB60</f>
        <v>0</v>
      </c>
      <c r="FD60" s="66">
        <f t="shared" ref="FD60:FD66" si="720">IFERROR(FB60/FA60,0)</f>
        <v>0</v>
      </c>
      <c r="FE60" s="340">
        <f t="shared" ref="FE60:FE66" si="721">AF60</f>
        <v>0</v>
      </c>
      <c r="FF60" s="53"/>
      <c r="FG60" s="54">
        <f t="shared" ref="FG60:FG66" si="722">+FE60-FF60</f>
        <v>0</v>
      </c>
      <c r="FH60" s="66">
        <f t="shared" ref="FH60:FH66" si="723">IFERROR(FF60/FE60,0)</f>
        <v>0</v>
      </c>
      <c r="FI60" s="341">
        <f t="shared" ref="FI60:FI66" si="724">AG60</f>
        <v>0</v>
      </c>
      <c r="FJ60" s="53"/>
      <c r="FK60" s="54">
        <f t="shared" ref="FK60:FK66" si="725">+FI60-FJ60</f>
        <v>0</v>
      </c>
      <c r="FL60" s="66">
        <f t="shared" ref="FL60:FL66" si="726">IFERROR(FJ60/FI60,0)</f>
        <v>0</v>
      </c>
      <c r="FM60" s="341">
        <f t="shared" ref="FM60:FM66" si="727">AH60</f>
        <v>0</v>
      </c>
      <c r="FN60" s="53"/>
      <c r="FO60" s="53">
        <f t="shared" ref="FO60:FO66" si="728">+FM60-FN60</f>
        <v>0</v>
      </c>
      <c r="FP60" s="66">
        <f t="shared" ref="FP60:FP66" si="729">IFERROR(FN60/FM60,0)</f>
        <v>0</v>
      </c>
      <c r="FQ60" s="333">
        <f t="shared" ref="FQ60:FQ66" si="730">AI60</f>
        <v>0</v>
      </c>
      <c r="FR60" s="53"/>
      <c r="FS60" s="53">
        <f t="shared" ref="FS60:FS66" si="731">+FQ60-FR60</f>
        <v>0</v>
      </c>
      <c r="FT60" s="66">
        <f t="shared" ref="FT60:FT66" si="732">IFERROR(FR60/FQ60,0)</f>
        <v>0</v>
      </c>
      <c r="FU60" s="333">
        <f t="shared" ref="FU60:FU66" si="733">AJ60</f>
        <v>0</v>
      </c>
      <c r="FV60" s="53"/>
      <c r="FW60" s="53">
        <f t="shared" ref="FW60:FW66" si="734">+FU60-FV60</f>
        <v>0</v>
      </c>
      <c r="FX60" s="66">
        <f t="shared" ref="FX60:FX66" si="735">IFERROR(FV60/FU60,0)</f>
        <v>0</v>
      </c>
      <c r="FY60" s="52">
        <f t="shared" ref="FY60:FY66" si="736">+AK60</f>
        <v>0</v>
      </c>
      <c r="FZ60" s="53"/>
      <c r="GA60" s="55">
        <f t="shared" ref="GA60:GA66" si="737">+FY60-FZ60</f>
        <v>0</v>
      </c>
      <c r="GB60" s="66">
        <f t="shared" ref="GB60:GB66" si="738">IFERROR(FZ60/FY60,0)</f>
        <v>0</v>
      </c>
      <c r="GC60" s="52">
        <f t="shared" ref="GC60:GC66" si="739">+AL60</f>
        <v>0</v>
      </c>
      <c r="GD60" s="53"/>
      <c r="GE60" s="55">
        <f t="shared" ref="GE60:GE66" si="740">+GC60-GD60</f>
        <v>0</v>
      </c>
      <c r="GF60" s="66">
        <f t="shared" ref="GF60:GF66" si="741">IFERROR(GD60/GC60,0)</f>
        <v>0</v>
      </c>
      <c r="GG60" s="52">
        <f t="shared" ref="GG60:GG66" si="742">+AS60+AW60+BA60+BE60+BI60+BM60+BQ60+BU60+BY60+CC60+CG60+CK60+CO60+CS60+CW60+DA60+DE60++DM60+DQ60+DU60+DY60+EC60++EG60+EK60+EO60+ES60+EW60+FA60+FE60+FI60+FM60+FQ60+FU60+FY60+GC60</f>
        <v>6</v>
      </c>
      <c r="GH60" s="53">
        <f t="shared" ref="GH60:GH66" si="743">+AT60+AX60+BB60+BF60+BJ60+BN60+BR60+BV60+BZ60+CD60+CH60+CL60+CP60+CT60+CX60+DB60+DF60++DN60+DR60+DV60+DZ60+ED60++EH60+EL60+EP60+ET60+EX60+FB60+FF60+FJ60+FN60+FR60+FV60+FZ60+GD60+DJ60</f>
        <v>0</v>
      </c>
      <c r="GI60" s="54">
        <f t="shared" ref="GI60:GI66" si="744">+GG60-GH60</f>
        <v>6</v>
      </c>
      <c r="GJ60" s="66">
        <f t="shared" ref="GJ60:GJ66" si="745">IFERROR(GH60/GG60,0)</f>
        <v>0</v>
      </c>
      <c r="GK60" s="58">
        <f t="shared" ref="GK60:GK66" si="746">+AN60</f>
        <v>0</v>
      </c>
      <c r="GL60" s="53"/>
      <c r="GM60" s="54">
        <f t="shared" ref="GM60:GM66" si="747">+GK60-GL60</f>
        <v>0</v>
      </c>
      <c r="GN60" s="58">
        <f t="shared" ref="GN60:GN66" si="748">+AO60</f>
        <v>0</v>
      </c>
      <c r="GO60" s="53"/>
      <c r="GP60" s="55">
        <f t="shared" ref="GP60:GP66" si="749">+GN60-GO60</f>
        <v>0</v>
      </c>
      <c r="GQ60" s="52">
        <f t="shared" ref="GQ60:GQ66" si="750">+AP60</f>
        <v>0</v>
      </c>
      <c r="GR60" s="53"/>
      <c r="GS60" s="54">
        <f t="shared" ref="GS60:GS66" si="751">+GQ60-GR60</f>
        <v>0</v>
      </c>
      <c r="GT60" s="189"/>
      <c r="GU60" s="190" t="str">
        <f t="shared" ref="GU60:GU66" si="752">IF(ISERROR(GG60/(GW$6*GK60+GZ$6*GN60+HC$6*GQ60)),"",GG60/(GW$6*GK60+GZ$6*GN60+HC$6*GQ60))</f>
        <v/>
      </c>
      <c r="GV60" s="191" t="str">
        <f t="shared" ref="GV60:GV66" si="753">IF(ISERROR(GH60/(GW$6*GL60+GZ$6*GO60+HC$6*GR60)),"",GH60/(GW$6*GL60+GZ$6*GO60+HC$6*GR60))</f>
        <v/>
      </c>
      <c r="GW60" s="75">
        <f>+GK60*$GX$3</f>
        <v>0</v>
      </c>
      <c r="GX60" s="75">
        <f>+GL60*$GX$3</f>
        <v>0</v>
      </c>
      <c r="GY60" s="71">
        <f t="shared" ref="GY60:GY67" si="754">+GW60-GX60</f>
        <v>0</v>
      </c>
      <c r="GZ60" s="75"/>
      <c r="HA60" s="75"/>
      <c r="HB60" s="71"/>
      <c r="HC60" s="75">
        <f>+GQ60*$GX$5</f>
        <v>0</v>
      </c>
      <c r="HD60" s="75">
        <f>+GR60*$GX$5</f>
        <v>0</v>
      </c>
      <c r="HE60" s="70">
        <f t="shared" ref="HE60:HE67" si="755">+HC60-HD60</f>
        <v>0</v>
      </c>
      <c r="HF60" s="192">
        <f t="shared" ref="HF60:HH65" si="756">+GW60+GZ60+HC60</f>
        <v>0</v>
      </c>
      <c r="HG60" s="193">
        <f t="shared" si="756"/>
        <v>0</v>
      </c>
      <c r="HH60" s="194">
        <f t="shared" si="756"/>
        <v>0</v>
      </c>
      <c r="HI60" s="77">
        <f>$GX$3*50%</f>
        <v>412.5</v>
      </c>
      <c r="HJ60" s="77">
        <f>$GX$5*50%</f>
        <v>825</v>
      </c>
      <c r="HK60" s="196"/>
      <c r="HL60" s="197"/>
      <c r="HM60" s="195">
        <f t="shared" ref="HM60:HN65" si="757">+HI60*HK60</f>
        <v>0</v>
      </c>
      <c r="HN60" s="198">
        <f t="shared" si="757"/>
        <v>0</v>
      </c>
    </row>
    <row r="61" spans="1:223" ht="15.75" customHeight="1" outlineLevel="1" x14ac:dyDescent="0.2">
      <c r="A61" s="386"/>
      <c r="B61" s="81" t="s">
        <v>64</v>
      </c>
      <c r="C61" s="82"/>
      <c r="D61" s="83"/>
      <c r="E61" s="83"/>
      <c r="F61" s="83"/>
      <c r="G61" s="83"/>
      <c r="H61" s="83"/>
      <c r="I61" s="83"/>
      <c r="J61" s="84"/>
      <c r="K61" s="82"/>
      <c r="L61" s="85">
        <v>7</v>
      </c>
      <c r="M61" s="85">
        <v>1</v>
      </c>
      <c r="N61" s="85">
        <v>3</v>
      </c>
      <c r="O61" s="84"/>
      <c r="P61" s="82">
        <v>1</v>
      </c>
      <c r="Q61" s="83"/>
      <c r="R61" s="83"/>
      <c r="S61" s="82">
        <v>1</v>
      </c>
      <c r="T61" s="83"/>
      <c r="U61" s="84"/>
      <c r="V61" s="82"/>
      <c r="W61" s="83"/>
      <c r="X61" s="83"/>
      <c r="Y61" s="84"/>
      <c r="Z61" s="86"/>
      <c r="AA61" s="87"/>
      <c r="AB61" s="88"/>
      <c r="AC61" s="88"/>
      <c r="AD61" s="88"/>
      <c r="AE61" s="88">
        <v>2</v>
      </c>
      <c r="AF61" s="88"/>
      <c r="AG61" s="83"/>
      <c r="AH61" s="83"/>
      <c r="AI61" s="83"/>
      <c r="AJ61" s="83"/>
      <c r="AK61" s="84"/>
      <c r="AL61" s="89"/>
      <c r="AM61" s="90">
        <f t="shared" si="644"/>
        <v>15</v>
      </c>
      <c r="AN61" s="91">
        <v>1</v>
      </c>
      <c r="AO61" s="92"/>
      <c r="AP61" s="93"/>
      <c r="AQ61" s="94"/>
      <c r="AS61" s="95">
        <f t="shared" si="645"/>
        <v>0</v>
      </c>
      <c r="AT61" s="83"/>
      <c r="AU61" s="84">
        <f t="shared" si="646"/>
        <v>0</v>
      </c>
      <c r="AV61" s="96">
        <f t="shared" si="647"/>
        <v>0</v>
      </c>
      <c r="AW61" s="82">
        <f t="shared" si="648"/>
        <v>0</v>
      </c>
      <c r="AX61" s="83"/>
      <c r="AY61" s="84">
        <f t="shared" si="649"/>
        <v>0</v>
      </c>
      <c r="AZ61" s="96">
        <f t="shared" si="650"/>
        <v>0</v>
      </c>
      <c r="BA61" s="82">
        <f t="shared" si="651"/>
        <v>0</v>
      </c>
      <c r="BB61" s="83"/>
      <c r="BC61" s="84">
        <f t="shared" si="652"/>
        <v>0</v>
      </c>
      <c r="BD61" s="96">
        <f t="shared" si="653"/>
        <v>0</v>
      </c>
      <c r="BE61" s="82">
        <f t="shared" si="654"/>
        <v>0</v>
      </c>
      <c r="BF61" s="83">
        <v>1</v>
      </c>
      <c r="BG61" s="84">
        <f t="shared" si="655"/>
        <v>-1</v>
      </c>
      <c r="BH61" s="96">
        <f t="shared" si="656"/>
        <v>0</v>
      </c>
      <c r="BI61" s="88">
        <f t="shared" si="657"/>
        <v>0</v>
      </c>
      <c r="BJ61" s="83"/>
      <c r="BK61" s="85">
        <f t="shared" si="658"/>
        <v>0</v>
      </c>
      <c r="BL61" s="96">
        <f t="shared" si="659"/>
        <v>0</v>
      </c>
      <c r="BM61" s="82">
        <f t="shared" si="660"/>
        <v>0</v>
      </c>
      <c r="BN61" s="83"/>
      <c r="BO61" s="84">
        <f t="shared" si="661"/>
        <v>0</v>
      </c>
      <c r="BP61" s="96">
        <f t="shared" si="662"/>
        <v>0</v>
      </c>
      <c r="BQ61" s="88">
        <f t="shared" si="663"/>
        <v>0</v>
      </c>
      <c r="BR61" s="83"/>
      <c r="BS61" s="85">
        <f t="shared" si="664"/>
        <v>0</v>
      </c>
      <c r="BT61" s="96">
        <f t="shared" si="665"/>
        <v>0</v>
      </c>
      <c r="BU61" s="82">
        <f t="shared" si="666"/>
        <v>0</v>
      </c>
      <c r="BV61" s="83"/>
      <c r="BW61" s="84">
        <f t="shared" si="667"/>
        <v>0</v>
      </c>
      <c r="BX61" s="96">
        <f t="shared" si="668"/>
        <v>0</v>
      </c>
      <c r="BY61" s="88">
        <f t="shared" si="669"/>
        <v>0</v>
      </c>
      <c r="BZ61" s="83"/>
      <c r="CA61" s="85">
        <f t="shared" si="670"/>
        <v>0</v>
      </c>
      <c r="CB61" s="96">
        <f t="shared" si="671"/>
        <v>0</v>
      </c>
      <c r="CC61" s="83">
        <f t="shared" ref="CC61:CC66" si="758">L61</f>
        <v>7</v>
      </c>
      <c r="CD61" s="83">
        <v>9</v>
      </c>
      <c r="CE61" s="85"/>
      <c r="CF61" s="96">
        <f t="shared" si="673"/>
        <v>1.2857142857142858</v>
      </c>
      <c r="CG61" s="82">
        <f t="shared" si="674"/>
        <v>1</v>
      </c>
      <c r="CH61" s="83">
        <v>1</v>
      </c>
      <c r="CI61" s="84">
        <f t="shared" si="675"/>
        <v>0</v>
      </c>
      <c r="CJ61" s="96">
        <f t="shared" si="676"/>
        <v>1</v>
      </c>
      <c r="CK61" s="82">
        <f t="shared" ref="CK61:CK66" si="759">+N61</f>
        <v>3</v>
      </c>
      <c r="CL61" s="83">
        <v>1</v>
      </c>
      <c r="CM61" s="85">
        <f t="shared" si="677"/>
        <v>2</v>
      </c>
      <c r="CN61" s="96">
        <f t="shared" si="678"/>
        <v>0.33333333333333331</v>
      </c>
      <c r="CO61" s="334">
        <f t="shared" si="679"/>
        <v>0</v>
      </c>
      <c r="CP61" s="83"/>
      <c r="CQ61" s="84">
        <f t="shared" si="680"/>
        <v>0</v>
      </c>
      <c r="CR61" s="96">
        <f t="shared" si="681"/>
        <v>0</v>
      </c>
      <c r="CS61" s="88">
        <f t="shared" si="682"/>
        <v>1</v>
      </c>
      <c r="CT61" s="83">
        <v>1</v>
      </c>
      <c r="CU61" s="85">
        <f t="shared" si="683"/>
        <v>0</v>
      </c>
      <c r="CV61" s="96">
        <f t="shared" si="684"/>
        <v>1</v>
      </c>
      <c r="CW61" s="83">
        <f t="shared" ref="CW61:CW66" si="760">Q61</f>
        <v>0</v>
      </c>
      <c r="CX61" s="83"/>
      <c r="CY61" s="84">
        <f t="shared" si="685"/>
        <v>0</v>
      </c>
      <c r="CZ61" s="96">
        <f t="shared" si="686"/>
        <v>0</v>
      </c>
      <c r="DA61" s="83">
        <f t="shared" ref="DA61:DA66" si="761">R61</f>
        <v>0</v>
      </c>
      <c r="DB61" s="83"/>
      <c r="DC61" s="85">
        <f t="shared" si="687"/>
        <v>0</v>
      </c>
      <c r="DD61" s="96">
        <f t="shared" si="688"/>
        <v>0</v>
      </c>
      <c r="DE61" s="83">
        <f t="shared" ref="DE61:DE66" si="762">S61</f>
        <v>1</v>
      </c>
      <c r="DF61" s="83">
        <v>1</v>
      </c>
      <c r="DG61" s="84">
        <f t="shared" si="689"/>
        <v>0</v>
      </c>
      <c r="DH61" s="96">
        <f t="shared" si="690"/>
        <v>1</v>
      </c>
      <c r="DI61" s="83">
        <f t="shared" ref="DI61:DI66" si="763">T61</f>
        <v>0</v>
      </c>
      <c r="DJ61" s="83"/>
      <c r="DK61" s="85">
        <f t="shared" si="691"/>
        <v>0</v>
      </c>
      <c r="DL61" s="96">
        <f t="shared" si="692"/>
        <v>0</v>
      </c>
      <c r="DM61" s="83">
        <f t="shared" ref="DM61:DM66" si="764">U61</f>
        <v>0</v>
      </c>
      <c r="DN61" s="83"/>
      <c r="DO61" s="84">
        <f t="shared" si="693"/>
        <v>0</v>
      </c>
      <c r="DP61" s="96">
        <f t="shared" si="694"/>
        <v>0</v>
      </c>
      <c r="DQ61" s="83">
        <f t="shared" ref="DQ61:DQ66" si="765">V61</f>
        <v>0</v>
      </c>
      <c r="DR61" s="83"/>
      <c r="DS61" s="85">
        <f t="shared" si="695"/>
        <v>0</v>
      </c>
      <c r="DT61" s="96">
        <f t="shared" si="696"/>
        <v>0</v>
      </c>
      <c r="DU61" s="83">
        <f t="shared" ref="DU61:DU66" si="766">W61</f>
        <v>0</v>
      </c>
      <c r="DV61" s="83"/>
      <c r="DW61" s="85">
        <f t="shared" si="697"/>
        <v>0</v>
      </c>
      <c r="DX61" s="96">
        <f t="shared" si="698"/>
        <v>0</v>
      </c>
      <c r="DY61" s="83">
        <f t="shared" ref="DY61:DY66" si="767">X61</f>
        <v>0</v>
      </c>
      <c r="DZ61" s="83"/>
      <c r="EA61" s="84">
        <f t="shared" si="699"/>
        <v>0</v>
      </c>
      <c r="EB61" s="96">
        <f t="shared" si="700"/>
        <v>0</v>
      </c>
      <c r="EC61" s="67">
        <f t="shared" si="701"/>
        <v>0</v>
      </c>
      <c r="ED61" s="83"/>
      <c r="EE61" s="85">
        <f t="shared" si="702"/>
        <v>0</v>
      </c>
      <c r="EF61" s="96">
        <f t="shared" si="703"/>
        <v>0</v>
      </c>
      <c r="EG61" s="83">
        <f t="shared" si="704"/>
        <v>0</v>
      </c>
      <c r="EH61" s="83"/>
      <c r="EI61" s="84">
        <f t="shared" si="705"/>
        <v>0</v>
      </c>
      <c r="EJ61" s="96">
        <f t="shared" si="706"/>
        <v>0</v>
      </c>
      <c r="EK61" s="88">
        <f t="shared" si="707"/>
        <v>0</v>
      </c>
      <c r="EL61" s="83"/>
      <c r="EM61" s="85">
        <f t="shared" si="708"/>
        <v>0</v>
      </c>
      <c r="EN61" s="96">
        <f t="shared" si="709"/>
        <v>0</v>
      </c>
      <c r="EO61" s="83">
        <f t="shared" si="710"/>
        <v>0</v>
      </c>
      <c r="EP61" s="83"/>
      <c r="EQ61" s="84">
        <f t="shared" si="711"/>
        <v>0</v>
      </c>
      <c r="ER61" s="96">
        <f t="shared" si="712"/>
        <v>0</v>
      </c>
      <c r="ES61" s="83">
        <f t="shared" ref="ES61:ES66" si="768">AC61</f>
        <v>0</v>
      </c>
      <c r="ET61" s="83"/>
      <c r="EU61" s="85">
        <f t="shared" si="713"/>
        <v>0</v>
      </c>
      <c r="EV61" s="96">
        <f t="shared" si="714"/>
        <v>0</v>
      </c>
      <c r="EW61" s="83">
        <f t="shared" si="715"/>
        <v>0</v>
      </c>
      <c r="EX61" s="83"/>
      <c r="EY61" s="84">
        <f t="shared" si="716"/>
        <v>0</v>
      </c>
      <c r="EZ61" s="96">
        <f t="shared" si="717"/>
        <v>0</v>
      </c>
      <c r="FA61" s="83">
        <f t="shared" si="718"/>
        <v>2</v>
      </c>
      <c r="FB61" s="83">
        <v>2</v>
      </c>
      <c r="FC61" s="85">
        <f t="shared" si="719"/>
        <v>0</v>
      </c>
      <c r="FD61" s="96">
        <f t="shared" si="720"/>
        <v>1</v>
      </c>
      <c r="FE61" s="83">
        <f t="shared" si="721"/>
        <v>0</v>
      </c>
      <c r="FF61" s="83"/>
      <c r="FG61" s="84">
        <f t="shared" si="722"/>
        <v>0</v>
      </c>
      <c r="FH61" s="96">
        <f t="shared" si="723"/>
        <v>0</v>
      </c>
      <c r="FI61" s="83">
        <f t="shared" si="724"/>
        <v>0</v>
      </c>
      <c r="FJ61" s="83"/>
      <c r="FK61" s="84">
        <f t="shared" si="725"/>
        <v>0</v>
      </c>
      <c r="FL61" s="96">
        <f t="shared" si="726"/>
        <v>0</v>
      </c>
      <c r="FM61" s="83">
        <f t="shared" si="727"/>
        <v>0</v>
      </c>
      <c r="FN61" s="83"/>
      <c r="FO61" s="83">
        <f t="shared" si="728"/>
        <v>0</v>
      </c>
      <c r="FP61" s="96">
        <f t="shared" si="729"/>
        <v>0</v>
      </c>
      <c r="FQ61" s="83">
        <f t="shared" si="730"/>
        <v>0</v>
      </c>
      <c r="FR61" s="83"/>
      <c r="FS61" s="83">
        <f t="shared" si="731"/>
        <v>0</v>
      </c>
      <c r="FT61" s="96">
        <f t="shared" si="732"/>
        <v>0</v>
      </c>
      <c r="FU61" s="83">
        <f t="shared" si="733"/>
        <v>0</v>
      </c>
      <c r="FV61" s="83"/>
      <c r="FW61" s="83">
        <f t="shared" si="734"/>
        <v>0</v>
      </c>
      <c r="FX61" s="96">
        <f t="shared" si="735"/>
        <v>0</v>
      </c>
      <c r="FY61" s="82">
        <f t="shared" si="736"/>
        <v>0</v>
      </c>
      <c r="FZ61" s="83"/>
      <c r="GA61" s="85">
        <f t="shared" si="737"/>
        <v>0</v>
      </c>
      <c r="GB61" s="96">
        <f t="shared" si="738"/>
        <v>0</v>
      </c>
      <c r="GC61" s="82">
        <f t="shared" si="739"/>
        <v>0</v>
      </c>
      <c r="GD61" s="83"/>
      <c r="GE61" s="85">
        <f t="shared" si="740"/>
        <v>0</v>
      </c>
      <c r="GF61" s="96">
        <f t="shared" si="741"/>
        <v>0</v>
      </c>
      <c r="GG61" s="82">
        <f t="shared" si="742"/>
        <v>15</v>
      </c>
      <c r="GH61" s="67">
        <f t="shared" si="743"/>
        <v>16</v>
      </c>
      <c r="GI61" s="84">
        <f t="shared" si="744"/>
        <v>-1</v>
      </c>
      <c r="GJ61" s="96">
        <f t="shared" si="745"/>
        <v>1.0666666666666667</v>
      </c>
      <c r="GK61" s="88">
        <f t="shared" si="746"/>
        <v>1</v>
      </c>
      <c r="GL61" s="83"/>
      <c r="GM61" s="84">
        <f t="shared" si="747"/>
        <v>1</v>
      </c>
      <c r="GN61" s="88">
        <f t="shared" si="748"/>
        <v>0</v>
      </c>
      <c r="GO61" s="83"/>
      <c r="GP61" s="85">
        <f t="shared" si="749"/>
        <v>0</v>
      </c>
      <c r="GQ61" s="82">
        <f t="shared" si="750"/>
        <v>0</v>
      </c>
      <c r="GR61" s="83"/>
      <c r="GS61" s="84">
        <f t="shared" si="751"/>
        <v>0</v>
      </c>
      <c r="GT61" s="97"/>
      <c r="GU61" s="98">
        <f t="shared" si="752"/>
        <v>0.83333333333333337</v>
      </c>
      <c r="GV61" s="103" t="str">
        <f t="shared" si="753"/>
        <v/>
      </c>
      <c r="GW61" s="104">
        <f>+GK61*$GY$3</f>
        <v>800</v>
      </c>
      <c r="GX61" s="104">
        <f>+GL61*$GY$3</f>
        <v>0</v>
      </c>
      <c r="GY61" s="100">
        <f t="shared" si="754"/>
        <v>800</v>
      </c>
      <c r="GZ61" s="104"/>
      <c r="HA61" s="104"/>
      <c r="HB61" s="100"/>
      <c r="HC61" s="104">
        <f>+GQ61*$GY$5</f>
        <v>0</v>
      </c>
      <c r="HD61" s="104">
        <f>+GR61*$GY$5</f>
        <v>0</v>
      </c>
      <c r="HE61" s="99">
        <f t="shared" si="755"/>
        <v>0</v>
      </c>
      <c r="HF61" s="101">
        <f t="shared" si="756"/>
        <v>800</v>
      </c>
      <c r="HG61" s="102">
        <f t="shared" si="756"/>
        <v>0</v>
      </c>
      <c r="HH61" s="105">
        <f t="shared" si="756"/>
        <v>800</v>
      </c>
      <c r="HI61" s="106">
        <f>$GY$3*50%</f>
        <v>400</v>
      </c>
      <c r="HJ61" s="106">
        <f>$GY$5*50%</f>
        <v>800</v>
      </c>
      <c r="HK61" s="108"/>
      <c r="HL61" s="320"/>
      <c r="HM61" s="107">
        <f t="shared" si="757"/>
        <v>0</v>
      </c>
      <c r="HN61" s="109">
        <f t="shared" si="757"/>
        <v>0</v>
      </c>
    </row>
    <row r="62" spans="1:223" ht="15.75" customHeight="1" outlineLevel="1" x14ac:dyDescent="0.2">
      <c r="A62" s="386"/>
      <c r="B62" s="81" t="s">
        <v>48</v>
      </c>
      <c r="C62" s="82"/>
      <c r="D62" s="83"/>
      <c r="E62" s="83"/>
      <c r="F62" s="83"/>
      <c r="G62" s="83"/>
      <c r="H62" s="83"/>
      <c r="I62" s="83"/>
      <c r="J62" s="84"/>
      <c r="K62" s="82"/>
      <c r="L62" s="85">
        <v>4</v>
      </c>
      <c r="M62" s="85"/>
      <c r="N62" s="85">
        <v>1</v>
      </c>
      <c r="O62" s="84">
        <v>1</v>
      </c>
      <c r="P62" s="82"/>
      <c r="Q62" s="83"/>
      <c r="R62" s="83"/>
      <c r="S62" s="82">
        <v>1</v>
      </c>
      <c r="T62" s="83"/>
      <c r="U62" s="84"/>
      <c r="V62" s="82"/>
      <c r="W62" s="83"/>
      <c r="X62" s="83"/>
      <c r="Y62" s="84"/>
      <c r="Z62" s="86"/>
      <c r="AA62" s="87"/>
      <c r="AB62" s="88"/>
      <c r="AC62" s="88"/>
      <c r="AD62" s="88"/>
      <c r="AE62" s="88"/>
      <c r="AF62" s="88"/>
      <c r="AG62" s="83"/>
      <c r="AH62" s="83"/>
      <c r="AI62" s="83"/>
      <c r="AJ62" s="83"/>
      <c r="AK62" s="84"/>
      <c r="AL62" s="89"/>
      <c r="AM62" s="90">
        <f t="shared" si="644"/>
        <v>7</v>
      </c>
      <c r="AN62" s="91"/>
      <c r="AO62" s="92"/>
      <c r="AP62" s="93"/>
      <c r="AQ62" s="94"/>
      <c r="AS62" s="95">
        <f t="shared" si="645"/>
        <v>0</v>
      </c>
      <c r="AT62" s="83"/>
      <c r="AU62" s="84">
        <f t="shared" si="646"/>
        <v>0</v>
      </c>
      <c r="AV62" s="96">
        <f t="shared" si="647"/>
        <v>0</v>
      </c>
      <c r="AW62" s="82">
        <f t="shared" si="648"/>
        <v>0</v>
      </c>
      <c r="AX62" s="83"/>
      <c r="AY62" s="84">
        <f t="shared" si="649"/>
        <v>0</v>
      </c>
      <c r="AZ62" s="96">
        <f t="shared" si="650"/>
        <v>0</v>
      </c>
      <c r="BA62" s="82">
        <f t="shared" si="651"/>
        <v>0</v>
      </c>
      <c r="BB62" s="83"/>
      <c r="BC62" s="84">
        <f t="shared" si="652"/>
        <v>0</v>
      </c>
      <c r="BD62" s="96">
        <f t="shared" si="653"/>
        <v>0</v>
      </c>
      <c r="BE62" s="82">
        <f t="shared" si="654"/>
        <v>0</v>
      </c>
      <c r="BF62" s="83"/>
      <c r="BG62" s="84">
        <f t="shared" si="655"/>
        <v>0</v>
      </c>
      <c r="BH62" s="96">
        <f t="shared" si="656"/>
        <v>0</v>
      </c>
      <c r="BI62" s="88">
        <f t="shared" si="657"/>
        <v>0</v>
      </c>
      <c r="BJ62" s="83"/>
      <c r="BK62" s="85">
        <f t="shared" si="658"/>
        <v>0</v>
      </c>
      <c r="BL62" s="96">
        <f t="shared" si="659"/>
        <v>0</v>
      </c>
      <c r="BM62" s="82">
        <f t="shared" si="660"/>
        <v>0</v>
      </c>
      <c r="BN62" s="83"/>
      <c r="BO62" s="84">
        <f t="shared" si="661"/>
        <v>0</v>
      </c>
      <c r="BP62" s="96">
        <f t="shared" si="662"/>
        <v>0</v>
      </c>
      <c r="BQ62" s="88">
        <f t="shared" si="663"/>
        <v>0</v>
      </c>
      <c r="BR62" s="83"/>
      <c r="BS62" s="85">
        <f t="shared" si="664"/>
        <v>0</v>
      </c>
      <c r="BT62" s="96">
        <f t="shared" si="665"/>
        <v>0</v>
      </c>
      <c r="BU62" s="82">
        <f t="shared" si="666"/>
        <v>0</v>
      </c>
      <c r="BV62" s="83"/>
      <c r="BW62" s="84">
        <f t="shared" si="667"/>
        <v>0</v>
      </c>
      <c r="BX62" s="96">
        <f t="shared" si="668"/>
        <v>0</v>
      </c>
      <c r="BY62" s="88">
        <f t="shared" si="669"/>
        <v>0</v>
      </c>
      <c r="BZ62" s="83"/>
      <c r="CA62" s="85">
        <f t="shared" si="670"/>
        <v>0</v>
      </c>
      <c r="CB62" s="96">
        <f t="shared" si="671"/>
        <v>0</v>
      </c>
      <c r="CC62" s="83">
        <f t="shared" si="758"/>
        <v>4</v>
      </c>
      <c r="CD62" s="83"/>
      <c r="CE62" s="85">
        <f t="shared" si="672"/>
        <v>4</v>
      </c>
      <c r="CF62" s="96">
        <f t="shared" si="673"/>
        <v>0</v>
      </c>
      <c r="CG62" s="82">
        <f t="shared" si="674"/>
        <v>0</v>
      </c>
      <c r="CH62" s="83"/>
      <c r="CI62" s="84">
        <f t="shared" si="675"/>
        <v>0</v>
      </c>
      <c r="CJ62" s="96">
        <f t="shared" si="676"/>
        <v>0</v>
      </c>
      <c r="CK62" s="82">
        <f t="shared" si="759"/>
        <v>1</v>
      </c>
      <c r="CL62" s="83"/>
      <c r="CM62" s="85">
        <f t="shared" si="677"/>
        <v>1</v>
      </c>
      <c r="CN62" s="96">
        <f t="shared" si="678"/>
        <v>0</v>
      </c>
      <c r="CO62" s="334">
        <f t="shared" si="679"/>
        <v>1</v>
      </c>
      <c r="CP62" s="83"/>
      <c r="CQ62" s="84">
        <f t="shared" si="680"/>
        <v>1</v>
      </c>
      <c r="CR62" s="96">
        <f t="shared" si="681"/>
        <v>0</v>
      </c>
      <c r="CS62" s="88">
        <f t="shared" si="682"/>
        <v>0</v>
      </c>
      <c r="CT62" s="83"/>
      <c r="CU62" s="85">
        <f t="shared" si="683"/>
        <v>0</v>
      </c>
      <c r="CV62" s="96">
        <f t="shared" si="684"/>
        <v>0</v>
      </c>
      <c r="CW62" s="83">
        <f t="shared" si="760"/>
        <v>0</v>
      </c>
      <c r="CX62" s="83"/>
      <c r="CY62" s="84">
        <f t="shared" si="685"/>
        <v>0</v>
      </c>
      <c r="CZ62" s="96">
        <f t="shared" si="686"/>
        <v>0</v>
      </c>
      <c r="DA62" s="83">
        <f t="shared" si="761"/>
        <v>0</v>
      </c>
      <c r="DB62" s="83"/>
      <c r="DC62" s="85">
        <f t="shared" si="687"/>
        <v>0</v>
      </c>
      <c r="DD62" s="96">
        <f t="shared" si="688"/>
        <v>0</v>
      </c>
      <c r="DE62" s="83">
        <f t="shared" si="762"/>
        <v>1</v>
      </c>
      <c r="DF62" s="83"/>
      <c r="DG62" s="84">
        <f t="shared" si="689"/>
        <v>1</v>
      </c>
      <c r="DH62" s="96">
        <f t="shared" si="690"/>
        <v>0</v>
      </c>
      <c r="DI62" s="83">
        <f t="shared" si="763"/>
        <v>0</v>
      </c>
      <c r="DJ62" s="83"/>
      <c r="DK62" s="85">
        <f t="shared" si="691"/>
        <v>0</v>
      </c>
      <c r="DL62" s="96">
        <f t="shared" si="692"/>
        <v>0</v>
      </c>
      <c r="DM62" s="83">
        <f t="shared" si="764"/>
        <v>0</v>
      </c>
      <c r="DN62" s="83"/>
      <c r="DO62" s="84">
        <f t="shared" si="693"/>
        <v>0</v>
      </c>
      <c r="DP62" s="96">
        <f t="shared" si="694"/>
        <v>0</v>
      </c>
      <c r="DQ62" s="83">
        <f t="shared" si="765"/>
        <v>0</v>
      </c>
      <c r="DR62" s="83"/>
      <c r="DS62" s="85">
        <f t="shared" si="695"/>
        <v>0</v>
      </c>
      <c r="DT62" s="96">
        <f t="shared" si="696"/>
        <v>0</v>
      </c>
      <c r="DU62" s="83">
        <f t="shared" si="766"/>
        <v>0</v>
      </c>
      <c r="DV62" s="83"/>
      <c r="DW62" s="85">
        <f t="shared" si="697"/>
        <v>0</v>
      </c>
      <c r="DX62" s="96">
        <f t="shared" si="698"/>
        <v>0</v>
      </c>
      <c r="DY62" s="83">
        <f t="shared" si="767"/>
        <v>0</v>
      </c>
      <c r="DZ62" s="83"/>
      <c r="EA62" s="84">
        <f t="shared" si="699"/>
        <v>0</v>
      </c>
      <c r="EB62" s="96">
        <f t="shared" si="700"/>
        <v>0</v>
      </c>
      <c r="EC62" s="67">
        <f t="shared" si="701"/>
        <v>0</v>
      </c>
      <c r="ED62" s="83"/>
      <c r="EE62" s="85">
        <f t="shared" si="702"/>
        <v>0</v>
      </c>
      <c r="EF62" s="96">
        <f t="shared" si="703"/>
        <v>0</v>
      </c>
      <c r="EG62" s="83">
        <f t="shared" si="704"/>
        <v>0</v>
      </c>
      <c r="EH62" s="83"/>
      <c r="EI62" s="84">
        <f t="shared" si="705"/>
        <v>0</v>
      </c>
      <c r="EJ62" s="96">
        <f t="shared" si="706"/>
        <v>0</v>
      </c>
      <c r="EK62" s="88">
        <f t="shared" si="707"/>
        <v>0</v>
      </c>
      <c r="EL62" s="83"/>
      <c r="EM62" s="85">
        <f t="shared" si="708"/>
        <v>0</v>
      </c>
      <c r="EN62" s="96">
        <f t="shared" si="709"/>
        <v>0</v>
      </c>
      <c r="EO62" s="83">
        <f t="shared" si="710"/>
        <v>0</v>
      </c>
      <c r="EP62" s="83"/>
      <c r="EQ62" s="84">
        <f t="shared" si="711"/>
        <v>0</v>
      </c>
      <c r="ER62" s="96">
        <f t="shared" si="712"/>
        <v>0</v>
      </c>
      <c r="ES62" s="83">
        <f t="shared" si="768"/>
        <v>0</v>
      </c>
      <c r="ET62" s="83"/>
      <c r="EU62" s="85">
        <f t="shared" si="713"/>
        <v>0</v>
      </c>
      <c r="EV62" s="96">
        <f t="shared" si="714"/>
        <v>0</v>
      </c>
      <c r="EW62" s="83">
        <f t="shared" si="715"/>
        <v>0</v>
      </c>
      <c r="EX62" s="83"/>
      <c r="EY62" s="84">
        <f t="shared" si="716"/>
        <v>0</v>
      </c>
      <c r="EZ62" s="96">
        <f t="shared" si="717"/>
        <v>0</v>
      </c>
      <c r="FA62" s="83">
        <f t="shared" si="718"/>
        <v>0</v>
      </c>
      <c r="FB62" s="83"/>
      <c r="FC62" s="85">
        <f t="shared" si="719"/>
        <v>0</v>
      </c>
      <c r="FD62" s="96">
        <f t="shared" si="720"/>
        <v>0</v>
      </c>
      <c r="FE62" s="83">
        <f t="shared" si="721"/>
        <v>0</v>
      </c>
      <c r="FF62" s="83"/>
      <c r="FG62" s="84">
        <f t="shared" si="722"/>
        <v>0</v>
      </c>
      <c r="FH62" s="96">
        <f t="shared" si="723"/>
        <v>0</v>
      </c>
      <c r="FI62" s="83">
        <f t="shared" si="724"/>
        <v>0</v>
      </c>
      <c r="FJ62" s="83"/>
      <c r="FK62" s="84">
        <f t="shared" si="725"/>
        <v>0</v>
      </c>
      <c r="FL62" s="96">
        <f t="shared" si="726"/>
        <v>0</v>
      </c>
      <c r="FM62" s="83">
        <f t="shared" si="727"/>
        <v>0</v>
      </c>
      <c r="FN62" s="83"/>
      <c r="FO62" s="83">
        <f t="shared" si="728"/>
        <v>0</v>
      </c>
      <c r="FP62" s="96">
        <f t="shared" si="729"/>
        <v>0</v>
      </c>
      <c r="FQ62" s="83">
        <f t="shared" si="730"/>
        <v>0</v>
      </c>
      <c r="FR62" s="83"/>
      <c r="FS62" s="83">
        <f t="shared" si="731"/>
        <v>0</v>
      </c>
      <c r="FT62" s="96">
        <f t="shared" si="732"/>
        <v>0</v>
      </c>
      <c r="FU62" s="83">
        <f t="shared" si="733"/>
        <v>0</v>
      </c>
      <c r="FV62" s="83"/>
      <c r="FW62" s="83">
        <f t="shared" si="734"/>
        <v>0</v>
      </c>
      <c r="FX62" s="96">
        <f t="shared" si="735"/>
        <v>0</v>
      </c>
      <c r="FY62" s="82">
        <f t="shared" si="736"/>
        <v>0</v>
      </c>
      <c r="FZ62" s="83"/>
      <c r="GA62" s="85">
        <f t="shared" si="737"/>
        <v>0</v>
      </c>
      <c r="GB62" s="96">
        <f t="shared" si="738"/>
        <v>0</v>
      </c>
      <c r="GC62" s="82">
        <f t="shared" si="739"/>
        <v>0</v>
      </c>
      <c r="GD62" s="83"/>
      <c r="GE62" s="85">
        <f t="shared" si="740"/>
        <v>0</v>
      </c>
      <c r="GF62" s="96">
        <f t="shared" si="741"/>
        <v>0</v>
      </c>
      <c r="GG62" s="82">
        <f t="shared" si="742"/>
        <v>7</v>
      </c>
      <c r="GH62" s="67">
        <f t="shared" si="743"/>
        <v>0</v>
      </c>
      <c r="GI62" s="84">
        <f t="shared" si="744"/>
        <v>7</v>
      </c>
      <c r="GJ62" s="96">
        <f t="shared" si="745"/>
        <v>0</v>
      </c>
      <c r="GK62" s="88">
        <f t="shared" si="746"/>
        <v>0</v>
      </c>
      <c r="GL62" s="83"/>
      <c r="GM62" s="84">
        <f t="shared" si="747"/>
        <v>0</v>
      </c>
      <c r="GN62" s="88">
        <f t="shared" si="748"/>
        <v>0</v>
      </c>
      <c r="GO62" s="83"/>
      <c r="GP62" s="85">
        <f t="shared" si="749"/>
        <v>0</v>
      </c>
      <c r="GQ62" s="82">
        <f t="shared" si="750"/>
        <v>0</v>
      </c>
      <c r="GR62" s="83"/>
      <c r="GS62" s="84">
        <f t="shared" si="751"/>
        <v>0</v>
      </c>
      <c r="GT62" s="97"/>
      <c r="GU62" s="98" t="str">
        <f t="shared" si="752"/>
        <v/>
      </c>
      <c r="GV62" s="103" t="str">
        <f t="shared" si="753"/>
        <v/>
      </c>
      <c r="GW62" s="104">
        <f>+GK62*$HC$3</f>
        <v>0</v>
      </c>
      <c r="GX62" s="104">
        <f>+GL62*$HC$3</f>
        <v>0</v>
      </c>
      <c r="GY62" s="100">
        <f t="shared" si="754"/>
        <v>0</v>
      </c>
      <c r="GZ62" s="104"/>
      <c r="HA62" s="104"/>
      <c r="HB62" s="100"/>
      <c r="HC62" s="104">
        <f>+GQ62*$HC$5</f>
        <v>0</v>
      </c>
      <c r="HD62" s="104">
        <f>+GR62*$HC$5</f>
        <v>0</v>
      </c>
      <c r="HE62" s="99">
        <f t="shared" si="755"/>
        <v>0</v>
      </c>
      <c r="HF62" s="101">
        <f t="shared" si="756"/>
        <v>0</v>
      </c>
      <c r="HG62" s="102">
        <f t="shared" si="756"/>
        <v>0</v>
      </c>
      <c r="HH62" s="105">
        <f t="shared" si="756"/>
        <v>0</v>
      </c>
      <c r="HI62" s="106">
        <f>$HC$3*50%</f>
        <v>272.5</v>
      </c>
      <c r="HJ62" s="106">
        <f>$HC$5*50%</f>
        <v>545</v>
      </c>
      <c r="HK62" s="108"/>
      <c r="HL62" s="320"/>
      <c r="HM62" s="107">
        <f t="shared" si="757"/>
        <v>0</v>
      </c>
      <c r="HN62" s="109">
        <f t="shared" si="757"/>
        <v>0</v>
      </c>
    </row>
    <row r="63" spans="1:223" ht="15.75" customHeight="1" outlineLevel="1" x14ac:dyDescent="0.2">
      <c r="A63" s="386"/>
      <c r="B63" s="110" t="s">
        <v>49</v>
      </c>
      <c r="C63" s="82"/>
      <c r="D63" s="83"/>
      <c r="E63" s="83"/>
      <c r="F63" s="83"/>
      <c r="G63" s="83"/>
      <c r="H63" s="83"/>
      <c r="I63" s="83"/>
      <c r="J63" s="84"/>
      <c r="K63" s="82"/>
      <c r="L63" s="85">
        <v>33</v>
      </c>
      <c r="M63" s="85">
        <v>3</v>
      </c>
      <c r="N63" s="85">
        <v>26</v>
      </c>
      <c r="O63" s="84"/>
      <c r="P63" s="82">
        <v>1</v>
      </c>
      <c r="Q63" s="83"/>
      <c r="R63" s="83"/>
      <c r="S63" s="82">
        <v>1</v>
      </c>
      <c r="T63" s="83"/>
      <c r="U63" s="84"/>
      <c r="V63" s="82">
        <v>1</v>
      </c>
      <c r="W63" s="83"/>
      <c r="X63" s="83"/>
      <c r="Y63" s="84"/>
      <c r="Z63" s="86"/>
      <c r="AA63" s="87"/>
      <c r="AB63" s="88"/>
      <c r="AC63" s="88">
        <v>1</v>
      </c>
      <c r="AD63" s="88">
        <v>1</v>
      </c>
      <c r="AE63" s="88">
        <v>7</v>
      </c>
      <c r="AF63" s="88"/>
      <c r="AG63" s="83"/>
      <c r="AH63" s="83"/>
      <c r="AI63" s="83"/>
      <c r="AJ63" s="83"/>
      <c r="AK63" s="84"/>
      <c r="AL63" s="89"/>
      <c r="AM63" s="90">
        <f t="shared" si="644"/>
        <v>74</v>
      </c>
      <c r="AN63" s="91">
        <v>1</v>
      </c>
      <c r="AO63" s="92"/>
      <c r="AP63" s="93">
        <v>1</v>
      </c>
      <c r="AQ63" s="111"/>
      <c r="AS63" s="95">
        <f t="shared" si="645"/>
        <v>0</v>
      </c>
      <c r="AT63" s="83"/>
      <c r="AU63" s="84">
        <f t="shared" si="646"/>
        <v>0</v>
      </c>
      <c r="AV63" s="96">
        <f t="shared" si="647"/>
        <v>0</v>
      </c>
      <c r="AW63" s="82">
        <f t="shared" si="648"/>
        <v>0</v>
      </c>
      <c r="AX63" s="83"/>
      <c r="AY63" s="84">
        <f t="shared" si="649"/>
        <v>0</v>
      </c>
      <c r="AZ63" s="96">
        <f t="shared" si="650"/>
        <v>0</v>
      </c>
      <c r="BA63" s="82">
        <f t="shared" si="651"/>
        <v>0</v>
      </c>
      <c r="BB63" s="83"/>
      <c r="BC63" s="84">
        <f t="shared" si="652"/>
        <v>0</v>
      </c>
      <c r="BD63" s="96">
        <f t="shared" si="653"/>
        <v>0</v>
      </c>
      <c r="BE63" s="82">
        <f t="shared" si="654"/>
        <v>0</v>
      </c>
      <c r="BF63" s="83"/>
      <c r="BG63" s="84">
        <f t="shared" si="655"/>
        <v>0</v>
      </c>
      <c r="BH63" s="96">
        <f t="shared" si="656"/>
        <v>0</v>
      </c>
      <c r="BI63" s="88">
        <f t="shared" si="657"/>
        <v>0</v>
      </c>
      <c r="BJ63" s="83"/>
      <c r="BK63" s="85">
        <f t="shared" si="658"/>
        <v>0</v>
      </c>
      <c r="BL63" s="96">
        <f t="shared" si="659"/>
        <v>0</v>
      </c>
      <c r="BM63" s="82">
        <f t="shared" si="660"/>
        <v>0</v>
      </c>
      <c r="BN63" s="83"/>
      <c r="BO63" s="84">
        <f t="shared" si="661"/>
        <v>0</v>
      </c>
      <c r="BP63" s="96">
        <f t="shared" si="662"/>
        <v>0</v>
      </c>
      <c r="BQ63" s="88">
        <f t="shared" si="663"/>
        <v>0</v>
      </c>
      <c r="BR63" s="83"/>
      <c r="BS63" s="85">
        <f t="shared" si="664"/>
        <v>0</v>
      </c>
      <c r="BT63" s="96">
        <f t="shared" si="665"/>
        <v>0</v>
      </c>
      <c r="BU63" s="82">
        <f t="shared" si="666"/>
        <v>0</v>
      </c>
      <c r="BV63" s="83"/>
      <c r="BW63" s="84">
        <f t="shared" si="667"/>
        <v>0</v>
      </c>
      <c r="BX63" s="96">
        <f t="shared" si="668"/>
        <v>0</v>
      </c>
      <c r="BY63" s="88">
        <f t="shared" si="669"/>
        <v>0</v>
      </c>
      <c r="BZ63" s="83"/>
      <c r="CA63" s="85">
        <f t="shared" si="670"/>
        <v>0</v>
      </c>
      <c r="CB63" s="96">
        <f t="shared" si="671"/>
        <v>0</v>
      </c>
      <c r="CC63" s="83">
        <f t="shared" si="758"/>
        <v>33</v>
      </c>
      <c r="CD63" s="83">
        <v>24</v>
      </c>
      <c r="CE63" s="85">
        <f t="shared" si="672"/>
        <v>9</v>
      </c>
      <c r="CF63" s="96">
        <f t="shared" si="673"/>
        <v>0.72727272727272729</v>
      </c>
      <c r="CG63" s="82">
        <f t="shared" si="674"/>
        <v>3</v>
      </c>
      <c r="CH63" s="83">
        <v>1</v>
      </c>
      <c r="CI63" s="84">
        <f t="shared" si="675"/>
        <v>2</v>
      </c>
      <c r="CJ63" s="96">
        <f t="shared" si="676"/>
        <v>0.33333333333333331</v>
      </c>
      <c r="CK63" s="82">
        <f t="shared" si="759"/>
        <v>26</v>
      </c>
      <c r="CL63" s="83">
        <v>13</v>
      </c>
      <c r="CM63" s="85">
        <f t="shared" si="677"/>
        <v>13</v>
      </c>
      <c r="CN63" s="96">
        <f t="shared" si="678"/>
        <v>0.5</v>
      </c>
      <c r="CO63" s="334">
        <f t="shared" si="679"/>
        <v>0</v>
      </c>
      <c r="CP63" s="83"/>
      <c r="CQ63" s="84">
        <f t="shared" si="680"/>
        <v>0</v>
      </c>
      <c r="CR63" s="96">
        <f t="shared" si="681"/>
        <v>0</v>
      </c>
      <c r="CS63" s="88">
        <f t="shared" si="682"/>
        <v>1</v>
      </c>
      <c r="CT63" s="83"/>
      <c r="CU63" s="85">
        <f t="shared" si="683"/>
        <v>1</v>
      </c>
      <c r="CV63" s="96">
        <f t="shared" si="684"/>
        <v>0</v>
      </c>
      <c r="CW63" s="83">
        <f t="shared" si="760"/>
        <v>0</v>
      </c>
      <c r="CX63" s="83"/>
      <c r="CY63" s="84">
        <f t="shared" si="685"/>
        <v>0</v>
      </c>
      <c r="CZ63" s="96">
        <f t="shared" si="686"/>
        <v>0</v>
      </c>
      <c r="DA63" s="83">
        <f t="shared" si="761"/>
        <v>0</v>
      </c>
      <c r="DB63" s="83"/>
      <c r="DC63" s="85">
        <f t="shared" si="687"/>
        <v>0</v>
      </c>
      <c r="DD63" s="96">
        <f t="shared" si="688"/>
        <v>0</v>
      </c>
      <c r="DE63" s="83">
        <f t="shared" si="762"/>
        <v>1</v>
      </c>
      <c r="DF63" s="83"/>
      <c r="DG63" s="84">
        <f t="shared" si="689"/>
        <v>1</v>
      </c>
      <c r="DH63" s="96">
        <f t="shared" si="690"/>
        <v>0</v>
      </c>
      <c r="DI63" s="83">
        <f t="shared" si="763"/>
        <v>0</v>
      </c>
      <c r="DJ63" s="83"/>
      <c r="DK63" s="85">
        <f t="shared" si="691"/>
        <v>0</v>
      </c>
      <c r="DL63" s="96">
        <f t="shared" si="692"/>
        <v>0</v>
      </c>
      <c r="DM63" s="83">
        <f t="shared" si="764"/>
        <v>0</v>
      </c>
      <c r="DN63" s="83">
        <v>1</v>
      </c>
      <c r="DO63" s="84">
        <f t="shared" si="693"/>
        <v>-1</v>
      </c>
      <c r="DP63" s="96">
        <f t="shared" si="694"/>
        <v>0</v>
      </c>
      <c r="DQ63" s="83">
        <f t="shared" si="765"/>
        <v>1</v>
      </c>
      <c r="DR63" s="83">
        <v>1</v>
      </c>
      <c r="DS63" s="85">
        <f t="shared" si="695"/>
        <v>0</v>
      </c>
      <c r="DT63" s="96">
        <f t="shared" si="696"/>
        <v>1</v>
      </c>
      <c r="DU63" s="83">
        <f t="shared" si="766"/>
        <v>0</v>
      </c>
      <c r="DV63" s="83">
        <v>1</v>
      </c>
      <c r="DW63" s="85">
        <f t="shared" si="697"/>
        <v>-1</v>
      </c>
      <c r="DX63" s="96">
        <f t="shared" si="698"/>
        <v>0</v>
      </c>
      <c r="DY63" s="83">
        <f t="shared" si="767"/>
        <v>0</v>
      </c>
      <c r="DZ63" s="83"/>
      <c r="EA63" s="84">
        <f t="shared" si="699"/>
        <v>0</v>
      </c>
      <c r="EB63" s="96">
        <f t="shared" si="700"/>
        <v>0</v>
      </c>
      <c r="EC63" s="67"/>
      <c r="ED63" s="83"/>
      <c r="EE63" s="85">
        <f t="shared" si="702"/>
        <v>0</v>
      </c>
      <c r="EF63" s="96">
        <f t="shared" si="703"/>
        <v>0</v>
      </c>
      <c r="EG63" s="83">
        <f t="shared" si="704"/>
        <v>0</v>
      </c>
      <c r="EH63" s="83"/>
      <c r="EI63" s="84">
        <f t="shared" si="705"/>
        <v>0</v>
      </c>
      <c r="EJ63" s="96">
        <f t="shared" si="706"/>
        <v>0</v>
      </c>
      <c r="EK63" s="88">
        <f t="shared" si="707"/>
        <v>0</v>
      </c>
      <c r="EL63" s="83"/>
      <c r="EM63" s="85">
        <f t="shared" si="708"/>
        <v>0</v>
      </c>
      <c r="EN63" s="96">
        <f t="shared" si="709"/>
        <v>0</v>
      </c>
      <c r="EO63" s="83">
        <f t="shared" si="710"/>
        <v>0</v>
      </c>
      <c r="EP63" s="83"/>
      <c r="EQ63" s="84">
        <f t="shared" si="711"/>
        <v>0</v>
      </c>
      <c r="ER63" s="96">
        <f t="shared" si="712"/>
        <v>0</v>
      </c>
      <c r="ES63" s="83">
        <f t="shared" si="768"/>
        <v>1</v>
      </c>
      <c r="ET63" s="83"/>
      <c r="EU63" s="85">
        <f t="shared" si="713"/>
        <v>1</v>
      </c>
      <c r="EV63" s="96">
        <f t="shared" si="714"/>
        <v>0</v>
      </c>
      <c r="EW63" s="83">
        <f t="shared" si="715"/>
        <v>1</v>
      </c>
      <c r="EX63" s="83"/>
      <c r="EY63" s="84">
        <f t="shared" si="716"/>
        <v>1</v>
      </c>
      <c r="EZ63" s="96">
        <f t="shared" si="717"/>
        <v>0</v>
      </c>
      <c r="FA63" s="83">
        <f t="shared" si="718"/>
        <v>7</v>
      </c>
      <c r="FB63" s="83">
        <v>4</v>
      </c>
      <c r="FC63" s="85">
        <f t="shared" si="719"/>
        <v>3</v>
      </c>
      <c r="FD63" s="96">
        <f t="shared" si="720"/>
        <v>0.5714285714285714</v>
      </c>
      <c r="FE63" s="83">
        <f t="shared" si="721"/>
        <v>0</v>
      </c>
      <c r="FF63" s="83"/>
      <c r="FG63" s="84">
        <f t="shared" si="722"/>
        <v>0</v>
      </c>
      <c r="FH63" s="96">
        <f t="shared" si="723"/>
        <v>0</v>
      </c>
      <c r="FI63" s="83">
        <f t="shared" si="724"/>
        <v>0</v>
      </c>
      <c r="FJ63" s="83"/>
      <c r="FK63" s="84">
        <f t="shared" si="725"/>
        <v>0</v>
      </c>
      <c r="FL63" s="96">
        <f t="shared" si="726"/>
        <v>0</v>
      </c>
      <c r="FM63" s="83">
        <f t="shared" si="727"/>
        <v>0</v>
      </c>
      <c r="FN63" s="83"/>
      <c r="FO63" s="83">
        <f t="shared" si="728"/>
        <v>0</v>
      </c>
      <c r="FP63" s="96">
        <f t="shared" si="729"/>
        <v>0</v>
      </c>
      <c r="FQ63" s="83">
        <f t="shared" si="730"/>
        <v>0</v>
      </c>
      <c r="FR63" s="83"/>
      <c r="FS63" s="83">
        <f t="shared" si="731"/>
        <v>0</v>
      </c>
      <c r="FT63" s="96">
        <f t="shared" si="732"/>
        <v>0</v>
      </c>
      <c r="FU63" s="83">
        <f t="shared" si="733"/>
        <v>0</v>
      </c>
      <c r="FV63" s="83"/>
      <c r="FW63" s="83">
        <f t="shared" si="734"/>
        <v>0</v>
      </c>
      <c r="FX63" s="96">
        <f t="shared" si="735"/>
        <v>0</v>
      </c>
      <c r="FY63" s="82">
        <f t="shared" si="736"/>
        <v>0</v>
      </c>
      <c r="FZ63" s="83"/>
      <c r="GA63" s="85">
        <f t="shared" si="737"/>
        <v>0</v>
      </c>
      <c r="GB63" s="96">
        <f t="shared" si="738"/>
        <v>0</v>
      </c>
      <c r="GC63" s="82">
        <f t="shared" si="739"/>
        <v>0</v>
      </c>
      <c r="GD63" s="83"/>
      <c r="GE63" s="85">
        <f t="shared" si="740"/>
        <v>0</v>
      </c>
      <c r="GF63" s="96">
        <f t="shared" si="741"/>
        <v>0</v>
      </c>
      <c r="GG63" s="82">
        <f t="shared" si="742"/>
        <v>74</v>
      </c>
      <c r="GH63" s="67">
        <f t="shared" si="743"/>
        <v>45</v>
      </c>
      <c r="GI63" s="84">
        <f t="shared" si="744"/>
        <v>29</v>
      </c>
      <c r="GJ63" s="96">
        <f t="shared" si="745"/>
        <v>0.60810810810810811</v>
      </c>
      <c r="GK63" s="88">
        <f t="shared" si="746"/>
        <v>1</v>
      </c>
      <c r="GL63" s="83"/>
      <c r="GM63" s="84">
        <f t="shared" si="747"/>
        <v>1</v>
      </c>
      <c r="GN63" s="88">
        <f t="shared" si="748"/>
        <v>0</v>
      </c>
      <c r="GO63" s="83"/>
      <c r="GP63" s="85">
        <f t="shared" si="749"/>
        <v>0</v>
      </c>
      <c r="GQ63" s="82">
        <f t="shared" si="750"/>
        <v>1</v>
      </c>
      <c r="GR63" s="83"/>
      <c r="GS63" s="84">
        <f t="shared" si="751"/>
        <v>1</v>
      </c>
      <c r="GT63" s="199"/>
      <c r="GU63" s="98">
        <f t="shared" si="752"/>
        <v>1</v>
      </c>
      <c r="GV63" s="103" t="str">
        <f t="shared" si="753"/>
        <v/>
      </c>
      <c r="GW63" s="104">
        <f>+GK63*$HD$3</f>
        <v>545</v>
      </c>
      <c r="GX63" s="104">
        <f>+GL63*$HD$3</f>
        <v>0</v>
      </c>
      <c r="GY63" s="100">
        <f t="shared" si="754"/>
        <v>545</v>
      </c>
      <c r="GZ63" s="104"/>
      <c r="HA63" s="104"/>
      <c r="HB63" s="100"/>
      <c r="HC63" s="104">
        <f>+GQ63*$HD$5</f>
        <v>1090</v>
      </c>
      <c r="HD63" s="104">
        <f>+GR63*$HD$5</f>
        <v>0</v>
      </c>
      <c r="HE63" s="99">
        <f t="shared" si="755"/>
        <v>1090</v>
      </c>
      <c r="HF63" s="101">
        <f t="shared" si="756"/>
        <v>1635</v>
      </c>
      <c r="HG63" s="102">
        <f t="shared" si="756"/>
        <v>0</v>
      </c>
      <c r="HH63" s="105">
        <f t="shared" si="756"/>
        <v>1635</v>
      </c>
      <c r="HI63" s="106">
        <f>$HD$3*50%</f>
        <v>272.5</v>
      </c>
      <c r="HJ63" s="106">
        <f>$HD$5*50%</f>
        <v>545</v>
      </c>
      <c r="HK63" s="108"/>
      <c r="HL63" s="320"/>
      <c r="HM63" s="107">
        <f t="shared" si="757"/>
        <v>0</v>
      </c>
      <c r="HN63" s="109">
        <f t="shared" si="757"/>
        <v>0</v>
      </c>
    </row>
    <row r="64" spans="1:223" ht="15.75" customHeight="1" outlineLevel="1" x14ac:dyDescent="0.2">
      <c r="A64" s="386"/>
      <c r="B64" s="112" t="s">
        <v>93</v>
      </c>
      <c r="C64" s="113"/>
      <c r="D64" s="114"/>
      <c r="E64" s="114"/>
      <c r="F64" s="114"/>
      <c r="G64" s="114"/>
      <c r="H64" s="114"/>
      <c r="I64" s="114"/>
      <c r="J64" s="115"/>
      <c r="K64" s="113"/>
      <c r="L64" s="116"/>
      <c r="M64" s="116"/>
      <c r="N64" s="116"/>
      <c r="O64" s="115"/>
      <c r="P64" s="113"/>
      <c r="Q64" s="114"/>
      <c r="R64" s="114"/>
      <c r="S64" s="113"/>
      <c r="T64" s="114"/>
      <c r="U64" s="115"/>
      <c r="V64" s="113"/>
      <c r="W64" s="114"/>
      <c r="X64" s="114"/>
      <c r="Y64" s="115"/>
      <c r="Z64" s="117"/>
      <c r="AA64" s="118"/>
      <c r="AB64" s="119"/>
      <c r="AC64" s="119"/>
      <c r="AD64" s="119"/>
      <c r="AE64" s="119"/>
      <c r="AF64" s="119"/>
      <c r="AG64" s="114"/>
      <c r="AH64" s="114"/>
      <c r="AI64" s="114"/>
      <c r="AJ64" s="114"/>
      <c r="AK64" s="115"/>
      <c r="AL64" s="120"/>
      <c r="AM64" s="90">
        <f t="shared" si="644"/>
        <v>0</v>
      </c>
      <c r="AN64" s="91"/>
      <c r="AO64" s="92"/>
      <c r="AP64" s="93"/>
      <c r="AQ64" s="111"/>
      <c r="AS64" s="95">
        <f t="shared" si="645"/>
        <v>0</v>
      </c>
      <c r="AT64" s="83"/>
      <c r="AU64" s="84">
        <f t="shared" si="646"/>
        <v>0</v>
      </c>
      <c r="AV64" s="96">
        <f t="shared" si="647"/>
        <v>0</v>
      </c>
      <c r="AW64" s="82">
        <f t="shared" si="648"/>
        <v>0</v>
      </c>
      <c r="AX64" s="83"/>
      <c r="AY64" s="84">
        <f t="shared" si="649"/>
        <v>0</v>
      </c>
      <c r="AZ64" s="96">
        <f t="shared" si="650"/>
        <v>0</v>
      </c>
      <c r="BA64" s="82">
        <f t="shared" si="651"/>
        <v>0</v>
      </c>
      <c r="BB64" s="83"/>
      <c r="BC64" s="84">
        <f t="shared" si="652"/>
        <v>0</v>
      </c>
      <c r="BD64" s="96">
        <f t="shared" si="653"/>
        <v>0</v>
      </c>
      <c r="BE64" s="82">
        <f t="shared" si="654"/>
        <v>0</v>
      </c>
      <c r="BF64" s="83"/>
      <c r="BG64" s="84">
        <f t="shared" si="655"/>
        <v>0</v>
      </c>
      <c r="BH64" s="96">
        <f t="shared" si="656"/>
        <v>0</v>
      </c>
      <c r="BI64" s="88">
        <f t="shared" si="657"/>
        <v>0</v>
      </c>
      <c r="BJ64" s="83"/>
      <c r="BK64" s="85">
        <f t="shared" si="658"/>
        <v>0</v>
      </c>
      <c r="BL64" s="96">
        <f t="shared" si="659"/>
        <v>0</v>
      </c>
      <c r="BM64" s="82">
        <f t="shared" si="660"/>
        <v>0</v>
      </c>
      <c r="BN64" s="83"/>
      <c r="BO64" s="84">
        <f t="shared" si="661"/>
        <v>0</v>
      </c>
      <c r="BP64" s="96">
        <f t="shared" si="662"/>
        <v>0</v>
      </c>
      <c r="BQ64" s="88">
        <f t="shared" si="663"/>
        <v>0</v>
      </c>
      <c r="BR64" s="83"/>
      <c r="BS64" s="85">
        <f t="shared" si="664"/>
        <v>0</v>
      </c>
      <c r="BT64" s="96">
        <f t="shared" si="665"/>
        <v>0</v>
      </c>
      <c r="BU64" s="82">
        <f t="shared" si="666"/>
        <v>0</v>
      </c>
      <c r="BV64" s="83"/>
      <c r="BW64" s="84">
        <f t="shared" si="667"/>
        <v>0</v>
      </c>
      <c r="BX64" s="96">
        <f t="shared" si="668"/>
        <v>0</v>
      </c>
      <c r="BY64" s="88">
        <f t="shared" si="669"/>
        <v>0</v>
      </c>
      <c r="BZ64" s="83"/>
      <c r="CA64" s="85">
        <f t="shared" si="670"/>
        <v>0</v>
      </c>
      <c r="CB64" s="96">
        <f t="shared" si="671"/>
        <v>0</v>
      </c>
      <c r="CC64" s="83">
        <f t="shared" si="758"/>
        <v>0</v>
      </c>
      <c r="CD64" s="83"/>
      <c r="CE64" s="85">
        <f t="shared" si="672"/>
        <v>0</v>
      </c>
      <c r="CF64" s="96">
        <f t="shared" si="673"/>
        <v>0</v>
      </c>
      <c r="CG64" s="82">
        <f t="shared" si="674"/>
        <v>0</v>
      </c>
      <c r="CH64" s="83"/>
      <c r="CI64" s="84">
        <f t="shared" si="675"/>
        <v>0</v>
      </c>
      <c r="CJ64" s="96">
        <f t="shared" si="676"/>
        <v>0</v>
      </c>
      <c r="CK64" s="82">
        <f t="shared" si="759"/>
        <v>0</v>
      </c>
      <c r="CL64" s="83"/>
      <c r="CM64" s="85">
        <f t="shared" si="677"/>
        <v>0</v>
      </c>
      <c r="CN64" s="96">
        <f t="shared" si="678"/>
        <v>0</v>
      </c>
      <c r="CO64" s="334">
        <f t="shared" si="679"/>
        <v>0</v>
      </c>
      <c r="CP64" s="83"/>
      <c r="CQ64" s="84">
        <f t="shared" si="680"/>
        <v>0</v>
      </c>
      <c r="CR64" s="96">
        <f t="shared" si="681"/>
        <v>0</v>
      </c>
      <c r="CS64" s="88">
        <f t="shared" si="682"/>
        <v>0</v>
      </c>
      <c r="CT64" s="83"/>
      <c r="CU64" s="85">
        <f t="shared" si="683"/>
        <v>0</v>
      </c>
      <c r="CV64" s="96">
        <f t="shared" si="684"/>
        <v>0</v>
      </c>
      <c r="CW64" s="83">
        <f t="shared" si="760"/>
        <v>0</v>
      </c>
      <c r="CX64" s="83"/>
      <c r="CY64" s="84">
        <f t="shared" si="685"/>
        <v>0</v>
      </c>
      <c r="CZ64" s="96">
        <f t="shared" si="686"/>
        <v>0</v>
      </c>
      <c r="DA64" s="83">
        <f t="shared" si="761"/>
        <v>0</v>
      </c>
      <c r="DB64" s="83"/>
      <c r="DC64" s="85">
        <f t="shared" si="687"/>
        <v>0</v>
      </c>
      <c r="DD64" s="96">
        <f t="shared" si="688"/>
        <v>0</v>
      </c>
      <c r="DE64" s="83">
        <f t="shared" si="762"/>
        <v>0</v>
      </c>
      <c r="DF64" s="83"/>
      <c r="DG64" s="84">
        <f t="shared" si="689"/>
        <v>0</v>
      </c>
      <c r="DH64" s="96">
        <f t="shared" si="690"/>
        <v>0</v>
      </c>
      <c r="DI64" s="83">
        <f t="shared" si="763"/>
        <v>0</v>
      </c>
      <c r="DJ64" s="83"/>
      <c r="DK64" s="85">
        <f t="shared" si="691"/>
        <v>0</v>
      </c>
      <c r="DL64" s="96">
        <f t="shared" si="692"/>
        <v>0</v>
      </c>
      <c r="DM64" s="83">
        <f t="shared" si="764"/>
        <v>0</v>
      </c>
      <c r="DN64" s="83"/>
      <c r="DO64" s="84">
        <f t="shared" si="693"/>
        <v>0</v>
      </c>
      <c r="DP64" s="96">
        <f t="shared" si="694"/>
        <v>0</v>
      </c>
      <c r="DQ64" s="83">
        <f t="shared" si="765"/>
        <v>0</v>
      </c>
      <c r="DR64" s="83"/>
      <c r="DS64" s="85">
        <f t="shared" si="695"/>
        <v>0</v>
      </c>
      <c r="DT64" s="96">
        <f t="shared" si="696"/>
        <v>0</v>
      </c>
      <c r="DU64" s="83">
        <f t="shared" si="766"/>
        <v>0</v>
      </c>
      <c r="DV64" s="83"/>
      <c r="DW64" s="85">
        <f t="shared" si="697"/>
        <v>0</v>
      </c>
      <c r="DX64" s="96">
        <f t="shared" si="698"/>
        <v>0</v>
      </c>
      <c r="DY64" s="83">
        <f t="shared" si="767"/>
        <v>0</v>
      </c>
      <c r="DZ64" s="83"/>
      <c r="EA64" s="84">
        <f t="shared" si="699"/>
        <v>0</v>
      </c>
      <c r="EB64" s="96">
        <f t="shared" si="700"/>
        <v>0</v>
      </c>
      <c r="EC64" s="67">
        <f t="shared" si="701"/>
        <v>0</v>
      </c>
      <c r="ED64" s="83"/>
      <c r="EE64" s="85">
        <f t="shared" si="702"/>
        <v>0</v>
      </c>
      <c r="EF64" s="96">
        <f t="shared" si="703"/>
        <v>0</v>
      </c>
      <c r="EG64" s="83">
        <f t="shared" si="704"/>
        <v>0</v>
      </c>
      <c r="EH64" s="83"/>
      <c r="EI64" s="84">
        <f t="shared" si="705"/>
        <v>0</v>
      </c>
      <c r="EJ64" s="96">
        <f t="shared" si="706"/>
        <v>0</v>
      </c>
      <c r="EK64" s="88">
        <f t="shared" si="707"/>
        <v>0</v>
      </c>
      <c r="EL64" s="83"/>
      <c r="EM64" s="85">
        <f t="shared" si="708"/>
        <v>0</v>
      </c>
      <c r="EN64" s="96">
        <f t="shared" si="709"/>
        <v>0</v>
      </c>
      <c r="EO64" s="83">
        <f t="shared" si="710"/>
        <v>0</v>
      </c>
      <c r="EP64" s="83"/>
      <c r="EQ64" s="84">
        <f t="shared" si="711"/>
        <v>0</v>
      </c>
      <c r="ER64" s="96">
        <f t="shared" si="712"/>
        <v>0</v>
      </c>
      <c r="ES64" s="83">
        <f t="shared" si="768"/>
        <v>0</v>
      </c>
      <c r="ET64" s="83"/>
      <c r="EU64" s="85">
        <f t="shared" si="713"/>
        <v>0</v>
      </c>
      <c r="EV64" s="96">
        <f t="shared" si="714"/>
        <v>0</v>
      </c>
      <c r="EW64" s="83">
        <f t="shared" si="715"/>
        <v>0</v>
      </c>
      <c r="EX64" s="83"/>
      <c r="EY64" s="84">
        <f t="shared" si="716"/>
        <v>0</v>
      </c>
      <c r="EZ64" s="96">
        <f t="shared" si="717"/>
        <v>0</v>
      </c>
      <c r="FA64" s="83">
        <f t="shared" si="718"/>
        <v>0</v>
      </c>
      <c r="FB64" s="83"/>
      <c r="FC64" s="85">
        <f t="shared" si="719"/>
        <v>0</v>
      </c>
      <c r="FD64" s="96">
        <f t="shared" si="720"/>
        <v>0</v>
      </c>
      <c r="FE64" s="83">
        <f t="shared" si="721"/>
        <v>0</v>
      </c>
      <c r="FF64" s="83"/>
      <c r="FG64" s="84">
        <f t="shared" si="722"/>
        <v>0</v>
      </c>
      <c r="FH64" s="96">
        <f t="shared" si="723"/>
        <v>0</v>
      </c>
      <c r="FI64" s="83">
        <f t="shared" si="724"/>
        <v>0</v>
      </c>
      <c r="FJ64" s="83"/>
      <c r="FK64" s="84">
        <f t="shared" si="725"/>
        <v>0</v>
      </c>
      <c r="FL64" s="96">
        <f t="shared" si="726"/>
        <v>0</v>
      </c>
      <c r="FM64" s="83">
        <f t="shared" si="727"/>
        <v>0</v>
      </c>
      <c r="FN64" s="83"/>
      <c r="FO64" s="83">
        <f t="shared" si="728"/>
        <v>0</v>
      </c>
      <c r="FP64" s="96">
        <f t="shared" si="729"/>
        <v>0</v>
      </c>
      <c r="FQ64" s="83">
        <f t="shared" si="730"/>
        <v>0</v>
      </c>
      <c r="FR64" s="83"/>
      <c r="FS64" s="83">
        <f t="shared" si="731"/>
        <v>0</v>
      </c>
      <c r="FT64" s="96">
        <f t="shared" si="732"/>
        <v>0</v>
      </c>
      <c r="FU64" s="83">
        <f t="shared" si="733"/>
        <v>0</v>
      </c>
      <c r="FV64" s="83"/>
      <c r="FW64" s="83">
        <f t="shared" si="734"/>
        <v>0</v>
      </c>
      <c r="FX64" s="96">
        <f t="shared" si="735"/>
        <v>0</v>
      </c>
      <c r="FY64" s="82">
        <f t="shared" si="736"/>
        <v>0</v>
      </c>
      <c r="FZ64" s="83"/>
      <c r="GA64" s="85">
        <f t="shared" si="737"/>
        <v>0</v>
      </c>
      <c r="GB64" s="96">
        <f t="shared" si="738"/>
        <v>0</v>
      </c>
      <c r="GC64" s="82">
        <f t="shared" si="739"/>
        <v>0</v>
      </c>
      <c r="GD64" s="83"/>
      <c r="GE64" s="85">
        <f t="shared" si="740"/>
        <v>0</v>
      </c>
      <c r="GF64" s="96">
        <f t="shared" si="741"/>
        <v>0</v>
      </c>
      <c r="GG64" s="82">
        <f t="shared" si="742"/>
        <v>0</v>
      </c>
      <c r="GH64" s="67">
        <f t="shared" si="743"/>
        <v>0</v>
      </c>
      <c r="GI64" s="84">
        <f t="shared" si="744"/>
        <v>0</v>
      </c>
      <c r="GJ64" s="96">
        <f t="shared" si="745"/>
        <v>0</v>
      </c>
      <c r="GK64" s="88">
        <f t="shared" si="746"/>
        <v>0</v>
      </c>
      <c r="GL64" s="83"/>
      <c r="GM64" s="84">
        <f t="shared" si="747"/>
        <v>0</v>
      </c>
      <c r="GN64" s="88">
        <f t="shared" si="748"/>
        <v>0</v>
      </c>
      <c r="GO64" s="83"/>
      <c r="GP64" s="85">
        <f t="shared" si="749"/>
        <v>0</v>
      </c>
      <c r="GQ64" s="82">
        <f t="shared" si="750"/>
        <v>0</v>
      </c>
      <c r="GR64" s="83"/>
      <c r="GS64" s="84">
        <f t="shared" si="751"/>
        <v>0</v>
      </c>
      <c r="GT64" s="97"/>
      <c r="GU64" s="98" t="str">
        <f t="shared" si="752"/>
        <v/>
      </c>
      <c r="GV64" s="103" t="str">
        <f t="shared" si="753"/>
        <v/>
      </c>
      <c r="GW64" s="104">
        <f>+GK64*$HD$3</f>
        <v>0</v>
      </c>
      <c r="GX64" s="104">
        <f>+GL64*$HD$3</f>
        <v>0</v>
      </c>
      <c r="GY64" s="100">
        <f t="shared" si="754"/>
        <v>0</v>
      </c>
      <c r="GZ64" s="104"/>
      <c r="HA64" s="104"/>
      <c r="HB64" s="100"/>
      <c r="HC64" s="104">
        <f>+GQ64*$HE$5</f>
        <v>0</v>
      </c>
      <c r="HD64" s="104">
        <f>+GR64*$HE$5</f>
        <v>0</v>
      </c>
      <c r="HE64" s="99">
        <f t="shared" si="755"/>
        <v>0</v>
      </c>
      <c r="HF64" s="101">
        <f t="shared" si="756"/>
        <v>0</v>
      </c>
      <c r="HG64" s="102">
        <f t="shared" si="756"/>
        <v>0</v>
      </c>
      <c r="HH64" s="105">
        <f t="shared" si="756"/>
        <v>0</v>
      </c>
      <c r="HI64" s="106">
        <f>$HE$3*50%</f>
        <v>312.5</v>
      </c>
      <c r="HJ64" s="106">
        <f>$HE$5*50%</f>
        <v>625</v>
      </c>
      <c r="HK64" s="108"/>
      <c r="HL64" s="320"/>
      <c r="HM64" s="107">
        <f t="shared" si="757"/>
        <v>0</v>
      </c>
      <c r="HN64" s="109">
        <f t="shared" si="757"/>
        <v>0</v>
      </c>
    </row>
    <row r="65" spans="1:223" ht="15.75" customHeight="1" outlineLevel="1" x14ac:dyDescent="0.2">
      <c r="A65" s="386"/>
      <c r="B65" s="112" t="s">
        <v>94</v>
      </c>
      <c r="C65" s="113"/>
      <c r="D65" s="114"/>
      <c r="E65" s="114"/>
      <c r="F65" s="114"/>
      <c r="G65" s="114"/>
      <c r="H65" s="114"/>
      <c r="I65" s="114"/>
      <c r="J65" s="115"/>
      <c r="K65" s="113"/>
      <c r="L65" s="116">
        <v>9</v>
      </c>
      <c r="M65" s="116">
        <v>1</v>
      </c>
      <c r="N65" s="116">
        <v>5</v>
      </c>
      <c r="O65" s="115"/>
      <c r="P65" s="113"/>
      <c r="Q65" s="114"/>
      <c r="R65" s="114"/>
      <c r="S65" s="113">
        <v>4</v>
      </c>
      <c r="T65" s="114"/>
      <c r="U65" s="115"/>
      <c r="V65" s="113"/>
      <c r="W65" s="114"/>
      <c r="X65" s="114"/>
      <c r="Y65" s="115"/>
      <c r="Z65" s="117"/>
      <c r="AA65" s="118"/>
      <c r="AB65" s="119"/>
      <c r="AC65" s="119"/>
      <c r="AD65" s="119"/>
      <c r="AE65" s="119"/>
      <c r="AF65" s="119"/>
      <c r="AG65" s="114"/>
      <c r="AH65" s="114"/>
      <c r="AI65" s="114"/>
      <c r="AJ65" s="114"/>
      <c r="AK65" s="115"/>
      <c r="AL65" s="120"/>
      <c r="AM65" s="90">
        <f t="shared" si="644"/>
        <v>19</v>
      </c>
      <c r="AN65" s="91">
        <v>1</v>
      </c>
      <c r="AO65" s="92"/>
      <c r="AP65" s="93"/>
      <c r="AQ65" s="111"/>
      <c r="AS65" s="95">
        <f t="shared" si="645"/>
        <v>0</v>
      </c>
      <c r="AT65" s="83"/>
      <c r="AU65" s="84">
        <f t="shared" si="646"/>
        <v>0</v>
      </c>
      <c r="AV65" s="96">
        <f t="shared" si="647"/>
        <v>0</v>
      </c>
      <c r="AW65" s="82">
        <f t="shared" si="648"/>
        <v>0</v>
      </c>
      <c r="AX65" s="83"/>
      <c r="AY65" s="84">
        <f t="shared" si="649"/>
        <v>0</v>
      </c>
      <c r="AZ65" s="96">
        <f t="shared" si="650"/>
        <v>0</v>
      </c>
      <c r="BA65" s="82">
        <f t="shared" si="651"/>
        <v>0</v>
      </c>
      <c r="BB65" s="83"/>
      <c r="BC65" s="84">
        <f t="shared" si="652"/>
        <v>0</v>
      </c>
      <c r="BD65" s="96">
        <f t="shared" si="653"/>
        <v>0</v>
      </c>
      <c r="BE65" s="82">
        <f t="shared" si="654"/>
        <v>0</v>
      </c>
      <c r="BF65" s="83"/>
      <c r="BG65" s="84">
        <f t="shared" si="655"/>
        <v>0</v>
      </c>
      <c r="BH65" s="96">
        <f t="shared" si="656"/>
        <v>0</v>
      </c>
      <c r="BI65" s="88">
        <f t="shared" si="657"/>
        <v>0</v>
      </c>
      <c r="BJ65" s="83"/>
      <c r="BK65" s="85">
        <f t="shared" si="658"/>
        <v>0</v>
      </c>
      <c r="BL65" s="96">
        <f t="shared" si="659"/>
        <v>0</v>
      </c>
      <c r="BM65" s="82">
        <f t="shared" si="660"/>
        <v>0</v>
      </c>
      <c r="BN65" s="83"/>
      <c r="BO65" s="84">
        <f t="shared" si="661"/>
        <v>0</v>
      </c>
      <c r="BP65" s="96">
        <f t="shared" si="662"/>
        <v>0</v>
      </c>
      <c r="BQ65" s="88">
        <f t="shared" si="663"/>
        <v>0</v>
      </c>
      <c r="BR65" s="83"/>
      <c r="BS65" s="85">
        <f t="shared" si="664"/>
        <v>0</v>
      </c>
      <c r="BT65" s="96">
        <f t="shared" si="665"/>
        <v>0</v>
      </c>
      <c r="BU65" s="82">
        <f t="shared" si="666"/>
        <v>0</v>
      </c>
      <c r="BV65" s="83"/>
      <c r="BW65" s="84">
        <f t="shared" si="667"/>
        <v>0</v>
      </c>
      <c r="BX65" s="96">
        <f t="shared" si="668"/>
        <v>0</v>
      </c>
      <c r="BY65" s="88">
        <f t="shared" si="669"/>
        <v>0</v>
      </c>
      <c r="BZ65" s="83"/>
      <c r="CA65" s="85">
        <f t="shared" si="670"/>
        <v>0</v>
      </c>
      <c r="CB65" s="96">
        <f t="shared" si="671"/>
        <v>0</v>
      </c>
      <c r="CC65" s="83">
        <f t="shared" si="758"/>
        <v>9</v>
      </c>
      <c r="CD65" s="83">
        <v>8</v>
      </c>
      <c r="CE65" s="85">
        <f t="shared" si="672"/>
        <v>1</v>
      </c>
      <c r="CF65" s="96">
        <f t="shared" si="673"/>
        <v>0.88888888888888884</v>
      </c>
      <c r="CG65" s="82">
        <f t="shared" si="674"/>
        <v>1</v>
      </c>
      <c r="CH65" s="83"/>
      <c r="CI65" s="84">
        <f t="shared" si="675"/>
        <v>1</v>
      </c>
      <c r="CJ65" s="96">
        <f t="shared" si="676"/>
        <v>0</v>
      </c>
      <c r="CK65" s="82">
        <f t="shared" si="759"/>
        <v>5</v>
      </c>
      <c r="CL65" s="83">
        <v>2</v>
      </c>
      <c r="CM65" s="85">
        <f t="shared" si="677"/>
        <v>3</v>
      </c>
      <c r="CN65" s="96">
        <f t="shared" si="678"/>
        <v>0.4</v>
      </c>
      <c r="CO65" s="334">
        <f t="shared" si="679"/>
        <v>0</v>
      </c>
      <c r="CP65" s="83"/>
      <c r="CQ65" s="84">
        <f t="shared" si="680"/>
        <v>0</v>
      </c>
      <c r="CR65" s="96">
        <f t="shared" si="681"/>
        <v>0</v>
      </c>
      <c r="CS65" s="88">
        <f t="shared" si="682"/>
        <v>0</v>
      </c>
      <c r="CT65" s="83"/>
      <c r="CU65" s="85">
        <f t="shared" si="683"/>
        <v>0</v>
      </c>
      <c r="CV65" s="96">
        <f t="shared" si="684"/>
        <v>0</v>
      </c>
      <c r="CW65" s="83">
        <f t="shared" si="760"/>
        <v>0</v>
      </c>
      <c r="CX65" s="83"/>
      <c r="CY65" s="84">
        <f t="shared" si="685"/>
        <v>0</v>
      </c>
      <c r="CZ65" s="96">
        <f t="shared" si="686"/>
        <v>0</v>
      </c>
      <c r="DA65" s="83">
        <f t="shared" si="761"/>
        <v>0</v>
      </c>
      <c r="DB65" s="83"/>
      <c r="DC65" s="85">
        <f t="shared" si="687"/>
        <v>0</v>
      </c>
      <c r="DD65" s="96">
        <f t="shared" si="688"/>
        <v>0</v>
      </c>
      <c r="DE65" s="83">
        <f t="shared" si="762"/>
        <v>4</v>
      </c>
      <c r="DF65" s="83"/>
      <c r="DG65" s="84">
        <f t="shared" si="689"/>
        <v>4</v>
      </c>
      <c r="DH65" s="96">
        <f t="shared" si="690"/>
        <v>0</v>
      </c>
      <c r="DI65" s="83">
        <f t="shared" si="763"/>
        <v>0</v>
      </c>
      <c r="DJ65" s="83"/>
      <c r="DK65" s="85">
        <f t="shared" si="691"/>
        <v>0</v>
      </c>
      <c r="DL65" s="96">
        <f t="shared" si="692"/>
        <v>0</v>
      </c>
      <c r="DM65" s="83">
        <f t="shared" si="764"/>
        <v>0</v>
      </c>
      <c r="DN65" s="83"/>
      <c r="DO65" s="84">
        <f t="shared" si="693"/>
        <v>0</v>
      </c>
      <c r="DP65" s="96">
        <f t="shared" si="694"/>
        <v>0</v>
      </c>
      <c r="DQ65" s="83">
        <f t="shared" si="765"/>
        <v>0</v>
      </c>
      <c r="DR65" s="83"/>
      <c r="DS65" s="85">
        <f t="shared" si="695"/>
        <v>0</v>
      </c>
      <c r="DT65" s="96">
        <f t="shared" si="696"/>
        <v>0</v>
      </c>
      <c r="DU65" s="83">
        <f t="shared" si="766"/>
        <v>0</v>
      </c>
      <c r="DV65" s="83">
        <v>3</v>
      </c>
      <c r="DW65" s="85">
        <f t="shared" si="697"/>
        <v>-3</v>
      </c>
      <c r="DX65" s="96">
        <f t="shared" si="698"/>
        <v>0</v>
      </c>
      <c r="DY65" s="83">
        <f t="shared" si="767"/>
        <v>0</v>
      </c>
      <c r="DZ65" s="83"/>
      <c r="EA65" s="84">
        <f t="shared" si="699"/>
        <v>0</v>
      </c>
      <c r="EB65" s="96">
        <f t="shared" si="700"/>
        <v>0</v>
      </c>
      <c r="EC65" s="67">
        <f t="shared" si="701"/>
        <v>0</v>
      </c>
      <c r="ED65" s="83"/>
      <c r="EE65" s="85">
        <f t="shared" si="702"/>
        <v>0</v>
      </c>
      <c r="EF65" s="96">
        <f t="shared" si="703"/>
        <v>0</v>
      </c>
      <c r="EG65" s="83">
        <f t="shared" si="704"/>
        <v>0</v>
      </c>
      <c r="EH65" s="83"/>
      <c r="EI65" s="84">
        <f t="shared" si="705"/>
        <v>0</v>
      </c>
      <c r="EJ65" s="96">
        <f t="shared" si="706"/>
        <v>0</v>
      </c>
      <c r="EK65" s="88">
        <f t="shared" si="707"/>
        <v>0</v>
      </c>
      <c r="EL65" s="83"/>
      <c r="EM65" s="85">
        <f t="shared" si="708"/>
        <v>0</v>
      </c>
      <c r="EN65" s="96">
        <f t="shared" si="709"/>
        <v>0</v>
      </c>
      <c r="EO65" s="83">
        <f t="shared" si="710"/>
        <v>0</v>
      </c>
      <c r="EP65" s="83"/>
      <c r="EQ65" s="84">
        <f t="shared" si="711"/>
        <v>0</v>
      </c>
      <c r="ER65" s="96">
        <f t="shared" si="712"/>
        <v>0</v>
      </c>
      <c r="ES65" s="83">
        <f t="shared" si="768"/>
        <v>0</v>
      </c>
      <c r="ET65" s="83"/>
      <c r="EU65" s="85">
        <f t="shared" si="713"/>
        <v>0</v>
      </c>
      <c r="EV65" s="96">
        <f t="shared" si="714"/>
        <v>0</v>
      </c>
      <c r="EW65" s="83">
        <f t="shared" si="715"/>
        <v>0</v>
      </c>
      <c r="EX65" s="83"/>
      <c r="EY65" s="84">
        <f t="shared" si="716"/>
        <v>0</v>
      </c>
      <c r="EZ65" s="96">
        <f t="shared" si="717"/>
        <v>0</v>
      </c>
      <c r="FA65" s="83">
        <f t="shared" si="718"/>
        <v>0</v>
      </c>
      <c r="FB65" s="83"/>
      <c r="FC65" s="85">
        <f t="shared" si="719"/>
        <v>0</v>
      </c>
      <c r="FD65" s="96">
        <f t="shared" si="720"/>
        <v>0</v>
      </c>
      <c r="FE65" s="83">
        <f t="shared" si="721"/>
        <v>0</v>
      </c>
      <c r="FF65" s="83"/>
      <c r="FG65" s="84">
        <f t="shared" si="722"/>
        <v>0</v>
      </c>
      <c r="FH65" s="96">
        <f t="shared" si="723"/>
        <v>0</v>
      </c>
      <c r="FI65" s="83">
        <f t="shared" si="724"/>
        <v>0</v>
      </c>
      <c r="FJ65" s="83"/>
      <c r="FK65" s="84">
        <f t="shared" si="725"/>
        <v>0</v>
      </c>
      <c r="FL65" s="96">
        <f t="shared" si="726"/>
        <v>0</v>
      </c>
      <c r="FM65" s="83">
        <f t="shared" si="727"/>
        <v>0</v>
      </c>
      <c r="FN65" s="83"/>
      <c r="FO65" s="83">
        <f t="shared" si="728"/>
        <v>0</v>
      </c>
      <c r="FP65" s="96">
        <f t="shared" si="729"/>
        <v>0</v>
      </c>
      <c r="FQ65" s="83">
        <f t="shared" si="730"/>
        <v>0</v>
      </c>
      <c r="FR65" s="83"/>
      <c r="FS65" s="83">
        <f t="shared" si="731"/>
        <v>0</v>
      </c>
      <c r="FT65" s="96">
        <f t="shared" si="732"/>
        <v>0</v>
      </c>
      <c r="FU65" s="83">
        <f t="shared" si="733"/>
        <v>0</v>
      </c>
      <c r="FV65" s="83"/>
      <c r="FW65" s="83">
        <f t="shared" si="734"/>
        <v>0</v>
      </c>
      <c r="FX65" s="96">
        <f t="shared" si="735"/>
        <v>0</v>
      </c>
      <c r="FY65" s="82">
        <f t="shared" si="736"/>
        <v>0</v>
      </c>
      <c r="FZ65" s="83"/>
      <c r="GA65" s="85">
        <f t="shared" si="737"/>
        <v>0</v>
      </c>
      <c r="GB65" s="96">
        <f t="shared" si="738"/>
        <v>0</v>
      </c>
      <c r="GC65" s="82">
        <f t="shared" si="739"/>
        <v>0</v>
      </c>
      <c r="GD65" s="83"/>
      <c r="GE65" s="85">
        <f t="shared" si="740"/>
        <v>0</v>
      </c>
      <c r="GF65" s="96">
        <f t="shared" si="741"/>
        <v>0</v>
      </c>
      <c r="GG65" s="82">
        <f t="shared" si="742"/>
        <v>19</v>
      </c>
      <c r="GH65" s="67">
        <f t="shared" si="743"/>
        <v>13</v>
      </c>
      <c r="GI65" s="84">
        <f t="shared" si="744"/>
        <v>6</v>
      </c>
      <c r="GJ65" s="96">
        <f t="shared" si="745"/>
        <v>0.68421052631578949</v>
      </c>
      <c r="GK65" s="88">
        <f t="shared" si="746"/>
        <v>1</v>
      </c>
      <c r="GL65" s="83"/>
      <c r="GM65" s="84">
        <f t="shared" si="747"/>
        <v>1</v>
      </c>
      <c r="GN65" s="88">
        <f t="shared" si="748"/>
        <v>0</v>
      </c>
      <c r="GO65" s="83"/>
      <c r="GP65" s="85">
        <f t="shared" si="749"/>
        <v>0</v>
      </c>
      <c r="GQ65" s="82">
        <f t="shared" si="750"/>
        <v>0</v>
      </c>
      <c r="GR65" s="83"/>
      <c r="GS65" s="84">
        <f t="shared" si="751"/>
        <v>0</v>
      </c>
      <c r="GT65" s="97"/>
      <c r="GU65" s="98">
        <f t="shared" si="752"/>
        <v>1.0555555555555556</v>
      </c>
      <c r="GV65" s="103" t="str">
        <f t="shared" si="753"/>
        <v/>
      </c>
      <c r="GW65" s="104">
        <f>+GK65*$HE$3</f>
        <v>625</v>
      </c>
      <c r="GX65" s="104">
        <f>+GL65*$HE$3</f>
        <v>0</v>
      </c>
      <c r="GY65" s="100">
        <f t="shared" si="754"/>
        <v>625</v>
      </c>
      <c r="GZ65" s="104"/>
      <c r="HA65" s="104"/>
      <c r="HB65" s="100"/>
      <c r="HC65" s="104">
        <f>+GQ65*$HE$5</f>
        <v>0</v>
      </c>
      <c r="HD65" s="104">
        <f>+GR65*$HE$5</f>
        <v>0</v>
      </c>
      <c r="HE65" s="99">
        <f t="shared" si="755"/>
        <v>0</v>
      </c>
      <c r="HF65" s="101">
        <f t="shared" si="756"/>
        <v>625</v>
      </c>
      <c r="HG65" s="102">
        <f t="shared" si="756"/>
        <v>0</v>
      </c>
      <c r="HH65" s="105">
        <f t="shared" si="756"/>
        <v>625</v>
      </c>
      <c r="HI65" s="106">
        <f>HI64</f>
        <v>312.5</v>
      </c>
      <c r="HJ65" s="106">
        <f>HJ64</f>
        <v>625</v>
      </c>
      <c r="HK65" s="108"/>
      <c r="HL65" s="320"/>
      <c r="HM65" s="107">
        <f t="shared" si="757"/>
        <v>0</v>
      </c>
      <c r="HN65" s="109">
        <f t="shared" si="757"/>
        <v>0</v>
      </c>
    </row>
    <row r="66" spans="1:223" ht="15.75" customHeight="1" outlineLevel="1" thickBot="1" x14ac:dyDescent="0.25">
      <c r="A66" s="386"/>
      <c r="B66" s="126" t="s">
        <v>50</v>
      </c>
      <c r="C66" s="127"/>
      <c r="D66" s="128"/>
      <c r="E66" s="128"/>
      <c r="F66" s="128"/>
      <c r="G66" s="128"/>
      <c r="H66" s="128"/>
      <c r="I66" s="128"/>
      <c r="J66" s="129"/>
      <c r="K66" s="127"/>
      <c r="L66" s="130">
        <v>11</v>
      </c>
      <c r="M66" s="130">
        <v>2</v>
      </c>
      <c r="N66" s="130">
        <v>11</v>
      </c>
      <c r="O66" s="129"/>
      <c r="P66" s="127">
        <v>1</v>
      </c>
      <c r="Q66" s="128"/>
      <c r="R66" s="129"/>
      <c r="S66" s="127">
        <v>1</v>
      </c>
      <c r="T66" s="128"/>
      <c r="U66" s="129"/>
      <c r="V66" s="127">
        <v>1</v>
      </c>
      <c r="W66" s="128"/>
      <c r="X66" s="128"/>
      <c r="Y66" s="129"/>
      <c r="Z66" s="131"/>
      <c r="AA66" s="132"/>
      <c r="AB66" s="133"/>
      <c r="AC66" s="133"/>
      <c r="AD66" s="133"/>
      <c r="AE66" s="133"/>
      <c r="AF66" s="133"/>
      <c r="AG66" s="128"/>
      <c r="AH66" s="128"/>
      <c r="AI66" s="128"/>
      <c r="AJ66" s="128"/>
      <c r="AK66" s="129"/>
      <c r="AL66" s="134"/>
      <c r="AM66" s="200">
        <f t="shared" si="644"/>
        <v>27</v>
      </c>
      <c r="AN66" s="135"/>
      <c r="AO66" s="136"/>
      <c r="AP66" s="137">
        <v>1</v>
      </c>
      <c r="AQ66" s="138"/>
      <c r="AS66" s="274">
        <f t="shared" si="645"/>
        <v>0</v>
      </c>
      <c r="AT66" s="114"/>
      <c r="AU66" s="115">
        <f t="shared" si="646"/>
        <v>0</v>
      </c>
      <c r="AV66" s="275">
        <f t="shared" si="647"/>
        <v>0</v>
      </c>
      <c r="AW66" s="113">
        <f t="shared" si="648"/>
        <v>0</v>
      </c>
      <c r="AX66" s="114"/>
      <c r="AY66" s="115">
        <f t="shared" si="649"/>
        <v>0</v>
      </c>
      <c r="AZ66" s="275">
        <f t="shared" si="650"/>
        <v>0</v>
      </c>
      <c r="BA66" s="113">
        <f t="shared" si="651"/>
        <v>0</v>
      </c>
      <c r="BB66" s="114"/>
      <c r="BC66" s="115">
        <f t="shared" si="652"/>
        <v>0</v>
      </c>
      <c r="BD66" s="275">
        <f t="shared" si="653"/>
        <v>0</v>
      </c>
      <c r="BE66" s="113">
        <f t="shared" si="654"/>
        <v>0</v>
      </c>
      <c r="BF66" s="114"/>
      <c r="BG66" s="115">
        <f t="shared" si="655"/>
        <v>0</v>
      </c>
      <c r="BH66" s="275">
        <f t="shared" si="656"/>
        <v>0</v>
      </c>
      <c r="BI66" s="119">
        <f t="shared" si="657"/>
        <v>0</v>
      </c>
      <c r="BJ66" s="114"/>
      <c r="BK66" s="116">
        <f t="shared" si="658"/>
        <v>0</v>
      </c>
      <c r="BL66" s="275">
        <f t="shared" si="659"/>
        <v>0</v>
      </c>
      <c r="BM66" s="113">
        <f t="shared" si="660"/>
        <v>0</v>
      </c>
      <c r="BN66" s="114"/>
      <c r="BO66" s="115">
        <f t="shared" si="661"/>
        <v>0</v>
      </c>
      <c r="BP66" s="275">
        <f t="shared" si="662"/>
        <v>0</v>
      </c>
      <c r="BQ66" s="119">
        <f t="shared" si="663"/>
        <v>0</v>
      </c>
      <c r="BR66" s="114"/>
      <c r="BS66" s="116">
        <f t="shared" si="664"/>
        <v>0</v>
      </c>
      <c r="BT66" s="275">
        <f t="shared" si="665"/>
        <v>0</v>
      </c>
      <c r="BU66" s="113">
        <f t="shared" si="666"/>
        <v>0</v>
      </c>
      <c r="BV66" s="114"/>
      <c r="BW66" s="115">
        <f t="shared" si="667"/>
        <v>0</v>
      </c>
      <c r="BX66" s="275">
        <f t="shared" si="668"/>
        <v>0</v>
      </c>
      <c r="BY66" s="119">
        <f t="shared" si="669"/>
        <v>0</v>
      </c>
      <c r="BZ66" s="114"/>
      <c r="CA66" s="116">
        <f t="shared" si="670"/>
        <v>0</v>
      </c>
      <c r="CB66" s="275">
        <f t="shared" si="671"/>
        <v>0</v>
      </c>
      <c r="CC66" s="114">
        <f t="shared" si="758"/>
        <v>11</v>
      </c>
      <c r="CD66" s="114">
        <v>7</v>
      </c>
      <c r="CE66" s="116">
        <f t="shared" si="672"/>
        <v>4</v>
      </c>
      <c r="CF66" s="275">
        <f t="shared" si="673"/>
        <v>0.63636363636363635</v>
      </c>
      <c r="CG66" s="82">
        <f t="shared" si="674"/>
        <v>2</v>
      </c>
      <c r="CH66" s="114"/>
      <c r="CI66" s="115">
        <f t="shared" si="675"/>
        <v>2</v>
      </c>
      <c r="CJ66" s="275">
        <f t="shared" si="676"/>
        <v>0</v>
      </c>
      <c r="CK66" s="127">
        <f t="shared" si="759"/>
        <v>11</v>
      </c>
      <c r="CL66" s="114">
        <v>3</v>
      </c>
      <c r="CM66" s="116">
        <f t="shared" si="677"/>
        <v>8</v>
      </c>
      <c r="CN66" s="275">
        <f t="shared" si="678"/>
        <v>0.27272727272727271</v>
      </c>
      <c r="CO66" s="334">
        <f t="shared" si="679"/>
        <v>0</v>
      </c>
      <c r="CP66" s="114"/>
      <c r="CQ66" s="115">
        <f t="shared" si="680"/>
        <v>0</v>
      </c>
      <c r="CR66" s="275">
        <f t="shared" si="681"/>
        <v>0</v>
      </c>
      <c r="CS66" s="88">
        <f t="shared" si="682"/>
        <v>1</v>
      </c>
      <c r="CT66" s="114"/>
      <c r="CU66" s="116">
        <f t="shared" si="683"/>
        <v>1</v>
      </c>
      <c r="CV66" s="275">
        <f t="shared" si="684"/>
        <v>0</v>
      </c>
      <c r="CW66" s="83">
        <f t="shared" si="760"/>
        <v>0</v>
      </c>
      <c r="CX66" s="114"/>
      <c r="CY66" s="115">
        <f t="shared" si="685"/>
        <v>0</v>
      </c>
      <c r="CZ66" s="275">
        <f t="shared" si="686"/>
        <v>0</v>
      </c>
      <c r="DA66" s="83">
        <f t="shared" si="761"/>
        <v>0</v>
      </c>
      <c r="DB66" s="114">
        <v>1</v>
      </c>
      <c r="DC66" s="116">
        <f t="shared" si="687"/>
        <v>-1</v>
      </c>
      <c r="DD66" s="275">
        <f t="shared" si="688"/>
        <v>0</v>
      </c>
      <c r="DE66" s="83">
        <f t="shared" si="762"/>
        <v>1</v>
      </c>
      <c r="DF66" s="114"/>
      <c r="DG66" s="115">
        <f t="shared" si="689"/>
        <v>1</v>
      </c>
      <c r="DH66" s="275">
        <f t="shared" si="690"/>
        <v>0</v>
      </c>
      <c r="DI66" s="83">
        <f t="shared" si="763"/>
        <v>0</v>
      </c>
      <c r="DJ66" s="114">
        <v>1</v>
      </c>
      <c r="DK66" s="116">
        <f t="shared" si="691"/>
        <v>-1</v>
      </c>
      <c r="DL66" s="275">
        <f t="shared" si="692"/>
        <v>0</v>
      </c>
      <c r="DM66" s="83">
        <f t="shared" si="764"/>
        <v>0</v>
      </c>
      <c r="DN66" s="114"/>
      <c r="DO66" s="115">
        <f t="shared" si="693"/>
        <v>0</v>
      </c>
      <c r="DP66" s="275">
        <f t="shared" si="694"/>
        <v>0</v>
      </c>
      <c r="DQ66" s="83">
        <f t="shared" si="765"/>
        <v>1</v>
      </c>
      <c r="DR66" s="114">
        <v>1</v>
      </c>
      <c r="DS66" s="116">
        <f t="shared" si="695"/>
        <v>0</v>
      </c>
      <c r="DT66" s="275">
        <f t="shared" si="696"/>
        <v>1</v>
      </c>
      <c r="DU66" s="83">
        <f t="shared" si="766"/>
        <v>0</v>
      </c>
      <c r="DV66" s="114"/>
      <c r="DW66" s="116">
        <f t="shared" si="697"/>
        <v>0</v>
      </c>
      <c r="DX66" s="275">
        <f t="shared" si="698"/>
        <v>0</v>
      </c>
      <c r="DY66" s="83">
        <f t="shared" si="767"/>
        <v>0</v>
      </c>
      <c r="DZ66" s="114"/>
      <c r="EA66" s="115">
        <f t="shared" si="699"/>
        <v>0</v>
      </c>
      <c r="EB66" s="275">
        <f t="shared" si="700"/>
        <v>0</v>
      </c>
      <c r="EC66" s="67">
        <f t="shared" si="701"/>
        <v>0</v>
      </c>
      <c r="ED66" s="114"/>
      <c r="EE66" s="116">
        <f t="shared" si="702"/>
        <v>0</v>
      </c>
      <c r="EF66" s="275">
        <f t="shared" si="703"/>
        <v>0</v>
      </c>
      <c r="EG66" s="83">
        <f t="shared" si="704"/>
        <v>0</v>
      </c>
      <c r="EH66" s="114"/>
      <c r="EI66" s="115">
        <f t="shared" si="705"/>
        <v>0</v>
      </c>
      <c r="EJ66" s="275">
        <f t="shared" si="706"/>
        <v>0</v>
      </c>
      <c r="EK66" s="88">
        <f t="shared" si="707"/>
        <v>0</v>
      </c>
      <c r="EL66" s="114"/>
      <c r="EM66" s="116">
        <f t="shared" si="708"/>
        <v>0</v>
      </c>
      <c r="EN66" s="275">
        <f t="shared" si="709"/>
        <v>0</v>
      </c>
      <c r="EO66" s="83">
        <f t="shared" si="710"/>
        <v>0</v>
      </c>
      <c r="EP66" s="114"/>
      <c r="EQ66" s="115">
        <f t="shared" si="711"/>
        <v>0</v>
      </c>
      <c r="ER66" s="275">
        <f t="shared" si="712"/>
        <v>0</v>
      </c>
      <c r="ES66" s="83">
        <f t="shared" si="768"/>
        <v>0</v>
      </c>
      <c r="ET66" s="114">
        <v>1</v>
      </c>
      <c r="EU66" s="116">
        <f t="shared" si="713"/>
        <v>-1</v>
      </c>
      <c r="EV66" s="275">
        <f t="shared" si="714"/>
        <v>0</v>
      </c>
      <c r="EW66" s="83">
        <f t="shared" si="715"/>
        <v>0</v>
      </c>
      <c r="EX66" s="114"/>
      <c r="EY66" s="115">
        <f t="shared" si="716"/>
        <v>0</v>
      </c>
      <c r="EZ66" s="275">
        <f t="shared" si="717"/>
        <v>0</v>
      </c>
      <c r="FA66" s="83">
        <f t="shared" si="718"/>
        <v>0</v>
      </c>
      <c r="FB66" s="114"/>
      <c r="FC66" s="116">
        <f t="shared" si="719"/>
        <v>0</v>
      </c>
      <c r="FD66" s="275">
        <f t="shared" si="720"/>
        <v>0</v>
      </c>
      <c r="FE66" s="83">
        <f t="shared" si="721"/>
        <v>0</v>
      </c>
      <c r="FF66" s="114"/>
      <c r="FG66" s="115">
        <f t="shared" si="722"/>
        <v>0</v>
      </c>
      <c r="FH66" s="275">
        <f t="shared" si="723"/>
        <v>0</v>
      </c>
      <c r="FI66" s="83">
        <f t="shared" si="724"/>
        <v>0</v>
      </c>
      <c r="FJ66" s="114"/>
      <c r="FK66" s="115">
        <f t="shared" si="725"/>
        <v>0</v>
      </c>
      <c r="FL66" s="275">
        <f t="shared" si="726"/>
        <v>0</v>
      </c>
      <c r="FM66" s="83">
        <f t="shared" si="727"/>
        <v>0</v>
      </c>
      <c r="FN66" s="114"/>
      <c r="FO66" s="114">
        <f t="shared" si="728"/>
        <v>0</v>
      </c>
      <c r="FP66" s="275">
        <f t="shared" si="729"/>
        <v>0</v>
      </c>
      <c r="FQ66" s="83">
        <f t="shared" si="730"/>
        <v>0</v>
      </c>
      <c r="FR66" s="114"/>
      <c r="FS66" s="114">
        <f t="shared" si="731"/>
        <v>0</v>
      </c>
      <c r="FT66" s="275">
        <f t="shared" si="732"/>
        <v>0</v>
      </c>
      <c r="FU66" s="83">
        <f t="shared" si="733"/>
        <v>0</v>
      </c>
      <c r="FV66" s="114"/>
      <c r="FW66" s="114">
        <f t="shared" si="734"/>
        <v>0</v>
      </c>
      <c r="FX66" s="275">
        <f t="shared" si="735"/>
        <v>0</v>
      </c>
      <c r="FY66" s="113">
        <f t="shared" si="736"/>
        <v>0</v>
      </c>
      <c r="FZ66" s="114"/>
      <c r="GA66" s="116">
        <f t="shared" si="737"/>
        <v>0</v>
      </c>
      <c r="GB66" s="275">
        <f t="shared" si="738"/>
        <v>0</v>
      </c>
      <c r="GC66" s="113">
        <f t="shared" si="739"/>
        <v>0</v>
      </c>
      <c r="GD66" s="114"/>
      <c r="GE66" s="116">
        <f t="shared" si="740"/>
        <v>0</v>
      </c>
      <c r="GF66" s="275">
        <f t="shared" si="741"/>
        <v>0</v>
      </c>
      <c r="GG66" s="113">
        <f t="shared" si="742"/>
        <v>27</v>
      </c>
      <c r="GH66" s="276">
        <f t="shared" si="743"/>
        <v>14</v>
      </c>
      <c r="GI66" s="115">
        <f t="shared" si="744"/>
        <v>13</v>
      </c>
      <c r="GJ66" s="275">
        <f t="shared" si="745"/>
        <v>0.51851851851851849</v>
      </c>
      <c r="GK66" s="119">
        <f t="shared" si="746"/>
        <v>0</v>
      </c>
      <c r="GL66" s="114"/>
      <c r="GM66" s="115">
        <f t="shared" si="747"/>
        <v>0</v>
      </c>
      <c r="GN66" s="119">
        <f t="shared" si="748"/>
        <v>0</v>
      </c>
      <c r="GO66" s="114"/>
      <c r="GP66" s="116">
        <f t="shared" si="749"/>
        <v>0</v>
      </c>
      <c r="GQ66" s="113">
        <f t="shared" si="750"/>
        <v>1</v>
      </c>
      <c r="GR66" s="114"/>
      <c r="GS66" s="139">
        <f t="shared" si="751"/>
        <v>1</v>
      </c>
      <c r="GT66" s="201"/>
      <c r="GU66" s="140">
        <f t="shared" si="752"/>
        <v>0.48214285714285715</v>
      </c>
      <c r="GV66" s="141" t="str">
        <f t="shared" si="753"/>
        <v/>
      </c>
      <c r="GW66" s="142">
        <f>+GK66*$HF$3</f>
        <v>0</v>
      </c>
      <c r="GX66" s="142">
        <f>+GL66*$HF$3</f>
        <v>0</v>
      </c>
      <c r="GY66" s="143">
        <f t="shared" si="754"/>
        <v>0</v>
      </c>
      <c r="GZ66" s="142"/>
      <c r="HA66" s="142"/>
      <c r="HB66" s="143"/>
      <c r="HC66" s="142">
        <f>+GQ66*$HF$5</f>
        <v>1150</v>
      </c>
      <c r="HD66" s="142">
        <f>+GR66*$HF$5</f>
        <v>0</v>
      </c>
      <c r="HE66" s="144">
        <f t="shared" si="755"/>
        <v>1150</v>
      </c>
      <c r="HF66" s="145">
        <f>+GW66+GZ66+HC66</f>
        <v>1150</v>
      </c>
      <c r="HG66" s="146">
        <f>+GX66+HA66+HD66</f>
        <v>0</v>
      </c>
      <c r="HH66" s="147">
        <f>+GY66+HB66+HE66</f>
        <v>1150</v>
      </c>
      <c r="HI66" s="148">
        <f>$HF$3*50%</f>
        <v>287.5</v>
      </c>
      <c r="HJ66" s="148">
        <f>$HF$5*50%</f>
        <v>575</v>
      </c>
      <c r="HK66" s="150"/>
      <c r="HL66" s="151"/>
      <c r="HM66" s="149">
        <f>+HI66*HK66</f>
        <v>0</v>
      </c>
      <c r="HN66" s="152">
        <f>+HJ66*HL66</f>
        <v>0</v>
      </c>
    </row>
    <row r="67" spans="1:223" ht="15.75" customHeight="1" thickBot="1" x14ac:dyDescent="0.25">
      <c r="A67" s="386"/>
      <c r="B67" s="153" t="s">
        <v>18</v>
      </c>
      <c r="C67" s="154">
        <f t="shared" ref="C67:Y67" si="769">SUM(C60:C66)</f>
        <v>0</v>
      </c>
      <c r="D67" s="155">
        <f t="shared" si="769"/>
        <v>0</v>
      </c>
      <c r="E67" s="155">
        <f t="shared" si="769"/>
        <v>0</v>
      </c>
      <c r="F67" s="155">
        <f t="shared" si="769"/>
        <v>0</v>
      </c>
      <c r="G67" s="155">
        <f t="shared" si="769"/>
        <v>0</v>
      </c>
      <c r="H67" s="155">
        <f t="shared" si="769"/>
        <v>0</v>
      </c>
      <c r="I67" s="155">
        <f t="shared" si="769"/>
        <v>0</v>
      </c>
      <c r="J67" s="156">
        <f t="shared" si="769"/>
        <v>0</v>
      </c>
      <c r="K67" s="154">
        <f t="shared" si="769"/>
        <v>0</v>
      </c>
      <c r="L67" s="155">
        <f t="shared" si="769"/>
        <v>69</v>
      </c>
      <c r="M67" s="155">
        <f t="shared" si="769"/>
        <v>7</v>
      </c>
      <c r="N67" s="155">
        <f t="shared" si="769"/>
        <v>47</v>
      </c>
      <c r="O67" s="156">
        <f t="shared" si="769"/>
        <v>1</v>
      </c>
      <c r="P67" s="154">
        <f t="shared" si="769"/>
        <v>3</v>
      </c>
      <c r="Q67" s="155">
        <f t="shared" si="769"/>
        <v>0</v>
      </c>
      <c r="R67" s="156">
        <f t="shared" si="769"/>
        <v>0</v>
      </c>
      <c r="S67" s="154">
        <f t="shared" si="769"/>
        <v>8</v>
      </c>
      <c r="T67" s="155">
        <f t="shared" si="769"/>
        <v>0</v>
      </c>
      <c r="U67" s="156">
        <f t="shared" si="769"/>
        <v>0</v>
      </c>
      <c r="V67" s="154">
        <f t="shared" si="769"/>
        <v>2</v>
      </c>
      <c r="W67" s="155">
        <f t="shared" si="769"/>
        <v>0</v>
      </c>
      <c r="X67" s="155">
        <f t="shared" si="769"/>
        <v>0</v>
      </c>
      <c r="Y67" s="156">
        <f t="shared" si="769"/>
        <v>0</v>
      </c>
      <c r="Z67" s="156">
        <f t="shared" ref="Z67:AF67" si="770">SUM(Z60:Z66)</f>
        <v>0</v>
      </c>
      <c r="AA67" s="156">
        <f t="shared" si="770"/>
        <v>0</v>
      </c>
      <c r="AB67" s="156">
        <f t="shared" si="770"/>
        <v>0</v>
      </c>
      <c r="AC67" s="156">
        <f t="shared" si="770"/>
        <v>1</v>
      </c>
      <c r="AD67" s="156">
        <f t="shared" si="770"/>
        <v>1</v>
      </c>
      <c r="AE67" s="156">
        <f t="shared" si="770"/>
        <v>9</v>
      </c>
      <c r="AF67" s="156">
        <f t="shared" si="770"/>
        <v>0</v>
      </c>
      <c r="AG67" s="155">
        <f t="shared" ref="AG67:AP67" si="771">SUM(AG60:AG66)</f>
        <v>0</v>
      </c>
      <c r="AH67" s="155">
        <f t="shared" si="771"/>
        <v>0</v>
      </c>
      <c r="AI67" s="155">
        <f t="shared" si="771"/>
        <v>0</v>
      </c>
      <c r="AJ67" s="155">
        <f t="shared" si="771"/>
        <v>0</v>
      </c>
      <c r="AK67" s="156">
        <f t="shared" si="771"/>
        <v>0</v>
      </c>
      <c r="AL67" s="159">
        <f t="shared" si="771"/>
        <v>0</v>
      </c>
      <c r="AM67" s="160">
        <f t="shared" si="771"/>
        <v>148</v>
      </c>
      <c r="AN67" s="157">
        <f t="shared" si="771"/>
        <v>3</v>
      </c>
      <c r="AO67" s="155">
        <f t="shared" si="771"/>
        <v>0</v>
      </c>
      <c r="AP67" s="158">
        <f t="shared" si="771"/>
        <v>2</v>
      </c>
      <c r="AQ67" s="161"/>
      <c r="AS67" s="273">
        <f>SUM(AS60:AS66)</f>
        <v>0</v>
      </c>
      <c r="AT67" s="271">
        <f>SUM(AT60:AT66)</f>
        <v>0</v>
      </c>
      <c r="AU67" s="272">
        <f>SUM(AU60:AU66)</f>
        <v>0</v>
      </c>
      <c r="AV67" s="278">
        <f>+IFERROR(AT67/AS67,0)</f>
        <v>0</v>
      </c>
      <c r="AW67" s="273">
        <f>SUM(AW60:AW66)</f>
        <v>0</v>
      </c>
      <c r="AX67" s="271">
        <f>SUM(AX60:AX66)</f>
        <v>0</v>
      </c>
      <c r="AY67" s="272">
        <f>SUM(AY60:AY66)</f>
        <v>0</v>
      </c>
      <c r="AZ67" s="278">
        <f>+IFERROR(AX67/AW67,0)</f>
        <v>0</v>
      </c>
      <c r="BA67" s="273">
        <f>SUM(BA60:BA66)</f>
        <v>0</v>
      </c>
      <c r="BB67" s="271">
        <f>SUM(BB60:BB66)</f>
        <v>0</v>
      </c>
      <c r="BC67" s="272">
        <f>SUM(BC60:BC66)</f>
        <v>0</v>
      </c>
      <c r="BD67" s="278">
        <f>+IFERROR(BB67/BA67,0)</f>
        <v>0</v>
      </c>
      <c r="BE67" s="273">
        <f>SUM(BE60:BE66)</f>
        <v>0</v>
      </c>
      <c r="BF67" s="271">
        <f>SUM(BF60:BF66)</f>
        <v>1</v>
      </c>
      <c r="BG67" s="272">
        <f>SUM(BG60:BG66)</f>
        <v>-1</v>
      </c>
      <c r="BH67" s="278">
        <f>+IFERROR(BF67/BE67,0)</f>
        <v>0</v>
      </c>
      <c r="BI67" s="279">
        <f>SUM(BI60:BI66)</f>
        <v>0</v>
      </c>
      <c r="BJ67" s="271">
        <f>SUM(BJ60:BJ66)</f>
        <v>0</v>
      </c>
      <c r="BK67" s="280">
        <f>SUM(BK60:BK66)</f>
        <v>0</v>
      </c>
      <c r="BL67" s="278">
        <f>+IFERROR(BJ67/BI67,0)</f>
        <v>0</v>
      </c>
      <c r="BM67" s="273">
        <f>SUM(BM60:BM66)</f>
        <v>0</v>
      </c>
      <c r="BN67" s="271">
        <f>SUM(BN60:BN66)</f>
        <v>0</v>
      </c>
      <c r="BO67" s="272">
        <f>SUM(BO60:BO66)</f>
        <v>0</v>
      </c>
      <c r="BP67" s="278">
        <f>+IFERROR(BN67/BM67,0)</f>
        <v>0</v>
      </c>
      <c r="BQ67" s="279">
        <f>SUM(BQ60:BQ66)</f>
        <v>0</v>
      </c>
      <c r="BR67" s="271">
        <f>SUM(BR60:BR66)</f>
        <v>0</v>
      </c>
      <c r="BS67" s="280">
        <f>SUM(BS60:BS66)</f>
        <v>0</v>
      </c>
      <c r="BT67" s="278">
        <f>+IFERROR(BR67/BQ67,0)</f>
        <v>0</v>
      </c>
      <c r="BU67" s="273">
        <f>SUM(BU60:BU66)</f>
        <v>0</v>
      </c>
      <c r="BV67" s="271">
        <f>SUM(BV60:BV66)</f>
        <v>0</v>
      </c>
      <c r="BW67" s="272">
        <f>SUM(BW60:BW66)</f>
        <v>0</v>
      </c>
      <c r="BX67" s="278">
        <f>+IFERROR(BV67/BU67,0)</f>
        <v>0</v>
      </c>
      <c r="BY67" s="279">
        <f>SUM(BY60:BY66)</f>
        <v>0</v>
      </c>
      <c r="BZ67" s="271">
        <f>SUM(BZ60:BZ66)</f>
        <v>0</v>
      </c>
      <c r="CA67" s="271">
        <f>SUM(CA60:CA66)</f>
        <v>0</v>
      </c>
      <c r="CB67" s="278">
        <f>+IFERROR(BZ67/BY67,0)</f>
        <v>0</v>
      </c>
      <c r="CC67" s="273">
        <f>SUM(CC60:CC66)</f>
        <v>69</v>
      </c>
      <c r="CD67" s="271">
        <f>SUM(CD60:CD66)</f>
        <v>48</v>
      </c>
      <c r="CE67" s="271">
        <f>SUM(CE60:CE66)</f>
        <v>23</v>
      </c>
      <c r="CF67" s="278">
        <f>+IFERROR(CD67/CC67,0)</f>
        <v>0.69565217391304346</v>
      </c>
      <c r="CG67" s="279">
        <f>SUM(CG60:CG66)</f>
        <v>7</v>
      </c>
      <c r="CH67" s="271">
        <f>SUM(CH60:CH66)</f>
        <v>2</v>
      </c>
      <c r="CI67" s="280">
        <f>SUM(CI60:CI66)</f>
        <v>5</v>
      </c>
      <c r="CJ67" s="278">
        <f>+IFERROR(CH67/CG67,0)</f>
        <v>0.2857142857142857</v>
      </c>
      <c r="CK67" s="363">
        <f>SUM(CK60:CK66)</f>
        <v>47</v>
      </c>
      <c r="CL67" s="271">
        <f>SUM(CL60:CL66)</f>
        <v>19</v>
      </c>
      <c r="CM67" s="272">
        <f>SUM(CM60:CM66)</f>
        <v>28</v>
      </c>
      <c r="CN67" s="278">
        <f>+IFERROR(CL67/CK67,0)</f>
        <v>0.40425531914893614</v>
      </c>
      <c r="CO67" s="279">
        <f>SUM(CO60:CO66)</f>
        <v>1</v>
      </c>
      <c r="CP67" s="271">
        <f>SUM(CP60:CP66)</f>
        <v>0</v>
      </c>
      <c r="CQ67" s="280">
        <f>SUM(CQ60:CQ66)</f>
        <v>1</v>
      </c>
      <c r="CR67" s="278">
        <f>+IFERROR(CP67/CO67,0)</f>
        <v>0</v>
      </c>
      <c r="CS67" s="273">
        <f>SUM(CS60:CS66)</f>
        <v>3</v>
      </c>
      <c r="CT67" s="271">
        <f>SUM(CT60:CT66)</f>
        <v>1</v>
      </c>
      <c r="CU67" s="272">
        <f>SUM(CU60:CU66)</f>
        <v>2</v>
      </c>
      <c r="CV67" s="278">
        <f>+IFERROR(CT67/CS67,0)</f>
        <v>0.33333333333333331</v>
      </c>
      <c r="CW67" s="363">
        <f>SUM(CW60:CW66)</f>
        <v>0</v>
      </c>
      <c r="CX67" s="271">
        <f>SUM(CX60:CX66)</f>
        <v>0</v>
      </c>
      <c r="CY67" s="272">
        <f>SUM(CY60:CY66)</f>
        <v>0</v>
      </c>
      <c r="CZ67" s="278">
        <f>+IFERROR(CX67/CW67,0)</f>
        <v>0</v>
      </c>
      <c r="DA67" s="279">
        <f>SUM(DA60:DA66)</f>
        <v>0</v>
      </c>
      <c r="DB67" s="271">
        <f>SUM(DB60:DB66)</f>
        <v>1</v>
      </c>
      <c r="DC67" s="280">
        <f>SUM(DC60:DC66)</f>
        <v>-1</v>
      </c>
      <c r="DD67" s="278">
        <f>+IFERROR(DB67/DA67,0)</f>
        <v>0</v>
      </c>
      <c r="DE67" s="273">
        <f>SUM(DE60:DE66)</f>
        <v>8</v>
      </c>
      <c r="DF67" s="271">
        <f>SUM(DF60:DF66)</f>
        <v>1</v>
      </c>
      <c r="DG67" s="272">
        <f>SUM(DG60:DG66)</f>
        <v>7</v>
      </c>
      <c r="DH67" s="278">
        <f>+IFERROR(DF67/DE67,0)</f>
        <v>0.125</v>
      </c>
      <c r="DI67" s="279">
        <f>SUM(DI60:DI66)</f>
        <v>0</v>
      </c>
      <c r="DJ67" s="271">
        <f>SUM(DJ60:DJ66)</f>
        <v>1</v>
      </c>
      <c r="DK67" s="280">
        <f>SUM(DK60:DK66)</f>
        <v>-1</v>
      </c>
      <c r="DL67" s="278">
        <f>+IFERROR(DJ67/DI67,0)</f>
        <v>0</v>
      </c>
      <c r="DM67" s="273">
        <f>SUM(DM60:DM66)</f>
        <v>0</v>
      </c>
      <c r="DN67" s="271">
        <f>SUM(DN60:DN66)</f>
        <v>1</v>
      </c>
      <c r="DO67" s="272">
        <f>SUM(DO60:DO66)</f>
        <v>-1</v>
      </c>
      <c r="DP67" s="278">
        <f>+IFERROR(DN67/DM67,0)</f>
        <v>0</v>
      </c>
      <c r="DQ67" s="279">
        <f>SUM(DQ60:DQ66)</f>
        <v>2</v>
      </c>
      <c r="DR67" s="271">
        <f>SUM(DR60:DR66)</f>
        <v>2</v>
      </c>
      <c r="DS67" s="280">
        <f>SUM(DS60:DS66)</f>
        <v>0</v>
      </c>
      <c r="DT67" s="278">
        <f>+IFERROR(DR67/DQ67,0)</f>
        <v>1</v>
      </c>
      <c r="DU67" s="273">
        <f>SUM(DU60:DU66)</f>
        <v>0</v>
      </c>
      <c r="DV67" s="271">
        <f>SUM(DV60:DV66)</f>
        <v>4</v>
      </c>
      <c r="DW67" s="272">
        <f>SUM(DW60:DW66)</f>
        <v>-4</v>
      </c>
      <c r="DX67" s="278">
        <f>+IFERROR(DV67/DU67,0)</f>
        <v>0</v>
      </c>
      <c r="DY67" s="273">
        <f>SUM(DY60:DY66)</f>
        <v>0</v>
      </c>
      <c r="DZ67" s="271">
        <f>SUM(DZ60:DZ66)</f>
        <v>0</v>
      </c>
      <c r="EA67" s="272">
        <f>SUM(EA60:EA66)</f>
        <v>0</v>
      </c>
      <c r="EB67" s="278">
        <f>+IFERROR(DZ67/DY67,0)</f>
        <v>0</v>
      </c>
      <c r="EC67" s="279">
        <f>SUM(EC60:EC66)</f>
        <v>0</v>
      </c>
      <c r="ED67" s="271">
        <f>SUM(ED60:ED66)</f>
        <v>0</v>
      </c>
      <c r="EE67" s="280">
        <f>SUM(EE60:EE66)</f>
        <v>0</v>
      </c>
      <c r="EF67" s="278">
        <f>+IFERROR(ED67/EC67,0)</f>
        <v>0</v>
      </c>
      <c r="EG67" s="273">
        <f>SUM(EG60:EG66)</f>
        <v>0</v>
      </c>
      <c r="EH67" s="271">
        <f>SUM(EH60:EH66)</f>
        <v>0</v>
      </c>
      <c r="EI67" s="272">
        <f>SUM(EI60:EI66)</f>
        <v>0</v>
      </c>
      <c r="EJ67" s="278">
        <f>+IFERROR(EH67/EG67,0)</f>
        <v>0</v>
      </c>
      <c r="EK67" s="279">
        <f>SUM(EK60:EK66)</f>
        <v>0</v>
      </c>
      <c r="EL67" s="271">
        <f>SUM(EL60:EL66)</f>
        <v>0</v>
      </c>
      <c r="EM67" s="280">
        <f>SUM(EM60:EM66)</f>
        <v>0</v>
      </c>
      <c r="EN67" s="278">
        <f>+IFERROR(EL67/EK67,0)</f>
        <v>0</v>
      </c>
      <c r="EO67" s="273">
        <f>SUM(EO60:EO66)</f>
        <v>0</v>
      </c>
      <c r="EP67" s="271">
        <f>SUM(EP60:EP66)</f>
        <v>0</v>
      </c>
      <c r="EQ67" s="272">
        <f>SUM(EQ60:EQ66)</f>
        <v>0</v>
      </c>
      <c r="ER67" s="278">
        <f>+IFERROR(EP67/EO67,0)</f>
        <v>0</v>
      </c>
      <c r="ES67" s="279">
        <f>SUM(ES60:ES66)</f>
        <v>1</v>
      </c>
      <c r="ET67" s="271">
        <f>SUM(ET60:ET66)</f>
        <v>1</v>
      </c>
      <c r="EU67" s="280">
        <f>SUM(EU60:EU66)</f>
        <v>0</v>
      </c>
      <c r="EV67" s="278">
        <f>+IFERROR(ET67/ES67,0)</f>
        <v>1</v>
      </c>
      <c r="EW67" s="273">
        <f>SUM(EW60:EW66)</f>
        <v>1</v>
      </c>
      <c r="EX67" s="271">
        <f>SUM(EX60:EX66)</f>
        <v>0</v>
      </c>
      <c r="EY67" s="272">
        <f>SUM(EY60:EY66)</f>
        <v>1</v>
      </c>
      <c r="EZ67" s="278">
        <f>+IFERROR(EX67/EW67,0)</f>
        <v>0</v>
      </c>
      <c r="FA67" s="279">
        <f>SUM(FA60:FA66)</f>
        <v>9</v>
      </c>
      <c r="FB67" s="271">
        <f>SUM(FB60:FB66)</f>
        <v>6</v>
      </c>
      <c r="FC67" s="280">
        <f>SUM(FC60:FC66)</f>
        <v>3</v>
      </c>
      <c r="FD67" s="278">
        <f>+IFERROR(FB67/FA67,0)</f>
        <v>0.66666666666666663</v>
      </c>
      <c r="FE67" s="273">
        <f>SUM(FE60:FE66)</f>
        <v>0</v>
      </c>
      <c r="FF67" s="271">
        <f>SUM(FF60:FF66)</f>
        <v>0</v>
      </c>
      <c r="FG67" s="272">
        <f>SUM(FG60:FG66)</f>
        <v>0</v>
      </c>
      <c r="FH67" s="278">
        <f>+IFERROR(FF67/FE67,0)</f>
        <v>0</v>
      </c>
      <c r="FI67" s="273">
        <f>SUM(FI60:FI66)</f>
        <v>0</v>
      </c>
      <c r="FJ67" s="271">
        <f>SUM(FJ60:FJ66)</f>
        <v>0</v>
      </c>
      <c r="FK67" s="272">
        <f>SUM(FK60:FK66)</f>
        <v>0</v>
      </c>
      <c r="FL67" s="278">
        <f>+IFERROR(FJ67/FI67,0)</f>
        <v>0</v>
      </c>
      <c r="FM67" s="279">
        <f>SUM(FM60:FM66)</f>
        <v>0</v>
      </c>
      <c r="FN67" s="271">
        <f>SUM(FN60:FN66)</f>
        <v>0</v>
      </c>
      <c r="FO67" s="271">
        <f>SUM(FO60:FO66)</f>
        <v>0</v>
      </c>
      <c r="FP67" s="278">
        <f>+IFERROR(FN67/FM67,0)</f>
        <v>0</v>
      </c>
      <c r="FQ67" s="271">
        <f>SUM(FQ60:FQ66)</f>
        <v>0</v>
      </c>
      <c r="FR67" s="271">
        <f>SUM(FR60:FR66)</f>
        <v>0</v>
      </c>
      <c r="FS67" s="271">
        <f>SUM(FS60:FS66)</f>
        <v>0</v>
      </c>
      <c r="FT67" s="278">
        <f>+IFERROR(FR67/FQ67,0)</f>
        <v>0</v>
      </c>
      <c r="FU67" s="271">
        <f>SUM(FU60:FU66)</f>
        <v>0</v>
      </c>
      <c r="FV67" s="271">
        <f>SUM(FV60:FV66)</f>
        <v>0</v>
      </c>
      <c r="FW67" s="271">
        <f>SUM(FW60:FW66)</f>
        <v>0</v>
      </c>
      <c r="FX67" s="278">
        <f>+IFERROR(FV67/FU67,0)</f>
        <v>0</v>
      </c>
      <c r="FY67" s="273">
        <f>SUM(FY60:FY66)</f>
        <v>0</v>
      </c>
      <c r="FZ67" s="271">
        <f>SUM(FZ60:FZ66)</f>
        <v>0</v>
      </c>
      <c r="GA67" s="280">
        <f>SUM(GA60:GA66)</f>
        <v>0</v>
      </c>
      <c r="GB67" s="278">
        <f>+IFERROR(FZ67/FY67,0)</f>
        <v>0</v>
      </c>
      <c r="GC67" s="273">
        <f>SUM(GC60:GC66)</f>
        <v>0</v>
      </c>
      <c r="GD67" s="271">
        <f>SUM(GD60:GD66)</f>
        <v>0</v>
      </c>
      <c r="GE67" s="272">
        <f>SUM(GE60:GE66)</f>
        <v>0</v>
      </c>
      <c r="GF67" s="278">
        <f>+IFERROR(GD67/GC67,0)</f>
        <v>0</v>
      </c>
      <c r="GG67" s="279">
        <f>SUM(GG60:GG66)</f>
        <v>148</v>
      </c>
      <c r="GH67" s="271">
        <f>SUM(GH60:GH66)</f>
        <v>88</v>
      </c>
      <c r="GI67" s="280">
        <f>SUM(GI60:GI66)</f>
        <v>60</v>
      </c>
      <c r="GJ67" s="278">
        <f>+IFERROR(GH67/GG67,0)</f>
        <v>0.59459459459459463</v>
      </c>
      <c r="GK67" s="273">
        <f t="shared" ref="GK67:GS67" si="772">SUM(GK60:GK66)</f>
        <v>3</v>
      </c>
      <c r="GL67" s="271">
        <f t="shared" si="772"/>
        <v>0</v>
      </c>
      <c r="GM67" s="272">
        <f t="shared" si="772"/>
        <v>3</v>
      </c>
      <c r="GN67" s="279">
        <f t="shared" si="772"/>
        <v>0</v>
      </c>
      <c r="GO67" s="271">
        <f t="shared" si="772"/>
        <v>0</v>
      </c>
      <c r="GP67" s="280">
        <f t="shared" si="772"/>
        <v>0</v>
      </c>
      <c r="GQ67" s="273">
        <f t="shared" si="772"/>
        <v>2</v>
      </c>
      <c r="GR67" s="272">
        <f t="shared" si="772"/>
        <v>0</v>
      </c>
      <c r="GS67" s="283">
        <f t="shared" si="772"/>
        <v>2</v>
      </c>
      <c r="GT67" s="162"/>
      <c r="GU67" s="163">
        <f>SUM(GU60:GU66)</f>
        <v>3.3710317460317465</v>
      </c>
      <c r="GV67" s="164">
        <f>SUM(GV60:GV66)</f>
        <v>0</v>
      </c>
      <c r="GW67" s="165">
        <f>SUM(GW60:GW66)</f>
        <v>1970</v>
      </c>
      <c r="GX67" s="166">
        <f>SUM(GX60:GX66)</f>
        <v>0</v>
      </c>
      <c r="GY67" s="167">
        <f t="shared" si="754"/>
        <v>1970</v>
      </c>
      <c r="GZ67" s="165"/>
      <c r="HA67" s="166"/>
      <c r="HB67" s="167"/>
      <c r="HC67" s="165">
        <f>SUM(HC60:HC66)</f>
        <v>2240</v>
      </c>
      <c r="HD67" s="166">
        <f>SUM(HD60:HD66)</f>
        <v>0</v>
      </c>
      <c r="HE67" s="167">
        <f t="shared" si="755"/>
        <v>2240</v>
      </c>
      <c r="HF67" s="168">
        <f>SUM(HF60:HF66)</f>
        <v>4210</v>
      </c>
      <c r="HG67" s="169">
        <f>SUM(HG60:HG66)</f>
        <v>0</v>
      </c>
      <c r="HH67" s="170">
        <f>SUM(HH60:HH66)</f>
        <v>4210</v>
      </c>
      <c r="HI67" s="171"/>
      <c r="HJ67" s="171"/>
      <c r="HM67" s="172">
        <f>SUM(HM60:HM66)</f>
        <v>0</v>
      </c>
      <c r="HN67" s="173">
        <f>SUM(HN60:HN66)</f>
        <v>0</v>
      </c>
    </row>
    <row r="68" spans="1:223" s="178" customFormat="1" ht="13.5" customHeight="1" thickTop="1" x14ac:dyDescent="0.2">
      <c r="A68" s="386"/>
      <c r="B68" s="174" t="s">
        <v>51</v>
      </c>
      <c r="C68" s="175"/>
      <c r="D68" s="175"/>
      <c r="E68" s="175"/>
      <c r="F68" s="175"/>
      <c r="G68" s="175"/>
      <c r="H68" s="175"/>
      <c r="I68" s="17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6"/>
      <c r="AT68" s="176">
        <f>IFERROR(AT67/$GH$67,0)</f>
        <v>0</v>
      </c>
      <c r="AU68" s="176"/>
      <c r="AV68" s="176"/>
      <c r="AW68" s="176"/>
      <c r="AX68" s="176">
        <f>IFERROR(AX67/$GH$67,0)</f>
        <v>0</v>
      </c>
      <c r="AY68" s="176"/>
      <c r="AZ68" s="176"/>
      <c r="BA68" s="176"/>
      <c r="BB68" s="176">
        <f>IFERROR(BB67/$GH$67,0)</f>
        <v>0</v>
      </c>
      <c r="BC68" s="176"/>
      <c r="BD68" s="176"/>
      <c r="BE68" s="176"/>
      <c r="BF68" s="176">
        <f>IFERROR(BF67/$GH$67,0)</f>
        <v>1.1363636363636364E-2</v>
      </c>
      <c r="BG68" s="176"/>
      <c r="BH68" s="176"/>
      <c r="BI68" s="176"/>
      <c r="BJ68" s="176">
        <f>IFERROR(BJ67/$GH$67,0)</f>
        <v>0</v>
      </c>
      <c r="BK68" s="176"/>
      <c r="BL68" s="176"/>
      <c r="BM68" s="176"/>
      <c r="BN68" s="176">
        <f>IFERROR(BN67/$GH$67,0)</f>
        <v>0</v>
      </c>
      <c r="BO68" s="176"/>
      <c r="BP68" s="176"/>
      <c r="BQ68" s="176"/>
      <c r="BR68" s="176">
        <f>IFERROR(BR67/$GH$67,0)</f>
        <v>0</v>
      </c>
      <c r="BS68" s="176"/>
      <c r="BT68" s="176"/>
      <c r="BU68" s="176"/>
      <c r="BV68" s="176">
        <f>IFERROR(BV67/$GH$67,0)</f>
        <v>0</v>
      </c>
      <c r="BW68" s="176"/>
      <c r="BX68" s="176"/>
      <c r="BY68" s="176"/>
      <c r="BZ68" s="176">
        <f>IFERROR(BZ67/$GH$67,0)</f>
        <v>0</v>
      </c>
      <c r="CA68" s="176"/>
      <c r="CB68" s="176"/>
      <c r="CC68" s="176"/>
      <c r="CD68" s="176">
        <f>IFERROR(CD67/$GH$67,0)</f>
        <v>0.54545454545454541</v>
      </c>
      <c r="CE68" s="176"/>
      <c r="CF68" s="176"/>
      <c r="CG68" s="176"/>
      <c r="CH68" s="176">
        <f>IFERROR(CH67/$GH$67,0)</f>
        <v>2.2727272727272728E-2</v>
      </c>
      <c r="CI68" s="176"/>
      <c r="CJ68" s="176"/>
      <c r="CK68" s="176"/>
      <c r="CL68" s="176">
        <f>IFERROR(CL67/$GH$67,0)</f>
        <v>0.21590909090909091</v>
      </c>
      <c r="CM68" s="176"/>
      <c r="CN68" s="176"/>
      <c r="CO68" s="176"/>
      <c r="CP68" s="176">
        <f>IFERROR(CP67/$GH$67,0)</f>
        <v>0</v>
      </c>
      <c r="CQ68" s="176"/>
      <c r="CR68" s="176"/>
      <c r="CS68" s="176"/>
      <c r="CT68" s="176">
        <f>IFERROR(CT67/$GH$67,0)</f>
        <v>1.1363636363636364E-2</v>
      </c>
      <c r="CU68" s="176"/>
      <c r="CV68" s="176"/>
      <c r="CW68" s="176"/>
      <c r="CX68" s="176">
        <f>IFERROR(CX67/$GH$67,0)</f>
        <v>0</v>
      </c>
      <c r="CY68" s="176"/>
      <c r="CZ68" s="176"/>
      <c r="DA68" s="176"/>
      <c r="DB68" s="176">
        <f>IFERROR(DB67/$GH$67,0)</f>
        <v>1.1363636363636364E-2</v>
      </c>
      <c r="DC68" s="176"/>
      <c r="DD68" s="176"/>
      <c r="DE68" s="176"/>
      <c r="DF68" s="176">
        <f>IFERROR(DF67/$GH$67,0)</f>
        <v>1.1363636363636364E-2</v>
      </c>
      <c r="DG68" s="176"/>
      <c r="DH68" s="176"/>
      <c r="DI68" s="176"/>
      <c r="DJ68" s="176">
        <f>IFERROR(DJ67/$GH$67,0)</f>
        <v>1.1363636363636364E-2</v>
      </c>
      <c r="DK68" s="176"/>
      <c r="DL68" s="176"/>
      <c r="DM68" s="176"/>
      <c r="DN68" s="176">
        <f>IFERROR(DN67/$GH$67,0)</f>
        <v>1.1363636363636364E-2</v>
      </c>
      <c r="DO68" s="176"/>
      <c r="DP68" s="176"/>
      <c r="DQ68" s="176"/>
      <c r="DR68" s="176">
        <f>IFERROR(DR67/$GH$67,0)</f>
        <v>2.2727272727272728E-2</v>
      </c>
      <c r="DS68" s="176"/>
      <c r="DT68" s="176"/>
      <c r="DU68" s="176"/>
      <c r="DV68" s="176">
        <f>IFERROR(DV67/$GH$67,0)</f>
        <v>4.5454545454545456E-2</v>
      </c>
      <c r="DW68" s="176"/>
      <c r="DX68" s="176"/>
      <c r="DY68" s="176"/>
      <c r="DZ68" s="176">
        <f>IFERROR(DZ67/$GH$67,0)</f>
        <v>0</v>
      </c>
      <c r="EA68" s="176"/>
      <c r="EB68" s="176"/>
      <c r="EC68" s="176"/>
      <c r="ED68" s="176">
        <f>IFERROR(ED67/$GH$67,0)</f>
        <v>0</v>
      </c>
      <c r="EE68" s="176"/>
      <c r="EF68" s="176"/>
      <c r="EG68" s="176"/>
      <c r="EH68" s="176">
        <f>IFERROR(EH67/$GH$67,0)</f>
        <v>0</v>
      </c>
      <c r="EI68" s="176"/>
      <c r="EJ68" s="176"/>
      <c r="EK68" s="176"/>
      <c r="EL68" s="176">
        <f>IFERROR(EL67/$GH$67,0)</f>
        <v>0</v>
      </c>
      <c r="EM68" s="176"/>
      <c r="EN68" s="176"/>
      <c r="EO68" s="176"/>
      <c r="EP68" s="176">
        <f>IFERROR(EP67/$GH$67,0)</f>
        <v>0</v>
      </c>
      <c r="EQ68" s="176"/>
      <c r="ER68" s="176"/>
      <c r="ES68" s="176"/>
      <c r="ET68" s="176">
        <f>IFERROR(ET67/$GH$67,0)</f>
        <v>1.1363636363636364E-2</v>
      </c>
      <c r="EU68" s="176"/>
      <c r="EV68" s="176"/>
      <c r="EW68" s="176"/>
      <c r="EX68" s="176">
        <f>IFERROR(EX67/$GH$67,0)</f>
        <v>0</v>
      </c>
      <c r="EY68" s="176"/>
      <c r="EZ68" s="176"/>
      <c r="FA68" s="176"/>
      <c r="FB68" s="176">
        <f>IFERROR(FB67/$GH$67,0)</f>
        <v>6.8181818181818177E-2</v>
      </c>
      <c r="FC68" s="176"/>
      <c r="FD68" s="176"/>
      <c r="FE68" s="176"/>
      <c r="FF68" s="176">
        <f>IFERROR(FF67/$GH$67,0)</f>
        <v>0</v>
      </c>
      <c r="FG68" s="176"/>
      <c r="FH68" s="176"/>
      <c r="FI68" s="176"/>
      <c r="FJ68" s="176">
        <f>IFERROR(FJ67/$GH$67,0)</f>
        <v>0</v>
      </c>
      <c r="FK68" s="176"/>
      <c r="FL68" s="176"/>
      <c r="FM68" s="176"/>
      <c r="FN68" s="176">
        <f>IFERROR(FN67/$GH$67,0)</f>
        <v>0</v>
      </c>
      <c r="FO68" s="176"/>
      <c r="FP68" s="176"/>
      <c r="FQ68" s="176"/>
      <c r="FR68" s="176">
        <f>IFERROR(FR67/$GH$67,0)</f>
        <v>0</v>
      </c>
      <c r="FS68" s="176"/>
      <c r="FT68" s="176"/>
      <c r="FU68" s="176"/>
      <c r="FV68" s="176">
        <f>IFERROR(FV67/$GH$67,0)</f>
        <v>0</v>
      </c>
      <c r="FW68" s="176"/>
      <c r="FX68" s="176"/>
      <c r="FY68" s="176"/>
      <c r="FZ68" s="176">
        <f>IFERROR(FZ67/$GH$67,0)</f>
        <v>0</v>
      </c>
      <c r="GA68" s="176"/>
      <c r="GB68" s="176"/>
      <c r="GC68" s="176"/>
      <c r="GD68" s="176">
        <f>IFERROR(GD67/$GH$67,0)</f>
        <v>0</v>
      </c>
      <c r="GE68" s="176"/>
      <c r="GF68" s="176"/>
      <c r="GG68" s="176"/>
      <c r="GH68" s="176">
        <f>SUM(AK68:GE68)</f>
        <v>0.99999999999999978</v>
      </c>
      <c r="GI68" s="176"/>
      <c r="GJ68" s="176"/>
      <c r="GK68" s="175"/>
      <c r="GL68" s="175"/>
      <c r="GM68" s="175"/>
      <c r="GN68" s="175"/>
      <c r="GO68" s="175"/>
      <c r="GP68" s="175"/>
      <c r="GQ68" s="175"/>
      <c r="GR68" s="175"/>
      <c r="GS68" s="175"/>
      <c r="GT68" s="175"/>
      <c r="GU68" s="175"/>
      <c r="GV68" s="175"/>
      <c r="GW68" s="175"/>
      <c r="GX68" s="175"/>
      <c r="GY68" s="175"/>
      <c r="GZ68" s="175"/>
      <c r="HA68" s="175"/>
      <c r="HB68" s="175"/>
      <c r="HC68" s="175"/>
      <c r="HD68" s="175"/>
      <c r="HE68" s="175"/>
      <c r="HF68" s="175"/>
      <c r="HG68" s="175"/>
      <c r="HH68" s="175"/>
      <c r="HI68" s="175"/>
      <c r="HJ68" s="175"/>
      <c r="HK68" s="177"/>
      <c r="HL68" s="175"/>
      <c r="HM68" s="373">
        <f>+HM67+HN67</f>
        <v>0</v>
      </c>
      <c r="HN68" s="374"/>
    </row>
    <row r="69" spans="1:223" s="188" customFormat="1" ht="13.5" customHeight="1" thickBot="1" x14ac:dyDescent="0.25">
      <c r="A69" s="386"/>
      <c r="B69" s="202" t="s">
        <v>52</v>
      </c>
      <c r="AS69" s="183"/>
      <c r="AT69" s="203">
        <f>$HM$69*AT68</f>
        <v>0</v>
      </c>
      <c r="AU69" s="183"/>
      <c r="AV69" s="183"/>
      <c r="AW69" s="183"/>
      <c r="AX69" s="203">
        <f>$HM$69*AX68</f>
        <v>0</v>
      </c>
      <c r="AY69" s="183"/>
      <c r="AZ69" s="183"/>
      <c r="BA69" s="183"/>
      <c r="BB69" s="203">
        <f>$HM$69*BB68</f>
        <v>0</v>
      </c>
      <c r="BC69" s="183"/>
      <c r="BD69" s="183"/>
      <c r="BE69" s="183"/>
      <c r="BF69" s="203">
        <f>$HM$69*BF68</f>
        <v>0</v>
      </c>
      <c r="BG69" s="183"/>
      <c r="BH69" s="183"/>
      <c r="BI69" s="183"/>
      <c r="BJ69" s="203">
        <f>$HM$69*BJ68</f>
        <v>0</v>
      </c>
      <c r="BK69" s="183"/>
      <c r="BL69" s="183"/>
      <c r="BM69" s="183"/>
      <c r="BN69" s="203">
        <f>$HM$69*BN68</f>
        <v>0</v>
      </c>
      <c r="BO69" s="183"/>
      <c r="BP69" s="183"/>
      <c r="BQ69" s="183"/>
      <c r="BR69" s="203">
        <f>$HM$69*BR68</f>
        <v>0</v>
      </c>
      <c r="BS69" s="183"/>
      <c r="BT69" s="183"/>
      <c r="BU69" s="183"/>
      <c r="BV69" s="203">
        <f>$HM$69*BV68</f>
        <v>0</v>
      </c>
      <c r="BW69" s="183"/>
      <c r="BX69" s="183"/>
      <c r="BY69" s="183"/>
      <c r="BZ69" s="203">
        <f>$HM$69*BZ68</f>
        <v>0</v>
      </c>
      <c r="CA69" s="183"/>
      <c r="CB69" s="183"/>
      <c r="CC69" s="183"/>
      <c r="CD69" s="203">
        <f>$HM$69*CD68</f>
        <v>0</v>
      </c>
      <c r="CE69" s="183"/>
      <c r="CF69" s="183"/>
      <c r="CG69" s="183"/>
      <c r="CH69" s="203">
        <f>$HM$69*CH68</f>
        <v>0</v>
      </c>
      <c r="CI69" s="183"/>
      <c r="CJ69" s="183"/>
      <c r="CK69" s="183"/>
      <c r="CL69" s="203">
        <f>$HM$69*CL68</f>
        <v>0</v>
      </c>
      <c r="CM69" s="183"/>
      <c r="CN69" s="183"/>
      <c r="CO69" s="183"/>
      <c r="CP69" s="203">
        <f>$HM$69*CP68</f>
        <v>0</v>
      </c>
      <c r="CQ69" s="183"/>
      <c r="CR69" s="183"/>
      <c r="CS69" s="183"/>
      <c r="CT69" s="203">
        <f>$HM$69*CT68</f>
        <v>0</v>
      </c>
      <c r="CU69" s="183"/>
      <c r="CV69" s="183"/>
      <c r="CW69" s="183"/>
      <c r="CX69" s="203">
        <f>$HM$69*CX68</f>
        <v>0</v>
      </c>
      <c r="CY69" s="183"/>
      <c r="CZ69" s="183"/>
      <c r="DA69" s="183"/>
      <c r="DB69" s="203">
        <f>$HM$69*DB68</f>
        <v>0</v>
      </c>
      <c r="DC69" s="183"/>
      <c r="DD69" s="183"/>
      <c r="DE69" s="183"/>
      <c r="DF69" s="203">
        <f>$HM$69*DF68</f>
        <v>0</v>
      </c>
      <c r="DG69" s="183"/>
      <c r="DH69" s="183"/>
      <c r="DI69" s="183"/>
      <c r="DJ69" s="203">
        <f>$HM$69*DJ68</f>
        <v>0</v>
      </c>
      <c r="DK69" s="183"/>
      <c r="DL69" s="183"/>
      <c r="DM69" s="183"/>
      <c r="DN69" s="203">
        <f>$HM$69*DN68</f>
        <v>0</v>
      </c>
      <c r="DO69" s="183"/>
      <c r="DP69" s="183"/>
      <c r="DQ69" s="183"/>
      <c r="DR69" s="203">
        <f>$HM$69*DR68</f>
        <v>0</v>
      </c>
      <c r="DS69" s="183"/>
      <c r="DT69" s="183"/>
      <c r="DU69" s="183"/>
      <c r="DV69" s="203">
        <f>$HM$69*DV68</f>
        <v>0</v>
      </c>
      <c r="DW69" s="183"/>
      <c r="DX69" s="183"/>
      <c r="DY69" s="183"/>
      <c r="DZ69" s="203">
        <f>$HM$69*DZ68</f>
        <v>0</v>
      </c>
      <c r="EA69" s="183"/>
      <c r="EB69" s="183"/>
      <c r="EC69" s="183"/>
      <c r="ED69" s="203">
        <f>$HM$69*ED68</f>
        <v>0</v>
      </c>
      <c r="EE69" s="183"/>
      <c r="EF69" s="183"/>
      <c r="EG69" s="183"/>
      <c r="EH69" s="203">
        <f>$HM$69*EH68</f>
        <v>0</v>
      </c>
      <c r="EI69" s="183"/>
      <c r="EJ69" s="183"/>
      <c r="EK69" s="183"/>
      <c r="EL69" s="203">
        <f>$HM$69*EL68</f>
        <v>0</v>
      </c>
      <c r="EM69" s="183"/>
      <c r="EN69" s="183"/>
      <c r="EO69" s="183"/>
      <c r="EP69" s="203">
        <f>$HM$69*EP68</f>
        <v>0</v>
      </c>
      <c r="EQ69" s="183"/>
      <c r="ER69" s="183"/>
      <c r="ES69" s="183"/>
      <c r="ET69" s="203">
        <f>$HM$69*ET68</f>
        <v>0</v>
      </c>
      <c r="EU69" s="183"/>
      <c r="EV69" s="183"/>
      <c r="EW69" s="183"/>
      <c r="EX69" s="203">
        <f>$HM$69*EX68</f>
        <v>0</v>
      </c>
      <c r="EY69" s="183"/>
      <c r="EZ69" s="183"/>
      <c r="FA69" s="183"/>
      <c r="FB69" s="203">
        <f>$HM$69*FB68</f>
        <v>0</v>
      </c>
      <c r="FC69" s="183"/>
      <c r="FD69" s="183"/>
      <c r="FE69" s="183"/>
      <c r="FF69" s="203">
        <f>$HM$69*FF68</f>
        <v>0</v>
      </c>
      <c r="FG69" s="183"/>
      <c r="FH69" s="183"/>
      <c r="FI69" s="183"/>
      <c r="FJ69" s="203">
        <f>$HM$69*FJ68</f>
        <v>0</v>
      </c>
      <c r="FK69" s="183"/>
      <c r="FL69" s="183"/>
      <c r="FM69" s="183"/>
      <c r="FN69" s="203">
        <f>$HM$69*FN68</f>
        <v>0</v>
      </c>
      <c r="FO69" s="183"/>
      <c r="FP69" s="183"/>
      <c r="FQ69" s="183"/>
      <c r="FR69" s="203">
        <f>$HM$69*FR68</f>
        <v>0</v>
      </c>
      <c r="FS69" s="183"/>
      <c r="FT69" s="183"/>
      <c r="FU69" s="183"/>
      <c r="FV69" s="203">
        <f>$HM$69*FV68</f>
        <v>0</v>
      </c>
      <c r="FW69" s="183"/>
      <c r="FX69" s="183"/>
      <c r="FY69" s="183"/>
      <c r="FZ69" s="203">
        <f>$HM$69*FZ68</f>
        <v>0</v>
      </c>
      <c r="GA69" s="183"/>
      <c r="GB69" s="183"/>
      <c r="GC69" s="183"/>
      <c r="GD69" s="203">
        <f>$HM$69*GD68</f>
        <v>0</v>
      </c>
      <c r="GE69" s="183"/>
      <c r="GF69" s="183"/>
      <c r="GG69" s="183"/>
      <c r="GH69" s="183">
        <f>SUM(AK69:GE69)</f>
        <v>0</v>
      </c>
      <c r="GI69" s="183"/>
      <c r="GJ69" s="183"/>
      <c r="HI69" s="204"/>
      <c r="HJ69" s="204"/>
      <c r="HK69" s="205" t="s">
        <v>53</v>
      </c>
      <c r="HL69" s="206"/>
      <c r="HM69" s="390">
        <f>+HG67+HM68</f>
        <v>0</v>
      </c>
      <c r="HN69" s="391"/>
      <c r="HO69" s="10"/>
    </row>
    <row r="70" spans="1:223" ht="16.5" customHeight="1" outlineLevel="1" thickTop="1" x14ac:dyDescent="0.2">
      <c r="A70" s="385" t="s">
        <v>59</v>
      </c>
      <c r="B70" s="51" t="s">
        <v>47</v>
      </c>
      <c r="C70" s="52"/>
      <c r="D70" s="53"/>
      <c r="E70" s="53"/>
      <c r="F70" s="53"/>
      <c r="G70" s="53"/>
      <c r="H70" s="53"/>
      <c r="I70" s="53"/>
      <c r="J70" s="54"/>
      <c r="K70" s="52"/>
      <c r="L70" s="55">
        <v>4</v>
      </c>
      <c r="M70" s="55"/>
      <c r="N70" s="55">
        <v>1</v>
      </c>
      <c r="O70" s="54"/>
      <c r="P70" s="52"/>
      <c r="Q70" s="53"/>
      <c r="R70" s="54"/>
      <c r="S70" s="52">
        <v>2</v>
      </c>
      <c r="T70" s="53"/>
      <c r="U70" s="54"/>
      <c r="V70" s="52"/>
      <c r="W70" s="53"/>
      <c r="X70" s="53"/>
      <c r="Y70" s="54"/>
      <c r="Z70" s="56"/>
      <c r="AA70" s="57"/>
      <c r="AB70" s="58"/>
      <c r="AC70" s="58"/>
      <c r="AD70" s="58"/>
      <c r="AE70" s="58"/>
      <c r="AF70" s="58"/>
      <c r="AG70" s="53"/>
      <c r="AH70" s="53"/>
      <c r="AI70" s="53"/>
      <c r="AJ70" s="53"/>
      <c r="AK70" s="54"/>
      <c r="AL70" s="59"/>
      <c r="AM70" s="60">
        <f t="shared" ref="AM70:AM76" si="773">SUM(C70:AL70)</f>
        <v>7</v>
      </c>
      <c r="AN70" s="61">
        <v>1</v>
      </c>
      <c r="AO70" s="62"/>
      <c r="AP70" s="63"/>
      <c r="AQ70" s="64"/>
      <c r="AR70" s="16"/>
      <c r="AS70" s="65">
        <f t="shared" ref="AS70:AS76" si="774">+C70</f>
        <v>0</v>
      </c>
      <c r="AT70" s="53"/>
      <c r="AU70" s="54">
        <f t="shared" ref="AU70:AU76" si="775">+AS70-AT70</f>
        <v>0</v>
      </c>
      <c r="AV70" s="66">
        <f t="shared" ref="AV70:AV76" si="776">IFERROR(AT70/AS70,0)</f>
        <v>0</v>
      </c>
      <c r="AW70" s="52">
        <f t="shared" ref="AW70:AW76" si="777">+D70</f>
        <v>0</v>
      </c>
      <c r="AX70" s="53"/>
      <c r="AY70" s="54">
        <f t="shared" ref="AY70:AY76" si="778">+AW70-AX70</f>
        <v>0</v>
      </c>
      <c r="AZ70" s="66">
        <f t="shared" ref="AZ70:AZ76" si="779">IFERROR(AX70/AW70,0)</f>
        <v>0</v>
      </c>
      <c r="BA70" s="52">
        <f t="shared" ref="BA70:BA76" si="780">+E70</f>
        <v>0</v>
      </c>
      <c r="BB70" s="53"/>
      <c r="BC70" s="54">
        <f t="shared" ref="BC70:BC76" si="781">+BA70-BB70</f>
        <v>0</v>
      </c>
      <c r="BD70" s="66">
        <f t="shared" ref="BD70:BD76" si="782">IFERROR(BB70/BA70,0)</f>
        <v>0</v>
      </c>
      <c r="BE70" s="52">
        <f t="shared" ref="BE70:BE76" si="783">+F70</f>
        <v>0</v>
      </c>
      <c r="BF70" s="53"/>
      <c r="BG70" s="54">
        <f t="shared" ref="BG70:BG76" si="784">+BE70-BF70</f>
        <v>0</v>
      </c>
      <c r="BH70" s="66">
        <f t="shared" ref="BH70:BH76" si="785">IFERROR(BF70/BE70,0)</f>
        <v>0</v>
      </c>
      <c r="BI70" s="58">
        <f t="shared" ref="BI70:BI76" si="786">+G70</f>
        <v>0</v>
      </c>
      <c r="BJ70" s="53"/>
      <c r="BK70" s="55">
        <f t="shared" ref="BK70:BK76" si="787">+BI70-BJ70</f>
        <v>0</v>
      </c>
      <c r="BL70" s="66">
        <f t="shared" ref="BL70:BL76" si="788">IFERROR(BJ70/BI70,0)</f>
        <v>0</v>
      </c>
      <c r="BM70" s="52">
        <f t="shared" ref="BM70:BM76" si="789">+H70</f>
        <v>0</v>
      </c>
      <c r="BN70" s="53"/>
      <c r="BO70" s="54">
        <f t="shared" ref="BO70:BO76" si="790">+BM70-BN70</f>
        <v>0</v>
      </c>
      <c r="BP70" s="66">
        <f t="shared" ref="BP70:BP76" si="791">IFERROR(BN70/BM70,0)</f>
        <v>0</v>
      </c>
      <c r="BQ70" s="58">
        <f t="shared" ref="BQ70:BQ76" si="792">+I70</f>
        <v>0</v>
      </c>
      <c r="BR70" s="53"/>
      <c r="BS70" s="55">
        <f t="shared" ref="BS70:BS76" si="793">+BQ70-BR70</f>
        <v>0</v>
      </c>
      <c r="BT70" s="66">
        <f t="shared" ref="BT70:BT76" si="794">IFERROR(BR70/BQ70,0)</f>
        <v>0</v>
      </c>
      <c r="BU70" s="52">
        <f t="shared" ref="BU70:BU76" si="795">+J70</f>
        <v>0</v>
      </c>
      <c r="BV70" s="53"/>
      <c r="BW70" s="54">
        <f t="shared" ref="BW70:BW76" si="796">+BU70-BV70</f>
        <v>0</v>
      </c>
      <c r="BX70" s="66">
        <f t="shared" ref="BX70:BX76" si="797">IFERROR(BV70/BU70,0)</f>
        <v>0</v>
      </c>
      <c r="BY70" s="58">
        <f t="shared" ref="BY70:BY76" si="798">+K70</f>
        <v>0</v>
      </c>
      <c r="BZ70" s="53"/>
      <c r="CA70" s="55">
        <f t="shared" ref="CA70:CA76" si="799">+BY70-BZ70</f>
        <v>0</v>
      </c>
      <c r="CB70" s="66">
        <f t="shared" ref="CB70:CB76" si="800">IFERROR(BZ70/BY70,0)</f>
        <v>0</v>
      </c>
      <c r="CC70" s="67">
        <f>L70</f>
        <v>4</v>
      </c>
      <c r="CD70" s="53">
        <v>8</v>
      </c>
      <c r="CE70" s="55">
        <f t="shared" ref="CE70:CE76" si="801">+CC70-CD70</f>
        <v>-4</v>
      </c>
      <c r="CF70" s="66">
        <f t="shared" ref="CF70:CF76" si="802">IFERROR(CD70/CC70,0)</f>
        <v>2</v>
      </c>
      <c r="CG70" s="52">
        <f t="shared" ref="CG70:CG76" si="803">M70</f>
        <v>0</v>
      </c>
      <c r="CH70" s="53"/>
      <c r="CI70" s="54">
        <f t="shared" ref="CI70:CI76" si="804">+CG70-CH70</f>
        <v>0</v>
      </c>
      <c r="CJ70" s="66">
        <f t="shared" ref="CJ70:CJ76" si="805">IFERROR(CH70/CG70,0)</f>
        <v>0</v>
      </c>
      <c r="CK70" s="82">
        <f>+N70</f>
        <v>1</v>
      </c>
      <c r="CL70" s="53">
        <v>2</v>
      </c>
      <c r="CM70" s="55">
        <f t="shared" ref="CM70:CM76" si="806">+CK70-CL70</f>
        <v>-1</v>
      </c>
      <c r="CN70" s="66">
        <f t="shared" ref="CN70:CN76" si="807">IFERROR(CL70/CK70,0)</f>
        <v>2</v>
      </c>
      <c r="CO70" s="52">
        <f t="shared" ref="CO70:CO76" si="808">+O70</f>
        <v>0</v>
      </c>
      <c r="CP70" s="53"/>
      <c r="CQ70" s="54">
        <f t="shared" ref="CQ70:CQ76" si="809">+CO70-CP70</f>
        <v>0</v>
      </c>
      <c r="CR70" s="66">
        <f t="shared" ref="CR70:CR76" si="810">IFERROR(CP70/CO70,0)</f>
        <v>0</v>
      </c>
      <c r="CS70" s="58">
        <f t="shared" ref="CS70:CS76" si="811">+P70</f>
        <v>0</v>
      </c>
      <c r="CT70" s="53"/>
      <c r="CU70" s="55">
        <f t="shared" ref="CU70:CU76" si="812">+CS70-CT70</f>
        <v>0</v>
      </c>
      <c r="CV70" s="66">
        <f t="shared" ref="CV70:CV76" si="813">IFERROR(CT70/CS70,0)</f>
        <v>0</v>
      </c>
      <c r="CW70" s="83">
        <f>Q70</f>
        <v>0</v>
      </c>
      <c r="CX70" s="53"/>
      <c r="CY70" s="54">
        <f t="shared" ref="CY70:CY76" si="814">+CW70-CX70</f>
        <v>0</v>
      </c>
      <c r="CZ70" s="66">
        <f t="shared" ref="CZ70:CZ76" si="815">IFERROR(CX70/CW70,0)</f>
        <v>0</v>
      </c>
      <c r="DA70" s="83">
        <f>R70</f>
        <v>0</v>
      </c>
      <c r="DB70" s="53"/>
      <c r="DC70" s="55">
        <f t="shared" ref="DC70:DC76" si="816">+DA70-DB70</f>
        <v>0</v>
      </c>
      <c r="DD70" s="66">
        <f t="shared" ref="DD70:DD76" si="817">IFERROR(DB70/DA70,0)</f>
        <v>0</v>
      </c>
      <c r="DE70" s="83">
        <f>S70</f>
        <v>2</v>
      </c>
      <c r="DF70" s="53">
        <v>1</v>
      </c>
      <c r="DG70" s="54">
        <f t="shared" ref="DG70:DG76" si="818">+DE70-DF70</f>
        <v>1</v>
      </c>
      <c r="DH70" s="66">
        <f t="shared" ref="DH70:DH76" si="819">IFERROR(DF70/DE70,0)</f>
        <v>0.5</v>
      </c>
      <c r="DI70" s="83">
        <f>T70</f>
        <v>0</v>
      </c>
      <c r="DJ70" s="53"/>
      <c r="DK70" s="55">
        <f t="shared" ref="DK70:DK76" si="820">+DI70-DJ70</f>
        <v>0</v>
      </c>
      <c r="DL70" s="66">
        <f t="shared" ref="DL70:DL76" si="821">IFERROR(DJ70/DI70,0)</f>
        <v>0</v>
      </c>
      <c r="DM70" s="83">
        <f>U70</f>
        <v>0</v>
      </c>
      <c r="DN70" s="53"/>
      <c r="DO70" s="54">
        <f t="shared" ref="DO70:DO76" si="822">+DM70-DN70</f>
        <v>0</v>
      </c>
      <c r="DP70" s="66">
        <f t="shared" ref="DP70:DP76" si="823">IFERROR(DN70/DM70,0)</f>
        <v>0</v>
      </c>
      <c r="DQ70" s="83">
        <f>V70</f>
        <v>0</v>
      </c>
      <c r="DR70" s="53"/>
      <c r="DS70" s="55">
        <f t="shared" ref="DS70:DS76" si="824">+DQ70-DR70</f>
        <v>0</v>
      </c>
      <c r="DT70" s="66">
        <f t="shared" ref="DT70:DT76" si="825">IFERROR(DR70/DQ70,0)</f>
        <v>0</v>
      </c>
      <c r="DU70" s="83">
        <f>W70</f>
        <v>0</v>
      </c>
      <c r="DV70" s="53">
        <v>1</v>
      </c>
      <c r="DW70" s="55">
        <f t="shared" ref="DW70:DW76" si="826">+DU70-DV70</f>
        <v>-1</v>
      </c>
      <c r="DX70" s="66">
        <f t="shared" ref="DX70:DX76" si="827">IFERROR(DV70/DU70,0)</f>
        <v>0</v>
      </c>
      <c r="DY70" s="83">
        <f>X70</f>
        <v>0</v>
      </c>
      <c r="DZ70" s="53">
        <v>1</v>
      </c>
      <c r="EA70" s="54">
        <f t="shared" ref="EA70:EA76" si="828">+DY70-DZ70</f>
        <v>-1</v>
      </c>
      <c r="EB70" s="66">
        <f t="shared" ref="EB70:EB76" si="829">IFERROR(DZ70/DY70,0)</f>
        <v>0</v>
      </c>
      <c r="EC70" s="53">
        <f t="shared" ref="EC70:EC76" si="830">Y70</f>
        <v>0</v>
      </c>
      <c r="ED70" s="53"/>
      <c r="EE70" s="55">
        <f t="shared" ref="EE70:EE76" si="831">+EC70-ED70</f>
        <v>0</v>
      </c>
      <c r="EF70" s="66">
        <f t="shared" ref="EF70:EF76" si="832">IFERROR(ED70/EC70,0)</f>
        <v>0</v>
      </c>
      <c r="EG70" s="340">
        <f t="shared" ref="EG70:EG76" si="833">Z70</f>
        <v>0</v>
      </c>
      <c r="EH70" s="53"/>
      <c r="EI70" s="54">
        <f t="shared" ref="EI70:EI76" si="834">+EG70-EH70</f>
        <v>0</v>
      </c>
      <c r="EJ70" s="66">
        <f t="shared" ref="EJ70:EJ76" si="835">IFERROR(EH70/EG70,0)</f>
        <v>0</v>
      </c>
      <c r="EK70" s="58">
        <f t="shared" ref="EK70:EK76" si="836">AA70</f>
        <v>0</v>
      </c>
      <c r="EL70" s="53"/>
      <c r="EM70" s="55">
        <f t="shared" ref="EM70:EM76" si="837">+EK70-EL70</f>
        <v>0</v>
      </c>
      <c r="EN70" s="66">
        <f t="shared" ref="EN70:EN76" si="838">IFERROR(EL70/EK70,0)</f>
        <v>0</v>
      </c>
      <c r="EO70" s="340">
        <f t="shared" ref="EO70:EO76" si="839">AB70</f>
        <v>0</v>
      </c>
      <c r="EP70" s="53"/>
      <c r="EQ70" s="54">
        <f t="shared" ref="EQ70:EQ76" si="840">+EO70-EP70</f>
        <v>0</v>
      </c>
      <c r="ER70" s="66">
        <f t="shared" ref="ER70:ER76" si="841">IFERROR(EP70/EO70,0)</f>
        <v>0</v>
      </c>
      <c r="ES70" s="341">
        <f>AC70</f>
        <v>0</v>
      </c>
      <c r="ET70" s="53"/>
      <c r="EU70" s="55">
        <f t="shared" ref="EU70:EU76" si="842">+ES70-ET70</f>
        <v>0</v>
      </c>
      <c r="EV70" s="66">
        <f t="shared" ref="EV70:EV76" si="843">IFERROR(ET70/ES70,0)</f>
        <v>0</v>
      </c>
      <c r="EW70" s="340">
        <f t="shared" ref="EW70:EW76" si="844">AD70</f>
        <v>0</v>
      </c>
      <c r="EX70" s="53"/>
      <c r="EY70" s="54">
        <f t="shared" ref="EY70:EY76" si="845">+EW70-EX70</f>
        <v>0</v>
      </c>
      <c r="EZ70" s="66">
        <f t="shared" ref="EZ70:EZ76" si="846">IFERROR(EX70/EW70,0)</f>
        <v>0</v>
      </c>
      <c r="FA70" s="341">
        <f t="shared" ref="FA70:FA76" si="847">AE70</f>
        <v>0</v>
      </c>
      <c r="FB70" s="53">
        <v>1</v>
      </c>
      <c r="FC70" s="55">
        <f t="shared" ref="FC70:FC76" si="848">+FA70-FB70</f>
        <v>-1</v>
      </c>
      <c r="FD70" s="66">
        <f t="shared" ref="FD70:FD76" si="849">IFERROR(FB70/FA70,0)</f>
        <v>0</v>
      </c>
      <c r="FE70" s="340">
        <f t="shared" ref="FE70:FE76" si="850">AF70</f>
        <v>0</v>
      </c>
      <c r="FF70" s="53"/>
      <c r="FG70" s="54">
        <f t="shared" ref="FG70:FG76" si="851">+FE70-FF70</f>
        <v>0</v>
      </c>
      <c r="FH70" s="66">
        <f t="shared" ref="FH70:FH76" si="852">IFERROR(FF70/FE70,0)</f>
        <v>0</v>
      </c>
      <c r="FI70" s="341">
        <f t="shared" ref="FI70:FI76" si="853">AG70</f>
        <v>0</v>
      </c>
      <c r="FJ70" s="53"/>
      <c r="FK70" s="54">
        <f t="shared" ref="FK70:FK76" si="854">+FI70-FJ70</f>
        <v>0</v>
      </c>
      <c r="FL70" s="66">
        <f t="shared" ref="FL70:FL76" si="855">IFERROR(FJ70/FI70,0)</f>
        <v>0</v>
      </c>
      <c r="FM70" s="341">
        <f t="shared" ref="FM70:FM76" si="856">AH70</f>
        <v>0</v>
      </c>
      <c r="FN70" s="53"/>
      <c r="FO70" s="53">
        <f t="shared" ref="FO70:FO76" si="857">+FM70-FN70</f>
        <v>0</v>
      </c>
      <c r="FP70" s="66">
        <f t="shared" ref="FP70:FP76" si="858">IFERROR(FN70/FM70,0)</f>
        <v>0</v>
      </c>
      <c r="FQ70" s="333">
        <f t="shared" ref="FQ70:FQ76" si="859">AI70</f>
        <v>0</v>
      </c>
      <c r="FR70" s="53"/>
      <c r="FS70" s="53">
        <f t="shared" ref="FS70:FS76" si="860">+FQ70-FR70</f>
        <v>0</v>
      </c>
      <c r="FT70" s="66">
        <f t="shared" ref="FT70:FT76" si="861">IFERROR(FR70/FQ70,0)</f>
        <v>0</v>
      </c>
      <c r="FU70" s="333">
        <f t="shared" ref="FU70:FU76" si="862">AJ70</f>
        <v>0</v>
      </c>
      <c r="FV70" s="53"/>
      <c r="FW70" s="53">
        <f t="shared" ref="FW70:FW76" si="863">+FU70-FV70</f>
        <v>0</v>
      </c>
      <c r="FX70" s="66">
        <f t="shared" ref="FX70:FX76" si="864">IFERROR(FV70/FU70,0)</f>
        <v>0</v>
      </c>
      <c r="FY70" s="52">
        <f t="shared" ref="FY70:FY76" si="865">+AK70</f>
        <v>0</v>
      </c>
      <c r="FZ70" s="53"/>
      <c r="GA70" s="55">
        <f t="shared" ref="GA70:GA76" si="866">+FY70-FZ70</f>
        <v>0</v>
      </c>
      <c r="GB70" s="66">
        <f t="shared" ref="GB70:GB76" si="867">IFERROR(FZ70/FY70,0)</f>
        <v>0</v>
      </c>
      <c r="GC70" s="52">
        <f t="shared" ref="GC70:GC76" si="868">+AL70</f>
        <v>0</v>
      </c>
      <c r="GD70" s="53"/>
      <c r="GE70" s="55">
        <f t="shared" ref="GE70:GE76" si="869">+GC70-GD70</f>
        <v>0</v>
      </c>
      <c r="GF70" s="66">
        <f t="shared" ref="GF70:GF76" si="870">IFERROR(GD70/GC70,0)</f>
        <v>0</v>
      </c>
      <c r="GG70" s="52">
        <f t="shared" ref="GG70:GG76" si="871">+AS70+AW70+BA70+BE70+BI70+BM70+BQ70+BU70+BY70+CC70+CG70+CK70+CO70+CS70+CW70+DA70+DE70++DM70+DQ70+DU70+DY70+EC70++EG70+EK70+EO70+ES70+EW70+FA70+FE70+FI70+FM70+FQ70+FU70+FY70+GC70</f>
        <v>7</v>
      </c>
      <c r="GH70" s="53">
        <f t="shared" ref="GH70:GH76" si="872">+AT70+AX70+BB70+BF70+BJ70+BN70+BR70+BV70+BZ70+CD70+CH70+CL70+CP70+CT70+CX70+DB70+DF70++DN70+DR70+DV70+DZ70+ED70++EH70+EL70+EP70+ET70+EX70+FB70+FF70+FJ70+FN70+FR70+FV70+FZ70+GD70+DJ70</f>
        <v>14</v>
      </c>
      <c r="GI70" s="54">
        <f t="shared" ref="GI70:GI76" si="873">+GG70-GH70</f>
        <v>-7</v>
      </c>
      <c r="GJ70" s="66">
        <f t="shared" ref="GJ70:GJ76" si="874">IFERROR(GH70/GG70,0)</f>
        <v>2</v>
      </c>
      <c r="GK70" s="58">
        <f t="shared" ref="GK70:GK76" si="875">+AN70</f>
        <v>1</v>
      </c>
      <c r="GL70" s="53"/>
      <c r="GM70" s="54">
        <f t="shared" ref="GM70:GM76" si="876">+GK70-GL70</f>
        <v>1</v>
      </c>
      <c r="GN70" s="58">
        <f t="shared" ref="GN70:GN76" si="877">+AO70</f>
        <v>0</v>
      </c>
      <c r="GO70" s="53"/>
      <c r="GP70" s="55">
        <f t="shared" ref="GP70:GP76" si="878">+GN70-GO70</f>
        <v>0</v>
      </c>
      <c r="GQ70" s="52">
        <f t="shared" ref="GQ70:GQ76" si="879">+AP70</f>
        <v>0</v>
      </c>
      <c r="GR70" s="53"/>
      <c r="GS70" s="54">
        <f t="shared" ref="GS70:GS76" si="880">+GQ70-GR70</f>
        <v>0</v>
      </c>
      <c r="GT70" s="189"/>
      <c r="GU70" s="207">
        <f t="shared" ref="GU70:GU76" si="881">IF(ISERROR(GG70/(GW$6*GK70+GZ$6*GN70+HC$6*GQ70)),"",GG70/(GW$6*GK70+GZ$6*GN70+HC$6*GQ70))</f>
        <v>0.3888888888888889</v>
      </c>
      <c r="GV70" s="208" t="str">
        <f t="shared" ref="GV70:GV76" si="882">IF(ISERROR(GH70/(GW$6*GL70+GZ$6*GO70+HC$6*GR70)),"",GH70/(GW$6*GL70+GZ$6*GO70+HC$6*GR70))</f>
        <v/>
      </c>
      <c r="GW70" s="75">
        <f>+GK70*$GX$3</f>
        <v>825</v>
      </c>
      <c r="GX70" s="75">
        <f>+GL70*$GX$3</f>
        <v>0</v>
      </c>
      <c r="GY70" s="71">
        <f t="shared" ref="GY70:GY77" si="883">+GW70-GX70</f>
        <v>825</v>
      </c>
      <c r="GZ70" s="75"/>
      <c r="HA70" s="75"/>
      <c r="HB70" s="71"/>
      <c r="HC70" s="75">
        <f>+GQ70*$GX$5</f>
        <v>0</v>
      </c>
      <c r="HD70" s="75">
        <f>+GR70*$GX$5</f>
        <v>0</v>
      </c>
      <c r="HE70" s="70">
        <f t="shared" ref="HE70:HE77" si="884">+HC70-HD70</f>
        <v>0</v>
      </c>
      <c r="HF70" s="72">
        <f t="shared" ref="HF70:HH75" si="885">+GW70+GZ70+HC70</f>
        <v>825</v>
      </c>
      <c r="HG70" s="73">
        <f t="shared" si="885"/>
        <v>0</v>
      </c>
      <c r="HH70" s="76">
        <f t="shared" si="885"/>
        <v>825</v>
      </c>
      <c r="HI70" s="77">
        <f>$GX$3*50%</f>
        <v>412.5</v>
      </c>
      <c r="HJ70" s="77">
        <f>$GX$5*50%</f>
        <v>825</v>
      </c>
      <c r="HK70" s="79"/>
      <c r="HL70" s="319"/>
      <c r="HM70" s="78">
        <f t="shared" ref="HM70:HN75" si="886">+HI70*HK70</f>
        <v>0</v>
      </c>
      <c r="HN70" s="80">
        <f t="shared" si="886"/>
        <v>0</v>
      </c>
    </row>
    <row r="71" spans="1:223" ht="15.75" customHeight="1" outlineLevel="1" x14ac:dyDescent="0.2">
      <c r="A71" s="386"/>
      <c r="B71" s="81" t="s">
        <v>64</v>
      </c>
      <c r="C71" s="82"/>
      <c r="D71" s="83"/>
      <c r="E71" s="83"/>
      <c r="F71" s="83"/>
      <c r="G71" s="83"/>
      <c r="H71" s="83"/>
      <c r="I71" s="83"/>
      <c r="J71" s="84"/>
      <c r="K71" s="82"/>
      <c r="L71" s="85">
        <v>6</v>
      </c>
      <c r="M71" s="85"/>
      <c r="N71" s="85">
        <v>6</v>
      </c>
      <c r="O71" s="84"/>
      <c r="P71" s="82"/>
      <c r="Q71" s="83"/>
      <c r="R71" s="84"/>
      <c r="S71" s="82"/>
      <c r="T71" s="83"/>
      <c r="U71" s="84"/>
      <c r="V71" s="82"/>
      <c r="W71" s="83"/>
      <c r="X71" s="83">
        <v>1</v>
      </c>
      <c r="Y71" s="84"/>
      <c r="Z71" s="86"/>
      <c r="AA71" s="87"/>
      <c r="AB71" s="88"/>
      <c r="AC71" s="88"/>
      <c r="AD71" s="88"/>
      <c r="AE71" s="88"/>
      <c r="AF71" s="88"/>
      <c r="AG71" s="83"/>
      <c r="AH71" s="83"/>
      <c r="AI71" s="83"/>
      <c r="AJ71" s="83"/>
      <c r="AK71" s="84"/>
      <c r="AL71" s="89"/>
      <c r="AM71" s="90">
        <f t="shared" si="773"/>
        <v>13</v>
      </c>
      <c r="AN71" s="91">
        <v>1</v>
      </c>
      <c r="AO71" s="92"/>
      <c r="AP71" s="93"/>
      <c r="AQ71" s="94"/>
      <c r="AS71" s="95">
        <f t="shared" si="774"/>
        <v>0</v>
      </c>
      <c r="AT71" s="83"/>
      <c r="AU71" s="84">
        <f t="shared" si="775"/>
        <v>0</v>
      </c>
      <c r="AV71" s="96">
        <f t="shared" si="776"/>
        <v>0</v>
      </c>
      <c r="AW71" s="82">
        <f t="shared" si="777"/>
        <v>0</v>
      </c>
      <c r="AX71" s="83"/>
      <c r="AY71" s="84">
        <f t="shared" si="778"/>
        <v>0</v>
      </c>
      <c r="AZ71" s="96">
        <f t="shared" si="779"/>
        <v>0</v>
      </c>
      <c r="BA71" s="82">
        <f t="shared" si="780"/>
        <v>0</v>
      </c>
      <c r="BB71" s="83"/>
      <c r="BC71" s="84">
        <f t="shared" si="781"/>
        <v>0</v>
      </c>
      <c r="BD71" s="96">
        <f t="shared" si="782"/>
        <v>0</v>
      </c>
      <c r="BE71" s="82">
        <f t="shared" si="783"/>
        <v>0</v>
      </c>
      <c r="BF71" s="83"/>
      <c r="BG71" s="84">
        <f t="shared" si="784"/>
        <v>0</v>
      </c>
      <c r="BH71" s="96">
        <f t="shared" si="785"/>
        <v>0</v>
      </c>
      <c r="BI71" s="88">
        <f t="shared" si="786"/>
        <v>0</v>
      </c>
      <c r="BJ71" s="83"/>
      <c r="BK71" s="85">
        <f t="shared" si="787"/>
        <v>0</v>
      </c>
      <c r="BL71" s="96">
        <f t="shared" si="788"/>
        <v>0</v>
      </c>
      <c r="BM71" s="82">
        <f t="shared" si="789"/>
        <v>0</v>
      </c>
      <c r="BN71" s="83"/>
      <c r="BO71" s="84">
        <f t="shared" si="790"/>
        <v>0</v>
      </c>
      <c r="BP71" s="96">
        <f t="shared" si="791"/>
        <v>0</v>
      </c>
      <c r="BQ71" s="88">
        <f t="shared" si="792"/>
        <v>0</v>
      </c>
      <c r="BR71" s="83"/>
      <c r="BS71" s="85">
        <f t="shared" si="793"/>
        <v>0</v>
      </c>
      <c r="BT71" s="96">
        <f t="shared" si="794"/>
        <v>0</v>
      </c>
      <c r="BU71" s="82">
        <f t="shared" si="795"/>
        <v>0</v>
      </c>
      <c r="BV71" s="83"/>
      <c r="BW71" s="84">
        <f t="shared" si="796"/>
        <v>0</v>
      </c>
      <c r="BX71" s="96">
        <f t="shared" si="797"/>
        <v>0</v>
      </c>
      <c r="BY71" s="88">
        <f t="shared" si="798"/>
        <v>0</v>
      </c>
      <c r="BZ71" s="83"/>
      <c r="CA71" s="85">
        <f t="shared" si="799"/>
        <v>0</v>
      </c>
      <c r="CB71" s="96">
        <f t="shared" si="800"/>
        <v>0</v>
      </c>
      <c r="CC71" s="83">
        <f t="shared" ref="CC71:CC76" si="887">L71</f>
        <v>6</v>
      </c>
      <c r="CD71" s="83">
        <v>5</v>
      </c>
      <c r="CE71" s="85">
        <f t="shared" si="801"/>
        <v>1</v>
      </c>
      <c r="CF71" s="96">
        <f t="shared" si="802"/>
        <v>0.83333333333333337</v>
      </c>
      <c r="CG71" s="82">
        <f t="shared" si="803"/>
        <v>0</v>
      </c>
      <c r="CH71" s="83"/>
      <c r="CI71" s="84">
        <f t="shared" si="804"/>
        <v>0</v>
      </c>
      <c r="CJ71" s="96">
        <f t="shared" si="805"/>
        <v>0</v>
      </c>
      <c r="CK71" s="82">
        <f t="shared" ref="CK71:CK76" si="888">+N71</f>
        <v>6</v>
      </c>
      <c r="CL71" s="83">
        <v>6</v>
      </c>
      <c r="CM71" s="85">
        <f t="shared" si="806"/>
        <v>0</v>
      </c>
      <c r="CN71" s="96">
        <f t="shared" si="807"/>
        <v>1</v>
      </c>
      <c r="CO71" s="334">
        <f t="shared" si="808"/>
        <v>0</v>
      </c>
      <c r="CP71" s="83"/>
      <c r="CQ71" s="84">
        <f t="shared" si="809"/>
        <v>0</v>
      </c>
      <c r="CR71" s="96">
        <f t="shared" si="810"/>
        <v>0</v>
      </c>
      <c r="CS71" s="88">
        <f t="shared" si="811"/>
        <v>0</v>
      </c>
      <c r="CT71" s="83"/>
      <c r="CU71" s="85">
        <f t="shared" si="812"/>
        <v>0</v>
      </c>
      <c r="CV71" s="96">
        <f t="shared" si="813"/>
        <v>0</v>
      </c>
      <c r="CW71" s="83">
        <f t="shared" ref="CW71:CW76" si="889">Q71</f>
        <v>0</v>
      </c>
      <c r="CX71" s="83"/>
      <c r="CY71" s="84">
        <f t="shared" si="814"/>
        <v>0</v>
      </c>
      <c r="CZ71" s="96">
        <f t="shared" si="815"/>
        <v>0</v>
      </c>
      <c r="DA71" s="83">
        <f t="shared" ref="DA71:DA76" si="890">R71</f>
        <v>0</v>
      </c>
      <c r="DB71" s="83"/>
      <c r="DC71" s="85">
        <f>+DA71-DB71</f>
        <v>0</v>
      </c>
      <c r="DD71" s="96">
        <f t="shared" si="817"/>
        <v>0</v>
      </c>
      <c r="DE71" s="83">
        <f t="shared" ref="DE71:DE76" si="891">S71</f>
        <v>0</v>
      </c>
      <c r="DF71" s="83"/>
      <c r="DG71" s="84">
        <f t="shared" si="818"/>
        <v>0</v>
      </c>
      <c r="DH71" s="96">
        <f t="shared" si="819"/>
        <v>0</v>
      </c>
      <c r="DI71" s="83">
        <f t="shared" ref="DI71:DI76" si="892">T71</f>
        <v>0</v>
      </c>
      <c r="DJ71" s="83"/>
      <c r="DK71" s="85">
        <f t="shared" si="820"/>
        <v>0</v>
      </c>
      <c r="DL71" s="96">
        <f t="shared" si="821"/>
        <v>0</v>
      </c>
      <c r="DM71" s="83">
        <f t="shared" ref="DM71:DM76" si="893">U71</f>
        <v>0</v>
      </c>
      <c r="DN71" s="83"/>
      <c r="DO71" s="84">
        <f t="shared" si="822"/>
        <v>0</v>
      </c>
      <c r="DP71" s="96">
        <f t="shared" si="823"/>
        <v>0</v>
      </c>
      <c r="DQ71" s="83">
        <f t="shared" ref="DQ71:DQ76" si="894">V71</f>
        <v>0</v>
      </c>
      <c r="DR71" s="83"/>
      <c r="DS71" s="85">
        <f t="shared" si="824"/>
        <v>0</v>
      </c>
      <c r="DT71" s="96">
        <f t="shared" si="825"/>
        <v>0</v>
      </c>
      <c r="DU71" s="83">
        <f t="shared" ref="DU71:DU76" si="895">W71</f>
        <v>0</v>
      </c>
      <c r="DV71" s="83"/>
      <c r="DW71" s="85">
        <f t="shared" si="826"/>
        <v>0</v>
      </c>
      <c r="DX71" s="96">
        <f t="shared" si="827"/>
        <v>0</v>
      </c>
      <c r="DY71" s="83">
        <f t="shared" ref="DY71:DY76" si="896">X71</f>
        <v>1</v>
      </c>
      <c r="DZ71" s="83"/>
      <c r="EA71" s="84">
        <f t="shared" si="828"/>
        <v>1</v>
      </c>
      <c r="EB71" s="96">
        <f t="shared" si="829"/>
        <v>0</v>
      </c>
      <c r="EC71" s="67">
        <f t="shared" si="830"/>
        <v>0</v>
      </c>
      <c r="ED71" s="83"/>
      <c r="EE71" s="85">
        <f t="shared" si="831"/>
        <v>0</v>
      </c>
      <c r="EF71" s="96">
        <f t="shared" si="832"/>
        <v>0</v>
      </c>
      <c r="EG71" s="83">
        <f t="shared" si="833"/>
        <v>0</v>
      </c>
      <c r="EH71" s="83"/>
      <c r="EI71" s="84">
        <f t="shared" si="834"/>
        <v>0</v>
      </c>
      <c r="EJ71" s="96">
        <f t="shared" si="835"/>
        <v>0</v>
      </c>
      <c r="EK71" s="88">
        <f t="shared" si="836"/>
        <v>0</v>
      </c>
      <c r="EL71" s="83"/>
      <c r="EM71" s="85">
        <f t="shared" si="837"/>
        <v>0</v>
      </c>
      <c r="EN71" s="96">
        <f t="shared" si="838"/>
        <v>0</v>
      </c>
      <c r="EO71" s="83">
        <f t="shared" si="839"/>
        <v>0</v>
      </c>
      <c r="EP71" s="83"/>
      <c r="EQ71" s="84">
        <f t="shared" si="840"/>
        <v>0</v>
      </c>
      <c r="ER71" s="96">
        <f t="shared" si="841"/>
        <v>0</v>
      </c>
      <c r="ES71" s="83">
        <f t="shared" ref="ES71:ES76" si="897">AC71</f>
        <v>0</v>
      </c>
      <c r="ET71" s="83"/>
      <c r="EU71" s="85">
        <f t="shared" si="842"/>
        <v>0</v>
      </c>
      <c r="EV71" s="96">
        <f t="shared" si="843"/>
        <v>0</v>
      </c>
      <c r="EW71" s="83">
        <f t="shared" si="844"/>
        <v>0</v>
      </c>
      <c r="EX71" s="83">
        <v>3</v>
      </c>
      <c r="EY71" s="84">
        <f t="shared" si="845"/>
        <v>-3</v>
      </c>
      <c r="EZ71" s="96">
        <f t="shared" si="846"/>
        <v>0</v>
      </c>
      <c r="FA71" s="83">
        <f t="shared" si="847"/>
        <v>0</v>
      </c>
      <c r="FB71" s="83"/>
      <c r="FC71" s="85">
        <f t="shared" si="848"/>
        <v>0</v>
      </c>
      <c r="FD71" s="96">
        <f t="shared" si="849"/>
        <v>0</v>
      </c>
      <c r="FE71" s="83">
        <f t="shared" si="850"/>
        <v>0</v>
      </c>
      <c r="FF71" s="83"/>
      <c r="FG71" s="84">
        <f t="shared" si="851"/>
        <v>0</v>
      </c>
      <c r="FH71" s="96">
        <f t="shared" si="852"/>
        <v>0</v>
      </c>
      <c r="FI71" s="83">
        <f t="shared" si="853"/>
        <v>0</v>
      </c>
      <c r="FJ71" s="83"/>
      <c r="FK71" s="84">
        <f t="shared" si="854"/>
        <v>0</v>
      </c>
      <c r="FL71" s="96">
        <f t="shared" si="855"/>
        <v>0</v>
      </c>
      <c r="FM71" s="83">
        <f t="shared" si="856"/>
        <v>0</v>
      </c>
      <c r="FN71" s="83"/>
      <c r="FO71" s="83">
        <f t="shared" si="857"/>
        <v>0</v>
      </c>
      <c r="FP71" s="96">
        <f t="shared" si="858"/>
        <v>0</v>
      </c>
      <c r="FQ71" s="83">
        <f t="shared" si="859"/>
        <v>0</v>
      </c>
      <c r="FR71" s="83"/>
      <c r="FS71" s="83">
        <f t="shared" si="860"/>
        <v>0</v>
      </c>
      <c r="FT71" s="96">
        <f t="shared" si="861"/>
        <v>0</v>
      </c>
      <c r="FU71" s="83">
        <f t="shared" si="862"/>
        <v>0</v>
      </c>
      <c r="FV71" s="83"/>
      <c r="FW71" s="83">
        <f t="shared" si="863"/>
        <v>0</v>
      </c>
      <c r="FX71" s="96">
        <f t="shared" si="864"/>
        <v>0</v>
      </c>
      <c r="FY71" s="82">
        <f t="shared" si="865"/>
        <v>0</v>
      </c>
      <c r="FZ71" s="83"/>
      <c r="GA71" s="85">
        <f t="shared" si="866"/>
        <v>0</v>
      </c>
      <c r="GB71" s="96">
        <f t="shared" si="867"/>
        <v>0</v>
      </c>
      <c r="GC71" s="82">
        <f t="shared" si="868"/>
        <v>0</v>
      </c>
      <c r="GD71" s="83"/>
      <c r="GE71" s="85">
        <f t="shared" si="869"/>
        <v>0</v>
      </c>
      <c r="GF71" s="96">
        <f t="shared" si="870"/>
        <v>0</v>
      </c>
      <c r="GG71" s="82">
        <f t="shared" si="871"/>
        <v>13</v>
      </c>
      <c r="GH71" s="67">
        <f t="shared" si="872"/>
        <v>14</v>
      </c>
      <c r="GI71" s="84">
        <f t="shared" si="873"/>
        <v>-1</v>
      </c>
      <c r="GJ71" s="96">
        <f t="shared" si="874"/>
        <v>1.0769230769230769</v>
      </c>
      <c r="GK71" s="88">
        <f t="shared" si="875"/>
        <v>1</v>
      </c>
      <c r="GL71" s="83"/>
      <c r="GM71" s="84">
        <f t="shared" si="876"/>
        <v>1</v>
      </c>
      <c r="GN71" s="88">
        <f t="shared" si="877"/>
        <v>0</v>
      </c>
      <c r="GO71" s="83"/>
      <c r="GP71" s="85">
        <f t="shared" si="878"/>
        <v>0</v>
      </c>
      <c r="GQ71" s="82">
        <f t="shared" si="879"/>
        <v>0</v>
      </c>
      <c r="GR71" s="83"/>
      <c r="GS71" s="84">
        <f t="shared" si="880"/>
        <v>0</v>
      </c>
      <c r="GT71" s="97"/>
      <c r="GU71" s="98">
        <f t="shared" si="881"/>
        <v>0.72222222222222221</v>
      </c>
      <c r="GV71" s="103" t="str">
        <f t="shared" si="882"/>
        <v/>
      </c>
      <c r="GW71" s="104">
        <f>+GK71*$GY$3</f>
        <v>800</v>
      </c>
      <c r="GX71" s="104">
        <f>+GL71*$GY$3</f>
        <v>0</v>
      </c>
      <c r="GY71" s="100">
        <f t="shared" si="883"/>
        <v>800</v>
      </c>
      <c r="GZ71" s="104"/>
      <c r="HA71" s="104"/>
      <c r="HB71" s="100"/>
      <c r="HC71" s="104">
        <f>+GQ71*$GY$5</f>
        <v>0</v>
      </c>
      <c r="HD71" s="104">
        <f>+GR71*$GY$5</f>
        <v>0</v>
      </c>
      <c r="HE71" s="99">
        <f t="shared" si="884"/>
        <v>0</v>
      </c>
      <c r="HF71" s="101">
        <f t="shared" si="885"/>
        <v>800</v>
      </c>
      <c r="HG71" s="102">
        <f t="shared" si="885"/>
        <v>0</v>
      </c>
      <c r="HH71" s="105">
        <f t="shared" si="885"/>
        <v>800</v>
      </c>
      <c r="HI71" s="106">
        <f>$GY$3*50%</f>
        <v>400</v>
      </c>
      <c r="HJ71" s="106">
        <f>$GY$5*50%</f>
        <v>800</v>
      </c>
      <c r="HK71" s="108"/>
      <c r="HL71" s="320"/>
      <c r="HM71" s="107">
        <f t="shared" si="886"/>
        <v>0</v>
      </c>
      <c r="HN71" s="109">
        <f t="shared" si="886"/>
        <v>0</v>
      </c>
    </row>
    <row r="72" spans="1:223" ht="15.75" customHeight="1" outlineLevel="1" x14ac:dyDescent="0.2">
      <c r="A72" s="386"/>
      <c r="B72" s="81" t="s">
        <v>48</v>
      </c>
      <c r="C72" s="82"/>
      <c r="D72" s="83"/>
      <c r="E72" s="83"/>
      <c r="F72" s="83"/>
      <c r="G72" s="83"/>
      <c r="H72" s="83"/>
      <c r="I72" s="83"/>
      <c r="J72" s="84"/>
      <c r="K72" s="82"/>
      <c r="L72" s="85">
        <v>5</v>
      </c>
      <c r="M72" s="85"/>
      <c r="N72" s="85">
        <v>1</v>
      </c>
      <c r="O72" s="84"/>
      <c r="P72" s="82"/>
      <c r="Q72" s="83"/>
      <c r="R72" s="84"/>
      <c r="S72" s="82">
        <v>1</v>
      </c>
      <c r="T72" s="83"/>
      <c r="U72" s="84"/>
      <c r="V72" s="82"/>
      <c r="W72" s="83"/>
      <c r="X72" s="83"/>
      <c r="Y72" s="84"/>
      <c r="Z72" s="86"/>
      <c r="AA72" s="87"/>
      <c r="AB72" s="88"/>
      <c r="AC72" s="88">
        <v>1</v>
      </c>
      <c r="AD72" s="88">
        <v>1</v>
      </c>
      <c r="AE72" s="88"/>
      <c r="AF72" s="88"/>
      <c r="AG72" s="83"/>
      <c r="AH72" s="83"/>
      <c r="AI72" s="83"/>
      <c r="AJ72" s="83"/>
      <c r="AK72" s="84"/>
      <c r="AL72" s="89"/>
      <c r="AM72" s="90">
        <f t="shared" si="773"/>
        <v>9</v>
      </c>
      <c r="AN72" s="91"/>
      <c r="AO72" s="92"/>
      <c r="AP72" s="93"/>
      <c r="AQ72" s="94"/>
      <c r="AS72" s="95">
        <f t="shared" si="774"/>
        <v>0</v>
      </c>
      <c r="AT72" s="83"/>
      <c r="AU72" s="84">
        <f t="shared" si="775"/>
        <v>0</v>
      </c>
      <c r="AV72" s="96">
        <f t="shared" si="776"/>
        <v>0</v>
      </c>
      <c r="AW72" s="82">
        <f t="shared" si="777"/>
        <v>0</v>
      </c>
      <c r="AX72" s="83"/>
      <c r="AY72" s="84">
        <f t="shared" si="778"/>
        <v>0</v>
      </c>
      <c r="AZ72" s="96">
        <f t="shared" si="779"/>
        <v>0</v>
      </c>
      <c r="BA72" s="82">
        <f t="shared" si="780"/>
        <v>0</v>
      </c>
      <c r="BB72" s="83"/>
      <c r="BC72" s="84">
        <f t="shared" si="781"/>
        <v>0</v>
      </c>
      <c r="BD72" s="96">
        <f t="shared" si="782"/>
        <v>0</v>
      </c>
      <c r="BE72" s="82">
        <f t="shared" si="783"/>
        <v>0</v>
      </c>
      <c r="BF72" s="83"/>
      <c r="BG72" s="84">
        <f t="shared" si="784"/>
        <v>0</v>
      </c>
      <c r="BH72" s="96">
        <f t="shared" si="785"/>
        <v>0</v>
      </c>
      <c r="BI72" s="88">
        <f t="shared" si="786"/>
        <v>0</v>
      </c>
      <c r="BJ72" s="83"/>
      <c r="BK72" s="85">
        <f t="shared" si="787"/>
        <v>0</v>
      </c>
      <c r="BL72" s="96">
        <f t="shared" si="788"/>
        <v>0</v>
      </c>
      <c r="BM72" s="82">
        <f t="shared" si="789"/>
        <v>0</v>
      </c>
      <c r="BN72" s="83"/>
      <c r="BO72" s="84">
        <f t="shared" si="790"/>
        <v>0</v>
      </c>
      <c r="BP72" s="96">
        <f t="shared" si="791"/>
        <v>0</v>
      </c>
      <c r="BQ72" s="88">
        <f t="shared" si="792"/>
        <v>0</v>
      </c>
      <c r="BR72" s="83"/>
      <c r="BS72" s="85">
        <f t="shared" si="793"/>
        <v>0</v>
      </c>
      <c r="BT72" s="96">
        <f t="shared" si="794"/>
        <v>0</v>
      </c>
      <c r="BU72" s="82">
        <f t="shared" si="795"/>
        <v>0</v>
      </c>
      <c r="BV72" s="83"/>
      <c r="BW72" s="84">
        <f t="shared" si="796"/>
        <v>0</v>
      </c>
      <c r="BX72" s="96">
        <f t="shared" si="797"/>
        <v>0</v>
      </c>
      <c r="BY72" s="88">
        <f t="shared" si="798"/>
        <v>0</v>
      </c>
      <c r="BZ72" s="83"/>
      <c r="CA72" s="85">
        <f t="shared" si="799"/>
        <v>0</v>
      </c>
      <c r="CB72" s="96">
        <f t="shared" si="800"/>
        <v>0</v>
      </c>
      <c r="CC72" s="83">
        <f t="shared" si="887"/>
        <v>5</v>
      </c>
      <c r="CD72" s="83"/>
      <c r="CE72" s="85">
        <f t="shared" si="801"/>
        <v>5</v>
      </c>
      <c r="CF72" s="96">
        <f t="shared" si="802"/>
        <v>0</v>
      </c>
      <c r="CG72" s="82">
        <f t="shared" si="803"/>
        <v>0</v>
      </c>
      <c r="CH72" s="83"/>
      <c r="CI72" s="84">
        <f t="shared" si="804"/>
        <v>0</v>
      </c>
      <c r="CJ72" s="96">
        <f t="shared" si="805"/>
        <v>0</v>
      </c>
      <c r="CK72" s="82">
        <f t="shared" si="888"/>
        <v>1</v>
      </c>
      <c r="CL72" s="83"/>
      <c r="CM72" s="85">
        <f t="shared" si="806"/>
        <v>1</v>
      </c>
      <c r="CN72" s="96">
        <f t="shared" si="807"/>
        <v>0</v>
      </c>
      <c r="CO72" s="334">
        <f t="shared" si="808"/>
        <v>0</v>
      </c>
      <c r="CP72" s="83"/>
      <c r="CQ72" s="84">
        <f t="shared" si="809"/>
        <v>0</v>
      </c>
      <c r="CR72" s="96">
        <f t="shared" si="810"/>
        <v>0</v>
      </c>
      <c r="CS72" s="88">
        <f t="shared" si="811"/>
        <v>0</v>
      </c>
      <c r="CT72" s="83"/>
      <c r="CU72" s="85">
        <f t="shared" si="812"/>
        <v>0</v>
      </c>
      <c r="CV72" s="96">
        <f t="shared" si="813"/>
        <v>0</v>
      </c>
      <c r="CW72" s="83">
        <f t="shared" si="889"/>
        <v>0</v>
      </c>
      <c r="CX72" s="83"/>
      <c r="CY72" s="84">
        <f t="shared" si="814"/>
        <v>0</v>
      </c>
      <c r="CZ72" s="96">
        <f t="shared" si="815"/>
        <v>0</v>
      </c>
      <c r="DA72" s="83">
        <f t="shared" si="890"/>
        <v>0</v>
      </c>
      <c r="DB72" s="83"/>
      <c r="DC72" s="85">
        <f t="shared" si="816"/>
        <v>0</v>
      </c>
      <c r="DD72" s="96">
        <f t="shared" si="817"/>
        <v>0</v>
      </c>
      <c r="DE72" s="83">
        <f t="shared" si="891"/>
        <v>1</v>
      </c>
      <c r="DF72" s="83"/>
      <c r="DG72" s="84">
        <f t="shared" si="818"/>
        <v>1</v>
      </c>
      <c r="DH72" s="96">
        <f t="shared" si="819"/>
        <v>0</v>
      </c>
      <c r="DI72" s="83">
        <f t="shared" si="892"/>
        <v>0</v>
      </c>
      <c r="DJ72" s="83"/>
      <c r="DK72" s="85">
        <f t="shared" si="820"/>
        <v>0</v>
      </c>
      <c r="DL72" s="96">
        <f t="shared" si="821"/>
        <v>0</v>
      </c>
      <c r="DM72" s="83">
        <f t="shared" si="893"/>
        <v>0</v>
      </c>
      <c r="DN72" s="83"/>
      <c r="DO72" s="84">
        <f t="shared" si="822"/>
        <v>0</v>
      </c>
      <c r="DP72" s="96">
        <f t="shared" si="823"/>
        <v>0</v>
      </c>
      <c r="DQ72" s="83">
        <f t="shared" si="894"/>
        <v>0</v>
      </c>
      <c r="DR72" s="83"/>
      <c r="DS72" s="85">
        <f t="shared" si="824"/>
        <v>0</v>
      </c>
      <c r="DT72" s="96">
        <f t="shared" si="825"/>
        <v>0</v>
      </c>
      <c r="DU72" s="83">
        <f t="shared" si="895"/>
        <v>0</v>
      </c>
      <c r="DV72" s="83"/>
      <c r="DW72" s="85">
        <f t="shared" si="826"/>
        <v>0</v>
      </c>
      <c r="DX72" s="96">
        <f t="shared" si="827"/>
        <v>0</v>
      </c>
      <c r="DY72" s="83">
        <f t="shared" si="896"/>
        <v>0</v>
      </c>
      <c r="DZ72" s="83"/>
      <c r="EA72" s="84">
        <f t="shared" si="828"/>
        <v>0</v>
      </c>
      <c r="EB72" s="96">
        <f t="shared" si="829"/>
        <v>0</v>
      </c>
      <c r="EC72" s="67">
        <f t="shared" si="830"/>
        <v>0</v>
      </c>
      <c r="ED72" s="83"/>
      <c r="EE72" s="85">
        <f t="shared" si="831"/>
        <v>0</v>
      </c>
      <c r="EF72" s="96">
        <f t="shared" si="832"/>
        <v>0</v>
      </c>
      <c r="EG72" s="83">
        <f t="shared" si="833"/>
        <v>0</v>
      </c>
      <c r="EH72" s="83"/>
      <c r="EI72" s="84">
        <f t="shared" si="834"/>
        <v>0</v>
      </c>
      <c r="EJ72" s="96">
        <f t="shared" si="835"/>
        <v>0</v>
      </c>
      <c r="EK72" s="88">
        <f t="shared" si="836"/>
        <v>0</v>
      </c>
      <c r="EL72" s="83"/>
      <c r="EM72" s="85">
        <f t="shared" si="837"/>
        <v>0</v>
      </c>
      <c r="EN72" s="96">
        <f t="shared" si="838"/>
        <v>0</v>
      </c>
      <c r="EO72" s="83">
        <f t="shared" si="839"/>
        <v>0</v>
      </c>
      <c r="EP72" s="83"/>
      <c r="EQ72" s="84">
        <f t="shared" si="840"/>
        <v>0</v>
      </c>
      <c r="ER72" s="96">
        <f t="shared" si="841"/>
        <v>0</v>
      </c>
      <c r="ES72" s="83">
        <f t="shared" si="897"/>
        <v>1</v>
      </c>
      <c r="ET72" s="83"/>
      <c r="EU72" s="85">
        <f t="shared" si="842"/>
        <v>1</v>
      </c>
      <c r="EV72" s="96">
        <f t="shared" si="843"/>
        <v>0</v>
      </c>
      <c r="EW72" s="83">
        <f t="shared" si="844"/>
        <v>1</v>
      </c>
      <c r="EX72" s="83"/>
      <c r="EY72" s="84">
        <f t="shared" si="845"/>
        <v>1</v>
      </c>
      <c r="EZ72" s="96">
        <f t="shared" si="846"/>
        <v>0</v>
      </c>
      <c r="FA72" s="83">
        <f t="shared" si="847"/>
        <v>0</v>
      </c>
      <c r="FB72" s="83"/>
      <c r="FC72" s="85">
        <f t="shared" si="848"/>
        <v>0</v>
      </c>
      <c r="FD72" s="96">
        <f t="shared" si="849"/>
        <v>0</v>
      </c>
      <c r="FE72" s="83">
        <f t="shared" si="850"/>
        <v>0</v>
      </c>
      <c r="FF72" s="83"/>
      <c r="FG72" s="84">
        <f t="shared" si="851"/>
        <v>0</v>
      </c>
      <c r="FH72" s="96">
        <f t="shared" si="852"/>
        <v>0</v>
      </c>
      <c r="FI72" s="83">
        <f t="shared" si="853"/>
        <v>0</v>
      </c>
      <c r="FJ72" s="83"/>
      <c r="FK72" s="84">
        <f t="shared" si="854"/>
        <v>0</v>
      </c>
      <c r="FL72" s="96">
        <f t="shared" si="855"/>
        <v>0</v>
      </c>
      <c r="FM72" s="83">
        <f t="shared" si="856"/>
        <v>0</v>
      </c>
      <c r="FN72" s="83"/>
      <c r="FO72" s="83">
        <f t="shared" si="857"/>
        <v>0</v>
      </c>
      <c r="FP72" s="96">
        <f t="shared" si="858"/>
        <v>0</v>
      </c>
      <c r="FQ72" s="83">
        <f t="shared" si="859"/>
        <v>0</v>
      </c>
      <c r="FR72" s="83"/>
      <c r="FS72" s="83">
        <f t="shared" si="860"/>
        <v>0</v>
      </c>
      <c r="FT72" s="96">
        <f t="shared" si="861"/>
        <v>0</v>
      </c>
      <c r="FU72" s="83">
        <f t="shared" si="862"/>
        <v>0</v>
      </c>
      <c r="FV72" s="83"/>
      <c r="FW72" s="83">
        <f t="shared" si="863"/>
        <v>0</v>
      </c>
      <c r="FX72" s="96">
        <f t="shared" si="864"/>
        <v>0</v>
      </c>
      <c r="FY72" s="82">
        <f t="shared" si="865"/>
        <v>0</v>
      </c>
      <c r="FZ72" s="83"/>
      <c r="GA72" s="85">
        <f t="shared" si="866"/>
        <v>0</v>
      </c>
      <c r="GB72" s="96">
        <f t="shared" si="867"/>
        <v>0</v>
      </c>
      <c r="GC72" s="82">
        <f t="shared" si="868"/>
        <v>0</v>
      </c>
      <c r="GD72" s="83"/>
      <c r="GE72" s="85">
        <f t="shared" si="869"/>
        <v>0</v>
      </c>
      <c r="GF72" s="96">
        <f t="shared" si="870"/>
        <v>0</v>
      </c>
      <c r="GG72" s="82">
        <f t="shared" si="871"/>
        <v>9</v>
      </c>
      <c r="GH72" s="67">
        <f t="shared" si="872"/>
        <v>0</v>
      </c>
      <c r="GI72" s="84">
        <f t="shared" si="873"/>
        <v>9</v>
      </c>
      <c r="GJ72" s="96">
        <f t="shared" si="874"/>
        <v>0</v>
      </c>
      <c r="GK72" s="88">
        <f t="shared" si="875"/>
        <v>0</v>
      </c>
      <c r="GL72" s="83"/>
      <c r="GM72" s="84">
        <f t="shared" si="876"/>
        <v>0</v>
      </c>
      <c r="GN72" s="88">
        <f t="shared" si="877"/>
        <v>0</v>
      </c>
      <c r="GO72" s="83"/>
      <c r="GP72" s="85">
        <f t="shared" si="878"/>
        <v>0</v>
      </c>
      <c r="GQ72" s="82">
        <f t="shared" si="879"/>
        <v>0</v>
      </c>
      <c r="GR72" s="83"/>
      <c r="GS72" s="84">
        <f t="shared" si="880"/>
        <v>0</v>
      </c>
      <c r="GT72" s="97"/>
      <c r="GU72" s="209" t="str">
        <f t="shared" si="881"/>
        <v/>
      </c>
      <c r="GV72" s="210" t="str">
        <f t="shared" si="882"/>
        <v/>
      </c>
      <c r="GW72" s="104">
        <f>+GK72*$HC$3</f>
        <v>0</v>
      </c>
      <c r="GX72" s="104">
        <f>+GL72*$HC$3</f>
        <v>0</v>
      </c>
      <c r="GY72" s="100">
        <f t="shared" si="883"/>
        <v>0</v>
      </c>
      <c r="GZ72" s="104"/>
      <c r="HA72" s="104"/>
      <c r="HB72" s="100"/>
      <c r="HC72" s="104">
        <f>+GQ72*$HC$5</f>
        <v>0</v>
      </c>
      <c r="HD72" s="104">
        <f>+GR72*$HC$5</f>
        <v>0</v>
      </c>
      <c r="HE72" s="99">
        <f t="shared" si="884"/>
        <v>0</v>
      </c>
      <c r="HF72" s="101">
        <f t="shared" si="885"/>
        <v>0</v>
      </c>
      <c r="HG72" s="102">
        <f t="shared" si="885"/>
        <v>0</v>
      </c>
      <c r="HH72" s="105">
        <f t="shared" si="885"/>
        <v>0</v>
      </c>
      <c r="HI72" s="106">
        <f>$HC$3*50%</f>
        <v>272.5</v>
      </c>
      <c r="HJ72" s="106">
        <f>$HC$5*50%</f>
        <v>545</v>
      </c>
      <c r="HK72" s="108"/>
      <c r="HL72" s="320"/>
      <c r="HM72" s="107">
        <f t="shared" si="886"/>
        <v>0</v>
      </c>
      <c r="HN72" s="109">
        <f t="shared" si="886"/>
        <v>0</v>
      </c>
    </row>
    <row r="73" spans="1:223" ht="15.75" customHeight="1" outlineLevel="1" x14ac:dyDescent="0.2">
      <c r="A73" s="386"/>
      <c r="B73" s="110" t="s">
        <v>49</v>
      </c>
      <c r="C73" s="82"/>
      <c r="D73" s="83"/>
      <c r="E73" s="83"/>
      <c r="F73" s="83"/>
      <c r="G73" s="83"/>
      <c r="H73" s="83"/>
      <c r="I73" s="83"/>
      <c r="J73" s="84"/>
      <c r="K73" s="82"/>
      <c r="L73" s="85">
        <v>39</v>
      </c>
      <c r="M73" s="85"/>
      <c r="N73" s="85">
        <v>23</v>
      </c>
      <c r="O73" s="84"/>
      <c r="P73" s="82"/>
      <c r="Q73" s="83"/>
      <c r="R73" s="84"/>
      <c r="S73" s="82">
        <v>5</v>
      </c>
      <c r="T73" s="83"/>
      <c r="U73" s="84"/>
      <c r="V73" s="82">
        <v>2</v>
      </c>
      <c r="W73" s="83"/>
      <c r="X73" s="83">
        <v>1</v>
      </c>
      <c r="Y73" s="84"/>
      <c r="Z73" s="86"/>
      <c r="AA73" s="87"/>
      <c r="AB73" s="88"/>
      <c r="AC73" s="88">
        <v>1</v>
      </c>
      <c r="AD73" s="88">
        <v>1</v>
      </c>
      <c r="AE73" s="88"/>
      <c r="AF73" s="88"/>
      <c r="AG73" s="83"/>
      <c r="AH73" s="83"/>
      <c r="AI73" s="83"/>
      <c r="AJ73" s="83"/>
      <c r="AK73" s="84"/>
      <c r="AL73" s="89"/>
      <c r="AM73" s="90">
        <f t="shared" si="773"/>
        <v>72</v>
      </c>
      <c r="AN73" s="91">
        <v>1</v>
      </c>
      <c r="AO73" s="92"/>
      <c r="AP73" s="93">
        <v>1</v>
      </c>
      <c r="AQ73" s="111"/>
      <c r="AS73" s="95">
        <f t="shared" si="774"/>
        <v>0</v>
      </c>
      <c r="AT73" s="83"/>
      <c r="AU73" s="84">
        <f t="shared" si="775"/>
        <v>0</v>
      </c>
      <c r="AV73" s="96">
        <f t="shared" si="776"/>
        <v>0</v>
      </c>
      <c r="AW73" s="82">
        <f t="shared" si="777"/>
        <v>0</v>
      </c>
      <c r="AX73" s="83"/>
      <c r="AY73" s="84">
        <f t="shared" si="778"/>
        <v>0</v>
      </c>
      <c r="AZ73" s="96">
        <f t="shared" si="779"/>
        <v>0</v>
      </c>
      <c r="BA73" s="82">
        <f t="shared" si="780"/>
        <v>0</v>
      </c>
      <c r="BB73" s="83"/>
      <c r="BC73" s="84">
        <f t="shared" si="781"/>
        <v>0</v>
      </c>
      <c r="BD73" s="96">
        <f t="shared" si="782"/>
        <v>0</v>
      </c>
      <c r="BE73" s="82">
        <f t="shared" si="783"/>
        <v>0</v>
      </c>
      <c r="BF73" s="83"/>
      <c r="BG73" s="84">
        <f t="shared" si="784"/>
        <v>0</v>
      </c>
      <c r="BH73" s="96">
        <f t="shared" si="785"/>
        <v>0</v>
      </c>
      <c r="BI73" s="88">
        <f t="shared" si="786"/>
        <v>0</v>
      </c>
      <c r="BJ73" s="83"/>
      <c r="BK73" s="85">
        <f t="shared" si="787"/>
        <v>0</v>
      </c>
      <c r="BL73" s="96">
        <f t="shared" si="788"/>
        <v>0</v>
      </c>
      <c r="BM73" s="82">
        <f t="shared" si="789"/>
        <v>0</v>
      </c>
      <c r="BN73" s="83"/>
      <c r="BO73" s="84">
        <f t="shared" si="790"/>
        <v>0</v>
      </c>
      <c r="BP73" s="96">
        <f t="shared" si="791"/>
        <v>0</v>
      </c>
      <c r="BQ73" s="88">
        <f t="shared" si="792"/>
        <v>0</v>
      </c>
      <c r="BR73" s="83">
        <v>1</v>
      </c>
      <c r="BS73" s="85">
        <f t="shared" si="793"/>
        <v>-1</v>
      </c>
      <c r="BT73" s="96">
        <f t="shared" si="794"/>
        <v>0</v>
      </c>
      <c r="BU73" s="82">
        <f t="shared" si="795"/>
        <v>0</v>
      </c>
      <c r="BV73" s="83"/>
      <c r="BW73" s="84">
        <f t="shared" si="796"/>
        <v>0</v>
      </c>
      <c r="BX73" s="96">
        <f t="shared" si="797"/>
        <v>0</v>
      </c>
      <c r="BY73" s="88">
        <f t="shared" si="798"/>
        <v>0</v>
      </c>
      <c r="BZ73" s="83"/>
      <c r="CA73" s="85">
        <f t="shared" si="799"/>
        <v>0</v>
      </c>
      <c r="CB73" s="96">
        <f t="shared" si="800"/>
        <v>0</v>
      </c>
      <c r="CC73" s="83">
        <f t="shared" si="887"/>
        <v>39</v>
      </c>
      <c r="CD73" s="83">
        <v>33</v>
      </c>
      <c r="CE73" s="85">
        <f t="shared" si="801"/>
        <v>6</v>
      </c>
      <c r="CF73" s="96">
        <f t="shared" si="802"/>
        <v>0.84615384615384615</v>
      </c>
      <c r="CG73" s="82">
        <f t="shared" si="803"/>
        <v>0</v>
      </c>
      <c r="CH73" s="83">
        <v>2</v>
      </c>
      <c r="CI73" s="84">
        <f t="shared" si="804"/>
        <v>-2</v>
      </c>
      <c r="CJ73" s="96">
        <f t="shared" si="805"/>
        <v>0</v>
      </c>
      <c r="CK73" s="82">
        <f t="shared" si="888"/>
        <v>23</v>
      </c>
      <c r="CL73" s="83">
        <v>16</v>
      </c>
      <c r="CM73" s="85">
        <f t="shared" si="806"/>
        <v>7</v>
      </c>
      <c r="CN73" s="96">
        <f t="shared" si="807"/>
        <v>0.69565217391304346</v>
      </c>
      <c r="CO73" s="334">
        <f t="shared" si="808"/>
        <v>0</v>
      </c>
      <c r="CP73" s="83"/>
      <c r="CQ73" s="84">
        <f t="shared" si="809"/>
        <v>0</v>
      </c>
      <c r="CR73" s="96">
        <f t="shared" si="810"/>
        <v>0</v>
      </c>
      <c r="CS73" s="88">
        <f t="shared" si="811"/>
        <v>0</v>
      </c>
      <c r="CT73" s="83"/>
      <c r="CU73" s="85">
        <f t="shared" si="812"/>
        <v>0</v>
      </c>
      <c r="CV73" s="96">
        <f t="shared" si="813"/>
        <v>0</v>
      </c>
      <c r="CW73" s="83">
        <f t="shared" si="889"/>
        <v>0</v>
      </c>
      <c r="CX73" s="83"/>
      <c r="CY73" s="84">
        <f t="shared" si="814"/>
        <v>0</v>
      </c>
      <c r="CZ73" s="96">
        <f t="shared" si="815"/>
        <v>0</v>
      </c>
      <c r="DA73" s="83">
        <f t="shared" si="890"/>
        <v>0</v>
      </c>
      <c r="DB73" s="83">
        <v>1</v>
      </c>
      <c r="DC73" s="85">
        <f t="shared" si="816"/>
        <v>-1</v>
      </c>
      <c r="DD73" s="96">
        <f t="shared" si="817"/>
        <v>0</v>
      </c>
      <c r="DE73" s="83">
        <f t="shared" si="891"/>
        <v>5</v>
      </c>
      <c r="DF73" s="83">
        <v>1</v>
      </c>
      <c r="DG73" s="84">
        <f t="shared" si="818"/>
        <v>4</v>
      </c>
      <c r="DH73" s="96">
        <f t="shared" si="819"/>
        <v>0.2</v>
      </c>
      <c r="DI73" s="83">
        <f t="shared" si="892"/>
        <v>0</v>
      </c>
      <c r="DJ73" s="83"/>
      <c r="DK73" s="85">
        <f t="shared" si="820"/>
        <v>0</v>
      </c>
      <c r="DL73" s="96">
        <f t="shared" si="821"/>
        <v>0</v>
      </c>
      <c r="DM73" s="83">
        <f t="shared" si="893"/>
        <v>0</v>
      </c>
      <c r="DN73" s="83">
        <v>1</v>
      </c>
      <c r="DO73" s="84">
        <f t="shared" si="822"/>
        <v>-1</v>
      </c>
      <c r="DP73" s="96">
        <f t="shared" si="823"/>
        <v>0</v>
      </c>
      <c r="DQ73" s="83">
        <f t="shared" si="894"/>
        <v>2</v>
      </c>
      <c r="DR73" s="83">
        <v>1</v>
      </c>
      <c r="DS73" s="85">
        <f t="shared" si="824"/>
        <v>1</v>
      </c>
      <c r="DT73" s="96">
        <f t="shared" si="825"/>
        <v>0.5</v>
      </c>
      <c r="DU73" s="83">
        <f t="shared" si="895"/>
        <v>0</v>
      </c>
      <c r="DV73" s="83">
        <v>2</v>
      </c>
      <c r="DW73" s="85">
        <f t="shared" si="826"/>
        <v>-2</v>
      </c>
      <c r="DX73" s="96">
        <f t="shared" si="827"/>
        <v>0</v>
      </c>
      <c r="DY73" s="83">
        <f t="shared" si="896"/>
        <v>1</v>
      </c>
      <c r="DZ73" s="83">
        <v>1</v>
      </c>
      <c r="EA73" s="84">
        <f t="shared" si="828"/>
        <v>0</v>
      </c>
      <c r="EB73" s="96">
        <f t="shared" si="829"/>
        <v>1</v>
      </c>
      <c r="EC73" s="67">
        <f t="shared" si="830"/>
        <v>0</v>
      </c>
      <c r="ED73" s="83"/>
      <c r="EE73" s="85">
        <f t="shared" si="831"/>
        <v>0</v>
      </c>
      <c r="EF73" s="96">
        <f t="shared" si="832"/>
        <v>0</v>
      </c>
      <c r="EG73" s="83">
        <f t="shared" si="833"/>
        <v>0</v>
      </c>
      <c r="EH73" s="83"/>
      <c r="EI73" s="84">
        <f t="shared" si="834"/>
        <v>0</v>
      </c>
      <c r="EJ73" s="96">
        <f t="shared" si="835"/>
        <v>0</v>
      </c>
      <c r="EK73" s="88">
        <f t="shared" si="836"/>
        <v>0</v>
      </c>
      <c r="EL73" s="83"/>
      <c r="EM73" s="85">
        <f t="shared" si="837"/>
        <v>0</v>
      </c>
      <c r="EN73" s="96">
        <f t="shared" si="838"/>
        <v>0</v>
      </c>
      <c r="EO73" s="83">
        <f t="shared" si="839"/>
        <v>0</v>
      </c>
      <c r="EP73" s="83"/>
      <c r="EQ73" s="84">
        <f t="shared" si="840"/>
        <v>0</v>
      </c>
      <c r="ER73" s="96">
        <f t="shared" si="841"/>
        <v>0</v>
      </c>
      <c r="ES73" s="83">
        <f t="shared" si="897"/>
        <v>1</v>
      </c>
      <c r="ET73" s="83"/>
      <c r="EU73" s="85">
        <f t="shared" si="842"/>
        <v>1</v>
      </c>
      <c r="EV73" s="96">
        <f t="shared" si="843"/>
        <v>0</v>
      </c>
      <c r="EW73" s="83">
        <f t="shared" si="844"/>
        <v>1</v>
      </c>
      <c r="EX73" s="83">
        <v>2</v>
      </c>
      <c r="EY73" s="84">
        <f t="shared" si="845"/>
        <v>-1</v>
      </c>
      <c r="EZ73" s="96">
        <f t="shared" si="846"/>
        <v>2</v>
      </c>
      <c r="FA73" s="83">
        <f t="shared" si="847"/>
        <v>0</v>
      </c>
      <c r="FB73" s="83">
        <v>4</v>
      </c>
      <c r="FC73" s="85">
        <f t="shared" si="848"/>
        <v>-4</v>
      </c>
      <c r="FD73" s="96">
        <f t="shared" si="849"/>
        <v>0</v>
      </c>
      <c r="FE73" s="83">
        <f t="shared" si="850"/>
        <v>0</v>
      </c>
      <c r="FF73" s="83"/>
      <c r="FG73" s="84">
        <f t="shared" si="851"/>
        <v>0</v>
      </c>
      <c r="FH73" s="96">
        <f t="shared" si="852"/>
        <v>0</v>
      </c>
      <c r="FI73" s="83">
        <f t="shared" si="853"/>
        <v>0</v>
      </c>
      <c r="FJ73" s="83"/>
      <c r="FK73" s="84">
        <f t="shared" si="854"/>
        <v>0</v>
      </c>
      <c r="FL73" s="96">
        <f t="shared" si="855"/>
        <v>0</v>
      </c>
      <c r="FM73" s="83">
        <f t="shared" si="856"/>
        <v>0</v>
      </c>
      <c r="FN73" s="83"/>
      <c r="FO73" s="83">
        <f t="shared" si="857"/>
        <v>0</v>
      </c>
      <c r="FP73" s="96">
        <f t="shared" si="858"/>
        <v>0</v>
      </c>
      <c r="FQ73" s="83">
        <f t="shared" si="859"/>
        <v>0</v>
      </c>
      <c r="FR73" s="83"/>
      <c r="FS73" s="83">
        <f t="shared" si="860"/>
        <v>0</v>
      </c>
      <c r="FT73" s="96">
        <f t="shared" si="861"/>
        <v>0</v>
      </c>
      <c r="FU73" s="83">
        <f t="shared" si="862"/>
        <v>0</v>
      </c>
      <c r="FV73" s="83"/>
      <c r="FW73" s="83">
        <f t="shared" si="863"/>
        <v>0</v>
      </c>
      <c r="FX73" s="96">
        <f t="shared" si="864"/>
        <v>0</v>
      </c>
      <c r="FY73" s="82">
        <f t="shared" si="865"/>
        <v>0</v>
      </c>
      <c r="FZ73" s="83"/>
      <c r="GA73" s="85">
        <f t="shared" si="866"/>
        <v>0</v>
      </c>
      <c r="GB73" s="96">
        <f t="shared" si="867"/>
        <v>0</v>
      </c>
      <c r="GC73" s="82">
        <f t="shared" si="868"/>
        <v>0</v>
      </c>
      <c r="GD73" s="83"/>
      <c r="GE73" s="85">
        <f t="shared" si="869"/>
        <v>0</v>
      </c>
      <c r="GF73" s="96">
        <f t="shared" si="870"/>
        <v>0</v>
      </c>
      <c r="GG73" s="82">
        <f t="shared" si="871"/>
        <v>72</v>
      </c>
      <c r="GH73" s="67">
        <f t="shared" si="872"/>
        <v>65</v>
      </c>
      <c r="GI73" s="84">
        <f t="shared" si="873"/>
        <v>7</v>
      </c>
      <c r="GJ73" s="96">
        <f t="shared" si="874"/>
        <v>0.90277777777777779</v>
      </c>
      <c r="GK73" s="88">
        <f t="shared" si="875"/>
        <v>1</v>
      </c>
      <c r="GL73" s="83"/>
      <c r="GM73" s="84">
        <f t="shared" si="876"/>
        <v>1</v>
      </c>
      <c r="GN73" s="88">
        <f t="shared" si="877"/>
        <v>0</v>
      </c>
      <c r="GO73" s="83"/>
      <c r="GP73" s="85">
        <f t="shared" si="878"/>
        <v>0</v>
      </c>
      <c r="GQ73" s="82">
        <f t="shared" si="879"/>
        <v>1</v>
      </c>
      <c r="GR73" s="83"/>
      <c r="GS73" s="84">
        <f t="shared" si="880"/>
        <v>1</v>
      </c>
      <c r="GT73" s="199"/>
      <c r="GU73" s="209">
        <f t="shared" si="881"/>
        <v>0.97297297297297303</v>
      </c>
      <c r="GV73" s="210" t="str">
        <f t="shared" si="882"/>
        <v/>
      </c>
      <c r="GW73" s="104">
        <f>+GK73*$HD$3</f>
        <v>545</v>
      </c>
      <c r="GX73" s="104">
        <f>+GL73*$HD$3</f>
        <v>0</v>
      </c>
      <c r="GY73" s="100">
        <f t="shared" si="883"/>
        <v>545</v>
      </c>
      <c r="GZ73" s="104"/>
      <c r="HA73" s="104"/>
      <c r="HB73" s="100"/>
      <c r="HC73" s="104">
        <f>+GQ73*$HD$5</f>
        <v>1090</v>
      </c>
      <c r="HD73" s="104">
        <f>+GR73*$HD$5</f>
        <v>0</v>
      </c>
      <c r="HE73" s="99">
        <f t="shared" si="884"/>
        <v>1090</v>
      </c>
      <c r="HF73" s="101">
        <f t="shared" si="885"/>
        <v>1635</v>
      </c>
      <c r="HG73" s="102">
        <f t="shared" si="885"/>
        <v>0</v>
      </c>
      <c r="HH73" s="105">
        <f t="shared" si="885"/>
        <v>1635</v>
      </c>
      <c r="HI73" s="106">
        <f>$HD$3*50%</f>
        <v>272.5</v>
      </c>
      <c r="HJ73" s="106">
        <f>$HD$5*50%</f>
        <v>545</v>
      </c>
      <c r="HK73" s="108"/>
      <c r="HL73" s="320"/>
      <c r="HM73" s="107">
        <f t="shared" si="886"/>
        <v>0</v>
      </c>
      <c r="HN73" s="109">
        <f t="shared" si="886"/>
        <v>0</v>
      </c>
    </row>
    <row r="74" spans="1:223" ht="15.75" customHeight="1" outlineLevel="1" x14ac:dyDescent="0.2">
      <c r="A74" s="386"/>
      <c r="B74" s="112" t="s">
        <v>93</v>
      </c>
      <c r="C74" s="113"/>
      <c r="D74" s="114"/>
      <c r="E74" s="114"/>
      <c r="F74" s="114"/>
      <c r="G74" s="114"/>
      <c r="H74" s="114"/>
      <c r="I74" s="114"/>
      <c r="J74" s="115"/>
      <c r="K74" s="113"/>
      <c r="L74" s="116"/>
      <c r="M74" s="116"/>
      <c r="N74" s="116"/>
      <c r="O74" s="115"/>
      <c r="P74" s="113"/>
      <c r="Q74" s="114"/>
      <c r="R74" s="115"/>
      <c r="S74" s="113"/>
      <c r="T74" s="114"/>
      <c r="U74" s="115"/>
      <c r="V74" s="113"/>
      <c r="W74" s="114"/>
      <c r="X74" s="114"/>
      <c r="Y74" s="115"/>
      <c r="Z74" s="117"/>
      <c r="AA74" s="118"/>
      <c r="AB74" s="119"/>
      <c r="AC74" s="119"/>
      <c r="AD74" s="119"/>
      <c r="AE74" s="119"/>
      <c r="AF74" s="119"/>
      <c r="AG74" s="114"/>
      <c r="AH74" s="114"/>
      <c r="AI74" s="114"/>
      <c r="AJ74" s="114"/>
      <c r="AK74" s="115"/>
      <c r="AL74" s="120"/>
      <c r="AM74" s="90">
        <f t="shared" si="773"/>
        <v>0</v>
      </c>
      <c r="AN74" s="91"/>
      <c r="AO74" s="92"/>
      <c r="AP74" s="93"/>
      <c r="AQ74" s="111"/>
      <c r="AS74" s="95">
        <f t="shared" si="774"/>
        <v>0</v>
      </c>
      <c r="AT74" s="83"/>
      <c r="AU74" s="84">
        <f t="shared" si="775"/>
        <v>0</v>
      </c>
      <c r="AV74" s="96">
        <f t="shared" si="776"/>
        <v>0</v>
      </c>
      <c r="AW74" s="82">
        <f t="shared" si="777"/>
        <v>0</v>
      </c>
      <c r="AX74" s="83"/>
      <c r="AY74" s="84">
        <f t="shared" si="778"/>
        <v>0</v>
      </c>
      <c r="AZ74" s="96">
        <f t="shared" si="779"/>
        <v>0</v>
      </c>
      <c r="BA74" s="82">
        <f t="shared" si="780"/>
        <v>0</v>
      </c>
      <c r="BB74" s="83"/>
      <c r="BC74" s="84">
        <f t="shared" si="781"/>
        <v>0</v>
      </c>
      <c r="BD74" s="96">
        <f t="shared" si="782"/>
        <v>0</v>
      </c>
      <c r="BE74" s="82">
        <f t="shared" si="783"/>
        <v>0</v>
      </c>
      <c r="BF74" s="83"/>
      <c r="BG74" s="84">
        <f t="shared" si="784"/>
        <v>0</v>
      </c>
      <c r="BH74" s="96">
        <f t="shared" si="785"/>
        <v>0</v>
      </c>
      <c r="BI74" s="88">
        <f t="shared" si="786"/>
        <v>0</v>
      </c>
      <c r="BJ74" s="83"/>
      <c r="BK74" s="85">
        <f t="shared" si="787"/>
        <v>0</v>
      </c>
      <c r="BL74" s="96">
        <f t="shared" si="788"/>
        <v>0</v>
      </c>
      <c r="BM74" s="82">
        <f t="shared" si="789"/>
        <v>0</v>
      </c>
      <c r="BN74" s="83"/>
      <c r="BO74" s="84">
        <f t="shared" si="790"/>
        <v>0</v>
      </c>
      <c r="BP74" s="96">
        <f t="shared" si="791"/>
        <v>0</v>
      </c>
      <c r="BQ74" s="88">
        <f t="shared" si="792"/>
        <v>0</v>
      </c>
      <c r="BR74" s="83"/>
      <c r="BS74" s="85">
        <f t="shared" si="793"/>
        <v>0</v>
      </c>
      <c r="BT74" s="96">
        <f t="shared" si="794"/>
        <v>0</v>
      </c>
      <c r="BU74" s="82">
        <f t="shared" si="795"/>
        <v>0</v>
      </c>
      <c r="BV74" s="83"/>
      <c r="BW74" s="84">
        <f t="shared" si="796"/>
        <v>0</v>
      </c>
      <c r="BX74" s="96">
        <f t="shared" si="797"/>
        <v>0</v>
      </c>
      <c r="BY74" s="88">
        <f t="shared" si="798"/>
        <v>0</v>
      </c>
      <c r="BZ74" s="83"/>
      <c r="CA74" s="85">
        <f t="shared" si="799"/>
        <v>0</v>
      </c>
      <c r="CB74" s="96">
        <f t="shared" si="800"/>
        <v>0</v>
      </c>
      <c r="CC74" s="83">
        <f t="shared" si="887"/>
        <v>0</v>
      </c>
      <c r="CD74" s="83"/>
      <c r="CE74" s="85">
        <f t="shared" si="801"/>
        <v>0</v>
      </c>
      <c r="CF74" s="96">
        <f t="shared" si="802"/>
        <v>0</v>
      </c>
      <c r="CG74" s="82">
        <f t="shared" si="803"/>
        <v>0</v>
      </c>
      <c r="CH74" s="83"/>
      <c r="CI74" s="84">
        <f t="shared" si="804"/>
        <v>0</v>
      </c>
      <c r="CJ74" s="96">
        <f t="shared" si="805"/>
        <v>0</v>
      </c>
      <c r="CK74" s="82">
        <f t="shared" si="888"/>
        <v>0</v>
      </c>
      <c r="CL74" s="83"/>
      <c r="CM74" s="85">
        <f t="shared" si="806"/>
        <v>0</v>
      </c>
      <c r="CN74" s="96">
        <f t="shared" si="807"/>
        <v>0</v>
      </c>
      <c r="CO74" s="334">
        <f t="shared" si="808"/>
        <v>0</v>
      </c>
      <c r="CP74" s="83"/>
      <c r="CQ74" s="84">
        <f t="shared" si="809"/>
        <v>0</v>
      </c>
      <c r="CR74" s="96">
        <f t="shared" si="810"/>
        <v>0</v>
      </c>
      <c r="CS74" s="88">
        <f t="shared" si="811"/>
        <v>0</v>
      </c>
      <c r="CT74" s="83"/>
      <c r="CU74" s="85">
        <f t="shared" si="812"/>
        <v>0</v>
      </c>
      <c r="CV74" s="96">
        <f t="shared" si="813"/>
        <v>0</v>
      </c>
      <c r="CW74" s="83">
        <f t="shared" si="889"/>
        <v>0</v>
      </c>
      <c r="CX74" s="83"/>
      <c r="CY74" s="84">
        <f t="shared" si="814"/>
        <v>0</v>
      </c>
      <c r="CZ74" s="96">
        <f t="shared" si="815"/>
        <v>0</v>
      </c>
      <c r="DA74" s="83">
        <f t="shared" si="890"/>
        <v>0</v>
      </c>
      <c r="DB74" s="83"/>
      <c r="DC74" s="85">
        <f t="shared" si="816"/>
        <v>0</v>
      </c>
      <c r="DD74" s="96">
        <f t="shared" si="817"/>
        <v>0</v>
      </c>
      <c r="DE74" s="83">
        <f t="shared" si="891"/>
        <v>0</v>
      </c>
      <c r="DF74" s="83"/>
      <c r="DG74" s="84">
        <f t="shared" si="818"/>
        <v>0</v>
      </c>
      <c r="DH74" s="96">
        <f t="shared" si="819"/>
        <v>0</v>
      </c>
      <c r="DI74" s="83">
        <f t="shared" si="892"/>
        <v>0</v>
      </c>
      <c r="DJ74" s="83"/>
      <c r="DK74" s="85">
        <f t="shared" si="820"/>
        <v>0</v>
      </c>
      <c r="DL74" s="96">
        <f t="shared" si="821"/>
        <v>0</v>
      </c>
      <c r="DM74" s="83">
        <f t="shared" si="893"/>
        <v>0</v>
      </c>
      <c r="DN74" s="83"/>
      <c r="DO74" s="84">
        <f t="shared" si="822"/>
        <v>0</v>
      </c>
      <c r="DP74" s="96">
        <f t="shared" si="823"/>
        <v>0</v>
      </c>
      <c r="DQ74" s="83">
        <f t="shared" si="894"/>
        <v>0</v>
      </c>
      <c r="DR74" s="83"/>
      <c r="DS74" s="85">
        <f t="shared" si="824"/>
        <v>0</v>
      </c>
      <c r="DT74" s="96">
        <f t="shared" si="825"/>
        <v>0</v>
      </c>
      <c r="DU74" s="83">
        <f t="shared" si="895"/>
        <v>0</v>
      </c>
      <c r="DV74" s="83"/>
      <c r="DW74" s="85">
        <f t="shared" si="826"/>
        <v>0</v>
      </c>
      <c r="DX74" s="96">
        <f t="shared" si="827"/>
        <v>0</v>
      </c>
      <c r="DY74" s="83">
        <f t="shared" si="896"/>
        <v>0</v>
      </c>
      <c r="DZ74" s="83"/>
      <c r="EA74" s="84">
        <f t="shared" si="828"/>
        <v>0</v>
      </c>
      <c r="EB74" s="96">
        <f t="shared" si="829"/>
        <v>0</v>
      </c>
      <c r="EC74" s="67">
        <f t="shared" si="830"/>
        <v>0</v>
      </c>
      <c r="ED74" s="83"/>
      <c r="EE74" s="85">
        <f t="shared" si="831"/>
        <v>0</v>
      </c>
      <c r="EF74" s="96">
        <f t="shared" si="832"/>
        <v>0</v>
      </c>
      <c r="EG74" s="83">
        <f t="shared" si="833"/>
        <v>0</v>
      </c>
      <c r="EH74" s="83"/>
      <c r="EI74" s="84">
        <f t="shared" si="834"/>
        <v>0</v>
      </c>
      <c r="EJ74" s="96">
        <f t="shared" si="835"/>
        <v>0</v>
      </c>
      <c r="EK74" s="88">
        <f t="shared" si="836"/>
        <v>0</v>
      </c>
      <c r="EL74" s="83"/>
      <c r="EM74" s="85">
        <f t="shared" si="837"/>
        <v>0</v>
      </c>
      <c r="EN74" s="96">
        <f t="shared" si="838"/>
        <v>0</v>
      </c>
      <c r="EO74" s="83">
        <f t="shared" si="839"/>
        <v>0</v>
      </c>
      <c r="EP74" s="83"/>
      <c r="EQ74" s="84">
        <f t="shared" si="840"/>
        <v>0</v>
      </c>
      <c r="ER74" s="96">
        <f t="shared" si="841"/>
        <v>0</v>
      </c>
      <c r="ES74" s="83">
        <f t="shared" si="897"/>
        <v>0</v>
      </c>
      <c r="ET74" s="83"/>
      <c r="EU74" s="85">
        <f t="shared" si="842"/>
        <v>0</v>
      </c>
      <c r="EV74" s="96">
        <f t="shared" si="843"/>
        <v>0</v>
      </c>
      <c r="EW74" s="83">
        <f t="shared" si="844"/>
        <v>0</v>
      </c>
      <c r="EX74" s="83"/>
      <c r="EY74" s="84">
        <f t="shared" si="845"/>
        <v>0</v>
      </c>
      <c r="EZ74" s="96">
        <f t="shared" si="846"/>
        <v>0</v>
      </c>
      <c r="FA74" s="83">
        <f t="shared" si="847"/>
        <v>0</v>
      </c>
      <c r="FB74" s="83"/>
      <c r="FC74" s="85">
        <f t="shared" si="848"/>
        <v>0</v>
      </c>
      <c r="FD74" s="96">
        <f t="shared" si="849"/>
        <v>0</v>
      </c>
      <c r="FE74" s="83">
        <f t="shared" si="850"/>
        <v>0</v>
      </c>
      <c r="FF74" s="83"/>
      <c r="FG74" s="84">
        <f t="shared" si="851"/>
        <v>0</v>
      </c>
      <c r="FH74" s="96">
        <f t="shared" si="852"/>
        <v>0</v>
      </c>
      <c r="FI74" s="83">
        <f t="shared" si="853"/>
        <v>0</v>
      </c>
      <c r="FJ74" s="83"/>
      <c r="FK74" s="84">
        <f t="shared" si="854"/>
        <v>0</v>
      </c>
      <c r="FL74" s="96">
        <f t="shared" si="855"/>
        <v>0</v>
      </c>
      <c r="FM74" s="83">
        <f t="shared" si="856"/>
        <v>0</v>
      </c>
      <c r="FN74" s="83"/>
      <c r="FO74" s="83">
        <f t="shared" si="857"/>
        <v>0</v>
      </c>
      <c r="FP74" s="96">
        <f t="shared" si="858"/>
        <v>0</v>
      </c>
      <c r="FQ74" s="83">
        <f t="shared" si="859"/>
        <v>0</v>
      </c>
      <c r="FR74" s="83"/>
      <c r="FS74" s="83">
        <f t="shared" si="860"/>
        <v>0</v>
      </c>
      <c r="FT74" s="96">
        <f t="shared" si="861"/>
        <v>0</v>
      </c>
      <c r="FU74" s="83">
        <f t="shared" si="862"/>
        <v>0</v>
      </c>
      <c r="FV74" s="83"/>
      <c r="FW74" s="83">
        <f t="shared" si="863"/>
        <v>0</v>
      </c>
      <c r="FX74" s="96">
        <f t="shared" si="864"/>
        <v>0</v>
      </c>
      <c r="FY74" s="82">
        <f t="shared" si="865"/>
        <v>0</v>
      </c>
      <c r="FZ74" s="83"/>
      <c r="GA74" s="85">
        <f t="shared" si="866"/>
        <v>0</v>
      </c>
      <c r="GB74" s="96">
        <f t="shared" si="867"/>
        <v>0</v>
      </c>
      <c r="GC74" s="82">
        <f t="shared" si="868"/>
        <v>0</v>
      </c>
      <c r="GD74" s="83"/>
      <c r="GE74" s="85">
        <f t="shared" si="869"/>
        <v>0</v>
      </c>
      <c r="GF74" s="96">
        <f t="shared" si="870"/>
        <v>0</v>
      </c>
      <c r="GG74" s="82">
        <f t="shared" si="871"/>
        <v>0</v>
      </c>
      <c r="GH74" s="67">
        <f t="shared" si="872"/>
        <v>0</v>
      </c>
      <c r="GI74" s="84">
        <f t="shared" si="873"/>
        <v>0</v>
      </c>
      <c r="GJ74" s="96">
        <f t="shared" si="874"/>
        <v>0</v>
      </c>
      <c r="GK74" s="88">
        <f t="shared" si="875"/>
        <v>0</v>
      </c>
      <c r="GL74" s="83"/>
      <c r="GM74" s="84">
        <f t="shared" si="876"/>
        <v>0</v>
      </c>
      <c r="GN74" s="88">
        <f t="shared" si="877"/>
        <v>0</v>
      </c>
      <c r="GO74" s="83"/>
      <c r="GP74" s="85">
        <f t="shared" si="878"/>
        <v>0</v>
      </c>
      <c r="GQ74" s="82">
        <f t="shared" si="879"/>
        <v>0</v>
      </c>
      <c r="GR74" s="83"/>
      <c r="GS74" s="84">
        <f t="shared" si="880"/>
        <v>0</v>
      </c>
      <c r="GT74" s="97"/>
      <c r="GU74" s="98" t="str">
        <f t="shared" si="881"/>
        <v/>
      </c>
      <c r="GV74" s="103" t="str">
        <f t="shared" si="882"/>
        <v/>
      </c>
      <c r="GW74" s="104">
        <f>+GK74*$HD$3</f>
        <v>0</v>
      </c>
      <c r="GX74" s="104">
        <f>+GL74*$HD$3</f>
        <v>0</v>
      </c>
      <c r="GY74" s="100">
        <f t="shared" si="883"/>
        <v>0</v>
      </c>
      <c r="GZ74" s="104"/>
      <c r="HA74" s="104"/>
      <c r="HB74" s="100"/>
      <c r="HC74" s="104">
        <f>+GQ74*$HE$5</f>
        <v>0</v>
      </c>
      <c r="HD74" s="104">
        <f>+GR74*$HE$5</f>
        <v>0</v>
      </c>
      <c r="HE74" s="99">
        <f t="shared" si="884"/>
        <v>0</v>
      </c>
      <c r="HF74" s="101">
        <f t="shared" si="885"/>
        <v>0</v>
      </c>
      <c r="HG74" s="102">
        <f t="shared" si="885"/>
        <v>0</v>
      </c>
      <c r="HH74" s="105">
        <f t="shared" si="885"/>
        <v>0</v>
      </c>
      <c r="HI74" s="106">
        <f>$HE$3*50%</f>
        <v>312.5</v>
      </c>
      <c r="HJ74" s="106">
        <f>$HE$5*50%</f>
        <v>625</v>
      </c>
      <c r="HK74" s="108"/>
      <c r="HL74" s="320"/>
      <c r="HM74" s="107">
        <f t="shared" si="886"/>
        <v>0</v>
      </c>
      <c r="HN74" s="109">
        <f t="shared" si="886"/>
        <v>0</v>
      </c>
    </row>
    <row r="75" spans="1:223" ht="15.75" customHeight="1" outlineLevel="1" x14ac:dyDescent="0.2">
      <c r="A75" s="386"/>
      <c r="B75" s="112" t="s">
        <v>94</v>
      </c>
      <c r="C75" s="113"/>
      <c r="D75" s="114"/>
      <c r="E75" s="114"/>
      <c r="F75" s="114"/>
      <c r="G75" s="114"/>
      <c r="H75" s="114"/>
      <c r="I75" s="114"/>
      <c r="J75" s="115"/>
      <c r="K75" s="113"/>
      <c r="L75" s="116">
        <v>7</v>
      </c>
      <c r="M75" s="116"/>
      <c r="N75" s="116">
        <v>6</v>
      </c>
      <c r="O75" s="115"/>
      <c r="P75" s="113"/>
      <c r="Q75" s="114"/>
      <c r="R75" s="115"/>
      <c r="S75" s="113">
        <v>2</v>
      </c>
      <c r="T75" s="114"/>
      <c r="U75" s="115"/>
      <c r="V75" s="113"/>
      <c r="W75" s="114"/>
      <c r="X75" s="114"/>
      <c r="Y75" s="115"/>
      <c r="Z75" s="117"/>
      <c r="AA75" s="118"/>
      <c r="AB75" s="119"/>
      <c r="AC75" s="119"/>
      <c r="AD75" s="119"/>
      <c r="AE75" s="119"/>
      <c r="AF75" s="119"/>
      <c r="AG75" s="114"/>
      <c r="AH75" s="114"/>
      <c r="AI75" s="114"/>
      <c r="AJ75" s="114"/>
      <c r="AK75" s="115"/>
      <c r="AL75" s="120"/>
      <c r="AM75" s="90">
        <f t="shared" si="773"/>
        <v>15</v>
      </c>
      <c r="AN75" s="91">
        <v>1</v>
      </c>
      <c r="AO75" s="92"/>
      <c r="AP75" s="93"/>
      <c r="AQ75" s="111"/>
      <c r="AS75" s="95">
        <f t="shared" si="774"/>
        <v>0</v>
      </c>
      <c r="AT75" s="83"/>
      <c r="AU75" s="84">
        <f t="shared" si="775"/>
        <v>0</v>
      </c>
      <c r="AV75" s="96">
        <f t="shared" si="776"/>
        <v>0</v>
      </c>
      <c r="AW75" s="82">
        <f t="shared" si="777"/>
        <v>0</v>
      </c>
      <c r="AX75" s="83"/>
      <c r="AY75" s="84">
        <f t="shared" si="778"/>
        <v>0</v>
      </c>
      <c r="AZ75" s="96">
        <f t="shared" si="779"/>
        <v>0</v>
      </c>
      <c r="BA75" s="82">
        <f t="shared" si="780"/>
        <v>0</v>
      </c>
      <c r="BB75" s="83"/>
      <c r="BC75" s="84">
        <f t="shared" si="781"/>
        <v>0</v>
      </c>
      <c r="BD75" s="96">
        <f t="shared" si="782"/>
        <v>0</v>
      </c>
      <c r="BE75" s="82">
        <f t="shared" si="783"/>
        <v>0</v>
      </c>
      <c r="BF75" s="83"/>
      <c r="BG75" s="84">
        <f t="shared" si="784"/>
        <v>0</v>
      </c>
      <c r="BH75" s="96">
        <f t="shared" si="785"/>
        <v>0</v>
      </c>
      <c r="BI75" s="88">
        <f t="shared" si="786"/>
        <v>0</v>
      </c>
      <c r="BJ75" s="83"/>
      <c r="BK75" s="85">
        <f t="shared" si="787"/>
        <v>0</v>
      </c>
      <c r="BL75" s="96">
        <f t="shared" si="788"/>
        <v>0</v>
      </c>
      <c r="BM75" s="82">
        <f t="shared" si="789"/>
        <v>0</v>
      </c>
      <c r="BN75" s="83"/>
      <c r="BO75" s="84">
        <f t="shared" si="790"/>
        <v>0</v>
      </c>
      <c r="BP75" s="96">
        <f t="shared" si="791"/>
        <v>0</v>
      </c>
      <c r="BQ75" s="88">
        <f t="shared" si="792"/>
        <v>0</v>
      </c>
      <c r="BR75" s="83"/>
      <c r="BS75" s="85">
        <f t="shared" si="793"/>
        <v>0</v>
      </c>
      <c r="BT75" s="96">
        <f t="shared" si="794"/>
        <v>0</v>
      </c>
      <c r="BU75" s="82">
        <f t="shared" si="795"/>
        <v>0</v>
      </c>
      <c r="BV75" s="83"/>
      <c r="BW75" s="84">
        <f t="shared" si="796"/>
        <v>0</v>
      </c>
      <c r="BX75" s="96">
        <f t="shared" si="797"/>
        <v>0</v>
      </c>
      <c r="BY75" s="88">
        <f t="shared" si="798"/>
        <v>0</v>
      </c>
      <c r="BZ75" s="83"/>
      <c r="CA75" s="85">
        <f t="shared" si="799"/>
        <v>0</v>
      </c>
      <c r="CB75" s="96">
        <f t="shared" si="800"/>
        <v>0</v>
      </c>
      <c r="CC75" s="83">
        <f t="shared" si="887"/>
        <v>7</v>
      </c>
      <c r="CD75" s="83">
        <v>5</v>
      </c>
      <c r="CE75" s="85">
        <f t="shared" si="801"/>
        <v>2</v>
      </c>
      <c r="CF75" s="96">
        <f t="shared" si="802"/>
        <v>0.7142857142857143</v>
      </c>
      <c r="CG75" s="82">
        <f t="shared" si="803"/>
        <v>0</v>
      </c>
      <c r="CH75" s="83"/>
      <c r="CI75" s="84">
        <f t="shared" si="804"/>
        <v>0</v>
      </c>
      <c r="CJ75" s="96">
        <f t="shared" si="805"/>
        <v>0</v>
      </c>
      <c r="CK75" s="82">
        <f t="shared" si="888"/>
        <v>6</v>
      </c>
      <c r="CL75" s="83">
        <v>5</v>
      </c>
      <c r="CM75" s="85">
        <f t="shared" si="806"/>
        <v>1</v>
      </c>
      <c r="CN75" s="96">
        <f t="shared" si="807"/>
        <v>0.83333333333333337</v>
      </c>
      <c r="CO75" s="334">
        <f t="shared" si="808"/>
        <v>0</v>
      </c>
      <c r="CP75" s="83"/>
      <c r="CQ75" s="84">
        <f t="shared" si="809"/>
        <v>0</v>
      </c>
      <c r="CR75" s="96">
        <f t="shared" si="810"/>
        <v>0</v>
      </c>
      <c r="CS75" s="88">
        <f t="shared" si="811"/>
        <v>0</v>
      </c>
      <c r="CT75" s="83"/>
      <c r="CU75" s="85">
        <f t="shared" si="812"/>
        <v>0</v>
      </c>
      <c r="CV75" s="96">
        <f t="shared" si="813"/>
        <v>0</v>
      </c>
      <c r="CW75" s="83">
        <f t="shared" si="889"/>
        <v>0</v>
      </c>
      <c r="CX75" s="83"/>
      <c r="CY75" s="84">
        <f t="shared" si="814"/>
        <v>0</v>
      </c>
      <c r="CZ75" s="96">
        <f t="shared" si="815"/>
        <v>0</v>
      </c>
      <c r="DA75" s="83">
        <f t="shared" si="890"/>
        <v>0</v>
      </c>
      <c r="DB75" s="83"/>
      <c r="DC75" s="85">
        <f t="shared" si="816"/>
        <v>0</v>
      </c>
      <c r="DD75" s="96">
        <f t="shared" si="817"/>
        <v>0</v>
      </c>
      <c r="DE75" s="83">
        <f t="shared" si="891"/>
        <v>2</v>
      </c>
      <c r="DF75" s="83"/>
      <c r="DG75" s="84">
        <f t="shared" si="818"/>
        <v>2</v>
      </c>
      <c r="DH75" s="96">
        <f t="shared" si="819"/>
        <v>0</v>
      </c>
      <c r="DI75" s="83">
        <f t="shared" si="892"/>
        <v>0</v>
      </c>
      <c r="DJ75" s="83"/>
      <c r="DK75" s="85">
        <f t="shared" si="820"/>
        <v>0</v>
      </c>
      <c r="DL75" s="96">
        <f t="shared" si="821"/>
        <v>0</v>
      </c>
      <c r="DM75" s="83">
        <f t="shared" si="893"/>
        <v>0</v>
      </c>
      <c r="DN75" s="83"/>
      <c r="DO75" s="84">
        <f t="shared" si="822"/>
        <v>0</v>
      </c>
      <c r="DP75" s="96">
        <f t="shared" si="823"/>
        <v>0</v>
      </c>
      <c r="DQ75" s="83">
        <f t="shared" si="894"/>
        <v>0</v>
      </c>
      <c r="DR75" s="83"/>
      <c r="DS75" s="85">
        <f t="shared" si="824"/>
        <v>0</v>
      </c>
      <c r="DT75" s="96">
        <f t="shared" si="825"/>
        <v>0</v>
      </c>
      <c r="DU75" s="83">
        <f t="shared" si="895"/>
        <v>0</v>
      </c>
      <c r="DV75" s="83"/>
      <c r="DW75" s="85">
        <f t="shared" si="826"/>
        <v>0</v>
      </c>
      <c r="DX75" s="96">
        <f t="shared" si="827"/>
        <v>0</v>
      </c>
      <c r="DY75" s="83">
        <f t="shared" si="896"/>
        <v>0</v>
      </c>
      <c r="DZ75" s="83"/>
      <c r="EA75" s="84">
        <f t="shared" si="828"/>
        <v>0</v>
      </c>
      <c r="EB75" s="96">
        <f t="shared" si="829"/>
        <v>0</v>
      </c>
      <c r="EC75" s="67">
        <f t="shared" si="830"/>
        <v>0</v>
      </c>
      <c r="ED75" s="83"/>
      <c r="EE75" s="85">
        <f t="shared" si="831"/>
        <v>0</v>
      </c>
      <c r="EF75" s="96">
        <f t="shared" si="832"/>
        <v>0</v>
      </c>
      <c r="EG75" s="83">
        <f t="shared" si="833"/>
        <v>0</v>
      </c>
      <c r="EH75" s="83"/>
      <c r="EI75" s="84">
        <f t="shared" si="834"/>
        <v>0</v>
      </c>
      <c r="EJ75" s="96">
        <f t="shared" si="835"/>
        <v>0</v>
      </c>
      <c r="EK75" s="88">
        <f t="shared" si="836"/>
        <v>0</v>
      </c>
      <c r="EL75" s="83"/>
      <c r="EM75" s="85">
        <f t="shared" si="837"/>
        <v>0</v>
      </c>
      <c r="EN75" s="96">
        <f t="shared" si="838"/>
        <v>0</v>
      </c>
      <c r="EO75" s="83">
        <f t="shared" si="839"/>
        <v>0</v>
      </c>
      <c r="EP75" s="83"/>
      <c r="EQ75" s="84">
        <f t="shared" si="840"/>
        <v>0</v>
      </c>
      <c r="ER75" s="96">
        <f t="shared" si="841"/>
        <v>0</v>
      </c>
      <c r="ES75" s="83">
        <f t="shared" si="897"/>
        <v>0</v>
      </c>
      <c r="ET75" s="83"/>
      <c r="EU75" s="85">
        <f t="shared" si="842"/>
        <v>0</v>
      </c>
      <c r="EV75" s="96">
        <f t="shared" si="843"/>
        <v>0</v>
      </c>
      <c r="EW75" s="83">
        <f t="shared" si="844"/>
        <v>0</v>
      </c>
      <c r="EX75" s="83"/>
      <c r="EY75" s="84">
        <f t="shared" si="845"/>
        <v>0</v>
      </c>
      <c r="EZ75" s="96">
        <f t="shared" si="846"/>
        <v>0</v>
      </c>
      <c r="FA75" s="83">
        <f t="shared" si="847"/>
        <v>0</v>
      </c>
      <c r="FB75" s="83"/>
      <c r="FC75" s="85">
        <f t="shared" si="848"/>
        <v>0</v>
      </c>
      <c r="FD75" s="96">
        <f t="shared" si="849"/>
        <v>0</v>
      </c>
      <c r="FE75" s="83">
        <f t="shared" si="850"/>
        <v>0</v>
      </c>
      <c r="FF75" s="83"/>
      <c r="FG75" s="84">
        <f t="shared" si="851"/>
        <v>0</v>
      </c>
      <c r="FH75" s="96">
        <f t="shared" si="852"/>
        <v>0</v>
      </c>
      <c r="FI75" s="83">
        <f t="shared" si="853"/>
        <v>0</v>
      </c>
      <c r="FJ75" s="83"/>
      <c r="FK75" s="84">
        <f t="shared" si="854"/>
        <v>0</v>
      </c>
      <c r="FL75" s="96">
        <f t="shared" si="855"/>
        <v>0</v>
      </c>
      <c r="FM75" s="83">
        <f t="shared" si="856"/>
        <v>0</v>
      </c>
      <c r="FN75" s="83"/>
      <c r="FO75" s="83">
        <f t="shared" si="857"/>
        <v>0</v>
      </c>
      <c r="FP75" s="96">
        <f t="shared" si="858"/>
        <v>0</v>
      </c>
      <c r="FQ75" s="83">
        <f t="shared" si="859"/>
        <v>0</v>
      </c>
      <c r="FR75" s="83"/>
      <c r="FS75" s="83">
        <f t="shared" si="860"/>
        <v>0</v>
      </c>
      <c r="FT75" s="96">
        <f t="shared" si="861"/>
        <v>0</v>
      </c>
      <c r="FU75" s="83">
        <f t="shared" si="862"/>
        <v>0</v>
      </c>
      <c r="FV75" s="83"/>
      <c r="FW75" s="83">
        <f t="shared" si="863"/>
        <v>0</v>
      </c>
      <c r="FX75" s="96">
        <f t="shared" si="864"/>
        <v>0</v>
      </c>
      <c r="FY75" s="82">
        <f t="shared" si="865"/>
        <v>0</v>
      </c>
      <c r="FZ75" s="83"/>
      <c r="GA75" s="85">
        <f t="shared" si="866"/>
        <v>0</v>
      </c>
      <c r="GB75" s="96">
        <f t="shared" si="867"/>
        <v>0</v>
      </c>
      <c r="GC75" s="82">
        <f t="shared" si="868"/>
        <v>0</v>
      </c>
      <c r="GD75" s="83"/>
      <c r="GE75" s="85">
        <f t="shared" si="869"/>
        <v>0</v>
      </c>
      <c r="GF75" s="96">
        <f t="shared" si="870"/>
        <v>0</v>
      </c>
      <c r="GG75" s="82">
        <f t="shared" si="871"/>
        <v>15</v>
      </c>
      <c r="GH75" s="67">
        <f t="shared" si="872"/>
        <v>10</v>
      </c>
      <c r="GI75" s="84">
        <f t="shared" si="873"/>
        <v>5</v>
      </c>
      <c r="GJ75" s="96">
        <f t="shared" si="874"/>
        <v>0.66666666666666663</v>
      </c>
      <c r="GK75" s="88">
        <f t="shared" si="875"/>
        <v>1</v>
      </c>
      <c r="GL75" s="83"/>
      <c r="GM75" s="84">
        <f t="shared" si="876"/>
        <v>1</v>
      </c>
      <c r="GN75" s="88">
        <f t="shared" si="877"/>
        <v>0</v>
      </c>
      <c r="GO75" s="83"/>
      <c r="GP75" s="85">
        <f t="shared" si="878"/>
        <v>0</v>
      </c>
      <c r="GQ75" s="82">
        <f t="shared" si="879"/>
        <v>0</v>
      </c>
      <c r="GR75" s="83"/>
      <c r="GS75" s="84">
        <f t="shared" si="880"/>
        <v>0</v>
      </c>
      <c r="GT75" s="97"/>
      <c r="GU75" s="98">
        <f t="shared" si="881"/>
        <v>0.83333333333333337</v>
      </c>
      <c r="GV75" s="103" t="str">
        <f t="shared" si="882"/>
        <v/>
      </c>
      <c r="GW75" s="104">
        <f>+GK75*$HE$3</f>
        <v>625</v>
      </c>
      <c r="GX75" s="104">
        <f>+GL75*$HE$3</f>
        <v>0</v>
      </c>
      <c r="GY75" s="100">
        <f t="shared" si="883"/>
        <v>625</v>
      </c>
      <c r="GZ75" s="104"/>
      <c r="HA75" s="104"/>
      <c r="HB75" s="100"/>
      <c r="HC75" s="104">
        <f>+GQ75*$HE$5</f>
        <v>0</v>
      </c>
      <c r="HD75" s="104">
        <f>+GR75*$HE$5</f>
        <v>0</v>
      </c>
      <c r="HE75" s="99">
        <f t="shared" si="884"/>
        <v>0</v>
      </c>
      <c r="HF75" s="101">
        <f t="shared" si="885"/>
        <v>625</v>
      </c>
      <c r="HG75" s="102">
        <f t="shared" si="885"/>
        <v>0</v>
      </c>
      <c r="HH75" s="105">
        <f t="shared" si="885"/>
        <v>625</v>
      </c>
      <c r="HI75" s="106">
        <f>HI74</f>
        <v>312.5</v>
      </c>
      <c r="HJ75" s="106">
        <f>HJ74</f>
        <v>625</v>
      </c>
      <c r="HK75" s="108"/>
      <c r="HL75" s="320"/>
      <c r="HM75" s="107">
        <f t="shared" si="886"/>
        <v>0</v>
      </c>
      <c r="HN75" s="109">
        <f t="shared" si="886"/>
        <v>0</v>
      </c>
    </row>
    <row r="76" spans="1:223" ht="15.75" customHeight="1" outlineLevel="1" thickBot="1" x14ac:dyDescent="0.25">
      <c r="A76" s="386"/>
      <c r="B76" s="126" t="s">
        <v>50</v>
      </c>
      <c r="C76" s="127"/>
      <c r="D76" s="128"/>
      <c r="E76" s="128"/>
      <c r="F76" s="128"/>
      <c r="G76" s="128"/>
      <c r="H76" s="128"/>
      <c r="I76" s="128"/>
      <c r="J76" s="129"/>
      <c r="K76" s="127"/>
      <c r="L76" s="130">
        <v>13</v>
      </c>
      <c r="M76" s="130"/>
      <c r="N76" s="130">
        <v>8</v>
      </c>
      <c r="O76" s="129"/>
      <c r="P76" s="127"/>
      <c r="Q76" s="128"/>
      <c r="R76" s="129"/>
      <c r="S76" s="127">
        <v>2</v>
      </c>
      <c r="T76" s="128"/>
      <c r="U76" s="129"/>
      <c r="V76" s="127">
        <v>1</v>
      </c>
      <c r="W76" s="128"/>
      <c r="X76" s="128"/>
      <c r="Y76" s="129"/>
      <c r="Z76" s="131"/>
      <c r="AA76" s="132"/>
      <c r="AB76" s="133"/>
      <c r="AC76" s="133"/>
      <c r="AD76" s="133"/>
      <c r="AE76" s="133"/>
      <c r="AF76" s="133"/>
      <c r="AG76" s="128"/>
      <c r="AH76" s="128"/>
      <c r="AI76" s="128"/>
      <c r="AJ76" s="128"/>
      <c r="AK76" s="129"/>
      <c r="AL76" s="134"/>
      <c r="AM76" s="200">
        <f t="shared" si="773"/>
        <v>24</v>
      </c>
      <c r="AN76" s="135"/>
      <c r="AO76" s="136"/>
      <c r="AP76" s="137">
        <v>1</v>
      </c>
      <c r="AQ76" s="138"/>
      <c r="AS76" s="274">
        <f t="shared" si="774"/>
        <v>0</v>
      </c>
      <c r="AT76" s="114"/>
      <c r="AU76" s="115">
        <f t="shared" si="775"/>
        <v>0</v>
      </c>
      <c r="AV76" s="275">
        <f t="shared" si="776"/>
        <v>0</v>
      </c>
      <c r="AW76" s="113">
        <f t="shared" si="777"/>
        <v>0</v>
      </c>
      <c r="AX76" s="114"/>
      <c r="AY76" s="115">
        <f t="shared" si="778"/>
        <v>0</v>
      </c>
      <c r="AZ76" s="275">
        <f t="shared" si="779"/>
        <v>0</v>
      </c>
      <c r="BA76" s="113">
        <f t="shared" si="780"/>
        <v>0</v>
      </c>
      <c r="BB76" s="114"/>
      <c r="BC76" s="115">
        <f t="shared" si="781"/>
        <v>0</v>
      </c>
      <c r="BD76" s="275">
        <f t="shared" si="782"/>
        <v>0</v>
      </c>
      <c r="BE76" s="113">
        <f t="shared" si="783"/>
        <v>0</v>
      </c>
      <c r="BF76" s="114"/>
      <c r="BG76" s="115">
        <f t="shared" si="784"/>
        <v>0</v>
      </c>
      <c r="BH76" s="275">
        <f t="shared" si="785"/>
        <v>0</v>
      </c>
      <c r="BI76" s="119">
        <f t="shared" si="786"/>
        <v>0</v>
      </c>
      <c r="BJ76" s="114"/>
      <c r="BK76" s="116">
        <f t="shared" si="787"/>
        <v>0</v>
      </c>
      <c r="BL76" s="275">
        <f t="shared" si="788"/>
        <v>0</v>
      </c>
      <c r="BM76" s="113">
        <f t="shared" si="789"/>
        <v>0</v>
      </c>
      <c r="BN76" s="114"/>
      <c r="BO76" s="115">
        <f t="shared" si="790"/>
        <v>0</v>
      </c>
      <c r="BP76" s="275">
        <f t="shared" si="791"/>
        <v>0</v>
      </c>
      <c r="BQ76" s="119">
        <f t="shared" si="792"/>
        <v>0</v>
      </c>
      <c r="BR76" s="114"/>
      <c r="BS76" s="116">
        <f t="shared" si="793"/>
        <v>0</v>
      </c>
      <c r="BT76" s="275">
        <f t="shared" si="794"/>
        <v>0</v>
      </c>
      <c r="BU76" s="113">
        <f t="shared" si="795"/>
        <v>0</v>
      </c>
      <c r="BV76" s="114"/>
      <c r="BW76" s="115">
        <f t="shared" si="796"/>
        <v>0</v>
      </c>
      <c r="BX76" s="275">
        <f t="shared" si="797"/>
        <v>0</v>
      </c>
      <c r="BY76" s="119">
        <f t="shared" si="798"/>
        <v>0</v>
      </c>
      <c r="BZ76" s="114"/>
      <c r="CA76" s="116">
        <f t="shared" si="799"/>
        <v>0</v>
      </c>
      <c r="CB76" s="275">
        <f t="shared" si="800"/>
        <v>0</v>
      </c>
      <c r="CC76" s="114">
        <f t="shared" si="887"/>
        <v>13</v>
      </c>
      <c r="CD76" s="114">
        <v>12</v>
      </c>
      <c r="CE76" s="116">
        <f t="shared" si="801"/>
        <v>1</v>
      </c>
      <c r="CF76" s="275">
        <f t="shared" si="802"/>
        <v>0.92307692307692313</v>
      </c>
      <c r="CG76" s="82">
        <f t="shared" si="803"/>
        <v>0</v>
      </c>
      <c r="CH76" s="114">
        <v>3</v>
      </c>
      <c r="CI76" s="115">
        <f t="shared" si="804"/>
        <v>-3</v>
      </c>
      <c r="CJ76" s="275">
        <f t="shared" si="805"/>
        <v>0</v>
      </c>
      <c r="CK76" s="127">
        <f t="shared" si="888"/>
        <v>8</v>
      </c>
      <c r="CL76" s="114">
        <v>6</v>
      </c>
      <c r="CM76" s="116">
        <f t="shared" si="806"/>
        <v>2</v>
      </c>
      <c r="CN76" s="275">
        <f t="shared" si="807"/>
        <v>0.75</v>
      </c>
      <c r="CO76" s="334">
        <f t="shared" si="808"/>
        <v>0</v>
      </c>
      <c r="CP76" s="114"/>
      <c r="CQ76" s="115">
        <f t="shared" si="809"/>
        <v>0</v>
      </c>
      <c r="CR76" s="275">
        <f t="shared" si="810"/>
        <v>0</v>
      </c>
      <c r="CS76" s="88">
        <f t="shared" si="811"/>
        <v>0</v>
      </c>
      <c r="CT76" s="114"/>
      <c r="CU76" s="116">
        <f t="shared" si="812"/>
        <v>0</v>
      </c>
      <c r="CV76" s="275">
        <f t="shared" si="813"/>
        <v>0</v>
      </c>
      <c r="CW76" s="83">
        <f t="shared" si="889"/>
        <v>0</v>
      </c>
      <c r="CX76" s="114"/>
      <c r="CY76" s="115">
        <f t="shared" si="814"/>
        <v>0</v>
      </c>
      <c r="CZ76" s="275">
        <f t="shared" si="815"/>
        <v>0</v>
      </c>
      <c r="DA76" s="83">
        <f t="shared" si="890"/>
        <v>0</v>
      </c>
      <c r="DB76" s="114">
        <v>1</v>
      </c>
      <c r="DC76" s="116">
        <f t="shared" si="816"/>
        <v>-1</v>
      </c>
      <c r="DD76" s="275">
        <f t="shared" si="817"/>
        <v>0</v>
      </c>
      <c r="DE76" s="83">
        <f t="shared" si="891"/>
        <v>2</v>
      </c>
      <c r="DF76" s="114"/>
      <c r="DG76" s="115">
        <f t="shared" si="818"/>
        <v>2</v>
      </c>
      <c r="DH76" s="275">
        <f t="shared" si="819"/>
        <v>0</v>
      </c>
      <c r="DI76" s="83">
        <f t="shared" si="892"/>
        <v>0</v>
      </c>
      <c r="DJ76" s="114"/>
      <c r="DK76" s="116">
        <f t="shared" si="820"/>
        <v>0</v>
      </c>
      <c r="DL76" s="275">
        <f t="shared" si="821"/>
        <v>0</v>
      </c>
      <c r="DM76" s="83">
        <f t="shared" si="893"/>
        <v>0</v>
      </c>
      <c r="DN76" s="114"/>
      <c r="DO76" s="115">
        <f t="shared" si="822"/>
        <v>0</v>
      </c>
      <c r="DP76" s="275">
        <f t="shared" si="823"/>
        <v>0</v>
      </c>
      <c r="DQ76" s="83">
        <f t="shared" si="894"/>
        <v>1</v>
      </c>
      <c r="DR76" s="114"/>
      <c r="DS76" s="116">
        <f t="shared" si="824"/>
        <v>1</v>
      </c>
      <c r="DT76" s="275">
        <f t="shared" si="825"/>
        <v>0</v>
      </c>
      <c r="DU76" s="83">
        <f t="shared" si="895"/>
        <v>0</v>
      </c>
      <c r="DV76" s="114">
        <v>1</v>
      </c>
      <c r="DW76" s="116">
        <f t="shared" si="826"/>
        <v>-1</v>
      </c>
      <c r="DX76" s="275">
        <f t="shared" si="827"/>
        <v>0</v>
      </c>
      <c r="DY76" s="83">
        <f t="shared" si="896"/>
        <v>0</v>
      </c>
      <c r="DZ76" s="114"/>
      <c r="EA76" s="115">
        <f t="shared" si="828"/>
        <v>0</v>
      </c>
      <c r="EB76" s="275">
        <f t="shared" si="829"/>
        <v>0</v>
      </c>
      <c r="EC76" s="67">
        <f t="shared" si="830"/>
        <v>0</v>
      </c>
      <c r="ED76" s="114"/>
      <c r="EE76" s="116">
        <f t="shared" si="831"/>
        <v>0</v>
      </c>
      <c r="EF76" s="275">
        <f t="shared" si="832"/>
        <v>0</v>
      </c>
      <c r="EG76" s="83">
        <f t="shared" si="833"/>
        <v>0</v>
      </c>
      <c r="EH76" s="114"/>
      <c r="EI76" s="115">
        <f t="shared" si="834"/>
        <v>0</v>
      </c>
      <c r="EJ76" s="275">
        <f t="shared" si="835"/>
        <v>0</v>
      </c>
      <c r="EK76" s="88">
        <f t="shared" si="836"/>
        <v>0</v>
      </c>
      <c r="EL76" s="114"/>
      <c r="EM76" s="116">
        <f t="shared" si="837"/>
        <v>0</v>
      </c>
      <c r="EN76" s="275">
        <f t="shared" si="838"/>
        <v>0</v>
      </c>
      <c r="EO76" s="83">
        <f t="shared" si="839"/>
        <v>0</v>
      </c>
      <c r="EP76" s="114"/>
      <c r="EQ76" s="115">
        <f t="shared" si="840"/>
        <v>0</v>
      </c>
      <c r="ER76" s="275">
        <f t="shared" si="841"/>
        <v>0</v>
      </c>
      <c r="ES76" s="83">
        <f t="shared" si="897"/>
        <v>0</v>
      </c>
      <c r="ET76" s="114"/>
      <c r="EU76" s="116">
        <f t="shared" si="842"/>
        <v>0</v>
      </c>
      <c r="EV76" s="275">
        <f t="shared" si="843"/>
        <v>0</v>
      </c>
      <c r="EW76" s="83">
        <f t="shared" si="844"/>
        <v>0</v>
      </c>
      <c r="EX76" s="114"/>
      <c r="EY76" s="115">
        <f t="shared" si="845"/>
        <v>0</v>
      </c>
      <c r="EZ76" s="275">
        <f t="shared" si="846"/>
        <v>0</v>
      </c>
      <c r="FA76" s="83">
        <f t="shared" si="847"/>
        <v>0</v>
      </c>
      <c r="FB76" s="114"/>
      <c r="FC76" s="116">
        <f t="shared" si="848"/>
        <v>0</v>
      </c>
      <c r="FD76" s="275">
        <f t="shared" si="849"/>
        <v>0</v>
      </c>
      <c r="FE76" s="83">
        <f t="shared" si="850"/>
        <v>0</v>
      </c>
      <c r="FF76" s="114"/>
      <c r="FG76" s="115">
        <f t="shared" si="851"/>
        <v>0</v>
      </c>
      <c r="FH76" s="275">
        <f t="shared" si="852"/>
        <v>0</v>
      </c>
      <c r="FI76" s="83">
        <f t="shared" si="853"/>
        <v>0</v>
      </c>
      <c r="FJ76" s="114"/>
      <c r="FK76" s="115">
        <f t="shared" si="854"/>
        <v>0</v>
      </c>
      <c r="FL76" s="275">
        <f t="shared" si="855"/>
        <v>0</v>
      </c>
      <c r="FM76" s="83">
        <f t="shared" si="856"/>
        <v>0</v>
      </c>
      <c r="FN76" s="114"/>
      <c r="FO76" s="114">
        <f t="shared" si="857"/>
        <v>0</v>
      </c>
      <c r="FP76" s="275">
        <f t="shared" si="858"/>
        <v>0</v>
      </c>
      <c r="FQ76" s="83">
        <f t="shared" si="859"/>
        <v>0</v>
      </c>
      <c r="FR76" s="114"/>
      <c r="FS76" s="114">
        <f t="shared" si="860"/>
        <v>0</v>
      </c>
      <c r="FT76" s="275">
        <f t="shared" si="861"/>
        <v>0</v>
      </c>
      <c r="FU76" s="83">
        <f t="shared" si="862"/>
        <v>0</v>
      </c>
      <c r="FV76" s="114"/>
      <c r="FW76" s="114">
        <f t="shared" si="863"/>
        <v>0</v>
      </c>
      <c r="FX76" s="275">
        <f t="shared" si="864"/>
        <v>0</v>
      </c>
      <c r="FY76" s="113">
        <f t="shared" si="865"/>
        <v>0</v>
      </c>
      <c r="FZ76" s="114"/>
      <c r="GA76" s="116">
        <f t="shared" si="866"/>
        <v>0</v>
      </c>
      <c r="GB76" s="275">
        <f t="shared" si="867"/>
        <v>0</v>
      </c>
      <c r="GC76" s="113">
        <f t="shared" si="868"/>
        <v>0</v>
      </c>
      <c r="GD76" s="114"/>
      <c r="GE76" s="116">
        <f t="shared" si="869"/>
        <v>0</v>
      </c>
      <c r="GF76" s="275">
        <f t="shared" si="870"/>
        <v>0</v>
      </c>
      <c r="GG76" s="113">
        <f t="shared" si="871"/>
        <v>24</v>
      </c>
      <c r="GH76" s="276">
        <f t="shared" si="872"/>
        <v>23</v>
      </c>
      <c r="GI76" s="115">
        <f t="shared" si="873"/>
        <v>1</v>
      </c>
      <c r="GJ76" s="275">
        <f t="shared" si="874"/>
        <v>0.95833333333333337</v>
      </c>
      <c r="GK76" s="119">
        <f t="shared" si="875"/>
        <v>0</v>
      </c>
      <c r="GL76" s="114"/>
      <c r="GM76" s="115">
        <f t="shared" si="876"/>
        <v>0</v>
      </c>
      <c r="GN76" s="119">
        <f t="shared" si="877"/>
        <v>0</v>
      </c>
      <c r="GO76" s="114"/>
      <c r="GP76" s="116">
        <f t="shared" si="878"/>
        <v>0</v>
      </c>
      <c r="GQ76" s="113">
        <f t="shared" si="879"/>
        <v>1</v>
      </c>
      <c r="GR76" s="114"/>
      <c r="GS76" s="115">
        <f t="shared" si="880"/>
        <v>1</v>
      </c>
      <c r="GT76" s="282"/>
      <c r="GU76" s="211">
        <f t="shared" si="881"/>
        <v>0.42857142857142855</v>
      </c>
      <c r="GV76" s="212" t="str">
        <f t="shared" si="882"/>
        <v/>
      </c>
      <c r="GW76" s="142">
        <f>+GK76*$HF$3</f>
        <v>0</v>
      </c>
      <c r="GX76" s="142">
        <f>+GL76*$HF$3</f>
        <v>0</v>
      </c>
      <c r="GY76" s="143">
        <f t="shared" si="883"/>
        <v>0</v>
      </c>
      <c r="GZ76" s="142"/>
      <c r="HA76" s="142"/>
      <c r="HB76" s="143"/>
      <c r="HC76" s="142">
        <f>+GQ76*$HF$5</f>
        <v>1150</v>
      </c>
      <c r="HD76" s="142">
        <f>+GR76*$HF$5</f>
        <v>0</v>
      </c>
      <c r="HE76" s="144">
        <f t="shared" si="884"/>
        <v>1150</v>
      </c>
      <c r="HF76" s="145">
        <f>+GW76+GZ76+HC76</f>
        <v>1150</v>
      </c>
      <c r="HG76" s="146">
        <f>+GX76+HA76+HD76</f>
        <v>0</v>
      </c>
      <c r="HH76" s="147">
        <f>+GY76+HB76+HE76</f>
        <v>1150</v>
      </c>
      <c r="HI76" s="148">
        <f>$HF$3*50%</f>
        <v>287.5</v>
      </c>
      <c r="HJ76" s="148">
        <f>$HF$5*50%</f>
        <v>575</v>
      </c>
      <c r="HK76" s="150"/>
      <c r="HL76" s="151"/>
      <c r="HM76" s="149">
        <f>+HI76*HK76</f>
        <v>0</v>
      </c>
      <c r="HN76" s="152">
        <f>+HJ76*HL76</f>
        <v>0</v>
      </c>
    </row>
    <row r="77" spans="1:223" ht="15.75" customHeight="1" thickBot="1" x14ac:dyDescent="0.25">
      <c r="A77" s="386"/>
      <c r="B77" s="153" t="s">
        <v>18</v>
      </c>
      <c r="C77" s="154">
        <f t="shared" ref="C77:Y77" si="898">SUM(C70:C76)</f>
        <v>0</v>
      </c>
      <c r="D77" s="155">
        <f t="shared" si="898"/>
        <v>0</v>
      </c>
      <c r="E77" s="155">
        <f t="shared" si="898"/>
        <v>0</v>
      </c>
      <c r="F77" s="155">
        <f t="shared" si="898"/>
        <v>0</v>
      </c>
      <c r="G77" s="155">
        <f t="shared" si="898"/>
        <v>0</v>
      </c>
      <c r="H77" s="155">
        <f t="shared" si="898"/>
        <v>0</v>
      </c>
      <c r="I77" s="155">
        <f t="shared" si="898"/>
        <v>0</v>
      </c>
      <c r="J77" s="156">
        <f t="shared" si="898"/>
        <v>0</v>
      </c>
      <c r="K77" s="154">
        <f t="shared" si="898"/>
        <v>0</v>
      </c>
      <c r="L77" s="155">
        <f t="shared" si="898"/>
        <v>74</v>
      </c>
      <c r="M77" s="155">
        <f t="shared" si="898"/>
        <v>0</v>
      </c>
      <c r="N77" s="155">
        <f t="shared" si="898"/>
        <v>45</v>
      </c>
      <c r="O77" s="156">
        <f t="shared" si="898"/>
        <v>0</v>
      </c>
      <c r="P77" s="154">
        <f t="shared" si="898"/>
        <v>0</v>
      </c>
      <c r="Q77" s="155">
        <f t="shared" si="898"/>
        <v>0</v>
      </c>
      <c r="R77" s="156">
        <f t="shared" si="898"/>
        <v>0</v>
      </c>
      <c r="S77" s="154">
        <f t="shared" si="898"/>
        <v>12</v>
      </c>
      <c r="T77" s="155">
        <f t="shared" si="898"/>
        <v>0</v>
      </c>
      <c r="U77" s="156">
        <f t="shared" si="898"/>
        <v>0</v>
      </c>
      <c r="V77" s="154">
        <f t="shared" si="898"/>
        <v>3</v>
      </c>
      <c r="W77" s="155">
        <f t="shared" si="898"/>
        <v>0</v>
      </c>
      <c r="X77" s="155">
        <f t="shared" si="898"/>
        <v>2</v>
      </c>
      <c r="Y77" s="156">
        <f t="shared" si="898"/>
        <v>0</v>
      </c>
      <c r="Z77" s="156">
        <f t="shared" ref="Z77:AF77" si="899">SUM(Z70:Z76)</f>
        <v>0</v>
      </c>
      <c r="AA77" s="156">
        <f t="shared" si="899"/>
        <v>0</v>
      </c>
      <c r="AB77" s="156">
        <f t="shared" si="899"/>
        <v>0</v>
      </c>
      <c r="AC77" s="156">
        <f t="shared" si="899"/>
        <v>2</v>
      </c>
      <c r="AD77" s="156">
        <f t="shared" si="899"/>
        <v>2</v>
      </c>
      <c r="AE77" s="156">
        <f t="shared" si="899"/>
        <v>0</v>
      </c>
      <c r="AF77" s="156">
        <f t="shared" si="899"/>
        <v>0</v>
      </c>
      <c r="AG77" s="155">
        <f t="shared" ref="AG77:AP77" si="900">SUM(AG70:AG76)</f>
        <v>0</v>
      </c>
      <c r="AH77" s="155">
        <f t="shared" si="900"/>
        <v>0</v>
      </c>
      <c r="AI77" s="155">
        <f t="shared" si="900"/>
        <v>0</v>
      </c>
      <c r="AJ77" s="155">
        <f t="shared" si="900"/>
        <v>0</v>
      </c>
      <c r="AK77" s="156">
        <f t="shared" si="900"/>
        <v>0</v>
      </c>
      <c r="AL77" s="159">
        <f t="shared" si="900"/>
        <v>0</v>
      </c>
      <c r="AM77" s="160">
        <f t="shared" si="900"/>
        <v>140</v>
      </c>
      <c r="AN77" s="157">
        <f t="shared" si="900"/>
        <v>4</v>
      </c>
      <c r="AO77" s="155">
        <f t="shared" si="900"/>
        <v>0</v>
      </c>
      <c r="AP77" s="158">
        <f t="shared" si="900"/>
        <v>2</v>
      </c>
      <c r="AQ77" s="161"/>
      <c r="AS77" s="273">
        <f>SUM(AS70:AS76)</f>
        <v>0</v>
      </c>
      <c r="AT77" s="271">
        <f>SUM(AT70:AT76)</f>
        <v>0</v>
      </c>
      <c r="AU77" s="272">
        <f>SUM(AU70:AU76)</f>
        <v>0</v>
      </c>
      <c r="AV77" s="278">
        <f>+IFERROR(AT77/AS77,0)</f>
        <v>0</v>
      </c>
      <c r="AW77" s="273">
        <f>SUM(AW70:AW76)</f>
        <v>0</v>
      </c>
      <c r="AX77" s="271">
        <f>SUM(AX70:AX76)</f>
        <v>0</v>
      </c>
      <c r="AY77" s="272">
        <f>SUM(AY70:AY76)</f>
        <v>0</v>
      </c>
      <c r="AZ77" s="278">
        <f>+IFERROR(AX77/AW77,0)</f>
        <v>0</v>
      </c>
      <c r="BA77" s="273">
        <f>SUM(BA70:BA76)</f>
        <v>0</v>
      </c>
      <c r="BB77" s="271">
        <f>SUM(BB70:BB76)</f>
        <v>0</v>
      </c>
      <c r="BC77" s="272">
        <f>SUM(BC70:BC76)</f>
        <v>0</v>
      </c>
      <c r="BD77" s="278">
        <f>+IFERROR(BB77/BA77,0)</f>
        <v>0</v>
      </c>
      <c r="BE77" s="273">
        <f>SUM(BE70:BE76)</f>
        <v>0</v>
      </c>
      <c r="BF77" s="271">
        <f>SUM(BF70:BF76)</f>
        <v>0</v>
      </c>
      <c r="BG77" s="272">
        <f>SUM(BG70:BG76)</f>
        <v>0</v>
      </c>
      <c r="BH77" s="278">
        <f>+IFERROR(BF77/BE77,0)</f>
        <v>0</v>
      </c>
      <c r="BI77" s="279">
        <f>SUM(BI70:BI76)</f>
        <v>0</v>
      </c>
      <c r="BJ77" s="271">
        <f>SUM(BJ70:BJ76)</f>
        <v>0</v>
      </c>
      <c r="BK77" s="280">
        <f>SUM(BK70:BK76)</f>
        <v>0</v>
      </c>
      <c r="BL77" s="278">
        <f>+IFERROR(BJ77/BI77,0)</f>
        <v>0</v>
      </c>
      <c r="BM77" s="273">
        <f>SUM(BM70:BM76)</f>
        <v>0</v>
      </c>
      <c r="BN77" s="271">
        <f>SUM(BN70:BN76)</f>
        <v>0</v>
      </c>
      <c r="BO77" s="272">
        <f>SUM(BO70:BO76)</f>
        <v>0</v>
      </c>
      <c r="BP77" s="278">
        <f>+IFERROR(BN77/BM77,0)</f>
        <v>0</v>
      </c>
      <c r="BQ77" s="279">
        <f>SUM(BQ70:BQ76)</f>
        <v>0</v>
      </c>
      <c r="BR77" s="271">
        <f>SUM(BR70:BR76)</f>
        <v>1</v>
      </c>
      <c r="BS77" s="280">
        <f>SUM(BS70:BS76)</f>
        <v>-1</v>
      </c>
      <c r="BT77" s="278">
        <f>+IFERROR(BR77/BQ77,0)</f>
        <v>0</v>
      </c>
      <c r="BU77" s="273">
        <f>SUM(BU70:BU76)</f>
        <v>0</v>
      </c>
      <c r="BV77" s="271">
        <f>SUM(BV70:BV76)</f>
        <v>0</v>
      </c>
      <c r="BW77" s="272">
        <f>SUM(BW70:BW76)</f>
        <v>0</v>
      </c>
      <c r="BX77" s="278">
        <f>+IFERROR(BV77/BU77,0)</f>
        <v>0</v>
      </c>
      <c r="BY77" s="279">
        <f>SUM(BY70:BY76)</f>
        <v>0</v>
      </c>
      <c r="BZ77" s="271">
        <f>SUM(BZ70:BZ76)</f>
        <v>0</v>
      </c>
      <c r="CA77" s="271">
        <f>SUM(CA70:CA76)</f>
        <v>0</v>
      </c>
      <c r="CB77" s="278">
        <f>+IFERROR(BZ77/BY77,0)</f>
        <v>0</v>
      </c>
      <c r="CC77" s="273">
        <f>SUM(CC70:CC76)</f>
        <v>74</v>
      </c>
      <c r="CD77" s="271">
        <f>SUM(CD70:CD76)</f>
        <v>63</v>
      </c>
      <c r="CE77" s="271">
        <f>SUM(CE70:CE76)</f>
        <v>11</v>
      </c>
      <c r="CF77" s="278">
        <f>+IFERROR(CD77/CC77,0)</f>
        <v>0.85135135135135132</v>
      </c>
      <c r="CG77" s="279">
        <f>SUM(CG70:CG76)</f>
        <v>0</v>
      </c>
      <c r="CH77" s="271">
        <f>SUM(CH70:CH76)</f>
        <v>5</v>
      </c>
      <c r="CI77" s="280">
        <f>SUM(CI70:CI76)</f>
        <v>-5</v>
      </c>
      <c r="CJ77" s="278">
        <f>+IFERROR(CH77/CG77,0)</f>
        <v>0</v>
      </c>
      <c r="CK77" s="363">
        <f>SUM(CK70:CK76)</f>
        <v>45</v>
      </c>
      <c r="CL77" s="271">
        <f>SUM(CL70:CL76)</f>
        <v>35</v>
      </c>
      <c r="CM77" s="272">
        <f>SUM(CM70:CM76)</f>
        <v>10</v>
      </c>
      <c r="CN77" s="278">
        <f>+IFERROR(CL77/CK77,0)</f>
        <v>0.77777777777777779</v>
      </c>
      <c r="CO77" s="279">
        <f>SUM(CO70:CO76)</f>
        <v>0</v>
      </c>
      <c r="CP77" s="271">
        <f>SUM(CP70:CP76)</f>
        <v>0</v>
      </c>
      <c r="CQ77" s="280">
        <f>SUM(CQ70:CQ76)</f>
        <v>0</v>
      </c>
      <c r="CR77" s="278">
        <f>+IFERROR(CP77/CO77,0)</f>
        <v>0</v>
      </c>
      <c r="CS77" s="273">
        <f>SUM(CS70:CS76)</f>
        <v>0</v>
      </c>
      <c r="CT77" s="271">
        <f>SUM(CT70:CT76)</f>
        <v>0</v>
      </c>
      <c r="CU77" s="272">
        <f>SUM(CU70:CU76)</f>
        <v>0</v>
      </c>
      <c r="CV77" s="278">
        <f>+IFERROR(CT77/CS77,0)</f>
        <v>0</v>
      </c>
      <c r="CW77" s="363">
        <f>SUM(CW70:CW76)</f>
        <v>0</v>
      </c>
      <c r="CX77" s="271">
        <f>SUM(CX70:CX76)</f>
        <v>0</v>
      </c>
      <c r="CY77" s="272">
        <f>SUM(CY70:CY76)</f>
        <v>0</v>
      </c>
      <c r="CZ77" s="278">
        <f>+IFERROR(CX77/CW77,0)</f>
        <v>0</v>
      </c>
      <c r="DA77" s="279">
        <f>SUM(DA70:DA76)</f>
        <v>0</v>
      </c>
      <c r="DB77" s="271">
        <f>SUM(DB70:DB76)</f>
        <v>2</v>
      </c>
      <c r="DC77" s="280">
        <f>SUM(DC70:DC76)</f>
        <v>-2</v>
      </c>
      <c r="DD77" s="278">
        <f>+IFERROR(DB77/DA77,0)</f>
        <v>0</v>
      </c>
      <c r="DE77" s="273">
        <f>SUM(DE70:DE76)</f>
        <v>12</v>
      </c>
      <c r="DF77" s="271">
        <f>SUM(DF70:DF76)</f>
        <v>2</v>
      </c>
      <c r="DG77" s="272">
        <f>SUM(DG70:DG76)</f>
        <v>10</v>
      </c>
      <c r="DH77" s="278">
        <f>+IFERROR(DF77/DE77,0)</f>
        <v>0.16666666666666666</v>
      </c>
      <c r="DI77" s="279">
        <f>SUM(DI70:DI76)</f>
        <v>0</v>
      </c>
      <c r="DJ77" s="271">
        <f>SUM(DJ70:DJ76)</f>
        <v>0</v>
      </c>
      <c r="DK77" s="280">
        <f>SUM(DK70:DK76)</f>
        <v>0</v>
      </c>
      <c r="DL77" s="278">
        <f>+IFERROR(DJ77/DI77,0)</f>
        <v>0</v>
      </c>
      <c r="DM77" s="273">
        <f>SUM(DM70:DM76)</f>
        <v>0</v>
      </c>
      <c r="DN77" s="271">
        <f>SUM(DN70:DN76)</f>
        <v>1</v>
      </c>
      <c r="DO77" s="272">
        <f>SUM(DO70:DO76)</f>
        <v>-1</v>
      </c>
      <c r="DP77" s="278">
        <f>+IFERROR(DN77/DM77,0)</f>
        <v>0</v>
      </c>
      <c r="DQ77" s="279">
        <f>SUM(DQ70:DQ76)</f>
        <v>3</v>
      </c>
      <c r="DR77" s="271">
        <f>SUM(DR70:DR76)</f>
        <v>1</v>
      </c>
      <c r="DS77" s="280">
        <f>SUM(DS70:DS76)</f>
        <v>2</v>
      </c>
      <c r="DT77" s="278">
        <f>+IFERROR(DR77/DQ77,0)</f>
        <v>0.33333333333333331</v>
      </c>
      <c r="DU77" s="273">
        <f>SUM(DU70:DU76)</f>
        <v>0</v>
      </c>
      <c r="DV77" s="271">
        <f>SUM(DV70:DV76)</f>
        <v>4</v>
      </c>
      <c r="DW77" s="272">
        <f>SUM(DW70:DW76)</f>
        <v>-4</v>
      </c>
      <c r="DX77" s="278">
        <f>+IFERROR(DV77/DU77,0)</f>
        <v>0</v>
      </c>
      <c r="DY77" s="273">
        <f>SUM(DY70:DY76)</f>
        <v>2</v>
      </c>
      <c r="DZ77" s="271">
        <f>SUM(DZ70:DZ76)</f>
        <v>2</v>
      </c>
      <c r="EA77" s="272">
        <f>SUM(EA70:EA76)</f>
        <v>0</v>
      </c>
      <c r="EB77" s="278">
        <f>+IFERROR(DZ77/DY77,0)</f>
        <v>1</v>
      </c>
      <c r="EC77" s="279">
        <f>SUM(EC70:EC76)</f>
        <v>0</v>
      </c>
      <c r="ED77" s="271">
        <f>SUM(ED70:ED76)</f>
        <v>0</v>
      </c>
      <c r="EE77" s="280">
        <f>SUM(EE70:EE76)</f>
        <v>0</v>
      </c>
      <c r="EF77" s="278">
        <f>+IFERROR(ED77/EC77,0)</f>
        <v>0</v>
      </c>
      <c r="EG77" s="273">
        <f>SUM(EG70:EG76)</f>
        <v>0</v>
      </c>
      <c r="EH77" s="271">
        <f>SUM(EH70:EH76)</f>
        <v>0</v>
      </c>
      <c r="EI77" s="272">
        <f>SUM(EI70:EI76)</f>
        <v>0</v>
      </c>
      <c r="EJ77" s="278">
        <f>+IFERROR(EH77/EG77,0)</f>
        <v>0</v>
      </c>
      <c r="EK77" s="279">
        <f>SUM(EK70:EK76)</f>
        <v>0</v>
      </c>
      <c r="EL77" s="271">
        <f>SUM(EL70:EL76)</f>
        <v>0</v>
      </c>
      <c r="EM77" s="280">
        <f>SUM(EM70:EM76)</f>
        <v>0</v>
      </c>
      <c r="EN77" s="278">
        <f>+IFERROR(EL77/EK77,0)</f>
        <v>0</v>
      </c>
      <c r="EO77" s="273">
        <f>SUM(EO70:EO76)</f>
        <v>0</v>
      </c>
      <c r="EP77" s="271">
        <f>SUM(EP70:EP76)</f>
        <v>0</v>
      </c>
      <c r="EQ77" s="272">
        <f>SUM(EQ70:EQ76)</f>
        <v>0</v>
      </c>
      <c r="ER77" s="278">
        <f>+IFERROR(EP77/EO77,0)</f>
        <v>0</v>
      </c>
      <c r="ES77" s="279">
        <f>SUM(ES70:ES76)</f>
        <v>2</v>
      </c>
      <c r="ET77" s="271">
        <f>SUM(ET70:ET76)</f>
        <v>0</v>
      </c>
      <c r="EU77" s="280">
        <f>SUM(EU70:EU76)</f>
        <v>2</v>
      </c>
      <c r="EV77" s="278">
        <f>+IFERROR(ET77/ES77,0)</f>
        <v>0</v>
      </c>
      <c r="EW77" s="273">
        <f>SUM(EW70:EW76)</f>
        <v>2</v>
      </c>
      <c r="EX77" s="271">
        <f>SUM(EX70:EX76)</f>
        <v>5</v>
      </c>
      <c r="EY77" s="272">
        <f>SUM(EY70:EY76)</f>
        <v>-3</v>
      </c>
      <c r="EZ77" s="278">
        <f>+IFERROR(EX77/EW77,0)</f>
        <v>2.5</v>
      </c>
      <c r="FA77" s="279">
        <f>SUM(FA70:FA76)</f>
        <v>0</v>
      </c>
      <c r="FB77" s="271">
        <f>SUM(FB70:FB76)</f>
        <v>5</v>
      </c>
      <c r="FC77" s="280">
        <f>SUM(FC70:FC76)</f>
        <v>-5</v>
      </c>
      <c r="FD77" s="278">
        <f>+IFERROR(FB77/FA77,0)</f>
        <v>0</v>
      </c>
      <c r="FE77" s="273">
        <f>SUM(FE70:FE76)</f>
        <v>0</v>
      </c>
      <c r="FF77" s="271">
        <f>SUM(FF70:FF76)</f>
        <v>0</v>
      </c>
      <c r="FG77" s="272">
        <f>SUM(FG70:FG76)</f>
        <v>0</v>
      </c>
      <c r="FH77" s="278">
        <f>+IFERROR(FF77/FE77,0)</f>
        <v>0</v>
      </c>
      <c r="FI77" s="273">
        <f>SUM(FI70:FI76)</f>
        <v>0</v>
      </c>
      <c r="FJ77" s="271">
        <f>SUM(FJ70:FJ76)</f>
        <v>0</v>
      </c>
      <c r="FK77" s="272">
        <f>SUM(FK70:FK76)</f>
        <v>0</v>
      </c>
      <c r="FL77" s="278">
        <f>+IFERROR(FJ77/FI77,0)</f>
        <v>0</v>
      </c>
      <c r="FM77" s="279">
        <f>SUM(FM70:FM76)</f>
        <v>0</v>
      </c>
      <c r="FN77" s="271">
        <f>SUM(FN70:FN76)</f>
        <v>0</v>
      </c>
      <c r="FO77" s="271">
        <f>SUM(FO70:FO76)</f>
        <v>0</v>
      </c>
      <c r="FP77" s="278">
        <f>+IFERROR(FN77/FM77,0)</f>
        <v>0</v>
      </c>
      <c r="FQ77" s="271">
        <f>SUM(FQ70:FQ76)</f>
        <v>0</v>
      </c>
      <c r="FR77" s="271">
        <f>SUM(FR70:FR76)</f>
        <v>0</v>
      </c>
      <c r="FS77" s="271">
        <f>SUM(FS70:FS76)</f>
        <v>0</v>
      </c>
      <c r="FT77" s="278">
        <f>+IFERROR(FR77/FQ77,0)</f>
        <v>0</v>
      </c>
      <c r="FU77" s="271">
        <f>SUM(FU70:FU76)</f>
        <v>0</v>
      </c>
      <c r="FV77" s="271">
        <f>SUM(FV70:FV76)</f>
        <v>0</v>
      </c>
      <c r="FW77" s="271">
        <f>SUM(FW70:FW76)</f>
        <v>0</v>
      </c>
      <c r="FX77" s="278">
        <f>+IFERROR(FV77/FU77,0)</f>
        <v>0</v>
      </c>
      <c r="FY77" s="273">
        <f>SUM(FY70:FY76)</f>
        <v>0</v>
      </c>
      <c r="FZ77" s="271">
        <f>SUM(FZ70:FZ76)</f>
        <v>0</v>
      </c>
      <c r="GA77" s="280">
        <f>SUM(GA70:GA76)</f>
        <v>0</v>
      </c>
      <c r="GB77" s="278">
        <f>+IFERROR(FZ77/FY77,0)</f>
        <v>0</v>
      </c>
      <c r="GC77" s="273">
        <f>SUM(GC70:GC76)</f>
        <v>0</v>
      </c>
      <c r="GD77" s="271">
        <f>SUM(GD70:GD76)</f>
        <v>0</v>
      </c>
      <c r="GE77" s="272">
        <f>SUM(GE70:GE76)</f>
        <v>0</v>
      </c>
      <c r="GF77" s="278">
        <f>+IFERROR(GD77/GC77,0)</f>
        <v>0</v>
      </c>
      <c r="GG77" s="279">
        <f>SUM(GG70:GG76)</f>
        <v>140</v>
      </c>
      <c r="GH77" s="271">
        <f>SUM(GH70:GH76)</f>
        <v>126</v>
      </c>
      <c r="GI77" s="280">
        <f>SUM(GI70:GI76)</f>
        <v>14</v>
      </c>
      <c r="GJ77" s="278">
        <f>+IFERROR(GH77/GG77,0)</f>
        <v>0.9</v>
      </c>
      <c r="GK77" s="273">
        <f t="shared" ref="GK77:GS77" si="901">SUM(GK70:GK76)</f>
        <v>4</v>
      </c>
      <c r="GL77" s="271">
        <f t="shared" si="901"/>
        <v>0</v>
      </c>
      <c r="GM77" s="272">
        <f t="shared" si="901"/>
        <v>4</v>
      </c>
      <c r="GN77" s="279">
        <f t="shared" si="901"/>
        <v>0</v>
      </c>
      <c r="GO77" s="271">
        <f t="shared" si="901"/>
        <v>0</v>
      </c>
      <c r="GP77" s="280">
        <f t="shared" si="901"/>
        <v>0</v>
      </c>
      <c r="GQ77" s="273">
        <f t="shared" si="901"/>
        <v>2</v>
      </c>
      <c r="GR77" s="271">
        <f t="shared" si="901"/>
        <v>0</v>
      </c>
      <c r="GS77" s="272">
        <f t="shared" si="901"/>
        <v>2</v>
      </c>
      <c r="GT77" s="281"/>
      <c r="GU77" s="213">
        <f>SUM(GU70:GU76)</f>
        <v>3.3459888459888463</v>
      </c>
      <c r="GV77" s="214">
        <f>SUM(GV70:GV76)</f>
        <v>0</v>
      </c>
      <c r="GW77" s="165">
        <f>SUM(GW70:GW76)</f>
        <v>2795</v>
      </c>
      <c r="GX77" s="166">
        <f>SUM(GX70:GX76)</f>
        <v>0</v>
      </c>
      <c r="GY77" s="167">
        <f t="shared" si="883"/>
        <v>2795</v>
      </c>
      <c r="GZ77" s="165"/>
      <c r="HA77" s="166"/>
      <c r="HB77" s="167"/>
      <c r="HC77" s="165">
        <f>SUM(HC70:HC76)</f>
        <v>2240</v>
      </c>
      <c r="HD77" s="166">
        <f>SUM(HD70:HD76)</f>
        <v>0</v>
      </c>
      <c r="HE77" s="167">
        <f t="shared" si="884"/>
        <v>2240</v>
      </c>
      <c r="HF77" s="168">
        <f>SUM(HF70:HF76)</f>
        <v>5035</v>
      </c>
      <c r="HG77" s="169">
        <f>SUM(HG70:HG76)</f>
        <v>0</v>
      </c>
      <c r="HH77" s="170">
        <f>SUM(HH70:HH76)</f>
        <v>5035</v>
      </c>
      <c r="HI77" s="171"/>
      <c r="HJ77" s="171"/>
      <c r="HM77" s="172">
        <f>SUM(HM70:HM76)</f>
        <v>0</v>
      </c>
      <c r="HN77" s="173">
        <f>SUM(HN70:HN76)</f>
        <v>0</v>
      </c>
    </row>
    <row r="78" spans="1:223" s="178" customFormat="1" ht="13.5" customHeight="1" thickTop="1" x14ac:dyDescent="0.2">
      <c r="A78" s="386"/>
      <c r="B78" s="174" t="s">
        <v>51</v>
      </c>
      <c r="C78" s="175"/>
      <c r="D78" s="175"/>
      <c r="E78" s="175"/>
      <c r="F78" s="175"/>
      <c r="G78" s="175"/>
      <c r="H78" s="175"/>
      <c r="I78" s="17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6"/>
      <c r="AT78" s="176">
        <f>IFERROR(AT77/$GH$77,0)</f>
        <v>0</v>
      </c>
      <c r="AU78" s="176"/>
      <c r="AV78" s="176"/>
      <c r="AW78" s="176"/>
      <c r="AX78" s="176">
        <f>IFERROR(AX77/$GH$77,0)</f>
        <v>0</v>
      </c>
      <c r="AY78" s="176"/>
      <c r="AZ78" s="176"/>
      <c r="BA78" s="176"/>
      <c r="BB78" s="176">
        <f>IFERROR(BB77/$GH$77,0)</f>
        <v>0</v>
      </c>
      <c r="BC78" s="176"/>
      <c r="BD78" s="176"/>
      <c r="BE78" s="176"/>
      <c r="BF78" s="176">
        <f>IFERROR(BF77/$GH$77,0)</f>
        <v>0</v>
      </c>
      <c r="BG78" s="176"/>
      <c r="BH78" s="176"/>
      <c r="BI78" s="176"/>
      <c r="BJ78" s="176">
        <f>IFERROR(BJ77/$GH$77,0)</f>
        <v>0</v>
      </c>
      <c r="BK78" s="176"/>
      <c r="BL78" s="176"/>
      <c r="BM78" s="176"/>
      <c r="BN78" s="176">
        <f>IFERROR(BN77/$GH$77,0)</f>
        <v>0</v>
      </c>
      <c r="BO78" s="176"/>
      <c r="BP78" s="176"/>
      <c r="BQ78" s="176"/>
      <c r="BR78" s="176">
        <f>IFERROR(BR77/$GH$77,0)</f>
        <v>7.9365079365079361E-3</v>
      </c>
      <c r="BS78" s="176"/>
      <c r="BT78" s="176"/>
      <c r="BU78" s="176"/>
      <c r="BV78" s="176">
        <f>IFERROR(BV77/$GH$77,0)</f>
        <v>0</v>
      </c>
      <c r="BW78" s="176"/>
      <c r="BX78" s="176"/>
      <c r="BY78" s="176"/>
      <c r="BZ78" s="176">
        <f>IFERROR(BZ77/$GH$77,0)</f>
        <v>0</v>
      </c>
      <c r="CA78" s="176"/>
      <c r="CB78" s="176"/>
      <c r="CC78" s="176"/>
      <c r="CD78" s="176">
        <f>IFERROR(CD77/$GH$77,0)</f>
        <v>0.5</v>
      </c>
      <c r="CE78" s="176"/>
      <c r="CF78" s="176"/>
      <c r="CG78" s="176"/>
      <c r="CH78" s="176">
        <f>IFERROR(CH77/$GH$77,0)</f>
        <v>3.968253968253968E-2</v>
      </c>
      <c r="CI78" s="176"/>
      <c r="CJ78" s="176"/>
      <c r="CK78" s="176"/>
      <c r="CL78" s="176">
        <f>IFERROR(CL77/$GH$77,0)</f>
        <v>0.27777777777777779</v>
      </c>
      <c r="CM78" s="176"/>
      <c r="CN78" s="176"/>
      <c r="CO78" s="176"/>
      <c r="CP78" s="176">
        <f>IFERROR(CP77/$GH$77,0)</f>
        <v>0</v>
      </c>
      <c r="CQ78" s="176"/>
      <c r="CR78" s="176"/>
      <c r="CS78" s="176"/>
      <c r="CT78" s="176">
        <f>IFERROR(CT77/$GH$77,0)</f>
        <v>0</v>
      </c>
      <c r="CU78" s="176"/>
      <c r="CV78" s="176"/>
      <c r="CW78" s="176"/>
      <c r="CX78" s="176">
        <f>IFERROR(CX77/$GH$77,0)</f>
        <v>0</v>
      </c>
      <c r="CY78" s="176"/>
      <c r="CZ78" s="176"/>
      <c r="DA78" s="176"/>
      <c r="DB78" s="176">
        <f>IFERROR(DB77/$GH$77,0)</f>
        <v>1.5873015873015872E-2</v>
      </c>
      <c r="DC78" s="176"/>
      <c r="DD78" s="176"/>
      <c r="DE78" s="176"/>
      <c r="DF78" s="176">
        <f>IFERROR(DF77/$GH$77,0)</f>
        <v>1.5873015873015872E-2</v>
      </c>
      <c r="DG78" s="176"/>
      <c r="DH78" s="176"/>
      <c r="DI78" s="176"/>
      <c r="DJ78" s="176">
        <f>IFERROR(DJ77/$GH$77,0)</f>
        <v>0</v>
      </c>
      <c r="DK78" s="176"/>
      <c r="DL78" s="176"/>
      <c r="DM78" s="176"/>
      <c r="DN78" s="176">
        <f>IFERROR(DN77/$GH$77,0)</f>
        <v>7.9365079365079361E-3</v>
      </c>
      <c r="DO78" s="176"/>
      <c r="DP78" s="176"/>
      <c r="DQ78" s="176"/>
      <c r="DR78" s="176">
        <f>IFERROR(DR77/$GH$77,0)</f>
        <v>7.9365079365079361E-3</v>
      </c>
      <c r="DS78" s="176"/>
      <c r="DT78" s="176"/>
      <c r="DU78" s="176"/>
      <c r="DV78" s="176">
        <f>IFERROR(DV77/$GH$77,0)</f>
        <v>3.1746031746031744E-2</v>
      </c>
      <c r="DW78" s="176"/>
      <c r="DX78" s="176"/>
      <c r="DY78" s="176"/>
      <c r="DZ78" s="176">
        <f>IFERROR(DZ77/$GH$77,0)</f>
        <v>1.5873015873015872E-2</v>
      </c>
      <c r="EA78" s="176"/>
      <c r="EB78" s="176"/>
      <c r="EC78" s="176"/>
      <c r="ED78" s="176">
        <f>IFERROR(ED77/$GH$77,0)</f>
        <v>0</v>
      </c>
      <c r="EE78" s="176"/>
      <c r="EF78" s="176"/>
      <c r="EG78" s="176"/>
      <c r="EH78" s="176">
        <f>IFERROR(EH77/$GH$77,0)</f>
        <v>0</v>
      </c>
      <c r="EI78" s="176"/>
      <c r="EJ78" s="176"/>
      <c r="EK78" s="176"/>
      <c r="EL78" s="176">
        <f>IFERROR(EL77/$GH$77,0)</f>
        <v>0</v>
      </c>
      <c r="EM78" s="176"/>
      <c r="EN78" s="176"/>
      <c r="EO78" s="176"/>
      <c r="EP78" s="176">
        <f>IFERROR(EP77/$GH$77,0)</f>
        <v>0</v>
      </c>
      <c r="EQ78" s="176"/>
      <c r="ER78" s="176"/>
      <c r="ES78" s="176"/>
      <c r="ET78" s="176">
        <f>IFERROR(ET77/$GH$77,0)</f>
        <v>0</v>
      </c>
      <c r="EU78" s="176"/>
      <c r="EV78" s="176"/>
      <c r="EW78" s="176"/>
      <c r="EX78" s="176">
        <f>IFERROR(EX77/$GH$77,0)</f>
        <v>3.968253968253968E-2</v>
      </c>
      <c r="EY78" s="176"/>
      <c r="EZ78" s="176"/>
      <c r="FA78" s="176"/>
      <c r="FB78" s="176">
        <f>IFERROR(FB77/$GH$77,0)</f>
        <v>3.968253968253968E-2</v>
      </c>
      <c r="FC78" s="176"/>
      <c r="FD78" s="176"/>
      <c r="FE78" s="176"/>
      <c r="FF78" s="176">
        <f>IFERROR(FF77/$GH$77,0)</f>
        <v>0</v>
      </c>
      <c r="FG78" s="176"/>
      <c r="FH78" s="176"/>
      <c r="FI78" s="176"/>
      <c r="FJ78" s="176">
        <f>IFERROR(FJ77/$GH$77,0)</f>
        <v>0</v>
      </c>
      <c r="FK78" s="176"/>
      <c r="FL78" s="176"/>
      <c r="FM78" s="176"/>
      <c r="FN78" s="176">
        <f>IFERROR(FN77/$GH$77,0)</f>
        <v>0</v>
      </c>
      <c r="FO78" s="176"/>
      <c r="FP78" s="176"/>
      <c r="FQ78" s="176"/>
      <c r="FR78" s="176">
        <f>IFERROR(FR77/$GH$77,0)</f>
        <v>0</v>
      </c>
      <c r="FS78" s="176"/>
      <c r="FT78" s="176"/>
      <c r="FU78" s="176"/>
      <c r="FV78" s="176">
        <f>IFERROR(FV77/$GH$77,0)</f>
        <v>0</v>
      </c>
      <c r="FW78" s="176"/>
      <c r="FX78" s="176"/>
      <c r="FY78" s="176"/>
      <c r="FZ78" s="176">
        <f>IFERROR(FZ77/$GH$77,0)</f>
        <v>0</v>
      </c>
      <c r="GA78" s="176"/>
      <c r="GB78" s="176"/>
      <c r="GC78" s="176"/>
      <c r="GD78" s="176">
        <f>IFERROR(GD77/$GH$77,0)</f>
        <v>0</v>
      </c>
      <c r="GE78" s="176"/>
      <c r="GF78" s="176"/>
      <c r="GG78" s="176"/>
      <c r="GH78" s="176">
        <f>SUM(AK78:GE78)</f>
        <v>0.99999999999999978</v>
      </c>
      <c r="GI78" s="176"/>
      <c r="GJ78" s="176"/>
      <c r="GK78" s="175"/>
      <c r="GL78" s="175"/>
      <c r="GM78" s="175"/>
      <c r="GN78" s="175"/>
      <c r="GO78" s="175"/>
      <c r="GP78" s="175"/>
      <c r="GQ78" s="175"/>
      <c r="GR78" s="175"/>
      <c r="GS78" s="175"/>
      <c r="GT78" s="175"/>
      <c r="GU78" s="215"/>
      <c r="GV78" s="215"/>
      <c r="GW78" s="215"/>
      <c r="GX78" s="215"/>
      <c r="GY78" s="215"/>
      <c r="GZ78" s="215"/>
      <c r="HA78" s="215"/>
      <c r="HB78" s="215"/>
      <c r="HC78" s="215"/>
      <c r="HD78" s="215"/>
      <c r="HE78" s="215"/>
      <c r="HF78" s="215"/>
      <c r="HG78" s="215"/>
      <c r="HH78" s="215"/>
      <c r="HI78" s="215"/>
      <c r="HJ78" s="215"/>
      <c r="HK78" s="177"/>
      <c r="HL78" s="215"/>
      <c r="HM78" s="373">
        <f>+HM77+HN77</f>
        <v>0</v>
      </c>
      <c r="HN78" s="374"/>
    </row>
    <row r="79" spans="1:223" s="188" customFormat="1" ht="13.5" customHeight="1" thickBot="1" x14ac:dyDescent="0.25">
      <c r="A79" s="387"/>
      <c r="B79" s="179" t="s">
        <v>52</v>
      </c>
      <c r="C79" s="180"/>
      <c r="D79" s="180"/>
      <c r="E79" s="180"/>
      <c r="F79" s="180"/>
      <c r="G79" s="180"/>
      <c r="H79" s="180"/>
      <c r="I79" s="180"/>
      <c r="J79" s="180"/>
      <c r="K79" s="180"/>
      <c r="L79" s="180"/>
      <c r="M79" s="180"/>
      <c r="N79" s="180"/>
      <c r="O79" s="180"/>
      <c r="P79" s="180"/>
      <c r="Q79" s="180"/>
      <c r="R79" s="180"/>
      <c r="S79" s="180"/>
      <c r="T79" s="180"/>
      <c r="U79" s="180"/>
      <c r="V79" s="180"/>
      <c r="W79" s="180"/>
      <c r="X79" s="180"/>
      <c r="Y79" s="180"/>
      <c r="Z79" s="180"/>
      <c r="AA79" s="180"/>
      <c r="AB79" s="180"/>
      <c r="AC79" s="180"/>
      <c r="AD79" s="180"/>
      <c r="AE79" s="180"/>
      <c r="AF79" s="180"/>
      <c r="AG79" s="180"/>
      <c r="AH79" s="180"/>
      <c r="AI79" s="180"/>
      <c r="AJ79" s="180"/>
      <c r="AK79" s="180"/>
      <c r="AL79" s="180"/>
      <c r="AM79" s="180"/>
      <c r="AN79" s="180"/>
      <c r="AO79" s="180"/>
      <c r="AP79" s="180"/>
      <c r="AQ79" s="180"/>
      <c r="AR79" s="180"/>
      <c r="AS79" s="181"/>
      <c r="AT79" s="182">
        <f>$HM$79*AT78</f>
        <v>0</v>
      </c>
      <c r="AU79" s="181"/>
      <c r="AV79" s="183"/>
      <c r="AW79" s="181"/>
      <c r="AX79" s="182">
        <f>$HM$79*AX78</f>
        <v>0</v>
      </c>
      <c r="AY79" s="181"/>
      <c r="AZ79" s="183"/>
      <c r="BA79" s="181"/>
      <c r="BB79" s="182">
        <f>$HM$79*BB78</f>
        <v>0</v>
      </c>
      <c r="BC79" s="181"/>
      <c r="BD79" s="183"/>
      <c r="BE79" s="181"/>
      <c r="BF79" s="182">
        <f>$HM$79*BF78</f>
        <v>0</v>
      </c>
      <c r="BG79" s="181"/>
      <c r="BH79" s="183"/>
      <c r="BI79" s="181"/>
      <c r="BJ79" s="182">
        <f>$HM$79*BJ78</f>
        <v>0</v>
      </c>
      <c r="BK79" s="181"/>
      <c r="BL79" s="183"/>
      <c r="BM79" s="181"/>
      <c r="BN79" s="182">
        <f>$HM$79*BN78</f>
        <v>0</v>
      </c>
      <c r="BO79" s="181"/>
      <c r="BP79" s="183"/>
      <c r="BQ79" s="181"/>
      <c r="BR79" s="182">
        <f>$HM$79*BR78</f>
        <v>0</v>
      </c>
      <c r="BS79" s="181"/>
      <c r="BT79" s="183"/>
      <c r="BU79" s="181"/>
      <c r="BV79" s="182">
        <f>$HM$79*BV78</f>
        <v>0</v>
      </c>
      <c r="BW79" s="181"/>
      <c r="BX79" s="183"/>
      <c r="BY79" s="181"/>
      <c r="BZ79" s="182">
        <f>$HM$79*BZ78</f>
        <v>0</v>
      </c>
      <c r="CA79" s="181"/>
      <c r="CB79" s="183"/>
      <c r="CC79" s="181"/>
      <c r="CD79" s="182">
        <f>$HM$79*CD78</f>
        <v>0</v>
      </c>
      <c r="CE79" s="181"/>
      <c r="CF79" s="183"/>
      <c r="CG79" s="181"/>
      <c r="CH79" s="182">
        <f>$HM$79*CH78</f>
        <v>0</v>
      </c>
      <c r="CI79" s="181"/>
      <c r="CJ79" s="183"/>
      <c r="CK79" s="181"/>
      <c r="CL79" s="182">
        <f>$HM$79*CL78</f>
        <v>0</v>
      </c>
      <c r="CM79" s="181"/>
      <c r="CN79" s="183"/>
      <c r="CO79" s="181"/>
      <c r="CP79" s="182">
        <f>$HM$79*CP78</f>
        <v>0</v>
      </c>
      <c r="CQ79" s="181"/>
      <c r="CR79" s="183"/>
      <c r="CS79" s="181"/>
      <c r="CT79" s="182">
        <f>$HM$79*CT78</f>
        <v>0</v>
      </c>
      <c r="CU79" s="181"/>
      <c r="CV79" s="183"/>
      <c r="CW79" s="181"/>
      <c r="CX79" s="182">
        <f>$HM$79*CX78</f>
        <v>0</v>
      </c>
      <c r="CY79" s="181"/>
      <c r="CZ79" s="183"/>
      <c r="DA79" s="181"/>
      <c r="DB79" s="182">
        <f>$HM$79*DB78</f>
        <v>0</v>
      </c>
      <c r="DC79" s="181"/>
      <c r="DD79" s="183"/>
      <c r="DE79" s="181"/>
      <c r="DF79" s="182">
        <f>$HM$79*DF78</f>
        <v>0</v>
      </c>
      <c r="DG79" s="181"/>
      <c r="DH79" s="183"/>
      <c r="DI79" s="181"/>
      <c r="DJ79" s="182">
        <f>$HM$79*DJ78</f>
        <v>0</v>
      </c>
      <c r="DK79" s="181"/>
      <c r="DL79" s="183"/>
      <c r="DM79" s="181"/>
      <c r="DN79" s="182">
        <f>$HM$79*DN78</f>
        <v>0</v>
      </c>
      <c r="DO79" s="181"/>
      <c r="DP79" s="183"/>
      <c r="DQ79" s="181"/>
      <c r="DR79" s="182">
        <f>$HM$79*DR78</f>
        <v>0</v>
      </c>
      <c r="DS79" s="181"/>
      <c r="DT79" s="183"/>
      <c r="DU79" s="181"/>
      <c r="DV79" s="182">
        <f>$HM$79*DV78</f>
        <v>0</v>
      </c>
      <c r="DW79" s="181"/>
      <c r="DX79" s="183"/>
      <c r="DY79" s="181"/>
      <c r="DZ79" s="182">
        <f>$HM$79*DZ78</f>
        <v>0</v>
      </c>
      <c r="EA79" s="181"/>
      <c r="EB79" s="183"/>
      <c r="EC79" s="181"/>
      <c r="ED79" s="182">
        <f>$HM$79*ED78</f>
        <v>0</v>
      </c>
      <c r="EE79" s="181"/>
      <c r="EF79" s="183"/>
      <c r="EG79" s="181"/>
      <c r="EH79" s="182">
        <f>$HM$79*EH78</f>
        <v>0</v>
      </c>
      <c r="EI79" s="181"/>
      <c r="EJ79" s="183"/>
      <c r="EK79" s="181"/>
      <c r="EL79" s="182">
        <f>$HM$79*EL78</f>
        <v>0</v>
      </c>
      <c r="EM79" s="181"/>
      <c r="EN79" s="183"/>
      <c r="EO79" s="181"/>
      <c r="EP79" s="182">
        <f>$HM$79*EP78</f>
        <v>0</v>
      </c>
      <c r="EQ79" s="181"/>
      <c r="ER79" s="183"/>
      <c r="ES79" s="181"/>
      <c r="ET79" s="182">
        <f>$HM$79*ET78</f>
        <v>0</v>
      </c>
      <c r="EU79" s="181"/>
      <c r="EV79" s="183"/>
      <c r="EW79" s="181"/>
      <c r="EX79" s="182">
        <f>$HM$79*EX78</f>
        <v>0</v>
      </c>
      <c r="EY79" s="181"/>
      <c r="EZ79" s="183"/>
      <c r="FA79" s="181"/>
      <c r="FB79" s="182">
        <f>$HM$79*FB78</f>
        <v>0</v>
      </c>
      <c r="FC79" s="181"/>
      <c r="FD79" s="183"/>
      <c r="FE79" s="181"/>
      <c r="FF79" s="182">
        <f>$HM$79*FF78</f>
        <v>0</v>
      </c>
      <c r="FG79" s="181"/>
      <c r="FH79" s="183"/>
      <c r="FI79" s="181"/>
      <c r="FJ79" s="182">
        <f>$HM$79*FJ78</f>
        <v>0</v>
      </c>
      <c r="FK79" s="181"/>
      <c r="FL79" s="183"/>
      <c r="FM79" s="181"/>
      <c r="FN79" s="182">
        <f>$HM$79*FN78</f>
        <v>0</v>
      </c>
      <c r="FO79" s="181"/>
      <c r="FP79" s="183"/>
      <c r="FQ79" s="181"/>
      <c r="FR79" s="182">
        <f>$HM$79*FR78</f>
        <v>0</v>
      </c>
      <c r="FS79" s="181"/>
      <c r="FT79" s="183"/>
      <c r="FU79" s="181"/>
      <c r="FV79" s="182">
        <f>$HM$79*FV78</f>
        <v>0</v>
      </c>
      <c r="FW79" s="181"/>
      <c r="FX79" s="183"/>
      <c r="FY79" s="181"/>
      <c r="FZ79" s="182">
        <f>$HM$79*FZ78</f>
        <v>0</v>
      </c>
      <c r="GA79" s="181"/>
      <c r="GB79" s="183"/>
      <c r="GC79" s="181"/>
      <c r="GD79" s="182">
        <f>$HM$79*GD78</f>
        <v>0</v>
      </c>
      <c r="GE79" s="181"/>
      <c r="GF79" s="183"/>
      <c r="GG79" s="181"/>
      <c r="GH79" s="183">
        <f>SUM(AK79:GE79)</f>
        <v>0</v>
      </c>
      <c r="GI79" s="181"/>
      <c r="GJ79" s="183"/>
      <c r="GK79" s="180"/>
      <c r="GL79" s="180"/>
      <c r="GM79" s="180"/>
      <c r="GN79" s="180"/>
      <c r="GO79" s="180"/>
      <c r="GP79" s="180"/>
      <c r="GQ79" s="180"/>
      <c r="GR79" s="180"/>
      <c r="GS79" s="180"/>
      <c r="GT79" s="180"/>
      <c r="GU79" s="216"/>
      <c r="GV79" s="216"/>
      <c r="GW79" s="216"/>
      <c r="GX79" s="216"/>
      <c r="GY79" s="216"/>
      <c r="GZ79" s="216"/>
      <c r="HA79" s="216"/>
      <c r="HB79" s="216"/>
      <c r="HC79" s="216"/>
      <c r="HD79" s="216"/>
      <c r="HE79" s="216"/>
      <c r="HF79" s="216"/>
      <c r="HG79" s="216"/>
      <c r="HH79" s="216"/>
      <c r="HI79" s="217"/>
      <c r="HJ79" s="217"/>
      <c r="HK79" s="186" t="s">
        <v>53</v>
      </c>
      <c r="HL79" s="218"/>
      <c r="HM79" s="388">
        <f>+HG77+HM78</f>
        <v>0</v>
      </c>
      <c r="HN79" s="389"/>
      <c r="HO79" s="10"/>
    </row>
    <row r="80" spans="1:223" ht="16.5" customHeight="1" outlineLevel="1" thickTop="1" x14ac:dyDescent="0.2">
      <c r="A80" s="385" t="s">
        <v>60</v>
      </c>
      <c r="B80" s="51" t="s">
        <v>47</v>
      </c>
      <c r="C80" s="52"/>
      <c r="D80" s="53"/>
      <c r="E80" s="53"/>
      <c r="F80" s="53"/>
      <c r="G80" s="53"/>
      <c r="H80" s="53"/>
      <c r="I80" s="53"/>
      <c r="J80" s="54"/>
      <c r="K80" s="52"/>
      <c r="L80" s="55"/>
      <c r="M80" s="55"/>
      <c r="N80" s="55"/>
      <c r="O80" s="54"/>
      <c r="P80" s="52"/>
      <c r="Q80" s="53"/>
      <c r="R80" s="54"/>
      <c r="S80" s="52"/>
      <c r="T80" s="53"/>
      <c r="U80" s="54"/>
      <c r="V80" s="52"/>
      <c r="W80" s="53"/>
      <c r="X80" s="53"/>
      <c r="Y80" s="54"/>
      <c r="Z80" s="56"/>
      <c r="AA80" s="57"/>
      <c r="AB80" s="58"/>
      <c r="AC80" s="58"/>
      <c r="AD80" s="58"/>
      <c r="AE80" s="58"/>
      <c r="AF80" s="58"/>
      <c r="AG80" s="53"/>
      <c r="AH80" s="53"/>
      <c r="AI80" s="53"/>
      <c r="AJ80" s="53"/>
      <c r="AK80" s="54"/>
      <c r="AL80" s="59"/>
      <c r="AM80" s="60">
        <f t="shared" ref="AM80:AM86" si="902">SUM(C80:AL80)</f>
        <v>0</v>
      </c>
      <c r="AN80" s="61"/>
      <c r="AO80" s="62"/>
      <c r="AP80" s="63"/>
      <c r="AQ80" s="64"/>
      <c r="AR80" s="16"/>
      <c r="AS80" s="65">
        <f t="shared" ref="AS80:AS86" si="903">+C80</f>
        <v>0</v>
      </c>
      <c r="AT80" s="53"/>
      <c r="AU80" s="54">
        <f t="shared" ref="AU80:AU86" si="904">+AS80-AT80</f>
        <v>0</v>
      </c>
      <c r="AV80" s="66">
        <f t="shared" ref="AV80:AV86" si="905">IFERROR(AT80/AS80,0)</f>
        <v>0</v>
      </c>
      <c r="AW80" s="52">
        <f t="shared" ref="AW80:AW86" si="906">+D80</f>
        <v>0</v>
      </c>
      <c r="AX80" s="53"/>
      <c r="AY80" s="54">
        <f t="shared" ref="AY80:AY86" si="907">+AW80-AX80</f>
        <v>0</v>
      </c>
      <c r="AZ80" s="66">
        <f t="shared" ref="AZ80:AZ86" si="908">IFERROR(AX80/AW80,0)</f>
        <v>0</v>
      </c>
      <c r="BA80" s="52">
        <f t="shared" ref="BA80:BA86" si="909">+E80</f>
        <v>0</v>
      </c>
      <c r="BB80" s="53"/>
      <c r="BC80" s="54">
        <f t="shared" ref="BC80:BC86" si="910">+BA80-BB80</f>
        <v>0</v>
      </c>
      <c r="BD80" s="66">
        <f t="shared" ref="BD80:BD86" si="911">IFERROR(BB80/BA80,0)</f>
        <v>0</v>
      </c>
      <c r="BE80" s="52">
        <f t="shared" ref="BE80:BE86" si="912">+F80</f>
        <v>0</v>
      </c>
      <c r="BF80" s="53"/>
      <c r="BG80" s="54">
        <f t="shared" ref="BG80:BG86" si="913">+BE80-BF80</f>
        <v>0</v>
      </c>
      <c r="BH80" s="66">
        <f t="shared" ref="BH80:BH86" si="914">IFERROR(BF80/BE80,0)</f>
        <v>0</v>
      </c>
      <c r="BI80" s="58">
        <f t="shared" ref="BI80:BI86" si="915">+G80</f>
        <v>0</v>
      </c>
      <c r="BJ80" s="53"/>
      <c r="BK80" s="55">
        <f t="shared" ref="BK80:BK86" si="916">+BI80-BJ80</f>
        <v>0</v>
      </c>
      <c r="BL80" s="66">
        <f t="shared" ref="BL80:BL86" si="917">IFERROR(BJ80/BI80,0)</f>
        <v>0</v>
      </c>
      <c r="BM80" s="52">
        <f t="shared" ref="BM80:BM86" si="918">+H80</f>
        <v>0</v>
      </c>
      <c r="BN80" s="53"/>
      <c r="BO80" s="54">
        <f t="shared" ref="BO80:BO86" si="919">+BM80-BN80</f>
        <v>0</v>
      </c>
      <c r="BP80" s="66">
        <f t="shared" ref="BP80:BP86" si="920">IFERROR(BN80/BM80,0)</f>
        <v>0</v>
      </c>
      <c r="BQ80" s="58">
        <f t="shared" ref="BQ80:BQ86" si="921">+I80</f>
        <v>0</v>
      </c>
      <c r="BR80" s="53"/>
      <c r="BS80" s="55">
        <f t="shared" ref="BS80:BS86" si="922">+BQ80-BR80</f>
        <v>0</v>
      </c>
      <c r="BT80" s="66">
        <f t="shared" ref="BT80:BT86" si="923">IFERROR(BR80/BQ80,0)</f>
        <v>0</v>
      </c>
      <c r="BU80" s="52">
        <f t="shared" ref="BU80:BU86" si="924">+J80</f>
        <v>0</v>
      </c>
      <c r="BV80" s="53"/>
      <c r="BW80" s="54">
        <f t="shared" ref="BW80:BW86" si="925">+BU80-BV80</f>
        <v>0</v>
      </c>
      <c r="BX80" s="66">
        <f t="shared" ref="BX80:BX86" si="926">IFERROR(BV80/BU80,0)</f>
        <v>0</v>
      </c>
      <c r="BY80" s="58">
        <f t="shared" ref="BY80:BY86" si="927">+K80</f>
        <v>0</v>
      </c>
      <c r="BZ80" s="53"/>
      <c r="CA80" s="55">
        <f t="shared" ref="CA80:CA86" si="928">+BY80-BZ80</f>
        <v>0</v>
      </c>
      <c r="CB80" s="66">
        <f t="shared" ref="CB80:CB86" si="929">IFERROR(BZ80/BY80,0)</f>
        <v>0</v>
      </c>
      <c r="CC80" s="67">
        <f>L80</f>
        <v>0</v>
      </c>
      <c r="CD80" s="53"/>
      <c r="CE80" s="55">
        <f t="shared" ref="CE80:CE86" si="930">+CC80-CD80</f>
        <v>0</v>
      </c>
      <c r="CF80" s="66">
        <f t="shared" ref="CF80:CF86" si="931">IFERROR(CD80/CC80,0)</f>
        <v>0</v>
      </c>
      <c r="CG80" s="52">
        <f t="shared" ref="CG80:CG86" si="932">M80</f>
        <v>0</v>
      </c>
      <c r="CH80" s="53"/>
      <c r="CI80" s="54">
        <f t="shared" ref="CI80:CI86" si="933">+CG80-CH80</f>
        <v>0</v>
      </c>
      <c r="CJ80" s="66">
        <f t="shared" ref="CJ80:CJ86" si="934">IFERROR(CH80/CG80,0)</f>
        <v>0</v>
      </c>
      <c r="CK80" s="82">
        <f>+N80</f>
        <v>0</v>
      </c>
      <c r="CL80" s="53"/>
      <c r="CM80" s="55">
        <f t="shared" ref="CM80:CM86" si="935">+CK80-CL80</f>
        <v>0</v>
      </c>
      <c r="CN80" s="66">
        <f t="shared" ref="CN80:CN86" si="936">IFERROR(CL80/CK80,0)</f>
        <v>0</v>
      </c>
      <c r="CO80" s="52">
        <f t="shared" ref="CO80:CO86" si="937">+O80</f>
        <v>0</v>
      </c>
      <c r="CP80" s="53"/>
      <c r="CQ80" s="54">
        <f t="shared" ref="CQ80:CQ86" si="938">+CO80-CP80</f>
        <v>0</v>
      </c>
      <c r="CR80" s="66">
        <f t="shared" ref="CR80:CR86" si="939">IFERROR(CP80/CO80,0)</f>
        <v>0</v>
      </c>
      <c r="CS80" s="58">
        <f t="shared" ref="CS80:CS86" si="940">+P80</f>
        <v>0</v>
      </c>
      <c r="CT80" s="53"/>
      <c r="CU80" s="55">
        <f t="shared" ref="CU80:CU86" si="941">+CS80-CT80</f>
        <v>0</v>
      </c>
      <c r="CV80" s="66">
        <f t="shared" ref="CV80:CV86" si="942">IFERROR(CT80/CS80,0)</f>
        <v>0</v>
      </c>
      <c r="CW80" s="83">
        <f>Q80</f>
        <v>0</v>
      </c>
      <c r="CX80" s="53"/>
      <c r="CY80" s="54">
        <f t="shared" ref="CY80:CY86" si="943">+CW80-CX80</f>
        <v>0</v>
      </c>
      <c r="CZ80" s="66">
        <f t="shared" ref="CZ80:CZ86" si="944">IFERROR(CX80/CW80,0)</f>
        <v>0</v>
      </c>
      <c r="DA80" s="83">
        <f>R80</f>
        <v>0</v>
      </c>
      <c r="DB80" s="53"/>
      <c r="DC80" s="55">
        <f t="shared" ref="DC80:DC86" si="945">+DA80-DB80</f>
        <v>0</v>
      </c>
      <c r="DD80" s="66">
        <f t="shared" ref="DD80:DD86" si="946">IFERROR(DB80/DA80,0)</f>
        <v>0</v>
      </c>
      <c r="DE80" s="83">
        <f>S80</f>
        <v>0</v>
      </c>
      <c r="DF80" s="53"/>
      <c r="DG80" s="54">
        <f t="shared" ref="DG80:DG86" si="947">+DE80-DF80</f>
        <v>0</v>
      </c>
      <c r="DH80" s="66">
        <f t="shared" ref="DH80:DH86" si="948">IFERROR(DF80/DE80,0)</f>
        <v>0</v>
      </c>
      <c r="DI80" s="83">
        <f>T80</f>
        <v>0</v>
      </c>
      <c r="DJ80" s="53"/>
      <c r="DK80" s="55">
        <f t="shared" ref="DK80:DK86" si="949">+DI80-DJ80</f>
        <v>0</v>
      </c>
      <c r="DL80" s="66">
        <f t="shared" ref="DL80:DL86" si="950">IFERROR(DJ80/DI80,0)</f>
        <v>0</v>
      </c>
      <c r="DM80" s="83">
        <f>U80</f>
        <v>0</v>
      </c>
      <c r="DN80" s="53"/>
      <c r="DO80" s="54">
        <f t="shared" ref="DO80:DO86" si="951">+DM80-DN80</f>
        <v>0</v>
      </c>
      <c r="DP80" s="66">
        <f t="shared" ref="DP80:DP86" si="952">IFERROR(DN80/DM80,0)</f>
        <v>0</v>
      </c>
      <c r="DQ80" s="83">
        <f>V80</f>
        <v>0</v>
      </c>
      <c r="DR80" s="53"/>
      <c r="DS80" s="55">
        <f t="shared" ref="DS80:DS86" si="953">+DQ80-DR80</f>
        <v>0</v>
      </c>
      <c r="DT80" s="66">
        <f t="shared" ref="DT80:DT86" si="954">IFERROR(DR80/DQ80,0)</f>
        <v>0</v>
      </c>
      <c r="DU80" s="83">
        <f>W80</f>
        <v>0</v>
      </c>
      <c r="DV80" s="53"/>
      <c r="DW80" s="55">
        <f t="shared" ref="DW80:DW86" si="955">+DU80-DV80</f>
        <v>0</v>
      </c>
      <c r="DX80" s="66">
        <f t="shared" ref="DX80:DX86" si="956">IFERROR(DV80/DU80,0)</f>
        <v>0</v>
      </c>
      <c r="DY80" s="83">
        <f>X80</f>
        <v>0</v>
      </c>
      <c r="DZ80" s="53"/>
      <c r="EA80" s="54">
        <f t="shared" ref="EA80:EA86" si="957">+DY80-DZ80</f>
        <v>0</v>
      </c>
      <c r="EB80" s="66">
        <f t="shared" ref="EB80:EB86" si="958">IFERROR(DZ80/DY80,0)</f>
        <v>0</v>
      </c>
      <c r="EC80" s="53">
        <f t="shared" ref="EC80:EC86" si="959">Y80</f>
        <v>0</v>
      </c>
      <c r="ED80" s="53"/>
      <c r="EE80" s="55">
        <f t="shared" ref="EE80:EE86" si="960">+EC80-ED80</f>
        <v>0</v>
      </c>
      <c r="EF80" s="66">
        <f t="shared" ref="EF80:EF86" si="961">IFERROR(ED80/EC80,0)</f>
        <v>0</v>
      </c>
      <c r="EG80" s="340">
        <f t="shared" ref="EG80:EG86" si="962">Z80</f>
        <v>0</v>
      </c>
      <c r="EH80" s="53"/>
      <c r="EI80" s="54">
        <f t="shared" ref="EI80:EI86" si="963">+EG80-EH80</f>
        <v>0</v>
      </c>
      <c r="EJ80" s="66">
        <f t="shared" ref="EJ80:EJ86" si="964">IFERROR(EH80/EG80,0)</f>
        <v>0</v>
      </c>
      <c r="EK80" s="58">
        <f t="shared" ref="EK80:EK86" si="965">AA80</f>
        <v>0</v>
      </c>
      <c r="EL80" s="53"/>
      <c r="EM80" s="55">
        <f t="shared" ref="EM80:EM86" si="966">+EK80-EL80</f>
        <v>0</v>
      </c>
      <c r="EN80" s="66">
        <f t="shared" ref="EN80:EN86" si="967">IFERROR(EL80/EK80,0)</f>
        <v>0</v>
      </c>
      <c r="EO80" s="340">
        <f t="shared" ref="EO80:EO86" si="968">AB80</f>
        <v>0</v>
      </c>
      <c r="EP80" s="53"/>
      <c r="EQ80" s="54">
        <f t="shared" ref="EQ80:EQ86" si="969">+EO80-EP80</f>
        <v>0</v>
      </c>
      <c r="ER80" s="66">
        <f t="shared" ref="ER80:ER86" si="970">IFERROR(EP80/EO80,0)</f>
        <v>0</v>
      </c>
      <c r="ES80" s="341">
        <f>AC80</f>
        <v>0</v>
      </c>
      <c r="ET80" s="53"/>
      <c r="EU80" s="55">
        <f t="shared" ref="EU80:EU86" si="971">+ES80-ET80</f>
        <v>0</v>
      </c>
      <c r="EV80" s="66">
        <f t="shared" ref="EV80:EV86" si="972">IFERROR(ET80/ES80,0)</f>
        <v>0</v>
      </c>
      <c r="EW80" s="340">
        <f t="shared" ref="EW80:EW86" si="973">AD80</f>
        <v>0</v>
      </c>
      <c r="EX80" s="53"/>
      <c r="EY80" s="54">
        <f t="shared" ref="EY80:EY86" si="974">+EW80-EX80</f>
        <v>0</v>
      </c>
      <c r="EZ80" s="66">
        <f t="shared" ref="EZ80:EZ86" si="975">IFERROR(EX80/EW80,0)</f>
        <v>0</v>
      </c>
      <c r="FA80" s="341">
        <f t="shared" ref="FA80:FA86" si="976">AE80</f>
        <v>0</v>
      </c>
      <c r="FB80" s="53"/>
      <c r="FC80" s="55">
        <f t="shared" ref="FC80:FC86" si="977">+FA80-FB80</f>
        <v>0</v>
      </c>
      <c r="FD80" s="66">
        <f t="shared" ref="FD80:FD86" si="978">IFERROR(FB80/FA80,0)</f>
        <v>0</v>
      </c>
      <c r="FE80" s="340">
        <f t="shared" ref="FE80:FE86" si="979">AF80</f>
        <v>0</v>
      </c>
      <c r="FF80" s="53"/>
      <c r="FG80" s="54">
        <f t="shared" ref="FG80:FG86" si="980">+FE80-FF80</f>
        <v>0</v>
      </c>
      <c r="FH80" s="66">
        <f t="shared" ref="FH80:FH86" si="981">IFERROR(FF80/FE80,0)</f>
        <v>0</v>
      </c>
      <c r="FI80" s="341">
        <f t="shared" ref="FI80:FI86" si="982">AG80</f>
        <v>0</v>
      </c>
      <c r="FJ80" s="53"/>
      <c r="FK80" s="54">
        <f t="shared" ref="FK80:FK86" si="983">+FI80-FJ80</f>
        <v>0</v>
      </c>
      <c r="FL80" s="66">
        <f t="shared" ref="FL80:FL86" si="984">IFERROR(FJ80/FI80,0)</f>
        <v>0</v>
      </c>
      <c r="FM80" s="341">
        <f t="shared" ref="FM80:FM86" si="985">AH80</f>
        <v>0</v>
      </c>
      <c r="FN80" s="53"/>
      <c r="FO80" s="53">
        <f t="shared" ref="FO80:FO86" si="986">+FM80-FN80</f>
        <v>0</v>
      </c>
      <c r="FP80" s="66">
        <f t="shared" ref="FP80:FP86" si="987">IFERROR(FN80/FM80,0)</f>
        <v>0</v>
      </c>
      <c r="FQ80" s="333">
        <f t="shared" ref="FQ80:FQ86" si="988">AI80</f>
        <v>0</v>
      </c>
      <c r="FR80" s="53"/>
      <c r="FS80" s="53">
        <f t="shared" ref="FS80:FS86" si="989">+FQ80-FR80</f>
        <v>0</v>
      </c>
      <c r="FT80" s="66">
        <f t="shared" ref="FT80:FT86" si="990">IFERROR(FR80/FQ80,0)</f>
        <v>0</v>
      </c>
      <c r="FU80" s="333">
        <f t="shared" ref="FU80:FU86" si="991">AJ80</f>
        <v>0</v>
      </c>
      <c r="FV80" s="53"/>
      <c r="FW80" s="53">
        <f t="shared" ref="FW80:FW86" si="992">+FU80-FV80</f>
        <v>0</v>
      </c>
      <c r="FX80" s="66">
        <f t="shared" ref="FX80:FX86" si="993">IFERROR(FV80/FU80,0)</f>
        <v>0</v>
      </c>
      <c r="FY80" s="52">
        <f t="shared" ref="FY80:FY86" si="994">+AK80</f>
        <v>0</v>
      </c>
      <c r="FZ80" s="53"/>
      <c r="GA80" s="55">
        <f t="shared" ref="GA80:GA86" si="995">+FY80-FZ80</f>
        <v>0</v>
      </c>
      <c r="GB80" s="66">
        <f t="shared" ref="GB80:GB86" si="996">IFERROR(FZ80/FY80,0)</f>
        <v>0</v>
      </c>
      <c r="GC80" s="52">
        <f t="shared" ref="GC80:GC86" si="997">+AL80</f>
        <v>0</v>
      </c>
      <c r="GD80" s="53"/>
      <c r="GE80" s="55">
        <f t="shared" ref="GE80:GE86" si="998">+GC80-GD80</f>
        <v>0</v>
      </c>
      <c r="GF80" s="66">
        <f t="shared" ref="GF80:GF86" si="999">IFERROR(GD80/GC80,0)</f>
        <v>0</v>
      </c>
      <c r="GG80" s="52">
        <f t="shared" ref="GG80:GG86" si="1000">+AS80+AW80+BA80+BE80+BI80+BM80+BQ80+BU80+BY80+CC80+CG80+CK80+CO80+CS80+CW80+DA80+DE80++DM80+DQ80+DU80+DY80+EC80++EG80+EK80+EO80+ES80+EW80+FA80+FE80+FI80+FM80+FQ80+FU80+FY80+GC80</f>
        <v>0</v>
      </c>
      <c r="GH80" s="53">
        <f t="shared" ref="GH80:GH86" si="1001">+AT80+AX80+BB80+BF80+BJ80+BN80+BR80+BV80+BZ80+CD80+CH80+CL80+CP80+CT80+CX80+DB80+DF80++DN80+DR80+DV80+DZ80+ED80++EH80+EL80+EP80+ET80+EX80+FB80+FF80+FJ80+FN80+FR80+FV80+FZ80+GD80+DJ80</f>
        <v>0</v>
      </c>
      <c r="GI80" s="54">
        <f t="shared" ref="GI80:GI86" si="1002">+GG80-GH80</f>
        <v>0</v>
      </c>
      <c r="GJ80" s="66">
        <f t="shared" ref="GJ80:GJ86" si="1003">IFERROR(GH80/GG80,0)</f>
        <v>0</v>
      </c>
      <c r="GK80" s="58">
        <f t="shared" ref="GK80:GK86" si="1004">+AN80</f>
        <v>0</v>
      </c>
      <c r="GL80" s="53"/>
      <c r="GM80" s="54">
        <f t="shared" ref="GM80:GM86" si="1005">+GK80-GL80</f>
        <v>0</v>
      </c>
      <c r="GN80" s="58">
        <f t="shared" ref="GN80:GN86" si="1006">+AO80</f>
        <v>0</v>
      </c>
      <c r="GO80" s="53"/>
      <c r="GP80" s="55">
        <f t="shared" ref="GP80:GP86" si="1007">+GN80-GO80</f>
        <v>0</v>
      </c>
      <c r="GQ80" s="52">
        <f t="shared" ref="GQ80:GQ86" si="1008">+AP80</f>
        <v>0</v>
      </c>
      <c r="GR80" s="53"/>
      <c r="GS80" s="54">
        <f t="shared" ref="GS80:GS86" si="1009">+GQ80-GR80</f>
        <v>0</v>
      </c>
      <c r="GT80" s="68"/>
      <c r="GU80" s="207" t="str">
        <f t="shared" ref="GU80:GU86" si="1010">IF(ISERROR(GG80/(GW$6*GK80+GZ$6*GN80+HC$6*GQ80)),"",GG80/(GW$6*GK80+GZ$6*GN80+HC$6*GQ80))</f>
        <v/>
      </c>
      <c r="GV80" s="208" t="str">
        <f t="shared" ref="GV80:GV86" si="1011">IF(ISERROR(GH80/(GW$6*GL80+GZ$6*GO80+HC$6*GR80)),"",GH80/(GW$6*GL80+GZ$6*GO80+HC$6*GR80))</f>
        <v/>
      </c>
      <c r="GW80" s="75">
        <f>+GK80*$GX$3</f>
        <v>0</v>
      </c>
      <c r="GX80" s="75">
        <f>+GL80*$GX$3</f>
        <v>0</v>
      </c>
      <c r="GY80" s="71">
        <f t="shared" ref="GY80:GY87" si="1012">+GW80-GX80</f>
        <v>0</v>
      </c>
      <c r="GZ80" s="75"/>
      <c r="HA80" s="75"/>
      <c r="HB80" s="71"/>
      <c r="HC80" s="75">
        <f>+GQ80*$GX$5</f>
        <v>0</v>
      </c>
      <c r="HD80" s="75">
        <f>+GR80*$GX$5</f>
        <v>0</v>
      </c>
      <c r="HE80" s="70">
        <f t="shared" ref="HE80:HE87" si="1013">+HC80-HD80</f>
        <v>0</v>
      </c>
      <c r="HF80" s="72">
        <f t="shared" ref="HF80:HH85" si="1014">+GW80+GZ80+HC80</f>
        <v>0</v>
      </c>
      <c r="HG80" s="73">
        <f t="shared" si="1014"/>
        <v>0</v>
      </c>
      <c r="HH80" s="76">
        <f t="shared" si="1014"/>
        <v>0</v>
      </c>
      <c r="HI80" s="77">
        <f>$GX$3*50%</f>
        <v>412.5</v>
      </c>
      <c r="HJ80" s="77">
        <f>$GX$5*50%</f>
        <v>825</v>
      </c>
      <c r="HK80" s="79"/>
      <c r="HL80" s="319"/>
      <c r="HM80" s="78">
        <f t="shared" ref="HM80:HN85" si="1015">+HI80*HK80</f>
        <v>0</v>
      </c>
      <c r="HN80" s="80">
        <f t="shared" si="1015"/>
        <v>0</v>
      </c>
    </row>
    <row r="81" spans="1:223" ht="15.75" customHeight="1" outlineLevel="1" x14ac:dyDescent="0.2">
      <c r="A81" s="386"/>
      <c r="B81" s="81" t="s">
        <v>64</v>
      </c>
      <c r="C81" s="82"/>
      <c r="D81" s="83"/>
      <c r="E81" s="83"/>
      <c r="F81" s="83"/>
      <c r="G81" s="83"/>
      <c r="H81" s="83"/>
      <c r="I81" s="83"/>
      <c r="J81" s="84"/>
      <c r="K81" s="82"/>
      <c r="L81" s="85"/>
      <c r="M81" s="85"/>
      <c r="N81" s="85"/>
      <c r="O81" s="84"/>
      <c r="P81" s="82"/>
      <c r="Q81" s="83"/>
      <c r="R81" s="84"/>
      <c r="S81" s="82"/>
      <c r="T81" s="83"/>
      <c r="U81" s="84"/>
      <c r="V81" s="82"/>
      <c r="W81" s="83"/>
      <c r="X81" s="83"/>
      <c r="Y81" s="84"/>
      <c r="Z81" s="86"/>
      <c r="AA81" s="87"/>
      <c r="AB81" s="88"/>
      <c r="AC81" s="88"/>
      <c r="AD81" s="88"/>
      <c r="AE81" s="88"/>
      <c r="AF81" s="88"/>
      <c r="AG81" s="83"/>
      <c r="AH81" s="83"/>
      <c r="AI81" s="83"/>
      <c r="AJ81" s="83"/>
      <c r="AK81" s="84"/>
      <c r="AL81" s="89"/>
      <c r="AM81" s="90">
        <f t="shared" si="902"/>
        <v>0</v>
      </c>
      <c r="AN81" s="91"/>
      <c r="AO81" s="92"/>
      <c r="AP81" s="93"/>
      <c r="AQ81" s="94"/>
      <c r="AS81" s="95">
        <f t="shared" si="903"/>
        <v>0</v>
      </c>
      <c r="AT81" s="83"/>
      <c r="AU81" s="84">
        <f t="shared" si="904"/>
        <v>0</v>
      </c>
      <c r="AV81" s="96">
        <f t="shared" si="905"/>
        <v>0</v>
      </c>
      <c r="AW81" s="82">
        <f t="shared" si="906"/>
        <v>0</v>
      </c>
      <c r="AX81" s="83"/>
      <c r="AY81" s="84">
        <f t="shared" si="907"/>
        <v>0</v>
      </c>
      <c r="AZ81" s="96">
        <f t="shared" si="908"/>
        <v>0</v>
      </c>
      <c r="BA81" s="82">
        <f t="shared" si="909"/>
        <v>0</v>
      </c>
      <c r="BB81" s="83"/>
      <c r="BC81" s="84">
        <f t="shared" si="910"/>
        <v>0</v>
      </c>
      <c r="BD81" s="96">
        <f t="shared" si="911"/>
        <v>0</v>
      </c>
      <c r="BE81" s="82">
        <f t="shared" si="912"/>
        <v>0</v>
      </c>
      <c r="BF81" s="83"/>
      <c r="BG81" s="84">
        <f t="shared" si="913"/>
        <v>0</v>
      </c>
      <c r="BH81" s="96">
        <f t="shared" si="914"/>
        <v>0</v>
      </c>
      <c r="BI81" s="88">
        <f t="shared" si="915"/>
        <v>0</v>
      </c>
      <c r="BJ81" s="83"/>
      <c r="BK81" s="85">
        <f t="shared" si="916"/>
        <v>0</v>
      </c>
      <c r="BL81" s="96">
        <f t="shared" si="917"/>
        <v>0</v>
      </c>
      <c r="BM81" s="82">
        <f t="shared" si="918"/>
        <v>0</v>
      </c>
      <c r="BN81" s="83"/>
      <c r="BO81" s="84">
        <f t="shared" si="919"/>
        <v>0</v>
      </c>
      <c r="BP81" s="96">
        <f t="shared" si="920"/>
        <v>0</v>
      </c>
      <c r="BQ81" s="88">
        <f t="shared" si="921"/>
        <v>0</v>
      </c>
      <c r="BR81" s="83"/>
      <c r="BS81" s="85">
        <f t="shared" si="922"/>
        <v>0</v>
      </c>
      <c r="BT81" s="96">
        <f t="shared" si="923"/>
        <v>0</v>
      </c>
      <c r="BU81" s="82">
        <f t="shared" si="924"/>
        <v>0</v>
      </c>
      <c r="BV81" s="83"/>
      <c r="BW81" s="84">
        <f t="shared" si="925"/>
        <v>0</v>
      </c>
      <c r="BX81" s="96">
        <f t="shared" si="926"/>
        <v>0</v>
      </c>
      <c r="BY81" s="88">
        <f t="shared" si="927"/>
        <v>0</v>
      </c>
      <c r="BZ81" s="83"/>
      <c r="CA81" s="85">
        <f t="shared" si="928"/>
        <v>0</v>
      </c>
      <c r="CB81" s="96">
        <f t="shared" si="929"/>
        <v>0</v>
      </c>
      <c r="CC81" s="83">
        <f t="shared" ref="CC81:CC86" si="1016">L81</f>
        <v>0</v>
      </c>
      <c r="CD81" s="83"/>
      <c r="CE81" s="85">
        <f t="shared" si="930"/>
        <v>0</v>
      </c>
      <c r="CF81" s="96">
        <f t="shared" si="931"/>
        <v>0</v>
      </c>
      <c r="CG81" s="82">
        <f t="shared" si="932"/>
        <v>0</v>
      </c>
      <c r="CH81" s="83"/>
      <c r="CI81" s="84">
        <f t="shared" si="933"/>
        <v>0</v>
      </c>
      <c r="CJ81" s="96">
        <f t="shared" si="934"/>
        <v>0</v>
      </c>
      <c r="CK81" s="82">
        <f t="shared" ref="CK81:CK86" si="1017">+N81</f>
        <v>0</v>
      </c>
      <c r="CL81" s="83"/>
      <c r="CM81" s="85">
        <f t="shared" si="935"/>
        <v>0</v>
      </c>
      <c r="CN81" s="96">
        <f t="shared" si="936"/>
        <v>0</v>
      </c>
      <c r="CO81" s="334">
        <f t="shared" si="937"/>
        <v>0</v>
      </c>
      <c r="CP81" s="83"/>
      <c r="CQ81" s="84">
        <f t="shared" si="938"/>
        <v>0</v>
      </c>
      <c r="CR81" s="96">
        <f t="shared" si="939"/>
        <v>0</v>
      </c>
      <c r="CS81" s="88">
        <f t="shared" si="940"/>
        <v>0</v>
      </c>
      <c r="CT81" s="83"/>
      <c r="CU81" s="85">
        <f t="shared" si="941"/>
        <v>0</v>
      </c>
      <c r="CV81" s="96">
        <f t="shared" si="942"/>
        <v>0</v>
      </c>
      <c r="CW81" s="83">
        <f t="shared" ref="CW81:CW86" si="1018">Q81</f>
        <v>0</v>
      </c>
      <c r="CX81" s="83"/>
      <c r="CY81" s="84">
        <f t="shared" si="943"/>
        <v>0</v>
      </c>
      <c r="CZ81" s="96">
        <f t="shared" si="944"/>
        <v>0</v>
      </c>
      <c r="DA81" s="83">
        <f t="shared" ref="DA81:DA86" si="1019">R81</f>
        <v>0</v>
      </c>
      <c r="DB81" s="83"/>
      <c r="DC81" s="85">
        <f t="shared" si="945"/>
        <v>0</v>
      </c>
      <c r="DD81" s="96">
        <f t="shared" si="946"/>
        <v>0</v>
      </c>
      <c r="DE81" s="83">
        <f t="shared" ref="DE81:DE86" si="1020">S81</f>
        <v>0</v>
      </c>
      <c r="DF81" s="83"/>
      <c r="DG81" s="84">
        <f t="shared" si="947"/>
        <v>0</v>
      </c>
      <c r="DH81" s="96">
        <f t="shared" si="948"/>
        <v>0</v>
      </c>
      <c r="DI81" s="83">
        <f t="shared" ref="DI81:DI86" si="1021">T81</f>
        <v>0</v>
      </c>
      <c r="DJ81" s="83"/>
      <c r="DK81" s="85">
        <f t="shared" si="949"/>
        <v>0</v>
      </c>
      <c r="DL81" s="96">
        <f t="shared" si="950"/>
        <v>0</v>
      </c>
      <c r="DM81" s="83">
        <f t="shared" ref="DM81:DM86" si="1022">U81</f>
        <v>0</v>
      </c>
      <c r="DN81" s="83"/>
      <c r="DO81" s="84">
        <f t="shared" si="951"/>
        <v>0</v>
      </c>
      <c r="DP81" s="96">
        <f t="shared" si="952"/>
        <v>0</v>
      </c>
      <c r="DQ81" s="83">
        <f t="shared" ref="DQ81:DQ86" si="1023">V81</f>
        <v>0</v>
      </c>
      <c r="DR81" s="83"/>
      <c r="DS81" s="85">
        <f t="shared" si="953"/>
        <v>0</v>
      </c>
      <c r="DT81" s="96">
        <f t="shared" si="954"/>
        <v>0</v>
      </c>
      <c r="DU81" s="83">
        <f t="shared" ref="DU81:DU86" si="1024">W81</f>
        <v>0</v>
      </c>
      <c r="DV81" s="83"/>
      <c r="DW81" s="85">
        <f t="shared" si="955"/>
        <v>0</v>
      </c>
      <c r="DX81" s="96">
        <f t="shared" si="956"/>
        <v>0</v>
      </c>
      <c r="DY81" s="83">
        <f t="shared" ref="DY81:DY86" si="1025">X81</f>
        <v>0</v>
      </c>
      <c r="DZ81" s="83"/>
      <c r="EA81" s="84">
        <f t="shared" si="957"/>
        <v>0</v>
      </c>
      <c r="EB81" s="96">
        <f t="shared" si="958"/>
        <v>0</v>
      </c>
      <c r="EC81" s="67">
        <f t="shared" si="959"/>
        <v>0</v>
      </c>
      <c r="ED81" s="83"/>
      <c r="EE81" s="85">
        <f t="shared" si="960"/>
        <v>0</v>
      </c>
      <c r="EF81" s="96">
        <f t="shared" si="961"/>
        <v>0</v>
      </c>
      <c r="EG81" s="83">
        <f t="shared" si="962"/>
        <v>0</v>
      </c>
      <c r="EH81" s="83"/>
      <c r="EI81" s="84">
        <f t="shared" si="963"/>
        <v>0</v>
      </c>
      <c r="EJ81" s="96">
        <f t="shared" si="964"/>
        <v>0</v>
      </c>
      <c r="EK81" s="88">
        <f t="shared" si="965"/>
        <v>0</v>
      </c>
      <c r="EL81" s="83"/>
      <c r="EM81" s="85">
        <f t="shared" si="966"/>
        <v>0</v>
      </c>
      <c r="EN81" s="96">
        <f t="shared" si="967"/>
        <v>0</v>
      </c>
      <c r="EO81" s="83">
        <f t="shared" si="968"/>
        <v>0</v>
      </c>
      <c r="EP81" s="83"/>
      <c r="EQ81" s="84">
        <f t="shared" si="969"/>
        <v>0</v>
      </c>
      <c r="ER81" s="96">
        <f t="shared" si="970"/>
        <v>0</v>
      </c>
      <c r="ES81" s="83">
        <f t="shared" ref="ES81:ES86" si="1026">AC81</f>
        <v>0</v>
      </c>
      <c r="ET81" s="83"/>
      <c r="EU81" s="85">
        <f t="shared" si="971"/>
        <v>0</v>
      </c>
      <c r="EV81" s="96">
        <f t="shared" si="972"/>
        <v>0</v>
      </c>
      <c r="EW81" s="83">
        <f t="shared" si="973"/>
        <v>0</v>
      </c>
      <c r="EX81" s="83"/>
      <c r="EY81" s="84">
        <f t="shared" si="974"/>
        <v>0</v>
      </c>
      <c r="EZ81" s="96">
        <f t="shared" si="975"/>
        <v>0</v>
      </c>
      <c r="FA81" s="83">
        <f t="shared" si="976"/>
        <v>0</v>
      </c>
      <c r="FB81" s="83"/>
      <c r="FC81" s="85">
        <f t="shared" si="977"/>
        <v>0</v>
      </c>
      <c r="FD81" s="96">
        <f t="shared" si="978"/>
        <v>0</v>
      </c>
      <c r="FE81" s="83">
        <f t="shared" si="979"/>
        <v>0</v>
      </c>
      <c r="FF81" s="83"/>
      <c r="FG81" s="84">
        <f t="shared" si="980"/>
        <v>0</v>
      </c>
      <c r="FH81" s="96">
        <f t="shared" si="981"/>
        <v>0</v>
      </c>
      <c r="FI81" s="83">
        <f t="shared" si="982"/>
        <v>0</v>
      </c>
      <c r="FJ81" s="83"/>
      <c r="FK81" s="84">
        <f t="shared" si="983"/>
        <v>0</v>
      </c>
      <c r="FL81" s="96">
        <f t="shared" si="984"/>
        <v>0</v>
      </c>
      <c r="FM81" s="83">
        <f t="shared" si="985"/>
        <v>0</v>
      </c>
      <c r="FN81" s="83"/>
      <c r="FO81" s="83">
        <f t="shared" si="986"/>
        <v>0</v>
      </c>
      <c r="FP81" s="96">
        <f t="shared" si="987"/>
        <v>0</v>
      </c>
      <c r="FQ81" s="83">
        <f t="shared" si="988"/>
        <v>0</v>
      </c>
      <c r="FR81" s="83"/>
      <c r="FS81" s="83">
        <f t="shared" si="989"/>
        <v>0</v>
      </c>
      <c r="FT81" s="96">
        <f t="shared" si="990"/>
        <v>0</v>
      </c>
      <c r="FU81" s="83">
        <f t="shared" si="991"/>
        <v>0</v>
      </c>
      <c r="FV81" s="83"/>
      <c r="FW81" s="83">
        <f t="shared" si="992"/>
        <v>0</v>
      </c>
      <c r="FX81" s="96">
        <f t="shared" si="993"/>
        <v>0</v>
      </c>
      <c r="FY81" s="82">
        <f t="shared" si="994"/>
        <v>0</v>
      </c>
      <c r="FZ81" s="83"/>
      <c r="GA81" s="85">
        <f t="shared" si="995"/>
        <v>0</v>
      </c>
      <c r="GB81" s="96">
        <f t="shared" si="996"/>
        <v>0</v>
      </c>
      <c r="GC81" s="82">
        <f t="shared" si="997"/>
        <v>0</v>
      </c>
      <c r="GD81" s="83"/>
      <c r="GE81" s="85">
        <f t="shared" si="998"/>
        <v>0</v>
      </c>
      <c r="GF81" s="96">
        <f t="shared" si="999"/>
        <v>0</v>
      </c>
      <c r="GG81" s="82">
        <f t="shared" si="1000"/>
        <v>0</v>
      </c>
      <c r="GH81" s="67">
        <f t="shared" si="1001"/>
        <v>0</v>
      </c>
      <c r="GI81" s="84">
        <f t="shared" si="1002"/>
        <v>0</v>
      </c>
      <c r="GJ81" s="96">
        <f t="shared" si="1003"/>
        <v>0</v>
      </c>
      <c r="GK81" s="88">
        <f t="shared" si="1004"/>
        <v>0</v>
      </c>
      <c r="GL81" s="83"/>
      <c r="GM81" s="84">
        <f t="shared" si="1005"/>
        <v>0</v>
      </c>
      <c r="GN81" s="88">
        <f t="shared" si="1006"/>
        <v>0</v>
      </c>
      <c r="GO81" s="83"/>
      <c r="GP81" s="85">
        <f t="shared" si="1007"/>
        <v>0</v>
      </c>
      <c r="GQ81" s="82">
        <f t="shared" si="1008"/>
        <v>0</v>
      </c>
      <c r="GR81" s="83"/>
      <c r="GS81" s="84">
        <f t="shared" si="1009"/>
        <v>0</v>
      </c>
      <c r="GT81" s="97"/>
      <c r="GU81" s="98" t="str">
        <f t="shared" si="1010"/>
        <v/>
      </c>
      <c r="GV81" s="103" t="str">
        <f t="shared" si="1011"/>
        <v/>
      </c>
      <c r="GW81" s="104">
        <f>+GK81*$GY$3</f>
        <v>0</v>
      </c>
      <c r="GX81" s="104">
        <f>+GL81*$GY$3</f>
        <v>0</v>
      </c>
      <c r="GY81" s="100">
        <f t="shared" si="1012"/>
        <v>0</v>
      </c>
      <c r="GZ81" s="104"/>
      <c r="HA81" s="104"/>
      <c r="HB81" s="100"/>
      <c r="HC81" s="104">
        <f>+GQ81*$GY$5</f>
        <v>0</v>
      </c>
      <c r="HD81" s="104">
        <f>+GR81*$GY$5</f>
        <v>0</v>
      </c>
      <c r="HE81" s="99">
        <f t="shared" si="1013"/>
        <v>0</v>
      </c>
      <c r="HF81" s="101">
        <f t="shared" si="1014"/>
        <v>0</v>
      </c>
      <c r="HG81" s="102">
        <f t="shared" si="1014"/>
        <v>0</v>
      </c>
      <c r="HH81" s="105">
        <f t="shared" si="1014"/>
        <v>0</v>
      </c>
      <c r="HI81" s="106">
        <f>$GY$3*50%</f>
        <v>400</v>
      </c>
      <c r="HJ81" s="106">
        <f>$GY$5*50%</f>
        <v>800</v>
      </c>
      <c r="HK81" s="108"/>
      <c r="HL81" s="320"/>
      <c r="HM81" s="107">
        <f t="shared" si="1015"/>
        <v>0</v>
      </c>
      <c r="HN81" s="109">
        <f t="shared" si="1015"/>
        <v>0</v>
      </c>
    </row>
    <row r="82" spans="1:223" ht="15.75" customHeight="1" outlineLevel="1" x14ac:dyDescent="0.2">
      <c r="A82" s="386"/>
      <c r="B82" s="81" t="s">
        <v>48</v>
      </c>
      <c r="C82" s="82"/>
      <c r="D82" s="83"/>
      <c r="E82" s="83"/>
      <c r="F82" s="83"/>
      <c r="G82" s="83"/>
      <c r="H82" s="83"/>
      <c r="I82" s="83"/>
      <c r="J82" s="84"/>
      <c r="K82" s="82"/>
      <c r="L82" s="85"/>
      <c r="M82" s="85"/>
      <c r="N82" s="85"/>
      <c r="O82" s="84"/>
      <c r="P82" s="82"/>
      <c r="Q82" s="83"/>
      <c r="R82" s="84"/>
      <c r="S82" s="82"/>
      <c r="T82" s="83"/>
      <c r="U82" s="84"/>
      <c r="V82" s="82"/>
      <c r="W82" s="83"/>
      <c r="X82" s="83"/>
      <c r="Y82" s="84"/>
      <c r="Z82" s="86"/>
      <c r="AA82" s="87"/>
      <c r="AB82" s="88"/>
      <c r="AC82" s="88"/>
      <c r="AD82" s="88"/>
      <c r="AE82" s="88"/>
      <c r="AF82" s="88"/>
      <c r="AG82" s="83"/>
      <c r="AH82" s="83"/>
      <c r="AI82" s="83"/>
      <c r="AJ82" s="83"/>
      <c r="AK82" s="84"/>
      <c r="AL82" s="89"/>
      <c r="AM82" s="90">
        <f t="shared" si="902"/>
        <v>0</v>
      </c>
      <c r="AN82" s="91"/>
      <c r="AO82" s="92"/>
      <c r="AP82" s="93"/>
      <c r="AQ82" s="94"/>
      <c r="AS82" s="95">
        <f t="shared" si="903"/>
        <v>0</v>
      </c>
      <c r="AT82" s="83"/>
      <c r="AU82" s="84">
        <f t="shared" si="904"/>
        <v>0</v>
      </c>
      <c r="AV82" s="96">
        <f t="shared" si="905"/>
        <v>0</v>
      </c>
      <c r="AW82" s="82">
        <f t="shared" si="906"/>
        <v>0</v>
      </c>
      <c r="AX82" s="83"/>
      <c r="AY82" s="84">
        <f t="shared" si="907"/>
        <v>0</v>
      </c>
      <c r="AZ82" s="96">
        <f t="shared" si="908"/>
        <v>0</v>
      </c>
      <c r="BA82" s="82">
        <f t="shared" si="909"/>
        <v>0</v>
      </c>
      <c r="BB82" s="83"/>
      <c r="BC82" s="84">
        <f t="shared" si="910"/>
        <v>0</v>
      </c>
      <c r="BD82" s="96">
        <f t="shared" si="911"/>
        <v>0</v>
      </c>
      <c r="BE82" s="82">
        <f t="shared" si="912"/>
        <v>0</v>
      </c>
      <c r="BF82" s="83"/>
      <c r="BG82" s="84">
        <f t="shared" si="913"/>
        <v>0</v>
      </c>
      <c r="BH82" s="96">
        <f t="shared" si="914"/>
        <v>0</v>
      </c>
      <c r="BI82" s="88">
        <f t="shared" si="915"/>
        <v>0</v>
      </c>
      <c r="BJ82" s="83"/>
      <c r="BK82" s="85">
        <f t="shared" si="916"/>
        <v>0</v>
      </c>
      <c r="BL82" s="96">
        <f t="shared" si="917"/>
        <v>0</v>
      </c>
      <c r="BM82" s="82">
        <f t="shared" si="918"/>
        <v>0</v>
      </c>
      <c r="BN82" s="83"/>
      <c r="BO82" s="84">
        <f t="shared" si="919"/>
        <v>0</v>
      </c>
      <c r="BP82" s="96">
        <f t="shared" si="920"/>
        <v>0</v>
      </c>
      <c r="BQ82" s="88">
        <f t="shared" si="921"/>
        <v>0</v>
      </c>
      <c r="BR82" s="83"/>
      <c r="BS82" s="85">
        <f t="shared" si="922"/>
        <v>0</v>
      </c>
      <c r="BT82" s="96">
        <f t="shared" si="923"/>
        <v>0</v>
      </c>
      <c r="BU82" s="82">
        <f t="shared" si="924"/>
        <v>0</v>
      </c>
      <c r="BV82" s="83"/>
      <c r="BW82" s="84">
        <f t="shared" si="925"/>
        <v>0</v>
      </c>
      <c r="BX82" s="96">
        <f t="shared" si="926"/>
        <v>0</v>
      </c>
      <c r="BY82" s="88">
        <f t="shared" si="927"/>
        <v>0</v>
      </c>
      <c r="BZ82" s="83"/>
      <c r="CA82" s="85">
        <f t="shared" si="928"/>
        <v>0</v>
      </c>
      <c r="CB82" s="96">
        <f t="shared" si="929"/>
        <v>0</v>
      </c>
      <c r="CC82" s="83">
        <f t="shared" si="1016"/>
        <v>0</v>
      </c>
      <c r="CD82" s="83"/>
      <c r="CE82" s="85">
        <f t="shared" si="930"/>
        <v>0</v>
      </c>
      <c r="CF82" s="96">
        <f t="shared" si="931"/>
        <v>0</v>
      </c>
      <c r="CG82" s="82">
        <f t="shared" si="932"/>
        <v>0</v>
      </c>
      <c r="CH82" s="83"/>
      <c r="CI82" s="84">
        <f t="shared" si="933"/>
        <v>0</v>
      </c>
      <c r="CJ82" s="96">
        <f t="shared" si="934"/>
        <v>0</v>
      </c>
      <c r="CK82" s="82">
        <f t="shared" si="1017"/>
        <v>0</v>
      </c>
      <c r="CL82" s="83"/>
      <c r="CM82" s="85">
        <f t="shared" si="935"/>
        <v>0</v>
      </c>
      <c r="CN82" s="96">
        <f t="shared" si="936"/>
        <v>0</v>
      </c>
      <c r="CO82" s="334">
        <f t="shared" si="937"/>
        <v>0</v>
      </c>
      <c r="CP82" s="83"/>
      <c r="CQ82" s="84">
        <f t="shared" si="938"/>
        <v>0</v>
      </c>
      <c r="CR82" s="96">
        <f t="shared" si="939"/>
        <v>0</v>
      </c>
      <c r="CS82" s="88">
        <f t="shared" si="940"/>
        <v>0</v>
      </c>
      <c r="CT82" s="83"/>
      <c r="CU82" s="85">
        <f t="shared" si="941"/>
        <v>0</v>
      </c>
      <c r="CV82" s="96">
        <f t="shared" si="942"/>
        <v>0</v>
      </c>
      <c r="CW82" s="83">
        <f t="shared" si="1018"/>
        <v>0</v>
      </c>
      <c r="CX82" s="83"/>
      <c r="CY82" s="84">
        <f t="shared" si="943"/>
        <v>0</v>
      </c>
      <c r="CZ82" s="96">
        <f t="shared" si="944"/>
        <v>0</v>
      </c>
      <c r="DA82" s="83">
        <f t="shared" si="1019"/>
        <v>0</v>
      </c>
      <c r="DB82" s="83"/>
      <c r="DC82" s="85">
        <f t="shared" si="945"/>
        <v>0</v>
      </c>
      <c r="DD82" s="96">
        <f t="shared" si="946"/>
        <v>0</v>
      </c>
      <c r="DE82" s="83">
        <f t="shared" si="1020"/>
        <v>0</v>
      </c>
      <c r="DF82" s="83"/>
      <c r="DG82" s="84">
        <f t="shared" si="947"/>
        <v>0</v>
      </c>
      <c r="DH82" s="96">
        <f t="shared" si="948"/>
        <v>0</v>
      </c>
      <c r="DI82" s="83">
        <f t="shared" si="1021"/>
        <v>0</v>
      </c>
      <c r="DJ82" s="83"/>
      <c r="DK82" s="85">
        <f t="shared" si="949"/>
        <v>0</v>
      </c>
      <c r="DL82" s="96">
        <f t="shared" si="950"/>
        <v>0</v>
      </c>
      <c r="DM82" s="83">
        <f t="shared" si="1022"/>
        <v>0</v>
      </c>
      <c r="DN82" s="83"/>
      <c r="DO82" s="84">
        <f t="shared" si="951"/>
        <v>0</v>
      </c>
      <c r="DP82" s="96">
        <f t="shared" si="952"/>
        <v>0</v>
      </c>
      <c r="DQ82" s="83">
        <f t="shared" si="1023"/>
        <v>0</v>
      </c>
      <c r="DR82" s="83"/>
      <c r="DS82" s="85">
        <f t="shared" si="953"/>
        <v>0</v>
      </c>
      <c r="DT82" s="96">
        <f t="shared" si="954"/>
        <v>0</v>
      </c>
      <c r="DU82" s="83">
        <f t="shared" si="1024"/>
        <v>0</v>
      </c>
      <c r="DV82" s="83"/>
      <c r="DW82" s="85">
        <f t="shared" si="955"/>
        <v>0</v>
      </c>
      <c r="DX82" s="96">
        <f t="shared" si="956"/>
        <v>0</v>
      </c>
      <c r="DY82" s="83">
        <f t="shared" si="1025"/>
        <v>0</v>
      </c>
      <c r="DZ82" s="83"/>
      <c r="EA82" s="84">
        <f t="shared" si="957"/>
        <v>0</v>
      </c>
      <c r="EB82" s="96">
        <f t="shared" si="958"/>
        <v>0</v>
      </c>
      <c r="EC82" s="67">
        <f t="shared" si="959"/>
        <v>0</v>
      </c>
      <c r="ED82" s="83"/>
      <c r="EE82" s="85">
        <f t="shared" si="960"/>
        <v>0</v>
      </c>
      <c r="EF82" s="96">
        <f t="shared" si="961"/>
        <v>0</v>
      </c>
      <c r="EG82" s="83">
        <f t="shared" si="962"/>
        <v>0</v>
      </c>
      <c r="EH82" s="83"/>
      <c r="EI82" s="84">
        <f t="shared" si="963"/>
        <v>0</v>
      </c>
      <c r="EJ82" s="96">
        <f t="shared" si="964"/>
        <v>0</v>
      </c>
      <c r="EK82" s="88">
        <f t="shared" si="965"/>
        <v>0</v>
      </c>
      <c r="EL82" s="83"/>
      <c r="EM82" s="85">
        <f t="shared" si="966"/>
        <v>0</v>
      </c>
      <c r="EN82" s="96">
        <f t="shared" si="967"/>
        <v>0</v>
      </c>
      <c r="EO82" s="83">
        <f t="shared" si="968"/>
        <v>0</v>
      </c>
      <c r="EP82" s="83"/>
      <c r="EQ82" s="84">
        <f t="shared" si="969"/>
        <v>0</v>
      </c>
      <c r="ER82" s="96">
        <f t="shared" si="970"/>
        <v>0</v>
      </c>
      <c r="ES82" s="83">
        <f t="shared" si="1026"/>
        <v>0</v>
      </c>
      <c r="ET82" s="83"/>
      <c r="EU82" s="85">
        <f t="shared" si="971"/>
        <v>0</v>
      </c>
      <c r="EV82" s="96">
        <f t="shared" si="972"/>
        <v>0</v>
      </c>
      <c r="EW82" s="83">
        <f t="shared" si="973"/>
        <v>0</v>
      </c>
      <c r="EX82" s="83"/>
      <c r="EY82" s="84">
        <f t="shared" si="974"/>
        <v>0</v>
      </c>
      <c r="EZ82" s="96">
        <f t="shared" si="975"/>
        <v>0</v>
      </c>
      <c r="FA82" s="83">
        <f t="shared" si="976"/>
        <v>0</v>
      </c>
      <c r="FB82" s="83"/>
      <c r="FC82" s="85">
        <f t="shared" si="977"/>
        <v>0</v>
      </c>
      <c r="FD82" s="96">
        <f t="shared" si="978"/>
        <v>0</v>
      </c>
      <c r="FE82" s="83">
        <f t="shared" si="979"/>
        <v>0</v>
      </c>
      <c r="FF82" s="83"/>
      <c r="FG82" s="84">
        <f t="shared" si="980"/>
        <v>0</v>
      </c>
      <c r="FH82" s="96">
        <f t="shared" si="981"/>
        <v>0</v>
      </c>
      <c r="FI82" s="83">
        <f t="shared" si="982"/>
        <v>0</v>
      </c>
      <c r="FJ82" s="83"/>
      <c r="FK82" s="84">
        <f t="shared" si="983"/>
        <v>0</v>
      </c>
      <c r="FL82" s="96">
        <f t="shared" si="984"/>
        <v>0</v>
      </c>
      <c r="FM82" s="83">
        <f t="shared" si="985"/>
        <v>0</v>
      </c>
      <c r="FN82" s="83"/>
      <c r="FO82" s="83">
        <f t="shared" si="986"/>
        <v>0</v>
      </c>
      <c r="FP82" s="96">
        <f t="shared" si="987"/>
        <v>0</v>
      </c>
      <c r="FQ82" s="83">
        <f t="shared" si="988"/>
        <v>0</v>
      </c>
      <c r="FR82" s="83"/>
      <c r="FS82" s="83">
        <f t="shared" si="989"/>
        <v>0</v>
      </c>
      <c r="FT82" s="96">
        <f t="shared" si="990"/>
        <v>0</v>
      </c>
      <c r="FU82" s="83">
        <f t="shared" si="991"/>
        <v>0</v>
      </c>
      <c r="FV82" s="83"/>
      <c r="FW82" s="83">
        <f t="shared" si="992"/>
        <v>0</v>
      </c>
      <c r="FX82" s="96">
        <f t="shared" si="993"/>
        <v>0</v>
      </c>
      <c r="FY82" s="82">
        <f t="shared" si="994"/>
        <v>0</v>
      </c>
      <c r="FZ82" s="83"/>
      <c r="GA82" s="85">
        <f t="shared" si="995"/>
        <v>0</v>
      </c>
      <c r="GB82" s="96">
        <f t="shared" si="996"/>
        <v>0</v>
      </c>
      <c r="GC82" s="82">
        <f t="shared" si="997"/>
        <v>0</v>
      </c>
      <c r="GD82" s="83"/>
      <c r="GE82" s="85">
        <f t="shared" si="998"/>
        <v>0</v>
      </c>
      <c r="GF82" s="96">
        <f t="shared" si="999"/>
        <v>0</v>
      </c>
      <c r="GG82" s="82">
        <f t="shared" si="1000"/>
        <v>0</v>
      </c>
      <c r="GH82" s="67">
        <f t="shared" si="1001"/>
        <v>0</v>
      </c>
      <c r="GI82" s="84">
        <f t="shared" si="1002"/>
        <v>0</v>
      </c>
      <c r="GJ82" s="96">
        <f t="shared" si="1003"/>
        <v>0</v>
      </c>
      <c r="GK82" s="88">
        <f t="shared" si="1004"/>
        <v>0</v>
      </c>
      <c r="GL82" s="83"/>
      <c r="GM82" s="84">
        <f t="shared" si="1005"/>
        <v>0</v>
      </c>
      <c r="GN82" s="88">
        <f t="shared" si="1006"/>
        <v>0</v>
      </c>
      <c r="GO82" s="83"/>
      <c r="GP82" s="85">
        <f t="shared" si="1007"/>
        <v>0</v>
      </c>
      <c r="GQ82" s="82">
        <f t="shared" si="1008"/>
        <v>0</v>
      </c>
      <c r="GR82" s="83"/>
      <c r="GS82" s="84">
        <f t="shared" si="1009"/>
        <v>0</v>
      </c>
      <c r="GT82" s="97"/>
      <c r="GU82" s="209" t="str">
        <f t="shared" si="1010"/>
        <v/>
      </c>
      <c r="GV82" s="210" t="str">
        <f t="shared" si="1011"/>
        <v/>
      </c>
      <c r="GW82" s="104">
        <f>+GK82*$HC$3</f>
        <v>0</v>
      </c>
      <c r="GX82" s="104">
        <f>+GL82*$HC$3</f>
        <v>0</v>
      </c>
      <c r="GY82" s="100">
        <f t="shared" si="1012"/>
        <v>0</v>
      </c>
      <c r="GZ82" s="104"/>
      <c r="HA82" s="104"/>
      <c r="HB82" s="100"/>
      <c r="HC82" s="104">
        <f>+GQ82*$HC$5</f>
        <v>0</v>
      </c>
      <c r="HD82" s="104">
        <f>+GR82*$HC$5</f>
        <v>0</v>
      </c>
      <c r="HE82" s="99">
        <f t="shared" si="1013"/>
        <v>0</v>
      </c>
      <c r="HF82" s="101">
        <f t="shared" si="1014"/>
        <v>0</v>
      </c>
      <c r="HG82" s="102">
        <f t="shared" si="1014"/>
        <v>0</v>
      </c>
      <c r="HH82" s="105">
        <f t="shared" si="1014"/>
        <v>0</v>
      </c>
      <c r="HI82" s="106">
        <f>$HC$3*50%</f>
        <v>272.5</v>
      </c>
      <c r="HJ82" s="106">
        <f>$HC$5*50%</f>
        <v>545</v>
      </c>
      <c r="HK82" s="108"/>
      <c r="HL82" s="320"/>
      <c r="HM82" s="107">
        <f t="shared" si="1015"/>
        <v>0</v>
      </c>
      <c r="HN82" s="109">
        <f t="shared" si="1015"/>
        <v>0</v>
      </c>
    </row>
    <row r="83" spans="1:223" ht="15.75" customHeight="1" outlineLevel="1" x14ac:dyDescent="0.2">
      <c r="A83" s="386"/>
      <c r="B83" s="110" t="s">
        <v>49</v>
      </c>
      <c r="C83" s="82"/>
      <c r="D83" s="83"/>
      <c r="E83" s="83"/>
      <c r="F83" s="83"/>
      <c r="G83" s="83"/>
      <c r="H83" s="83"/>
      <c r="I83" s="83"/>
      <c r="J83" s="84"/>
      <c r="K83" s="82"/>
      <c r="L83" s="85"/>
      <c r="M83" s="85"/>
      <c r="N83" s="85"/>
      <c r="O83" s="84"/>
      <c r="P83" s="82"/>
      <c r="Q83" s="83"/>
      <c r="R83" s="84"/>
      <c r="S83" s="82"/>
      <c r="T83" s="83"/>
      <c r="U83" s="84"/>
      <c r="V83" s="82"/>
      <c r="W83" s="83"/>
      <c r="X83" s="83"/>
      <c r="Y83" s="84"/>
      <c r="Z83" s="86"/>
      <c r="AA83" s="87"/>
      <c r="AB83" s="88"/>
      <c r="AC83" s="88"/>
      <c r="AD83" s="88"/>
      <c r="AE83" s="88"/>
      <c r="AF83" s="88"/>
      <c r="AG83" s="83"/>
      <c r="AH83" s="83"/>
      <c r="AI83" s="83"/>
      <c r="AJ83" s="83"/>
      <c r="AK83" s="84"/>
      <c r="AL83" s="89"/>
      <c r="AM83" s="90">
        <f t="shared" si="902"/>
        <v>0</v>
      </c>
      <c r="AN83" s="91"/>
      <c r="AO83" s="92"/>
      <c r="AP83" s="93"/>
      <c r="AQ83" s="111"/>
      <c r="AS83" s="95">
        <f t="shared" si="903"/>
        <v>0</v>
      </c>
      <c r="AT83" s="83"/>
      <c r="AU83" s="84">
        <f t="shared" si="904"/>
        <v>0</v>
      </c>
      <c r="AV83" s="96">
        <f t="shared" si="905"/>
        <v>0</v>
      </c>
      <c r="AW83" s="82">
        <f t="shared" si="906"/>
        <v>0</v>
      </c>
      <c r="AX83" s="83"/>
      <c r="AY83" s="84">
        <f t="shared" si="907"/>
        <v>0</v>
      </c>
      <c r="AZ83" s="96">
        <f t="shared" si="908"/>
        <v>0</v>
      </c>
      <c r="BA83" s="82">
        <f t="shared" si="909"/>
        <v>0</v>
      </c>
      <c r="BB83" s="83"/>
      <c r="BC83" s="84">
        <f t="shared" si="910"/>
        <v>0</v>
      </c>
      <c r="BD83" s="96">
        <f t="shared" si="911"/>
        <v>0</v>
      </c>
      <c r="BE83" s="82">
        <f t="shared" si="912"/>
        <v>0</v>
      </c>
      <c r="BF83" s="83"/>
      <c r="BG83" s="84">
        <f t="shared" si="913"/>
        <v>0</v>
      </c>
      <c r="BH83" s="96">
        <f t="shared" si="914"/>
        <v>0</v>
      </c>
      <c r="BI83" s="88">
        <f t="shared" si="915"/>
        <v>0</v>
      </c>
      <c r="BJ83" s="83"/>
      <c r="BK83" s="85">
        <f t="shared" si="916"/>
        <v>0</v>
      </c>
      <c r="BL83" s="96">
        <f t="shared" si="917"/>
        <v>0</v>
      </c>
      <c r="BM83" s="82">
        <f t="shared" si="918"/>
        <v>0</v>
      </c>
      <c r="BN83" s="83"/>
      <c r="BO83" s="84">
        <f t="shared" si="919"/>
        <v>0</v>
      </c>
      <c r="BP83" s="96">
        <f t="shared" si="920"/>
        <v>0</v>
      </c>
      <c r="BQ83" s="88">
        <f t="shared" si="921"/>
        <v>0</v>
      </c>
      <c r="BR83" s="83"/>
      <c r="BS83" s="85">
        <f t="shared" si="922"/>
        <v>0</v>
      </c>
      <c r="BT83" s="96">
        <f t="shared" si="923"/>
        <v>0</v>
      </c>
      <c r="BU83" s="82">
        <f t="shared" si="924"/>
        <v>0</v>
      </c>
      <c r="BV83" s="83"/>
      <c r="BW83" s="84">
        <f t="shared" si="925"/>
        <v>0</v>
      </c>
      <c r="BX83" s="96">
        <f t="shared" si="926"/>
        <v>0</v>
      </c>
      <c r="BY83" s="88">
        <f t="shared" si="927"/>
        <v>0</v>
      </c>
      <c r="BZ83" s="83"/>
      <c r="CA83" s="85">
        <f t="shared" si="928"/>
        <v>0</v>
      </c>
      <c r="CB83" s="96">
        <f t="shared" si="929"/>
        <v>0</v>
      </c>
      <c r="CC83" s="83">
        <f t="shared" si="1016"/>
        <v>0</v>
      </c>
      <c r="CD83" s="83"/>
      <c r="CE83" s="85">
        <f t="shared" si="930"/>
        <v>0</v>
      </c>
      <c r="CF83" s="96">
        <f t="shared" si="931"/>
        <v>0</v>
      </c>
      <c r="CG83" s="82">
        <f t="shared" si="932"/>
        <v>0</v>
      </c>
      <c r="CH83" s="83"/>
      <c r="CI83" s="84">
        <f t="shared" si="933"/>
        <v>0</v>
      </c>
      <c r="CJ83" s="96">
        <f t="shared" si="934"/>
        <v>0</v>
      </c>
      <c r="CK83" s="82">
        <f t="shared" si="1017"/>
        <v>0</v>
      </c>
      <c r="CL83" s="83"/>
      <c r="CM83" s="85">
        <f t="shared" si="935"/>
        <v>0</v>
      </c>
      <c r="CN83" s="96">
        <f t="shared" si="936"/>
        <v>0</v>
      </c>
      <c r="CO83" s="334">
        <f t="shared" si="937"/>
        <v>0</v>
      </c>
      <c r="CP83" s="83"/>
      <c r="CQ83" s="84">
        <f t="shared" si="938"/>
        <v>0</v>
      </c>
      <c r="CR83" s="96">
        <f t="shared" si="939"/>
        <v>0</v>
      </c>
      <c r="CS83" s="88">
        <f t="shared" si="940"/>
        <v>0</v>
      </c>
      <c r="CT83" s="83"/>
      <c r="CU83" s="85">
        <f t="shared" si="941"/>
        <v>0</v>
      </c>
      <c r="CV83" s="96">
        <f t="shared" si="942"/>
        <v>0</v>
      </c>
      <c r="CW83" s="83">
        <f t="shared" si="1018"/>
        <v>0</v>
      </c>
      <c r="CX83" s="83"/>
      <c r="CY83" s="84">
        <f t="shared" si="943"/>
        <v>0</v>
      </c>
      <c r="CZ83" s="96">
        <f t="shared" si="944"/>
        <v>0</v>
      </c>
      <c r="DA83" s="83">
        <f t="shared" si="1019"/>
        <v>0</v>
      </c>
      <c r="DB83" s="83"/>
      <c r="DC83" s="85">
        <f t="shared" si="945"/>
        <v>0</v>
      </c>
      <c r="DD83" s="96">
        <f t="shared" si="946"/>
        <v>0</v>
      </c>
      <c r="DE83" s="83">
        <f t="shared" si="1020"/>
        <v>0</v>
      </c>
      <c r="DF83" s="83"/>
      <c r="DG83" s="84">
        <f t="shared" si="947"/>
        <v>0</v>
      </c>
      <c r="DH83" s="96">
        <f t="shared" si="948"/>
        <v>0</v>
      </c>
      <c r="DI83" s="83">
        <f t="shared" si="1021"/>
        <v>0</v>
      </c>
      <c r="DJ83" s="83"/>
      <c r="DK83" s="85">
        <f t="shared" si="949"/>
        <v>0</v>
      </c>
      <c r="DL83" s="96">
        <f t="shared" si="950"/>
        <v>0</v>
      </c>
      <c r="DM83" s="83">
        <f t="shared" si="1022"/>
        <v>0</v>
      </c>
      <c r="DN83" s="83"/>
      <c r="DO83" s="84">
        <f t="shared" si="951"/>
        <v>0</v>
      </c>
      <c r="DP83" s="96">
        <f t="shared" si="952"/>
        <v>0</v>
      </c>
      <c r="DQ83" s="83">
        <f t="shared" si="1023"/>
        <v>0</v>
      </c>
      <c r="DR83" s="83"/>
      <c r="DS83" s="85">
        <f t="shared" si="953"/>
        <v>0</v>
      </c>
      <c r="DT83" s="96">
        <f t="shared" si="954"/>
        <v>0</v>
      </c>
      <c r="DU83" s="83">
        <f t="shared" si="1024"/>
        <v>0</v>
      </c>
      <c r="DV83" s="83"/>
      <c r="DW83" s="85">
        <f t="shared" si="955"/>
        <v>0</v>
      </c>
      <c r="DX83" s="96">
        <f t="shared" si="956"/>
        <v>0</v>
      </c>
      <c r="DY83" s="83">
        <f t="shared" si="1025"/>
        <v>0</v>
      </c>
      <c r="DZ83" s="83"/>
      <c r="EA83" s="84">
        <f t="shared" si="957"/>
        <v>0</v>
      </c>
      <c r="EB83" s="96">
        <f t="shared" si="958"/>
        <v>0</v>
      </c>
      <c r="EC83" s="67">
        <f t="shared" si="959"/>
        <v>0</v>
      </c>
      <c r="ED83" s="83"/>
      <c r="EE83" s="85">
        <f t="shared" si="960"/>
        <v>0</v>
      </c>
      <c r="EF83" s="96">
        <f t="shared" si="961"/>
        <v>0</v>
      </c>
      <c r="EG83" s="83">
        <f t="shared" si="962"/>
        <v>0</v>
      </c>
      <c r="EH83" s="83"/>
      <c r="EI83" s="84">
        <f t="shared" si="963"/>
        <v>0</v>
      </c>
      <c r="EJ83" s="96">
        <f t="shared" si="964"/>
        <v>0</v>
      </c>
      <c r="EK83" s="88">
        <f t="shared" si="965"/>
        <v>0</v>
      </c>
      <c r="EL83" s="83"/>
      <c r="EM83" s="85">
        <f t="shared" si="966"/>
        <v>0</v>
      </c>
      <c r="EN83" s="96">
        <f t="shared" si="967"/>
        <v>0</v>
      </c>
      <c r="EO83" s="83">
        <f t="shared" si="968"/>
        <v>0</v>
      </c>
      <c r="EP83" s="83"/>
      <c r="EQ83" s="84">
        <f t="shared" si="969"/>
        <v>0</v>
      </c>
      <c r="ER83" s="96">
        <f t="shared" si="970"/>
        <v>0</v>
      </c>
      <c r="ES83" s="83">
        <f t="shared" si="1026"/>
        <v>0</v>
      </c>
      <c r="ET83" s="83"/>
      <c r="EU83" s="85">
        <f t="shared" si="971"/>
        <v>0</v>
      </c>
      <c r="EV83" s="96">
        <f t="shared" si="972"/>
        <v>0</v>
      </c>
      <c r="EW83" s="83">
        <f t="shared" si="973"/>
        <v>0</v>
      </c>
      <c r="EX83" s="83"/>
      <c r="EY83" s="84">
        <f t="shared" si="974"/>
        <v>0</v>
      </c>
      <c r="EZ83" s="96">
        <f t="shared" si="975"/>
        <v>0</v>
      </c>
      <c r="FA83" s="83">
        <f t="shared" si="976"/>
        <v>0</v>
      </c>
      <c r="FB83" s="83"/>
      <c r="FC83" s="85">
        <f t="shared" si="977"/>
        <v>0</v>
      </c>
      <c r="FD83" s="96">
        <f t="shared" si="978"/>
        <v>0</v>
      </c>
      <c r="FE83" s="83">
        <f t="shared" si="979"/>
        <v>0</v>
      </c>
      <c r="FF83" s="83"/>
      <c r="FG83" s="84">
        <f t="shared" si="980"/>
        <v>0</v>
      </c>
      <c r="FH83" s="96">
        <f t="shared" si="981"/>
        <v>0</v>
      </c>
      <c r="FI83" s="83">
        <f t="shared" si="982"/>
        <v>0</v>
      </c>
      <c r="FJ83" s="83"/>
      <c r="FK83" s="84">
        <f t="shared" si="983"/>
        <v>0</v>
      </c>
      <c r="FL83" s="96">
        <f t="shared" si="984"/>
        <v>0</v>
      </c>
      <c r="FM83" s="83">
        <f t="shared" si="985"/>
        <v>0</v>
      </c>
      <c r="FN83" s="83"/>
      <c r="FO83" s="83">
        <f t="shared" si="986"/>
        <v>0</v>
      </c>
      <c r="FP83" s="96">
        <f t="shared" si="987"/>
        <v>0</v>
      </c>
      <c r="FQ83" s="83">
        <f t="shared" si="988"/>
        <v>0</v>
      </c>
      <c r="FR83" s="83"/>
      <c r="FS83" s="83">
        <f t="shared" si="989"/>
        <v>0</v>
      </c>
      <c r="FT83" s="96">
        <f t="shared" si="990"/>
        <v>0</v>
      </c>
      <c r="FU83" s="83">
        <f t="shared" si="991"/>
        <v>0</v>
      </c>
      <c r="FV83" s="83"/>
      <c r="FW83" s="83">
        <f t="shared" si="992"/>
        <v>0</v>
      </c>
      <c r="FX83" s="96">
        <f t="shared" si="993"/>
        <v>0</v>
      </c>
      <c r="FY83" s="82">
        <f t="shared" si="994"/>
        <v>0</v>
      </c>
      <c r="FZ83" s="83"/>
      <c r="GA83" s="85">
        <f t="shared" si="995"/>
        <v>0</v>
      </c>
      <c r="GB83" s="96">
        <f t="shared" si="996"/>
        <v>0</v>
      </c>
      <c r="GC83" s="82">
        <f t="shared" si="997"/>
        <v>0</v>
      </c>
      <c r="GD83" s="83"/>
      <c r="GE83" s="85">
        <f t="shared" si="998"/>
        <v>0</v>
      </c>
      <c r="GF83" s="96">
        <f t="shared" si="999"/>
        <v>0</v>
      </c>
      <c r="GG83" s="82">
        <f t="shared" si="1000"/>
        <v>0</v>
      </c>
      <c r="GH83" s="67">
        <f t="shared" si="1001"/>
        <v>0</v>
      </c>
      <c r="GI83" s="84">
        <f t="shared" si="1002"/>
        <v>0</v>
      </c>
      <c r="GJ83" s="96">
        <f t="shared" si="1003"/>
        <v>0</v>
      </c>
      <c r="GK83" s="88">
        <f t="shared" si="1004"/>
        <v>0</v>
      </c>
      <c r="GL83" s="83"/>
      <c r="GM83" s="84">
        <f t="shared" si="1005"/>
        <v>0</v>
      </c>
      <c r="GN83" s="88">
        <f t="shared" si="1006"/>
        <v>0</v>
      </c>
      <c r="GO83" s="83"/>
      <c r="GP83" s="85">
        <f t="shared" si="1007"/>
        <v>0</v>
      </c>
      <c r="GQ83" s="82">
        <f t="shared" si="1008"/>
        <v>0</v>
      </c>
      <c r="GR83" s="83"/>
      <c r="GS83" s="84">
        <f t="shared" si="1009"/>
        <v>0</v>
      </c>
      <c r="GT83" s="97"/>
      <c r="GU83" s="209" t="str">
        <f t="shared" si="1010"/>
        <v/>
      </c>
      <c r="GV83" s="210" t="str">
        <f t="shared" si="1011"/>
        <v/>
      </c>
      <c r="GW83" s="104">
        <f>+GK83*$HD$3</f>
        <v>0</v>
      </c>
      <c r="GX83" s="104">
        <f>+GL83*$HD$3</f>
        <v>0</v>
      </c>
      <c r="GY83" s="100">
        <f t="shared" si="1012"/>
        <v>0</v>
      </c>
      <c r="GZ83" s="104"/>
      <c r="HA83" s="104"/>
      <c r="HB83" s="100"/>
      <c r="HC83" s="104">
        <f>+GQ83*$HD$5</f>
        <v>0</v>
      </c>
      <c r="HD83" s="104">
        <f>+GR83*$HD$5</f>
        <v>0</v>
      </c>
      <c r="HE83" s="99">
        <f t="shared" si="1013"/>
        <v>0</v>
      </c>
      <c r="HF83" s="101">
        <f t="shared" si="1014"/>
        <v>0</v>
      </c>
      <c r="HG83" s="102">
        <f t="shared" si="1014"/>
        <v>0</v>
      </c>
      <c r="HH83" s="105">
        <f t="shared" si="1014"/>
        <v>0</v>
      </c>
      <c r="HI83" s="106">
        <f>$HD$3*50%</f>
        <v>272.5</v>
      </c>
      <c r="HJ83" s="106">
        <f>$HD$5*50%</f>
        <v>545</v>
      </c>
      <c r="HK83" s="108"/>
      <c r="HL83" s="320"/>
      <c r="HM83" s="107">
        <f t="shared" si="1015"/>
        <v>0</v>
      </c>
      <c r="HN83" s="109">
        <f t="shared" si="1015"/>
        <v>0</v>
      </c>
    </row>
    <row r="84" spans="1:223" ht="15.75" customHeight="1" outlineLevel="1" x14ac:dyDescent="0.2">
      <c r="A84" s="386"/>
      <c r="B84" s="112" t="s">
        <v>93</v>
      </c>
      <c r="C84" s="113"/>
      <c r="D84" s="114"/>
      <c r="E84" s="114"/>
      <c r="F84" s="114"/>
      <c r="G84" s="114"/>
      <c r="H84" s="114"/>
      <c r="I84" s="114"/>
      <c r="J84" s="115"/>
      <c r="K84" s="113"/>
      <c r="L84" s="116"/>
      <c r="M84" s="116"/>
      <c r="N84" s="116"/>
      <c r="O84" s="115"/>
      <c r="P84" s="113"/>
      <c r="Q84" s="114"/>
      <c r="R84" s="115"/>
      <c r="S84" s="113"/>
      <c r="T84" s="114"/>
      <c r="U84" s="115"/>
      <c r="V84" s="113"/>
      <c r="W84" s="114"/>
      <c r="X84" s="114"/>
      <c r="Y84" s="115"/>
      <c r="Z84" s="117"/>
      <c r="AA84" s="118"/>
      <c r="AB84" s="119"/>
      <c r="AC84" s="119"/>
      <c r="AD84" s="119"/>
      <c r="AE84" s="119"/>
      <c r="AF84" s="119"/>
      <c r="AG84" s="114"/>
      <c r="AH84" s="114"/>
      <c r="AI84" s="114"/>
      <c r="AJ84" s="114"/>
      <c r="AK84" s="115"/>
      <c r="AL84" s="120"/>
      <c r="AM84" s="90">
        <f t="shared" si="902"/>
        <v>0</v>
      </c>
      <c r="AN84" s="91"/>
      <c r="AO84" s="92"/>
      <c r="AP84" s="93"/>
      <c r="AQ84" s="111"/>
      <c r="AS84" s="95">
        <f t="shared" si="903"/>
        <v>0</v>
      </c>
      <c r="AT84" s="83"/>
      <c r="AU84" s="84">
        <f t="shared" si="904"/>
        <v>0</v>
      </c>
      <c r="AV84" s="96">
        <f t="shared" si="905"/>
        <v>0</v>
      </c>
      <c r="AW84" s="82">
        <f t="shared" si="906"/>
        <v>0</v>
      </c>
      <c r="AX84" s="83"/>
      <c r="AY84" s="84">
        <f t="shared" si="907"/>
        <v>0</v>
      </c>
      <c r="AZ84" s="96">
        <f t="shared" si="908"/>
        <v>0</v>
      </c>
      <c r="BA84" s="82">
        <f t="shared" si="909"/>
        <v>0</v>
      </c>
      <c r="BB84" s="83"/>
      <c r="BC84" s="84">
        <f t="shared" si="910"/>
        <v>0</v>
      </c>
      <c r="BD84" s="96">
        <f t="shared" si="911"/>
        <v>0</v>
      </c>
      <c r="BE84" s="82">
        <f t="shared" si="912"/>
        <v>0</v>
      </c>
      <c r="BF84" s="83"/>
      <c r="BG84" s="84">
        <f t="shared" si="913"/>
        <v>0</v>
      </c>
      <c r="BH84" s="96">
        <f t="shared" si="914"/>
        <v>0</v>
      </c>
      <c r="BI84" s="88">
        <f t="shared" si="915"/>
        <v>0</v>
      </c>
      <c r="BJ84" s="83"/>
      <c r="BK84" s="85">
        <f t="shared" si="916"/>
        <v>0</v>
      </c>
      <c r="BL84" s="96">
        <f t="shared" si="917"/>
        <v>0</v>
      </c>
      <c r="BM84" s="82">
        <f t="shared" si="918"/>
        <v>0</v>
      </c>
      <c r="BN84" s="83"/>
      <c r="BO84" s="84">
        <f t="shared" si="919"/>
        <v>0</v>
      </c>
      <c r="BP84" s="96">
        <f t="shared" si="920"/>
        <v>0</v>
      </c>
      <c r="BQ84" s="88">
        <f t="shared" si="921"/>
        <v>0</v>
      </c>
      <c r="BR84" s="83"/>
      <c r="BS84" s="85">
        <f t="shared" si="922"/>
        <v>0</v>
      </c>
      <c r="BT84" s="96">
        <f t="shared" si="923"/>
        <v>0</v>
      </c>
      <c r="BU84" s="82">
        <f t="shared" si="924"/>
        <v>0</v>
      </c>
      <c r="BV84" s="83"/>
      <c r="BW84" s="84">
        <f t="shared" si="925"/>
        <v>0</v>
      </c>
      <c r="BX84" s="96">
        <f t="shared" si="926"/>
        <v>0</v>
      </c>
      <c r="BY84" s="88">
        <f t="shared" si="927"/>
        <v>0</v>
      </c>
      <c r="BZ84" s="83"/>
      <c r="CA84" s="85">
        <f t="shared" si="928"/>
        <v>0</v>
      </c>
      <c r="CB84" s="96">
        <f t="shared" si="929"/>
        <v>0</v>
      </c>
      <c r="CC84" s="83">
        <f t="shared" si="1016"/>
        <v>0</v>
      </c>
      <c r="CD84" s="83"/>
      <c r="CE84" s="85">
        <f t="shared" si="930"/>
        <v>0</v>
      </c>
      <c r="CF84" s="96">
        <f t="shared" si="931"/>
        <v>0</v>
      </c>
      <c r="CG84" s="82">
        <f t="shared" si="932"/>
        <v>0</v>
      </c>
      <c r="CH84" s="83"/>
      <c r="CI84" s="84">
        <f t="shared" si="933"/>
        <v>0</v>
      </c>
      <c r="CJ84" s="96">
        <f t="shared" si="934"/>
        <v>0</v>
      </c>
      <c r="CK84" s="82">
        <f t="shared" si="1017"/>
        <v>0</v>
      </c>
      <c r="CL84" s="83"/>
      <c r="CM84" s="85">
        <f t="shared" si="935"/>
        <v>0</v>
      </c>
      <c r="CN84" s="96">
        <f t="shared" si="936"/>
        <v>0</v>
      </c>
      <c r="CO84" s="334">
        <f t="shared" si="937"/>
        <v>0</v>
      </c>
      <c r="CP84" s="83"/>
      <c r="CQ84" s="84">
        <f t="shared" si="938"/>
        <v>0</v>
      </c>
      <c r="CR84" s="96">
        <f t="shared" si="939"/>
        <v>0</v>
      </c>
      <c r="CS84" s="88">
        <f t="shared" si="940"/>
        <v>0</v>
      </c>
      <c r="CT84" s="83"/>
      <c r="CU84" s="85">
        <f t="shared" si="941"/>
        <v>0</v>
      </c>
      <c r="CV84" s="96">
        <f t="shared" si="942"/>
        <v>0</v>
      </c>
      <c r="CW84" s="83">
        <f t="shared" si="1018"/>
        <v>0</v>
      </c>
      <c r="CX84" s="83"/>
      <c r="CY84" s="84">
        <f t="shared" si="943"/>
        <v>0</v>
      </c>
      <c r="CZ84" s="96">
        <f t="shared" si="944"/>
        <v>0</v>
      </c>
      <c r="DA84" s="83">
        <f t="shared" si="1019"/>
        <v>0</v>
      </c>
      <c r="DB84" s="83"/>
      <c r="DC84" s="85">
        <f t="shared" si="945"/>
        <v>0</v>
      </c>
      <c r="DD84" s="96">
        <f t="shared" si="946"/>
        <v>0</v>
      </c>
      <c r="DE84" s="83">
        <f t="shared" si="1020"/>
        <v>0</v>
      </c>
      <c r="DF84" s="83"/>
      <c r="DG84" s="84">
        <f t="shared" si="947"/>
        <v>0</v>
      </c>
      <c r="DH84" s="96">
        <f t="shared" si="948"/>
        <v>0</v>
      </c>
      <c r="DI84" s="83">
        <f t="shared" si="1021"/>
        <v>0</v>
      </c>
      <c r="DJ84" s="83"/>
      <c r="DK84" s="85">
        <f t="shared" si="949"/>
        <v>0</v>
      </c>
      <c r="DL84" s="96">
        <f t="shared" si="950"/>
        <v>0</v>
      </c>
      <c r="DM84" s="83">
        <f t="shared" si="1022"/>
        <v>0</v>
      </c>
      <c r="DN84" s="83"/>
      <c r="DO84" s="84">
        <f t="shared" si="951"/>
        <v>0</v>
      </c>
      <c r="DP84" s="96">
        <f t="shared" si="952"/>
        <v>0</v>
      </c>
      <c r="DQ84" s="83">
        <f t="shared" si="1023"/>
        <v>0</v>
      </c>
      <c r="DR84" s="83"/>
      <c r="DS84" s="85">
        <f t="shared" si="953"/>
        <v>0</v>
      </c>
      <c r="DT84" s="96">
        <f t="shared" si="954"/>
        <v>0</v>
      </c>
      <c r="DU84" s="83">
        <f t="shared" si="1024"/>
        <v>0</v>
      </c>
      <c r="DV84" s="83"/>
      <c r="DW84" s="85">
        <f t="shared" si="955"/>
        <v>0</v>
      </c>
      <c r="DX84" s="96">
        <f t="shared" si="956"/>
        <v>0</v>
      </c>
      <c r="DY84" s="83">
        <f t="shared" si="1025"/>
        <v>0</v>
      </c>
      <c r="DZ84" s="83"/>
      <c r="EA84" s="84">
        <f t="shared" si="957"/>
        <v>0</v>
      </c>
      <c r="EB84" s="96">
        <f t="shared" si="958"/>
        <v>0</v>
      </c>
      <c r="EC84" s="67">
        <f t="shared" si="959"/>
        <v>0</v>
      </c>
      <c r="ED84" s="83"/>
      <c r="EE84" s="85">
        <f t="shared" si="960"/>
        <v>0</v>
      </c>
      <c r="EF84" s="96">
        <f t="shared" si="961"/>
        <v>0</v>
      </c>
      <c r="EG84" s="83">
        <f t="shared" si="962"/>
        <v>0</v>
      </c>
      <c r="EH84" s="83"/>
      <c r="EI84" s="84">
        <f t="shared" si="963"/>
        <v>0</v>
      </c>
      <c r="EJ84" s="96">
        <f t="shared" si="964"/>
        <v>0</v>
      </c>
      <c r="EK84" s="88">
        <f t="shared" si="965"/>
        <v>0</v>
      </c>
      <c r="EL84" s="83"/>
      <c r="EM84" s="85">
        <f t="shared" si="966"/>
        <v>0</v>
      </c>
      <c r="EN84" s="96">
        <f t="shared" si="967"/>
        <v>0</v>
      </c>
      <c r="EO84" s="83">
        <f t="shared" si="968"/>
        <v>0</v>
      </c>
      <c r="EP84" s="83"/>
      <c r="EQ84" s="84">
        <f t="shared" si="969"/>
        <v>0</v>
      </c>
      <c r="ER84" s="96">
        <f t="shared" si="970"/>
        <v>0</v>
      </c>
      <c r="ES84" s="83">
        <f t="shared" si="1026"/>
        <v>0</v>
      </c>
      <c r="ET84" s="83"/>
      <c r="EU84" s="85">
        <f t="shared" si="971"/>
        <v>0</v>
      </c>
      <c r="EV84" s="96">
        <f t="shared" si="972"/>
        <v>0</v>
      </c>
      <c r="EW84" s="83">
        <f t="shared" si="973"/>
        <v>0</v>
      </c>
      <c r="EX84" s="83"/>
      <c r="EY84" s="84">
        <f t="shared" si="974"/>
        <v>0</v>
      </c>
      <c r="EZ84" s="96">
        <f t="shared" si="975"/>
        <v>0</v>
      </c>
      <c r="FA84" s="83">
        <f t="shared" si="976"/>
        <v>0</v>
      </c>
      <c r="FB84" s="83"/>
      <c r="FC84" s="85">
        <f t="shared" si="977"/>
        <v>0</v>
      </c>
      <c r="FD84" s="96">
        <f t="shared" si="978"/>
        <v>0</v>
      </c>
      <c r="FE84" s="83">
        <f t="shared" si="979"/>
        <v>0</v>
      </c>
      <c r="FF84" s="83"/>
      <c r="FG84" s="84">
        <f t="shared" si="980"/>
        <v>0</v>
      </c>
      <c r="FH84" s="96">
        <f t="shared" si="981"/>
        <v>0</v>
      </c>
      <c r="FI84" s="83">
        <f t="shared" si="982"/>
        <v>0</v>
      </c>
      <c r="FJ84" s="83"/>
      <c r="FK84" s="84">
        <f t="shared" si="983"/>
        <v>0</v>
      </c>
      <c r="FL84" s="96">
        <f t="shared" si="984"/>
        <v>0</v>
      </c>
      <c r="FM84" s="83">
        <f t="shared" si="985"/>
        <v>0</v>
      </c>
      <c r="FN84" s="83"/>
      <c r="FO84" s="83">
        <f t="shared" si="986"/>
        <v>0</v>
      </c>
      <c r="FP84" s="96">
        <f t="shared" si="987"/>
        <v>0</v>
      </c>
      <c r="FQ84" s="83">
        <f t="shared" si="988"/>
        <v>0</v>
      </c>
      <c r="FR84" s="83"/>
      <c r="FS84" s="83">
        <f t="shared" si="989"/>
        <v>0</v>
      </c>
      <c r="FT84" s="96">
        <f t="shared" si="990"/>
        <v>0</v>
      </c>
      <c r="FU84" s="83">
        <f t="shared" si="991"/>
        <v>0</v>
      </c>
      <c r="FV84" s="83"/>
      <c r="FW84" s="83">
        <f t="shared" si="992"/>
        <v>0</v>
      </c>
      <c r="FX84" s="96">
        <f t="shared" si="993"/>
        <v>0</v>
      </c>
      <c r="FY84" s="82">
        <f t="shared" si="994"/>
        <v>0</v>
      </c>
      <c r="FZ84" s="83"/>
      <c r="GA84" s="85">
        <f t="shared" si="995"/>
        <v>0</v>
      </c>
      <c r="GB84" s="96">
        <f t="shared" si="996"/>
        <v>0</v>
      </c>
      <c r="GC84" s="82">
        <f t="shared" si="997"/>
        <v>0</v>
      </c>
      <c r="GD84" s="83"/>
      <c r="GE84" s="85">
        <f t="shared" si="998"/>
        <v>0</v>
      </c>
      <c r="GF84" s="96">
        <f t="shared" si="999"/>
        <v>0</v>
      </c>
      <c r="GG84" s="82">
        <f t="shared" si="1000"/>
        <v>0</v>
      </c>
      <c r="GH84" s="67">
        <f t="shared" si="1001"/>
        <v>0</v>
      </c>
      <c r="GI84" s="84">
        <f t="shared" si="1002"/>
        <v>0</v>
      </c>
      <c r="GJ84" s="96">
        <f t="shared" si="1003"/>
        <v>0</v>
      </c>
      <c r="GK84" s="88">
        <f t="shared" si="1004"/>
        <v>0</v>
      </c>
      <c r="GL84" s="83"/>
      <c r="GM84" s="84">
        <f t="shared" si="1005"/>
        <v>0</v>
      </c>
      <c r="GN84" s="88">
        <f t="shared" si="1006"/>
        <v>0</v>
      </c>
      <c r="GO84" s="83"/>
      <c r="GP84" s="85">
        <f t="shared" si="1007"/>
        <v>0</v>
      </c>
      <c r="GQ84" s="82">
        <f t="shared" si="1008"/>
        <v>0</v>
      </c>
      <c r="GR84" s="83"/>
      <c r="GS84" s="84">
        <f t="shared" si="1009"/>
        <v>0</v>
      </c>
      <c r="GT84" s="97"/>
      <c r="GU84" s="98" t="str">
        <f t="shared" si="1010"/>
        <v/>
      </c>
      <c r="GV84" s="103" t="str">
        <f t="shared" si="1011"/>
        <v/>
      </c>
      <c r="GW84" s="104">
        <f>+GK84*$HD$3</f>
        <v>0</v>
      </c>
      <c r="GX84" s="104">
        <f>+GL84*$HD$3</f>
        <v>0</v>
      </c>
      <c r="GY84" s="100">
        <f t="shared" si="1012"/>
        <v>0</v>
      </c>
      <c r="GZ84" s="104"/>
      <c r="HA84" s="104"/>
      <c r="HB84" s="100"/>
      <c r="HC84" s="104">
        <f>+GQ84*$HE$5</f>
        <v>0</v>
      </c>
      <c r="HD84" s="104">
        <f>+GR84*$HE$5</f>
        <v>0</v>
      </c>
      <c r="HE84" s="99">
        <f t="shared" si="1013"/>
        <v>0</v>
      </c>
      <c r="HF84" s="101">
        <f t="shared" si="1014"/>
        <v>0</v>
      </c>
      <c r="HG84" s="102">
        <f t="shared" si="1014"/>
        <v>0</v>
      </c>
      <c r="HH84" s="105">
        <f t="shared" si="1014"/>
        <v>0</v>
      </c>
      <c r="HI84" s="106">
        <f>$HE$3*50%</f>
        <v>312.5</v>
      </c>
      <c r="HJ84" s="106">
        <f>$HE$5*50%</f>
        <v>625</v>
      </c>
      <c r="HK84" s="108"/>
      <c r="HL84" s="320"/>
      <c r="HM84" s="107">
        <f t="shared" si="1015"/>
        <v>0</v>
      </c>
      <c r="HN84" s="109">
        <f t="shared" si="1015"/>
        <v>0</v>
      </c>
    </row>
    <row r="85" spans="1:223" ht="15.75" customHeight="1" outlineLevel="1" x14ac:dyDescent="0.2">
      <c r="A85" s="386"/>
      <c r="B85" s="112" t="s">
        <v>94</v>
      </c>
      <c r="C85" s="113"/>
      <c r="D85" s="114"/>
      <c r="E85" s="114"/>
      <c r="F85" s="114"/>
      <c r="G85" s="114"/>
      <c r="H85" s="114"/>
      <c r="I85" s="114"/>
      <c r="J85" s="115"/>
      <c r="K85" s="113"/>
      <c r="L85" s="116"/>
      <c r="M85" s="116"/>
      <c r="N85" s="116"/>
      <c r="O85" s="115"/>
      <c r="P85" s="113"/>
      <c r="Q85" s="114"/>
      <c r="R85" s="115"/>
      <c r="S85" s="113"/>
      <c r="T85" s="114"/>
      <c r="U85" s="115"/>
      <c r="V85" s="113"/>
      <c r="W85" s="114"/>
      <c r="X85" s="114"/>
      <c r="Y85" s="115"/>
      <c r="Z85" s="117"/>
      <c r="AA85" s="118"/>
      <c r="AB85" s="119"/>
      <c r="AC85" s="119"/>
      <c r="AD85" s="119"/>
      <c r="AE85" s="119"/>
      <c r="AF85" s="119"/>
      <c r="AG85" s="114"/>
      <c r="AH85" s="114"/>
      <c r="AI85" s="114"/>
      <c r="AJ85" s="114"/>
      <c r="AK85" s="115"/>
      <c r="AL85" s="120"/>
      <c r="AM85" s="90">
        <f t="shared" si="902"/>
        <v>0</v>
      </c>
      <c r="AN85" s="91"/>
      <c r="AO85" s="92"/>
      <c r="AP85" s="93"/>
      <c r="AQ85" s="111"/>
      <c r="AS85" s="95">
        <f t="shared" si="903"/>
        <v>0</v>
      </c>
      <c r="AT85" s="83"/>
      <c r="AU85" s="84">
        <f t="shared" si="904"/>
        <v>0</v>
      </c>
      <c r="AV85" s="96">
        <f t="shared" si="905"/>
        <v>0</v>
      </c>
      <c r="AW85" s="82">
        <f t="shared" si="906"/>
        <v>0</v>
      </c>
      <c r="AX85" s="83"/>
      <c r="AY85" s="84">
        <f t="shared" si="907"/>
        <v>0</v>
      </c>
      <c r="AZ85" s="96">
        <f t="shared" si="908"/>
        <v>0</v>
      </c>
      <c r="BA85" s="82">
        <f t="shared" si="909"/>
        <v>0</v>
      </c>
      <c r="BB85" s="83"/>
      <c r="BC85" s="84">
        <f t="shared" si="910"/>
        <v>0</v>
      </c>
      <c r="BD85" s="96">
        <f t="shared" si="911"/>
        <v>0</v>
      </c>
      <c r="BE85" s="82">
        <f t="shared" si="912"/>
        <v>0</v>
      </c>
      <c r="BF85" s="83"/>
      <c r="BG85" s="84">
        <f t="shared" si="913"/>
        <v>0</v>
      </c>
      <c r="BH85" s="96">
        <f t="shared" si="914"/>
        <v>0</v>
      </c>
      <c r="BI85" s="88">
        <f t="shared" si="915"/>
        <v>0</v>
      </c>
      <c r="BJ85" s="83"/>
      <c r="BK85" s="85">
        <f t="shared" si="916"/>
        <v>0</v>
      </c>
      <c r="BL85" s="96">
        <f t="shared" si="917"/>
        <v>0</v>
      </c>
      <c r="BM85" s="82">
        <f t="shared" si="918"/>
        <v>0</v>
      </c>
      <c r="BN85" s="83"/>
      <c r="BO85" s="84">
        <f t="shared" si="919"/>
        <v>0</v>
      </c>
      <c r="BP85" s="96">
        <f t="shared" si="920"/>
        <v>0</v>
      </c>
      <c r="BQ85" s="88">
        <f t="shared" si="921"/>
        <v>0</v>
      </c>
      <c r="BR85" s="83"/>
      <c r="BS85" s="85">
        <f t="shared" si="922"/>
        <v>0</v>
      </c>
      <c r="BT85" s="96">
        <f t="shared" si="923"/>
        <v>0</v>
      </c>
      <c r="BU85" s="82">
        <f t="shared" si="924"/>
        <v>0</v>
      </c>
      <c r="BV85" s="83"/>
      <c r="BW85" s="84">
        <f t="shared" si="925"/>
        <v>0</v>
      </c>
      <c r="BX85" s="96">
        <f t="shared" si="926"/>
        <v>0</v>
      </c>
      <c r="BY85" s="88">
        <f t="shared" si="927"/>
        <v>0</v>
      </c>
      <c r="BZ85" s="83"/>
      <c r="CA85" s="85">
        <f t="shared" si="928"/>
        <v>0</v>
      </c>
      <c r="CB85" s="96">
        <f t="shared" si="929"/>
        <v>0</v>
      </c>
      <c r="CC85" s="83">
        <f t="shared" si="1016"/>
        <v>0</v>
      </c>
      <c r="CD85" s="83"/>
      <c r="CE85" s="85">
        <f t="shared" si="930"/>
        <v>0</v>
      </c>
      <c r="CF85" s="96">
        <f t="shared" si="931"/>
        <v>0</v>
      </c>
      <c r="CG85" s="82">
        <f t="shared" si="932"/>
        <v>0</v>
      </c>
      <c r="CH85" s="83"/>
      <c r="CI85" s="84">
        <f t="shared" si="933"/>
        <v>0</v>
      </c>
      <c r="CJ85" s="96">
        <f t="shared" si="934"/>
        <v>0</v>
      </c>
      <c r="CK85" s="82">
        <f t="shared" si="1017"/>
        <v>0</v>
      </c>
      <c r="CL85" s="83"/>
      <c r="CM85" s="85">
        <f t="shared" si="935"/>
        <v>0</v>
      </c>
      <c r="CN85" s="96">
        <f t="shared" si="936"/>
        <v>0</v>
      </c>
      <c r="CO85" s="334">
        <f t="shared" si="937"/>
        <v>0</v>
      </c>
      <c r="CP85" s="83"/>
      <c r="CQ85" s="84">
        <f t="shared" si="938"/>
        <v>0</v>
      </c>
      <c r="CR85" s="96">
        <f t="shared" si="939"/>
        <v>0</v>
      </c>
      <c r="CS85" s="88">
        <f t="shared" si="940"/>
        <v>0</v>
      </c>
      <c r="CT85" s="83"/>
      <c r="CU85" s="85">
        <f t="shared" si="941"/>
        <v>0</v>
      </c>
      <c r="CV85" s="96">
        <f t="shared" si="942"/>
        <v>0</v>
      </c>
      <c r="CW85" s="83">
        <f t="shared" si="1018"/>
        <v>0</v>
      </c>
      <c r="CX85" s="83"/>
      <c r="CY85" s="84">
        <f t="shared" si="943"/>
        <v>0</v>
      </c>
      <c r="CZ85" s="96">
        <f t="shared" si="944"/>
        <v>0</v>
      </c>
      <c r="DA85" s="83">
        <f t="shared" si="1019"/>
        <v>0</v>
      </c>
      <c r="DB85" s="83"/>
      <c r="DC85" s="85">
        <f t="shared" si="945"/>
        <v>0</v>
      </c>
      <c r="DD85" s="96">
        <f t="shared" si="946"/>
        <v>0</v>
      </c>
      <c r="DE85" s="83">
        <f t="shared" si="1020"/>
        <v>0</v>
      </c>
      <c r="DF85" s="83"/>
      <c r="DG85" s="84">
        <f t="shared" si="947"/>
        <v>0</v>
      </c>
      <c r="DH85" s="96">
        <f t="shared" si="948"/>
        <v>0</v>
      </c>
      <c r="DI85" s="83">
        <f t="shared" si="1021"/>
        <v>0</v>
      </c>
      <c r="DJ85" s="83"/>
      <c r="DK85" s="85">
        <f t="shared" si="949"/>
        <v>0</v>
      </c>
      <c r="DL85" s="96">
        <f t="shared" si="950"/>
        <v>0</v>
      </c>
      <c r="DM85" s="83">
        <f t="shared" si="1022"/>
        <v>0</v>
      </c>
      <c r="DN85" s="83"/>
      <c r="DO85" s="84">
        <f t="shared" si="951"/>
        <v>0</v>
      </c>
      <c r="DP85" s="96">
        <f t="shared" si="952"/>
        <v>0</v>
      </c>
      <c r="DQ85" s="83">
        <f t="shared" si="1023"/>
        <v>0</v>
      </c>
      <c r="DR85" s="83"/>
      <c r="DS85" s="85">
        <f t="shared" si="953"/>
        <v>0</v>
      </c>
      <c r="DT85" s="96">
        <f t="shared" si="954"/>
        <v>0</v>
      </c>
      <c r="DU85" s="83">
        <f t="shared" si="1024"/>
        <v>0</v>
      </c>
      <c r="DV85" s="83"/>
      <c r="DW85" s="85">
        <f t="shared" si="955"/>
        <v>0</v>
      </c>
      <c r="DX85" s="96">
        <f t="shared" si="956"/>
        <v>0</v>
      </c>
      <c r="DY85" s="83">
        <f t="shared" si="1025"/>
        <v>0</v>
      </c>
      <c r="DZ85" s="83"/>
      <c r="EA85" s="84">
        <f t="shared" si="957"/>
        <v>0</v>
      </c>
      <c r="EB85" s="96">
        <f t="shared" si="958"/>
        <v>0</v>
      </c>
      <c r="EC85" s="67">
        <f t="shared" si="959"/>
        <v>0</v>
      </c>
      <c r="ED85" s="83"/>
      <c r="EE85" s="85">
        <f t="shared" si="960"/>
        <v>0</v>
      </c>
      <c r="EF85" s="96">
        <f t="shared" si="961"/>
        <v>0</v>
      </c>
      <c r="EG85" s="83">
        <f t="shared" si="962"/>
        <v>0</v>
      </c>
      <c r="EH85" s="83"/>
      <c r="EI85" s="84">
        <f t="shared" si="963"/>
        <v>0</v>
      </c>
      <c r="EJ85" s="96">
        <f t="shared" si="964"/>
        <v>0</v>
      </c>
      <c r="EK85" s="88">
        <f t="shared" si="965"/>
        <v>0</v>
      </c>
      <c r="EL85" s="83"/>
      <c r="EM85" s="85">
        <f t="shared" si="966"/>
        <v>0</v>
      </c>
      <c r="EN85" s="96">
        <f t="shared" si="967"/>
        <v>0</v>
      </c>
      <c r="EO85" s="83">
        <f t="shared" si="968"/>
        <v>0</v>
      </c>
      <c r="EP85" s="83"/>
      <c r="EQ85" s="84">
        <f t="shared" si="969"/>
        <v>0</v>
      </c>
      <c r="ER85" s="96">
        <f t="shared" si="970"/>
        <v>0</v>
      </c>
      <c r="ES85" s="83">
        <f t="shared" si="1026"/>
        <v>0</v>
      </c>
      <c r="ET85" s="83"/>
      <c r="EU85" s="85">
        <f t="shared" si="971"/>
        <v>0</v>
      </c>
      <c r="EV85" s="96">
        <f t="shared" si="972"/>
        <v>0</v>
      </c>
      <c r="EW85" s="83">
        <f t="shared" si="973"/>
        <v>0</v>
      </c>
      <c r="EX85" s="83"/>
      <c r="EY85" s="84">
        <f t="shared" si="974"/>
        <v>0</v>
      </c>
      <c r="EZ85" s="96">
        <f t="shared" si="975"/>
        <v>0</v>
      </c>
      <c r="FA85" s="83">
        <f t="shared" si="976"/>
        <v>0</v>
      </c>
      <c r="FB85" s="83"/>
      <c r="FC85" s="85">
        <f t="shared" si="977"/>
        <v>0</v>
      </c>
      <c r="FD85" s="96">
        <f t="shared" si="978"/>
        <v>0</v>
      </c>
      <c r="FE85" s="83">
        <f t="shared" si="979"/>
        <v>0</v>
      </c>
      <c r="FF85" s="83"/>
      <c r="FG85" s="84">
        <f t="shared" si="980"/>
        <v>0</v>
      </c>
      <c r="FH85" s="96">
        <f t="shared" si="981"/>
        <v>0</v>
      </c>
      <c r="FI85" s="83">
        <f t="shared" si="982"/>
        <v>0</v>
      </c>
      <c r="FJ85" s="83"/>
      <c r="FK85" s="84">
        <f t="shared" si="983"/>
        <v>0</v>
      </c>
      <c r="FL85" s="96">
        <f t="shared" si="984"/>
        <v>0</v>
      </c>
      <c r="FM85" s="83">
        <f t="shared" si="985"/>
        <v>0</v>
      </c>
      <c r="FN85" s="83"/>
      <c r="FO85" s="83">
        <f t="shared" si="986"/>
        <v>0</v>
      </c>
      <c r="FP85" s="96">
        <f t="shared" si="987"/>
        <v>0</v>
      </c>
      <c r="FQ85" s="83">
        <f t="shared" si="988"/>
        <v>0</v>
      </c>
      <c r="FR85" s="83"/>
      <c r="FS85" s="83">
        <f t="shared" si="989"/>
        <v>0</v>
      </c>
      <c r="FT85" s="96">
        <f t="shared" si="990"/>
        <v>0</v>
      </c>
      <c r="FU85" s="83">
        <f t="shared" si="991"/>
        <v>0</v>
      </c>
      <c r="FV85" s="83"/>
      <c r="FW85" s="83">
        <f t="shared" si="992"/>
        <v>0</v>
      </c>
      <c r="FX85" s="96">
        <f t="shared" si="993"/>
        <v>0</v>
      </c>
      <c r="FY85" s="82">
        <f t="shared" si="994"/>
        <v>0</v>
      </c>
      <c r="FZ85" s="83"/>
      <c r="GA85" s="85">
        <f t="shared" si="995"/>
        <v>0</v>
      </c>
      <c r="GB85" s="96">
        <f t="shared" si="996"/>
        <v>0</v>
      </c>
      <c r="GC85" s="82">
        <f t="shared" si="997"/>
        <v>0</v>
      </c>
      <c r="GD85" s="83"/>
      <c r="GE85" s="85">
        <f t="shared" si="998"/>
        <v>0</v>
      </c>
      <c r="GF85" s="96">
        <f t="shared" si="999"/>
        <v>0</v>
      </c>
      <c r="GG85" s="82">
        <f t="shared" si="1000"/>
        <v>0</v>
      </c>
      <c r="GH85" s="67">
        <f t="shared" si="1001"/>
        <v>0</v>
      </c>
      <c r="GI85" s="84">
        <f t="shared" si="1002"/>
        <v>0</v>
      </c>
      <c r="GJ85" s="96">
        <f t="shared" si="1003"/>
        <v>0</v>
      </c>
      <c r="GK85" s="88">
        <f t="shared" si="1004"/>
        <v>0</v>
      </c>
      <c r="GL85" s="83"/>
      <c r="GM85" s="84">
        <f t="shared" si="1005"/>
        <v>0</v>
      </c>
      <c r="GN85" s="88">
        <f t="shared" si="1006"/>
        <v>0</v>
      </c>
      <c r="GO85" s="83"/>
      <c r="GP85" s="85">
        <f t="shared" si="1007"/>
        <v>0</v>
      </c>
      <c r="GQ85" s="82">
        <f t="shared" si="1008"/>
        <v>0</v>
      </c>
      <c r="GR85" s="83"/>
      <c r="GS85" s="84">
        <f t="shared" si="1009"/>
        <v>0</v>
      </c>
      <c r="GT85" s="97"/>
      <c r="GU85" s="98" t="str">
        <f t="shared" si="1010"/>
        <v/>
      </c>
      <c r="GV85" s="103" t="str">
        <f t="shared" si="1011"/>
        <v/>
      </c>
      <c r="GW85" s="104">
        <f>+GK85*$HE$3</f>
        <v>0</v>
      </c>
      <c r="GX85" s="104">
        <f>+GL85*$HE$3</f>
        <v>0</v>
      </c>
      <c r="GY85" s="100">
        <f t="shared" si="1012"/>
        <v>0</v>
      </c>
      <c r="GZ85" s="104"/>
      <c r="HA85" s="104"/>
      <c r="HB85" s="100"/>
      <c r="HC85" s="104">
        <f>+GQ85*$HE$5</f>
        <v>0</v>
      </c>
      <c r="HD85" s="104">
        <f>+GR85*$HE$5</f>
        <v>0</v>
      </c>
      <c r="HE85" s="99">
        <f t="shared" si="1013"/>
        <v>0</v>
      </c>
      <c r="HF85" s="101">
        <f t="shared" si="1014"/>
        <v>0</v>
      </c>
      <c r="HG85" s="102">
        <f t="shared" si="1014"/>
        <v>0</v>
      </c>
      <c r="HH85" s="105">
        <f t="shared" si="1014"/>
        <v>0</v>
      </c>
      <c r="HI85" s="106">
        <f>HI84</f>
        <v>312.5</v>
      </c>
      <c r="HJ85" s="106">
        <f>HJ84</f>
        <v>625</v>
      </c>
      <c r="HK85" s="108"/>
      <c r="HL85" s="320"/>
      <c r="HM85" s="107">
        <f t="shared" si="1015"/>
        <v>0</v>
      </c>
      <c r="HN85" s="109">
        <f t="shared" si="1015"/>
        <v>0</v>
      </c>
    </row>
    <row r="86" spans="1:223" ht="15.75" customHeight="1" outlineLevel="1" thickBot="1" x14ac:dyDescent="0.25">
      <c r="A86" s="386"/>
      <c r="B86" s="126" t="s">
        <v>50</v>
      </c>
      <c r="C86" s="127"/>
      <c r="D86" s="128"/>
      <c r="E86" s="128"/>
      <c r="F86" s="128"/>
      <c r="G86" s="128"/>
      <c r="H86" s="128"/>
      <c r="I86" s="128"/>
      <c r="J86" s="129"/>
      <c r="K86" s="127"/>
      <c r="L86" s="130"/>
      <c r="M86" s="130"/>
      <c r="N86" s="130"/>
      <c r="O86" s="129"/>
      <c r="P86" s="127"/>
      <c r="Q86" s="128"/>
      <c r="R86" s="129"/>
      <c r="S86" s="127"/>
      <c r="T86" s="128"/>
      <c r="U86" s="129"/>
      <c r="V86" s="127"/>
      <c r="W86" s="128"/>
      <c r="X86" s="128"/>
      <c r="Y86" s="129"/>
      <c r="Z86" s="131"/>
      <c r="AA86" s="132"/>
      <c r="AB86" s="133"/>
      <c r="AC86" s="133"/>
      <c r="AD86" s="133"/>
      <c r="AE86" s="133"/>
      <c r="AF86" s="133"/>
      <c r="AG86" s="128"/>
      <c r="AH86" s="128"/>
      <c r="AI86" s="128"/>
      <c r="AJ86" s="128"/>
      <c r="AK86" s="129"/>
      <c r="AL86" s="134"/>
      <c r="AM86" s="200">
        <f t="shared" si="902"/>
        <v>0</v>
      </c>
      <c r="AN86" s="135"/>
      <c r="AO86" s="136"/>
      <c r="AP86" s="137"/>
      <c r="AQ86" s="138"/>
      <c r="AS86" s="274">
        <f t="shared" si="903"/>
        <v>0</v>
      </c>
      <c r="AT86" s="114"/>
      <c r="AU86" s="115">
        <f t="shared" si="904"/>
        <v>0</v>
      </c>
      <c r="AV86" s="275">
        <f t="shared" si="905"/>
        <v>0</v>
      </c>
      <c r="AW86" s="113">
        <f t="shared" si="906"/>
        <v>0</v>
      </c>
      <c r="AX86" s="114"/>
      <c r="AY86" s="115">
        <f t="shared" si="907"/>
        <v>0</v>
      </c>
      <c r="AZ86" s="275">
        <f t="shared" si="908"/>
        <v>0</v>
      </c>
      <c r="BA86" s="113">
        <f t="shared" si="909"/>
        <v>0</v>
      </c>
      <c r="BB86" s="114"/>
      <c r="BC86" s="115">
        <f t="shared" si="910"/>
        <v>0</v>
      </c>
      <c r="BD86" s="275">
        <f t="shared" si="911"/>
        <v>0</v>
      </c>
      <c r="BE86" s="113">
        <f t="shared" si="912"/>
        <v>0</v>
      </c>
      <c r="BF86" s="114"/>
      <c r="BG86" s="115">
        <f t="shared" si="913"/>
        <v>0</v>
      </c>
      <c r="BH86" s="275">
        <f t="shared" si="914"/>
        <v>0</v>
      </c>
      <c r="BI86" s="119">
        <f t="shared" si="915"/>
        <v>0</v>
      </c>
      <c r="BJ86" s="114"/>
      <c r="BK86" s="116">
        <f t="shared" si="916"/>
        <v>0</v>
      </c>
      <c r="BL86" s="275">
        <f t="shared" si="917"/>
        <v>0</v>
      </c>
      <c r="BM86" s="113">
        <f t="shared" si="918"/>
        <v>0</v>
      </c>
      <c r="BN86" s="114"/>
      <c r="BO86" s="115">
        <f t="shared" si="919"/>
        <v>0</v>
      </c>
      <c r="BP86" s="275">
        <f t="shared" si="920"/>
        <v>0</v>
      </c>
      <c r="BQ86" s="119">
        <f t="shared" si="921"/>
        <v>0</v>
      </c>
      <c r="BR86" s="114"/>
      <c r="BS86" s="116">
        <f t="shared" si="922"/>
        <v>0</v>
      </c>
      <c r="BT86" s="275">
        <f t="shared" si="923"/>
        <v>0</v>
      </c>
      <c r="BU86" s="113">
        <f t="shared" si="924"/>
        <v>0</v>
      </c>
      <c r="BV86" s="114"/>
      <c r="BW86" s="115">
        <f t="shared" si="925"/>
        <v>0</v>
      </c>
      <c r="BX86" s="275">
        <f t="shared" si="926"/>
        <v>0</v>
      </c>
      <c r="BY86" s="119">
        <f t="shared" si="927"/>
        <v>0</v>
      </c>
      <c r="BZ86" s="114"/>
      <c r="CA86" s="116">
        <f t="shared" si="928"/>
        <v>0</v>
      </c>
      <c r="CB86" s="275">
        <f t="shared" si="929"/>
        <v>0</v>
      </c>
      <c r="CC86" s="114">
        <f t="shared" si="1016"/>
        <v>0</v>
      </c>
      <c r="CD86" s="114"/>
      <c r="CE86" s="116">
        <f t="shared" si="930"/>
        <v>0</v>
      </c>
      <c r="CF86" s="275">
        <f t="shared" si="931"/>
        <v>0</v>
      </c>
      <c r="CG86" s="82">
        <f t="shared" si="932"/>
        <v>0</v>
      </c>
      <c r="CH86" s="114"/>
      <c r="CI86" s="115">
        <f t="shared" si="933"/>
        <v>0</v>
      </c>
      <c r="CJ86" s="275">
        <f t="shared" si="934"/>
        <v>0</v>
      </c>
      <c r="CK86" s="127">
        <f t="shared" si="1017"/>
        <v>0</v>
      </c>
      <c r="CL86" s="114"/>
      <c r="CM86" s="116">
        <f t="shared" si="935"/>
        <v>0</v>
      </c>
      <c r="CN86" s="275">
        <f t="shared" si="936"/>
        <v>0</v>
      </c>
      <c r="CO86" s="334">
        <f t="shared" si="937"/>
        <v>0</v>
      </c>
      <c r="CP86" s="114"/>
      <c r="CQ86" s="115">
        <f t="shared" si="938"/>
        <v>0</v>
      </c>
      <c r="CR86" s="275">
        <f t="shared" si="939"/>
        <v>0</v>
      </c>
      <c r="CS86" s="88">
        <f t="shared" si="940"/>
        <v>0</v>
      </c>
      <c r="CT86" s="114"/>
      <c r="CU86" s="116">
        <f t="shared" si="941"/>
        <v>0</v>
      </c>
      <c r="CV86" s="275">
        <f t="shared" si="942"/>
        <v>0</v>
      </c>
      <c r="CW86" s="83">
        <f t="shared" si="1018"/>
        <v>0</v>
      </c>
      <c r="CX86" s="114"/>
      <c r="CY86" s="115">
        <f t="shared" si="943"/>
        <v>0</v>
      </c>
      <c r="CZ86" s="275">
        <f t="shared" si="944"/>
        <v>0</v>
      </c>
      <c r="DA86" s="83">
        <f t="shared" si="1019"/>
        <v>0</v>
      </c>
      <c r="DB86" s="114"/>
      <c r="DC86" s="116">
        <f t="shared" si="945"/>
        <v>0</v>
      </c>
      <c r="DD86" s="275">
        <f t="shared" si="946"/>
        <v>0</v>
      </c>
      <c r="DE86" s="83">
        <f t="shared" si="1020"/>
        <v>0</v>
      </c>
      <c r="DF86" s="114"/>
      <c r="DG86" s="115">
        <f t="shared" si="947"/>
        <v>0</v>
      </c>
      <c r="DH86" s="275">
        <f t="shared" si="948"/>
        <v>0</v>
      </c>
      <c r="DI86" s="83">
        <f t="shared" si="1021"/>
        <v>0</v>
      </c>
      <c r="DJ86" s="114"/>
      <c r="DK86" s="116">
        <f t="shared" si="949"/>
        <v>0</v>
      </c>
      <c r="DL86" s="275">
        <f t="shared" si="950"/>
        <v>0</v>
      </c>
      <c r="DM86" s="83">
        <f t="shared" si="1022"/>
        <v>0</v>
      </c>
      <c r="DN86" s="114"/>
      <c r="DO86" s="115">
        <f t="shared" si="951"/>
        <v>0</v>
      </c>
      <c r="DP86" s="275">
        <f t="shared" si="952"/>
        <v>0</v>
      </c>
      <c r="DQ86" s="83">
        <f t="shared" si="1023"/>
        <v>0</v>
      </c>
      <c r="DR86" s="114"/>
      <c r="DS86" s="116">
        <f t="shared" si="953"/>
        <v>0</v>
      </c>
      <c r="DT86" s="275">
        <f t="shared" si="954"/>
        <v>0</v>
      </c>
      <c r="DU86" s="83">
        <f t="shared" si="1024"/>
        <v>0</v>
      </c>
      <c r="DV86" s="114"/>
      <c r="DW86" s="116">
        <f t="shared" si="955"/>
        <v>0</v>
      </c>
      <c r="DX86" s="275">
        <f t="shared" si="956"/>
        <v>0</v>
      </c>
      <c r="DY86" s="83">
        <f t="shared" si="1025"/>
        <v>0</v>
      </c>
      <c r="DZ86" s="114"/>
      <c r="EA86" s="115">
        <f t="shared" si="957"/>
        <v>0</v>
      </c>
      <c r="EB86" s="275">
        <f t="shared" si="958"/>
        <v>0</v>
      </c>
      <c r="EC86" s="67">
        <f t="shared" si="959"/>
        <v>0</v>
      </c>
      <c r="ED86" s="114"/>
      <c r="EE86" s="116">
        <f t="shared" si="960"/>
        <v>0</v>
      </c>
      <c r="EF86" s="275">
        <f t="shared" si="961"/>
        <v>0</v>
      </c>
      <c r="EG86" s="83">
        <f t="shared" si="962"/>
        <v>0</v>
      </c>
      <c r="EH86" s="114"/>
      <c r="EI86" s="115">
        <f t="shared" si="963"/>
        <v>0</v>
      </c>
      <c r="EJ86" s="275">
        <f t="shared" si="964"/>
        <v>0</v>
      </c>
      <c r="EK86" s="88">
        <f t="shared" si="965"/>
        <v>0</v>
      </c>
      <c r="EL86" s="114"/>
      <c r="EM86" s="116">
        <f t="shared" si="966"/>
        <v>0</v>
      </c>
      <c r="EN86" s="275">
        <f t="shared" si="967"/>
        <v>0</v>
      </c>
      <c r="EO86" s="83">
        <f t="shared" si="968"/>
        <v>0</v>
      </c>
      <c r="EP86" s="114"/>
      <c r="EQ86" s="115">
        <f t="shared" si="969"/>
        <v>0</v>
      </c>
      <c r="ER86" s="275">
        <f t="shared" si="970"/>
        <v>0</v>
      </c>
      <c r="ES86" s="83">
        <f t="shared" si="1026"/>
        <v>0</v>
      </c>
      <c r="ET86" s="114"/>
      <c r="EU86" s="116">
        <f t="shared" si="971"/>
        <v>0</v>
      </c>
      <c r="EV86" s="275">
        <f t="shared" si="972"/>
        <v>0</v>
      </c>
      <c r="EW86" s="83">
        <f t="shared" si="973"/>
        <v>0</v>
      </c>
      <c r="EX86" s="114"/>
      <c r="EY86" s="115">
        <f t="shared" si="974"/>
        <v>0</v>
      </c>
      <c r="EZ86" s="275">
        <f t="shared" si="975"/>
        <v>0</v>
      </c>
      <c r="FA86" s="83">
        <f t="shared" si="976"/>
        <v>0</v>
      </c>
      <c r="FB86" s="114"/>
      <c r="FC86" s="116">
        <f t="shared" si="977"/>
        <v>0</v>
      </c>
      <c r="FD86" s="275">
        <f t="shared" si="978"/>
        <v>0</v>
      </c>
      <c r="FE86" s="83">
        <f t="shared" si="979"/>
        <v>0</v>
      </c>
      <c r="FF86" s="114"/>
      <c r="FG86" s="115">
        <f t="shared" si="980"/>
        <v>0</v>
      </c>
      <c r="FH86" s="275">
        <f t="shared" si="981"/>
        <v>0</v>
      </c>
      <c r="FI86" s="83">
        <f t="shared" si="982"/>
        <v>0</v>
      </c>
      <c r="FJ86" s="114"/>
      <c r="FK86" s="115">
        <f t="shared" si="983"/>
        <v>0</v>
      </c>
      <c r="FL86" s="275">
        <f t="shared" si="984"/>
        <v>0</v>
      </c>
      <c r="FM86" s="83">
        <f t="shared" si="985"/>
        <v>0</v>
      </c>
      <c r="FN86" s="114"/>
      <c r="FO86" s="114">
        <f t="shared" si="986"/>
        <v>0</v>
      </c>
      <c r="FP86" s="275">
        <f t="shared" si="987"/>
        <v>0</v>
      </c>
      <c r="FQ86" s="83">
        <f t="shared" si="988"/>
        <v>0</v>
      </c>
      <c r="FR86" s="114"/>
      <c r="FS86" s="114">
        <f t="shared" si="989"/>
        <v>0</v>
      </c>
      <c r="FT86" s="275">
        <f t="shared" si="990"/>
        <v>0</v>
      </c>
      <c r="FU86" s="83">
        <f t="shared" si="991"/>
        <v>0</v>
      </c>
      <c r="FV86" s="114"/>
      <c r="FW86" s="114">
        <f t="shared" si="992"/>
        <v>0</v>
      </c>
      <c r="FX86" s="275">
        <f t="shared" si="993"/>
        <v>0</v>
      </c>
      <c r="FY86" s="113">
        <f t="shared" si="994"/>
        <v>0</v>
      </c>
      <c r="FZ86" s="114"/>
      <c r="GA86" s="116">
        <f t="shared" si="995"/>
        <v>0</v>
      </c>
      <c r="GB86" s="275">
        <f t="shared" si="996"/>
        <v>0</v>
      </c>
      <c r="GC86" s="113">
        <f t="shared" si="997"/>
        <v>0</v>
      </c>
      <c r="GD86" s="114"/>
      <c r="GE86" s="116">
        <f t="shared" si="998"/>
        <v>0</v>
      </c>
      <c r="GF86" s="275">
        <f t="shared" si="999"/>
        <v>0</v>
      </c>
      <c r="GG86" s="113">
        <f t="shared" si="1000"/>
        <v>0</v>
      </c>
      <c r="GH86" s="276">
        <f t="shared" si="1001"/>
        <v>0</v>
      </c>
      <c r="GI86" s="115">
        <f t="shared" si="1002"/>
        <v>0</v>
      </c>
      <c r="GJ86" s="275">
        <f t="shared" si="1003"/>
        <v>0</v>
      </c>
      <c r="GK86" s="119">
        <f t="shared" si="1004"/>
        <v>0</v>
      </c>
      <c r="GL86" s="114"/>
      <c r="GM86" s="115">
        <f t="shared" si="1005"/>
        <v>0</v>
      </c>
      <c r="GN86" s="119">
        <f t="shared" si="1006"/>
        <v>0</v>
      </c>
      <c r="GO86" s="114"/>
      <c r="GP86" s="116">
        <f t="shared" si="1007"/>
        <v>0</v>
      </c>
      <c r="GQ86" s="113">
        <f t="shared" si="1008"/>
        <v>0</v>
      </c>
      <c r="GR86" s="114"/>
      <c r="GS86" s="115">
        <f t="shared" si="1009"/>
        <v>0</v>
      </c>
      <c r="GT86" s="277"/>
      <c r="GU86" s="211" t="str">
        <f t="shared" si="1010"/>
        <v/>
      </c>
      <c r="GV86" s="212" t="str">
        <f t="shared" si="1011"/>
        <v/>
      </c>
      <c r="GW86" s="142">
        <f>+GK86*$HF$3</f>
        <v>0</v>
      </c>
      <c r="GX86" s="142">
        <f>+GL86*$HF$3</f>
        <v>0</v>
      </c>
      <c r="GY86" s="143">
        <f t="shared" si="1012"/>
        <v>0</v>
      </c>
      <c r="GZ86" s="142"/>
      <c r="HA86" s="142"/>
      <c r="HB86" s="143"/>
      <c r="HC86" s="142">
        <f>+GQ86*$HF$5</f>
        <v>0</v>
      </c>
      <c r="HD86" s="142">
        <f>+GR86*$HF$5</f>
        <v>0</v>
      </c>
      <c r="HE86" s="144">
        <f t="shared" si="1013"/>
        <v>0</v>
      </c>
      <c r="HF86" s="145">
        <f>+GW86+GZ86+HC86</f>
        <v>0</v>
      </c>
      <c r="HG86" s="146">
        <f>+GX86+HA86+HD86</f>
        <v>0</v>
      </c>
      <c r="HH86" s="147">
        <f>+GY86+HB86+HE86</f>
        <v>0</v>
      </c>
      <c r="HI86" s="148">
        <f>$HF$3*50%</f>
        <v>287.5</v>
      </c>
      <c r="HJ86" s="148">
        <f>$HF$5*50%</f>
        <v>575</v>
      </c>
      <c r="HK86" s="150"/>
      <c r="HL86" s="151"/>
      <c r="HM86" s="149">
        <f>+HI86*HK86</f>
        <v>0</v>
      </c>
      <c r="HN86" s="152">
        <f>+HJ86*HL86</f>
        <v>0</v>
      </c>
    </row>
    <row r="87" spans="1:223" ht="15.75" customHeight="1" thickBot="1" x14ac:dyDescent="0.25">
      <c r="A87" s="386"/>
      <c r="B87" s="153" t="s">
        <v>18</v>
      </c>
      <c r="C87" s="154">
        <f t="shared" ref="C87:AF87" si="1027">SUM(C80:C86)</f>
        <v>0</v>
      </c>
      <c r="D87" s="155">
        <f t="shared" si="1027"/>
        <v>0</v>
      </c>
      <c r="E87" s="155">
        <f t="shared" si="1027"/>
        <v>0</v>
      </c>
      <c r="F87" s="155">
        <f t="shared" si="1027"/>
        <v>0</v>
      </c>
      <c r="G87" s="155">
        <f t="shared" si="1027"/>
        <v>0</v>
      </c>
      <c r="H87" s="155">
        <f t="shared" si="1027"/>
        <v>0</v>
      </c>
      <c r="I87" s="155">
        <f t="shared" si="1027"/>
        <v>0</v>
      </c>
      <c r="J87" s="156">
        <f t="shared" si="1027"/>
        <v>0</v>
      </c>
      <c r="K87" s="154">
        <f t="shared" si="1027"/>
        <v>0</v>
      </c>
      <c r="L87" s="155">
        <f t="shared" si="1027"/>
        <v>0</v>
      </c>
      <c r="M87" s="155">
        <f t="shared" si="1027"/>
        <v>0</v>
      </c>
      <c r="N87" s="155">
        <f t="shared" si="1027"/>
        <v>0</v>
      </c>
      <c r="O87" s="156">
        <f t="shared" si="1027"/>
        <v>0</v>
      </c>
      <c r="P87" s="154">
        <f t="shared" si="1027"/>
        <v>0</v>
      </c>
      <c r="Q87" s="155">
        <f t="shared" si="1027"/>
        <v>0</v>
      </c>
      <c r="R87" s="156">
        <f t="shared" si="1027"/>
        <v>0</v>
      </c>
      <c r="S87" s="154">
        <f t="shared" si="1027"/>
        <v>0</v>
      </c>
      <c r="T87" s="155">
        <f t="shared" si="1027"/>
        <v>0</v>
      </c>
      <c r="U87" s="156">
        <f t="shared" si="1027"/>
        <v>0</v>
      </c>
      <c r="V87" s="154">
        <f t="shared" si="1027"/>
        <v>0</v>
      </c>
      <c r="W87" s="155">
        <f t="shared" si="1027"/>
        <v>0</v>
      </c>
      <c r="X87" s="155">
        <f t="shared" si="1027"/>
        <v>0</v>
      </c>
      <c r="Y87" s="156">
        <f t="shared" si="1027"/>
        <v>0</v>
      </c>
      <c r="Z87" s="156">
        <f t="shared" si="1027"/>
        <v>0</v>
      </c>
      <c r="AA87" s="156">
        <f t="shared" si="1027"/>
        <v>0</v>
      </c>
      <c r="AB87" s="156">
        <f t="shared" si="1027"/>
        <v>0</v>
      </c>
      <c r="AC87" s="156">
        <f t="shared" si="1027"/>
        <v>0</v>
      </c>
      <c r="AD87" s="156">
        <f t="shared" si="1027"/>
        <v>0</v>
      </c>
      <c r="AE87" s="156">
        <f t="shared" si="1027"/>
        <v>0</v>
      </c>
      <c r="AF87" s="156">
        <f t="shared" si="1027"/>
        <v>0</v>
      </c>
      <c r="AG87" s="155">
        <f t="shared" ref="AG87:AP87" si="1028">SUM(AG80:AG86)</f>
        <v>0</v>
      </c>
      <c r="AH87" s="155">
        <f t="shared" si="1028"/>
        <v>0</v>
      </c>
      <c r="AI87" s="155">
        <f t="shared" si="1028"/>
        <v>0</v>
      </c>
      <c r="AJ87" s="155">
        <f t="shared" si="1028"/>
        <v>0</v>
      </c>
      <c r="AK87" s="156">
        <f t="shared" si="1028"/>
        <v>0</v>
      </c>
      <c r="AL87" s="159">
        <f t="shared" si="1028"/>
        <v>0</v>
      </c>
      <c r="AM87" s="160">
        <f t="shared" si="1028"/>
        <v>0</v>
      </c>
      <c r="AN87" s="157">
        <f t="shared" si="1028"/>
        <v>0</v>
      </c>
      <c r="AO87" s="155">
        <f t="shared" si="1028"/>
        <v>0</v>
      </c>
      <c r="AP87" s="158">
        <f t="shared" si="1028"/>
        <v>0</v>
      </c>
      <c r="AQ87" s="161"/>
      <c r="AS87" s="273">
        <f>SUM(AS80:AS86)</f>
        <v>0</v>
      </c>
      <c r="AT87" s="271">
        <f>SUM(AT80:AT86)</f>
        <v>0</v>
      </c>
      <c r="AU87" s="272">
        <f>SUM(AU80:AU86)</f>
        <v>0</v>
      </c>
      <c r="AV87" s="278">
        <f>+IFERROR(AT87/AS87,0)</f>
        <v>0</v>
      </c>
      <c r="AW87" s="273">
        <f>SUM(AW80:AW86)</f>
        <v>0</v>
      </c>
      <c r="AX87" s="271">
        <f>SUM(AX80:AX86)</f>
        <v>0</v>
      </c>
      <c r="AY87" s="272">
        <f>SUM(AY80:AY86)</f>
        <v>0</v>
      </c>
      <c r="AZ87" s="278">
        <f>+IFERROR(AX87/AW87,0)</f>
        <v>0</v>
      </c>
      <c r="BA87" s="273">
        <f>SUM(BA80:BA86)</f>
        <v>0</v>
      </c>
      <c r="BB87" s="271">
        <f>SUM(BB80:BB86)</f>
        <v>0</v>
      </c>
      <c r="BC87" s="272">
        <f>SUM(BC80:BC86)</f>
        <v>0</v>
      </c>
      <c r="BD87" s="278">
        <f>+IFERROR(BB87/BA87,0)</f>
        <v>0</v>
      </c>
      <c r="BE87" s="273">
        <f>SUM(BE80:BE86)</f>
        <v>0</v>
      </c>
      <c r="BF87" s="271">
        <f>SUM(BF80:BF86)</f>
        <v>0</v>
      </c>
      <c r="BG87" s="272">
        <f>SUM(BG80:BG86)</f>
        <v>0</v>
      </c>
      <c r="BH87" s="278">
        <f>+IFERROR(BF87/BE87,0)</f>
        <v>0</v>
      </c>
      <c r="BI87" s="279">
        <f>SUM(BI80:BI86)</f>
        <v>0</v>
      </c>
      <c r="BJ87" s="271">
        <f>SUM(BJ80:BJ86)</f>
        <v>0</v>
      </c>
      <c r="BK87" s="280">
        <f>SUM(BK80:BK86)</f>
        <v>0</v>
      </c>
      <c r="BL87" s="278">
        <f>+IFERROR(BJ87/BI87,0)</f>
        <v>0</v>
      </c>
      <c r="BM87" s="273">
        <f>SUM(BM80:BM86)</f>
        <v>0</v>
      </c>
      <c r="BN87" s="271">
        <f>SUM(BN80:BN86)</f>
        <v>0</v>
      </c>
      <c r="BO87" s="272">
        <f>SUM(BO80:BO86)</f>
        <v>0</v>
      </c>
      <c r="BP87" s="278">
        <f>+IFERROR(BN87/BM87,0)</f>
        <v>0</v>
      </c>
      <c r="BQ87" s="279">
        <f>SUM(BQ80:BQ86)</f>
        <v>0</v>
      </c>
      <c r="BR87" s="271">
        <f>SUM(BR80:BR86)</f>
        <v>0</v>
      </c>
      <c r="BS87" s="280">
        <f>SUM(BS80:BS86)</f>
        <v>0</v>
      </c>
      <c r="BT87" s="278">
        <f>+IFERROR(BR87/BQ87,0)</f>
        <v>0</v>
      </c>
      <c r="BU87" s="273">
        <f>SUM(BU80:BU86)</f>
        <v>0</v>
      </c>
      <c r="BV87" s="271">
        <f>SUM(BV80:BV86)</f>
        <v>0</v>
      </c>
      <c r="BW87" s="272">
        <f>SUM(BW80:BW86)</f>
        <v>0</v>
      </c>
      <c r="BX87" s="278">
        <f>+IFERROR(BV87/BU87,0)</f>
        <v>0</v>
      </c>
      <c r="BY87" s="279">
        <f>SUM(BY80:BY86)</f>
        <v>0</v>
      </c>
      <c r="BZ87" s="271">
        <f>SUM(BZ80:BZ86)</f>
        <v>0</v>
      </c>
      <c r="CA87" s="271">
        <f>SUM(CA80:CA86)</f>
        <v>0</v>
      </c>
      <c r="CB87" s="278">
        <f>+IFERROR(BZ87/BY87,0)</f>
        <v>0</v>
      </c>
      <c r="CC87" s="273">
        <f>SUM(CC80:CC86)</f>
        <v>0</v>
      </c>
      <c r="CD87" s="271">
        <f>SUM(CD80:CD86)</f>
        <v>0</v>
      </c>
      <c r="CE87" s="271">
        <f>SUM(CE80:CE86)</f>
        <v>0</v>
      </c>
      <c r="CF87" s="278">
        <f>+IFERROR(CD87/CC87,0)</f>
        <v>0</v>
      </c>
      <c r="CG87" s="279">
        <f>SUM(CG80:CG86)</f>
        <v>0</v>
      </c>
      <c r="CH87" s="271">
        <f>SUM(CH80:CH86)</f>
        <v>0</v>
      </c>
      <c r="CI87" s="280">
        <f>SUM(CI80:CI86)</f>
        <v>0</v>
      </c>
      <c r="CJ87" s="278">
        <f>+IFERROR(CH87/CG87,0)</f>
        <v>0</v>
      </c>
      <c r="CK87" s="363">
        <f>SUM(CK80:CK86)</f>
        <v>0</v>
      </c>
      <c r="CL87" s="271">
        <f>SUM(CL80:CL86)</f>
        <v>0</v>
      </c>
      <c r="CM87" s="272">
        <f>SUM(CM80:CM86)</f>
        <v>0</v>
      </c>
      <c r="CN87" s="278">
        <f>+IFERROR(CL87/CK87,0)</f>
        <v>0</v>
      </c>
      <c r="CO87" s="279">
        <f>SUM(CO80:CO86)</f>
        <v>0</v>
      </c>
      <c r="CP87" s="271">
        <f>SUM(CP80:CP86)</f>
        <v>0</v>
      </c>
      <c r="CQ87" s="280">
        <f>SUM(CQ80:CQ86)</f>
        <v>0</v>
      </c>
      <c r="CR87" s="278">
        <f>+IFERROR(CP87/CO87,0)</f>
        <v>0</v>
      </c>
      <c r="CS87" s="273">
        <f>SUM(CS80:CS86)</f>
        <v>0</v>
      </c>
      <c r="CT87" s="271">
        <f>SUM(CT80:CT86)</f>
        <v>0</v>
      </c>
      <c r="CU87" s="272">
        <f>SUM(CU80:CU86)</f>
        <v>0</v>
      </c>
      <c r="CV87" s="278">
        <f>+IFERROR(CT87/CS87,0)</f>
        <v>0</v>
      </c>
      <c r="CW87" s="363">
        <f>SUM(CW80:CW86)</f>
        <v>0</v>
      </c>
      <c r="CX87" s="271">
        <f>SUM(CX80:CX86)</f>
        <v>0</v>
      </c>
      <c r="CY87" s="272">
        <f>SUM(CY80:CY86)</f>
        <v>0</v>
      </c>
      <c r="CZ87" s="278">
        <f>+IFERROR(CX87/CW87,0)</f>
        <v>0</v>
      </c>
      <c r="DA87" s="279">
        <f>SUM(DA80:DA86)</f>
        <v>0</v>
      </c>
      <c r="DB87" s="271">
        <f>SUM(DB80:DB86)</f>
        <v>0</v>
      </c>
      <c r="DC87" s="280">
        <f>SUM(DC80:DC86)</f>
        <v>0</v>
      </c>
      <c r="DD87" s="278">
        <f>+IFERROR(DB87/DA87,0)</f>
        <v>0</v>
      </c>
      <c r="DE87" s="273">
        <f>SUM(DE80:DE86)</f>
        <v>0</v>
      </c>
      <c r="DF87" s="271">
        <f>SUM(DF80:DF86)</f>
        <v>0</v>
      </c>
      <c r="DG87" s="272">
        <f>SUM(DG80:DG86)</f>
        <v>0</v>
      </c>
      <c r="DH87" s="278">
        <f>+IFERROR(DF87/DE87,0)</f>
        <v>0</v>
      </c>
      <c r="DI87" s="279">
        <f>SUM(DI80:DI86)</f>
        <v>0</v>
      </c>
      <c r="DJ87" s="271">
        <f>SUM(DJ80:DJ86)</f>
        <v>0</v>
      </c>
      <c r="DK87" s="280">
        <f>SUM(DK80:DK86)</f>
        <v>0</v>
      </c>
      <c r="DL87" s="278">
        <f>+IFERROR(DJ87/DI87,0)</f>
        <v>0</v>
      </c>
      <c r="DM87" s="273">
        <f>SUM(DM80:DM86)</f>
        <v>0</v>
      </c>
      <c r="DN87" s="271">
        <f>SUM(DN80:DN86)</f>
        <v>0</v>
      </c>
      <c r="DO87" s="272">
        <f>SUM(DO80:DO86)</f>
        <v>0</v>
      </c>
      <c r="DP87" s="278">
        <f>+IFERROR(DN87/DM87,0)</f>
        <v>0</v>
      </c>
      <c r="DQ87" s="279">
        <f>SUM(DQ80:DQ86)</f>
        <v>0</v>
      </c>
      <c r="DR87" s="271">
        <f>SUM(DR80:DR86)</f>
        <v>0</v>
      </c>
      <c r="DS87" s="280">
        <f>SUM(DS80:DS86)</f>
        <v>0</v>
      </c>
      <c r="DT87" s="278">
        <f>+IFERROR(DR87/DQ87,0)</f>
        <v>0</v>
      </c>
      <c r="DU87" s="273">
        <f>SUM(DU80:DU86)</f>
        <v>0</v>
      </c>
      <c r="DV87" s="271">
        <f>SUM(DV80:DV86)</f>
        <v>0</v>
      </c>
      <c r="DW87" s="272">
        <f>SUM(DW80:DW86)</f>
        <v>0</v>
      </c>
      <c r="DX87" s="278">
        <f>+IFERROR(DV87/DU87,0)</f>
        <v>0</v>
      </c>
      <c r="DY87" s="273">
        <f>SUM(DY80:DY86)</f>
        <v>0</v>
      </c>
      <c r="DZ87" s="271">
        <f>SUM(DZ80:DZ86)</f>
        <v>0</v>
      </c>
      <c r="EA87" s="272">
        <f>SUM(EA80:EA86)</f>
        <v>0</v>
      </c>
      <c r="EB87" s="278">
        <f>+IFERROR(DZ87/DY87,0)</f>
        <v>0</v>
      </c>
      <c r="EC87" s="279">
        <f>SUM(EC80:EC86)</f>
        <v>0</v>
      </c>
      <c r="ED87" s="271">
        <f>SUM(ED80:ED86)</f>
        <v>0</v>
      </c>
      <c r="EE87" s="280">
        <f>SUM(EE80:EE86)</f>
        <v>0</v>
      </c>
      <c r="EF87" s="278">
        <f>+IFERROR(ED87/EC87,0)</f>
        <v>0</v>
      </c>
      <c r="EG87" s="273">
        <f>SUM(EG80:EG86)</f>
        <v>0</v>
      </c>
      <c r="EH87" s="271">
        <f>SUM(EH80:EH86)</f>
        <v>0</v>
      </c>
      <c r="EI87" s="272">
        <f>SUM(EI80:EI86)</f>
        <v>0</v>
      </c>
      <c r="EJ87" s="278">
        <f>+IFERROR(EH87/EG87,0)</f>
        <v>0</v>
      </c>
      <c r="EK87" s="279">
        <f>SUM(EK80:EK86)</f>
        <v>0</v>
      </c>
      <c r="EL87" s="271">
        <f>SUM(EL80:EL86)</f>
        <v>0</v>
      </c>
      <c r="EM87" s="280">
        <f>SUM(EM80:EM86)</f>
        <v>0</v>
      </c>
      <c r="EN87" s="278">
        <f>+IFERROR(EL87/EK87,0)</f>
        <v>0</v>
      </c>
      <c r="EO87" s="273">
        <f>SUM(EO80:EO86)</f>
        <v>0</v>
      </c>
      <c r="EP87" s="271">
        <f>SUM(EP80:EP86)</f>
        <v>0</v>
      </c>
      <c r="EQ87" s="272">
        <f>SUM(EQ80:EQ86)</f>
        <v>0</v>
      </c>
      <c r="ER87" s="278">
        <f>+IFERROR(EP87/EO87,0)</f>
        <v>0</v>
      </c>
      <c r="ES87" s="279">
        <f>SUM(ES80:ES86)</f>
        <v>0</v>
      </c>
      <c r="ET87" s="271">
        <f>SUM(ET80:ET86)</f>
        <v>0</v>
      </c>
      <c r="EU87" s="280">
        <f>SUM(EU80:EU86)</f>
        <v>0</v>
      </c>
      <c r="EV87" s="278">
        <f>+IFERROR(ET87/ES87,0)</f>
        <v>0</v>
      </c>
      <c r="EW87" s="273">
        <f>SUM(EW80:EW86)</f>
        <v>0</v>
      </c>
      <c r="EX87" s="271">
        <f>SUM(EX80:EX86)</f>
        <v>0</v>
      </c>
      <c r="EY87" s="272">
        <f>SUM(EY80:EY86)</f>
        <v>0</v>
      </c>
      <c r="EZ87" s="278">
        <f>+IFERROR(EX87/EW87,0)</f>
        <v>0</v>
      </c>
      <c r="FA87" s="279">
        <f>SUM(FA80:FA86)</f>
        <v>0</v>
      </c>
      <c r="FB87" s="271">
        <f>SUM(FB80:FB86)</f>
        <v>0</v>
      </c>
      <c r="FC87" s="280">
        <f>SUM(FC80:FC86)</f>
        <v>0</v>
      </c>
      <c r="FD87" s="278">
        <f>+IFERROR(FB87/FA87,0)</f>
        <v>0</v>
      </c>
      <c r="FE87" s="273">
        <f>SUM(FE80:FE86)</f>
        <v>0</v>
      </c>
      <c r="FF87" s="271">
        <f>SUM(FF80:FF86)</f>
        <v>0</v>
      </c>
      <c r="FG87" s="272">
        <f>SUM(FG80:FG86)</f>
        <v>0</v>
      </c>
      <c r="FH87" s="278">
        <f>+IFERROR(FF87/FE87,0)</f>
        <v>0</v>
      </c>
      <c r="FI87" s="273">
        <f>SUM(FI80:FI86)</f>
        <v>0</v>
      </c>
      <c r="FJ87" s="271">
        <f>SUM(FJ80:FJ86)</f>
        <v>0</v>
      </c>
      <c r="FK87" s="272">
        <f>SUM(FK80:FK86)</f>
        <v>0</v>
      </c>
      <c r="FL87" s="278">
        <f>+IFERROR(FJ87/FI87,0)</f>
        <v>0</v>
      </c>
      <c r="FM87" s="279">
        <f>SUM(FM80:FM86)</f>
        <v>0</v>
      </c>
      <c r="FN87" s="271">
        <f>SUM(FN80:FN86)</f>
        <v>0</v>
      </c>
      <c r="FO87" s="271">
        <f>SUM(FO80:FO86)</f>
        <v>0</v>
      </c>
      <c r="FP87" s="278">
        <f>+IFERROR(FN87/FM87,0)</f>
        <v>0</v>
      </c>
      <c r="FQ87" s="271">
        <f>SUM(FQ80:FQ86)</f>
        <v>0</v>
      </c>
      <c r="FR87" s="271">
        <f>SUM(FR80:FR86)</f>
        <v>0</v>
      </c>
      <c r="FS87" s="271">
        <f>SUM(FS80:FS86)</f>
        <v>0</v>
      </c>
      <c r="FT87" s="278">
        <f>+IFERROR(FR87/FQ87,0)</f>
        <v>0</v>
      </c>
      <c r="FU87" s="271">
        <f>SUM(FU80:FU86)</f>
        <v>0</v>
      </c>
      <c r="FV87" s="271">
        <f>SUM(FV80:FV86)</f>
        <v>0</v>
      </c>
      <c r="FW87" s="271">
        <f>SUM(FW80:FW86)</f>
        <v>0</v>
      </c>
      <c r="FX87" s="278">
        <f>+IFERROR(FV87/FU87,0)</f>
        <v>0</v>
      </c>
      <c r="FY87" s="273">
        <f>SUM(FY80:FY86)</f>
        <v>0</v>
      </c>
      <c r="FZ87" s="271">
        <f>SUM(FZ80:FZ86)</f>
        <v>0</v>
      </c>
      <c r="GA87" s="280">
        <f>SUM(GA80:GA86)</f>
        <v>0</v>
      </c>
      <c r="GB87" s="278">
        <f>+IFERROR(FZ87/FY87,0)</f>
        <v>0</v>
      </c>
      <c r="GC87" s="273">
        <f>SUM(GC80:GC86)</f>
        <v>0</v>
      </c>
      <c r="GD87" s="271">
        <f>SUM(GD80:GD86)</f>
        <v>0</v>
      </c>
      <c r="GE87" s="272">
        <f>SUM(GE80:GE86)</f>
        <v>0</v>
      </c>
      <c r="GF87" s="278">
        <f>+IFERROR(GD87/GC87,0)</f>
        <v>0</v>
      </c>
      <c r="GG87" s="279">
        <f>SUM(GG80:GG86)</f>
        <v>0</v>
      </c>
      <c r="GH87" s="271">
        <f>SUM(GH80:GH86)</f>
        <v>0</v>
      </c>
      <c r="GI87" s="280">
        <f>SUM(GI80:GI86)</f>
        <v>0</v>
      </c>
      <c r="GJ87" s="278">
        <f>+IFERROR(GH87/GG87,0)</f>
        <v>0</v>
      </c>
      <c r="GK87" s="273">
        <f t="shared" ref="GK87:GS87" si="1029">SUM(GK80:GK86)</f>
        <v>0</v>
      </c>
      <c r="GL87" s="271">
        <f t="shared" si="1029"/>
        <v>0</v>
      </c>
      <c r="GM87" s="272">
        <f t="shared" si="1029"/>
        <v>0</v>
      </c>
      <c r="GN87" s="279">
        <f t="shared" si="1029"/>
        <v>0</v>
      </c>
      <c r="GO87" s="271">
        <f t="shared" si="1029"/>
        <v>0</v>
      </c>
      <c r="GP87" s="280">
        <f t="shared" si="1029"/>
        <v>0</v>
      </c>
      <c r="GQ87" s="273">
        <f t="shared" si="1029"/>
        <v>0</v>
      </c>
      <c r="GR87" s="271">
        <f t="shared" si="1029"/>
        <v>0</v>
      </c>
      <c r="GS87" s="272">
        <f t="shared" si="1029"/>
        <v>0</v>
      </c>
      <c r="GT87" s="281"/>
      <c r="GU87" s="213">
        <f>SUM(GU80:GU86)</f>
        <v>0</v>
      </c>
      <c r="GV87" s="214">
        <f>SUM(GV80:GV86)</f>
        <v>0</v>
      </c>
      <c r="GW87" s="165">
        <f>SUM(GW80:GW86)</f>
        <v>0</v>
      </c>
      <c r="GX87" s="166">
        <f>SUM(GX80:GX86)</f>
        <v>0</v>
      </c>
      <c r="GY87" s="167">
        <f t="shared" si="1012"/>
        <v>0</v>
      </c>
      <c r="GZ87" s="165"/>
      <c r="HA87" s="166"/>
      <c r="HB87" s="167"/>
      <c r="HC87" s="165">
        <f>SUM(HC80:HC86)</f>
        <v>0</v>
      </c>
      <c r="HD87" s="166">
        <f>SUM(HD80:HD86)</f>
        <v>0</v>
      </c>
      <c r="HE87" s="167">
        <f t="shared" si="1013"/>
        <v>0</v>
      </c>
      <c r="HF87" s="168">
        <f>SUM(HF80:HF86)</f>
        <v>0</v>
      </c>
      <c r="HG87" s="169">
        <f>SUM(HG80:HG86)</f>
        <v>0</v>
      </c>
      <c r="HH87" s="170">
        <f>SUM(HH80:HH86)</f>
        <v>0</v>
      </c>
      <c r="HI87" s="171"/>
      <c r="HJ87" s="171"/>
      <c r="HM87" s="172">
        <f>SUM(HM80:HM86)</f>
        <v>0</v>
      </c>
      <c r="HN87" s="173">
        <f>SUM(HN80:HN86)</f>
        <v>0</v>
      </c>
    </row>
    <row r="88" spans="1:223" s="178" customFormat="1" ht="13.5" customHeight="1" thickTop="1" x14ac:dyDescent="0.2">
      <c r="A88" s="386"/>
      <c r="B88" s="174" t="s">
        <v>51</v>
      </c>
      <c r="C88" s="175"/>
      <c r="D88" s="175"/>
      <c r="E88" s="175"/>
      <c r="F88" s="175"/>
      <c r="G88" s="175"/>
      <c r="H88" s="175"/>
      <c r="I88" s="17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6"/>
      <c r="AT88" s="176">
        <f>IFERROR(AT87/$GH$77,0)</f>
        <v>0</v>
      </c>
      <c r="AU88" s="176"/>
      <c r="AV88" s="176"/>
      <c r="AW88" s="176"/>
      <c r="AX88" s="176">
        <f>IFERROR(AX87/$GH$77,0)</f>
        <v>0</v>
      </c>
      <c r="AY88" s="176"/>
      <c r="AZ88" s="176"/>
      <c r="BA88" s="176"/>
      <c r="BB88" s="176">
        <f>IFERROR(BB87/$GH$77,0)</f>
        <v>0</v>
      </c>
      <c r="BC88" s="176"/>
      <c r="BD88" s="176"/>
      <c r="BE88" s="176"/>
      <c r="BF88" s="176">
        <f>IFERROR(BF87/$GH$77,0)</f>
        <v>0</v>
      </c>
      <c r="BG88" s="176"/>
      <c r="BH88" s="176"/>
      <c r="BI88" s="176"/>
      <c r="BJ88" s="176">
        <f>IFERROR(BJ87/$GH$77,0)</f>
        <v>0</v>
      </c>
      <c r="BK88" s="176"/>
      <c r="BL88" s="176"/>
      <c r="BM88" s="176"/>
      <c r="BN88" s="176">
        <f>IFERROR(BN87/$GH$77,0)</f>
        <v>0</v>
      </c>
      <c r="BO88" s="176"/>
      <c r="BP88" s="176"/>
      <c r="BQ88" s="176"/>
      <c r="BR88" s="176">
        <f>IFERROR(BR87/$GH$77,0)</f>
        <v>0</v>
      </c>
      <c r="BS88" s="176"/>
      <c r="BT88" s="176"/>
      <c r="BU88" s="176"/>
      <c r="BV88" s="176">
        <f>IFERROR(BV87/$GH$77,0)</f>
        <v>0</v>
      </c>
      <c r="BW88" s="176"/>
      <c r="BX88" s="176"/>
      <c r="BY88" s="176"/>
      <c r="BZ88" s="176">
        <f>IFERROR(BZ87/$GH$77,0)</f>
        <v>0</v>
      </c>
      <c r="CA88" s="176"/>
      <c r="CB88" s="176"/>
      <c r="CC88" s="176"/>
      <c r="CD88" s="176">
        <f>IFERROR(CD87/$GH$77,0)</f>
        <v>0</v>
      </c>
      <c r="CE88" s="176"/>
      <c r="CF88" s="176"/>
      <c r="CG88" s="176"/>
      <c r="CH88" s="176">
        <f>IFERROR(CH87/$GH$77,0)</f>
        <v>0</v>
      </c>
      <c r="CI88" s="176"/>
      <c r="CJ88" s="176"/>
      <c r="CK88" s="176"/>
      <c r="CL88" s="176">
        <f>IFERROR(CL87/$GH$77,0)</f>
        <v>0</v>
      </c>
      <c r="CM88" s="176"/>
      <c r="CN88" s="176"/>
      <c r="CO88" s="176"/>
      <c r="CP88" s="176">
        <f>IFERROR(CP87/$GH$77,0)</f>
        <v>0</v>
      </c>
      <c r="CQ88" s="176"/>
      <c r="CR88" s="176"/>
      <c r="CS88" s="176"/>
      <c r="CT88" s="176">
        <f>IFERROR(CT87/$GH$77,0)</f>
        <v>0</v>
      </c>
      <c r="CU88" s="176"/>
      <c r="CV88" s="176"/>
      <c r="CW88" s="176"/>
      <c r="CX88" s="176">
        <f>IFERROR(CX87/$GH$77,0)</f>
        <v>0</v>
      </c>
      <c r="CY88" s="176"/>
      <c r="CZ88" s="176"/>
      <c r="DA88" s="176"/>
      <c r="DB88" s="176">
        <f>IFERROR(DB87/$GH$77,0)</f>
        <v>0</v>
      </c>
      <c r="DC88" s="176"/>
      <c r="DD88" s="176"/>
      <c r="DE88" s="176"/>
      <c r="DF88" s="176">
        <f>IFERROR(DF87/$GH$77,0)</f>
        <v>0</v>
      </c>
      <c r="DG88" s="176"/>
      <c r="DH88" s="176"/>
      <c r="DI88" s="176"/>
      <c r="DJ88" s="176">
        <f>IFERROR(DJ87/$GH$77,0)</f>
        <v>0</v>
      </c>
      <c r="DK88" s="176"/>
      <c r="DL88" s="176"/>
      <c r="DM88" s="176"/>
      <c r="DN88" s="176">
        <f>IFERROR(DN87/$GH$77,0)</f>
        <v>0</v>
      </c>
      <c r="DO88" s="176"/>
      <c r="DP88" s="176"/>
      <c r="DQ88" s="176"/>
      <c r="DR88" s="176">
        <f>IFERROR(DR87/$GH$77,0)</f>
        <v>0</v>
      </c>
      <c r="DS88" s="176"/>
      <c r="DT88" s="176"/>
      <c r="DU88" s="176"/>
      <c r="DV88" s="176">
        <f>IFERROR(DV87/$GH$77,0)</f>
        <v>0</v>
      </c>
      <c r="DW88" s="176"/>
      <c r="DX88" s="176"/>
      <c r="DY88" s="176"/>
      <c r="DZ88" s="176">
        <f>IFERROR(DZ87/$GH$77,0)</f>
        <v>0</v>
      </c>
      <c r="EA88" s="176"/>
      <c r="EB88" s="176"/>
      <c r="EC88" s="176"/>
      <c r="ED88" s="176">
        <f>IFERROR(ED87/$GH$77,0)</f>
        <v>0</v>
      </c>
      <c r="EE88" s="176"/>
      <c r="EF88" s="176"/>
      <c r="EG88" s="176"/>
      <c r="EH88" s="176">
        <f>IFERROR(EH87/$GH$77,0)</f>
        <v>0</v>
      </c>
      <c r="EI88" s="176"/>
      <c r="EJ88" s="176"/>
      <c r="EK88" s="176"/>
      <c r="EL88" s="176">
        <f>IFERROR(EL87/$GH$77,0)</f>
        <v>0</v>
      </c>
      <c r="EM88" s="176"/>
      <c r="EN88" s="176"/>
      <c r="EO88" s="176"/>
      <c r="EP88" s="176">
        <f>IFERROR(EP87/$GH$77,0)</f>
        <v>0</v>
      </c>
      <c r="EQ88" s="176"/>
      <c r="ER88" s="176"/>
      <c r="ES88" s="176"/>
      <c r="ET88" s="176">
        <f>IFERROR(ET87/$GH$77,0)</f>
        <v>0</v>
      </c>
      <c r="EU88" s="176"/>
      <c r="EV88" s="176"/>
      <c r="EW88" s="176"/>
      <c r="EX88" s="176">
        <f>IFERROR(EX87/$GH$77,0)</f>
        <v>0</v>
      </c>
      <c r="EY88" s="176"/>
      <c r="EZ88" s="176"/>
      <c r="FA88" s="176"/>
      <c r="FB88" s="176">
        <f>IFERROR(FB87/$GH$77,0)</f>
        <v>0</v>
      </c>
      <c r="FC88" s="176"/>
      <c r="FD88" s="176"/>
      <c r="FE88" s="176"/>
      <c r="FF88" s="176">
        <f>IFERROR(FF87/$GH$77,0)</f>
        <v>0</v>
      </c>
      <c r="FG88" s="176"/>
      <c r="FH88" s="176"/>
      <c r="FI88" s="176"/>
      <c r="FJ88" s="176">
        <f>IFERROR(FJ87/$GH$77,0)</f>
        <v>0</v>
      </c>
      <c r="FK88" s="176"/>
      <c r="FL88" s="176"/>
      <c r="FM88" s="176"/>
      <c r="FN88" s="176">
        <f>IFERROR(FN87/$GH$77,0)</f>
        <v>0</v>
      </c>
      <c r="FO88" s="176"/>
      <c r="FP88" s="176"/>
      <c r="FQ88" s="176"/>
      <c r="FR88" s="176">
        <f>IFERROR(FR87/$GH$77,0)</f>
        <v>0</v>
      </c>
      <c r="FS88" s="176"/>
      <c r="FT88" s="176"/>
      <c r="FU88" s="176"/>
      <c r="FV88" s="176">
        <f>IFERROR(FV87/$GH$77,0)</f>
        <v>0</v>
      </c>
      <c r="FW88" s="176"/>
      <c r="FX88" s="176"/>
      <c r="FY88" s="176"/>
      <c r="FZ88" s="176">
        <f>IFERROR(FZ87/$GH$77,0)</f>
        <v>0</v>
      </c>
      <c r="GA88" s="176"/>
      <c r="GB88" s="176"/>
      <c r="GC88" s="176"/>
      <c r="GD88" s="176">
        <f>IFERROR(GD87/$GH$77,0)</f>
        <v>0</v>
      </c>
      <c r="GE88" s="176"/>
      <c r="GF88" s="176"/>
      <c r="GG88" s="176"/>
      <c r="GH88" s="176">
        <f>SUM(AK88:GE88)</f>
        <v>0</v>
      </c>
      <c r="GI88" s="176"/>
      <c r="GJ88" s="176"/>
      <c r="GK88" s="175"/>
      <c r="GL88" s="175"/>
      <c r="GM88" s="175"/>
      <c r="GN88" s="175"/>
      <c r="GO88" s="175"/>
      <c r="GP88" s="175"/>
      <c r="GQ88" s="175"/>
      <c r="GR88" s="175"/>
      <c r="GS88" s="175"/>
      <c r="GT88" s="175"/>
      <c r="GU88" s="215"/>
      <c r="GV88" s="215"/>
      <c r="GW88" s="215"/>
      <c r="GX88" s="215"/>
      <c r="GY88" s="215"/>
      <c r="GZ88" s="215"/>
      <c r="HA88" s="215"/>
      <c r="HB88" s="215"/>
      <c r="HC88" s="215"/>
      <c r="HD88" s="215"/>
      <c r="HE88" s="215"/>
      <c r="HF88" s="215"/>
      <c r="HG88" s="215"/>
      <c r="HH88" s="215"/>
      <c r="HI88" s="215"/>
      <c r="HJ88" s="215"/>
      <c r="HK88" s="177"/>
      <c r="HL88" s="215"/>
      <c r="HM88" s="373">
        <f>+HM87+HN87</f>
        <v>0</v>
      </c>
      <c r="HN88" s="374"/>
    </row>
    <row r="89" spans="1:223" s="188" customFormat="1" ht="13.5" customHeight="1" thickBot="1" x14ac:dyDescent="0.25">
      <c r="A89" s="387"/>
      <c r="B89" s="179" t="s">
        <v>52</v>
      </c>
      <c r="AL89" s="180"/>
      <c r="AM89" s="180"/>
      <c r="AN89" s="180"/>
      <c r="AO89" s="180"/>
      <c r="AP89" s="180"/>
      <c r="AQ89" s="180"/>
      <c r="AR89" s="180"/>
      <c r="AS89" s="183"/>
      <c r="AT89" s="203">
        <f>$HM$79*AT88</f>
        <v>0</v>
      </c>
      <c r="AU89" s="183"/>
      <c r="AV89" s="183"/>
      <c r="AW89" s="181"/>
      <c r="AX89" s="182">
        <f>$HM$79*AX88</f>
        <v>0</v>
      </c>
      <c r="AY89" s="181"/>
      <c r="AZ89" s="183"/>
      <c r="BA89" s="181"/>
      <c r="BB89" s="182">
        <f>$HM$79*BB88</f>
        <v>0</v>
      </c>
      <c r="BC89" s="181"/>
      <c r="BD89" s="183"/>
      <c r="BE89" s="181"/>
      <c r="BF89" s="182">
        <f>$HM$79*BF88</f>
        <v>0</v>
      </c>
      <c r="BG89" s="181"/>
      <c r="BH89" s="183"/>
      <c r="BI89" s="181"/>
      <c r="BJ89" s="182">
        <f>$HM$79*BJ88</f>
        <v>0</v>
      </c>
      <c r="BK89" s="181"/>
      <c r="BL89" s="183"/>
      <c r="BM89" s="181"/>
      <c r="BN89" s="182">
        <f>$HM$79*BN88</f>
        <v>0</v>
      </c>
      <c r="BO89" s="181"/>
      <c r="BP89" s="183"/>
      <c r="BQ89" s="181"/>
      <c r="BR89" s="182">
        <f>$HM$79*BR88</f>
        <v>0</v>
      </c>
      <c r="BS89" s="181"/>
      <c r="BT89" s="183"/>
      <c r="BU89" s="181"/>
      <c r="BV89" s="182">
        <f>$HM$79*BV88</f>
        <v>0</v>
      </c>
      <c r="BW89" s="181"/>
      <c r="BX89" s="183"/>
      <c r="BY89" s="181"/>
      <c r="BZ89" s="182">
        <f>$HM$79*BZ88</f>
        <v>0</v>
      </c>
      <c r="CA89" s="181"/>
      <c r="CB89" s="183"/>
      <c r="CC89" s="181"/>
      <c r="CD89" s="182">
        <f>$HM$79*CD88</f>
        <v>0</v>
      </c>
      <c r="CE89" s="181"/>
      <c r="CF89" s="183"/>
      <c r="CG89" s="181"/>
      <c r="CH89" s="182">
        <f>$HM$79*CH88</f>
        <v>0</v>
      </c>
      <c r="CI89" s="181"/>
      <c r="CJ89" s="183"/>
      <c r="CK89" s="181"/>
      <c r="CL89" s="182">
        <f>$HM$79*CL88</f>
        <v>0</v>
      </c>
      <c r="CM89" s="181"/>
      <c r="CN89" s="183"/>
      <c r="CO89" s="181"/>
      <c r="CP89" s="182">
        <f>$HM$79*CP88</f>
        <v>0</v>
      </c>
      <c r="CQ89" s="181"/>
      <c r="CR89" s="183"/>
      <c r="CS89" s="181"/>
      <c r="CT89" s="182">
        <f>$HM$79*CT88</f>
        <v>0</v>
      </c>
      <c r="CU89" s="181"/>
      <c r="CV89" s="183"/>
      <c r="CW89" s="181"/>
      <c r="CX89" s="182">
        <f>$HM$79*CX88</f>
        <v>0</v>
      </c>
      <c r="CY89" s="181"/>
      <c r="CZ89" s="183"/>
      <c r="DA89" s="181"/>
      <c r="DB89" s="182">
        <f>$HM$79*DB88</f>
        <v>0</v>
      </c>
      <c r="DC89" s="181"/>
      <c r="DD89" s="183"/>
      <c r="DE89" s="181"/>
      <c r="DF89" s="182">
        <f>$HM$79*DF88</f>
        <v>0</v>
      </c>
      <c r="DG89" s="181"/>
      <c r="DH89" s="183"/>
      <c r="DI89" s="181"/>
      <c r="DJ89" s="182">
        <f>$HM$79*DJ88</f>
        <v>0</v>
      </c>
      <c r="DK89" s="181"/>
      <c r="DL89" s="183"/>
      <c r="DM89" s="181"/>
      <c r="DN89" s="182">
        <f>$HM$79*DN88</f>
        <v>0</v>
      </c>
      <c r="DO89" s="181"/>
      <c r="DP89" s="183"/>
      <c r="DQ89" s="181"/>
      <c r="DR89" s="182">
        <f>$HM$79*DR88</f>
        <v>0</v>
      </c>
      <c r="DS89" s="181"/>
      <c r="DT89" s="183"/>
      <c r="DU89" s="181"/>
      <c r="DV89" s="182">
        <f>$HM$79*DV88</f>
        <v>0</v>
      </c>
      <c r="DW89" s="181"/>
      <c r="DX89" s="183"/>
      <c r="DY89" s="181"/>
      <c r="DZ89" s="182">
        <f>$HM$79*DZ88</f>
        <v>0</v>
      </c>
      <c r="EA89" s="181"/>
      <c r="EB89" s="183"/>
      <c r="EC89" s="181"/>
      <c r="ED89" s="182">
        <f>$HM$79*ED88</f>
        <v>0</v>
      </c>
      <c r="EE89" s="181"/>
      <c r="EF89" s="183"/>
      <c r="EG89" s="181"/>
      <c r="EH89" s="182">
        <f>$HM$79*EH88</f>
        <v>0</v>
      </c>
      <c r="EI89" s="181"/>
      <c r="EJ89" s="183"/>
      <c r="EK89" s="181"/>
      <c r="EL89" s="182">
        <f>$HM$79*EL88</f>
        <v>0</v>
      </c>
      <c r="EM89" s="181"/>
      <c r="EN89" s="183"/>
      <c r="EO89" s="181"/>
      <c r="EP89" s="182">
        <f>$HM$79*EP88</f>
        <v>0</v>
      </c>
      <c r="EQ89" s="181"/>
      <c r="ER89" s="183"/>
      <c r="ES89" s="181"/>
      <c r="ET89" s="182">
        <f>$HM$79*ET88</f>
        <v>0</v>
      </c>
      <c r="EU89" s="181"/>
      <c r="EV89" s="183"/>
      <c r="EW89" s="181"/>
      <c r="EX89" s="182">
        <f>$HM$79*EX88</f>
        <v>0</v>
      </c>
      <c r="EY89" s="181"/>
      <c r="EZ89" s="183"/>
      <c r="FA89" s="181"/>
      <c r="FB89" s="182">
        <f>$HM$79*FB88</f>
        <v>0</v>
      </c>
      <c r="FC89" s="181"/>
      <c r="FD89" s="183"/>
      <c r="FE89" s="181"/>
      <c r="FF89" s="182">
        <f>$HM$79*FF88</f>
        <v>0</v>
      </c>
      <c r="FG89" s="181"/>
      <c r="FH89" s="183"/>
      <c r="FI89" s="181"/>
      <c r="FJ89" s="182">
        <f>$HM$79*FJ88</f>
        <v>0</v>
      </c>
      <c r="FK89" s="181"/>
      <c r="FL89" s="183"/>
      <c r="FM89" s="181"/>
      <c r="FN89" s="182">
        <f>$HM$79*FN88</f>
        <v>0</v>
      </c>
      <c r="FO89" s="181"/>
      <c r="FP89" s="183"/>
      <c r="FQ89" s="181"/>
      <c r="FR89" s="182">
        <f>$HM$79*FR88</f>
        <v>0</v>
      </c>
      <c r="FS89" s="181"/>
      <c r="FT89" s="183"/>
      <c r="FU89" s="181"/>
      <c r="FV89" s="182">
        <f>$HM$79*FV88</f>
        <v>0</v>
      </c>
      <c r="FW89" s="181"/>
      <c r="FX89" s="183"/>
      <c r="FY89" s="181"/>
      <c r="FZ89" s="182">
        <f>$HM$79*FZ88</f>
        <v>0</v>
      </c>
      <c r="GA89" s="181"/>
      <c r="GB89" s="183"/>
      <c r="GC89" s="181"/>
      <c r="GD89" s="182">
        <f>$HM$79*GD88</f>
        <v>0</v>
      </c>
      <c r="GE89" s="181"/>
      <c r="GF89" s="183"/>
      <c r="GG89" s="181"/>
      <c r="GH89" s="183">
        <f>SUM(AK89:GE89)</f>
        <v>0</v>
      </c>
      <c r="GI89" s="181"/>
      <c r="GJ89" s="183"/>
      <c r="GK89" s="180"/>
      <c r="GL89" s="180"/>
      <c r="GM89" s="180"/>
      <c r="GN89" s="180"/>
      <c r="GO89" s="180"/>
      <c r="GP89" s="180"/>
      <c r="GQ89" s="180"/>
      <c r="GR89" s="180"/>
      <c r="GS89" s="180"/>
      <c r="GT89" s="180"/>
      <c r="GU89" s="216"/>
      <c r="GV89" s="216"/>
      <c r="GW89" s="216"/>
      <c r="GX89" s="216"/>
      <c r="GY89" s="216"/>
      <c r="GZ89" s="216"/>
      <c r="HA89" s="216"/>
      <c r="HB89" s="216"/>
      <c r="HC89" s="216"/>
      <c r="HD89" s="216"/>
      <c r="HE89" s="216"/>
      <c r="HF89" s="216"/>
      <c r="HG89" s="216"/>
      <c r="HH89" s="216"/>
      <c r="HI89" s="217"/>
      <c r="HJ89" s="217"/>
      <c r="HK89" s="186" t="s">
        <v>53</v>
      </c>
      <c r="HL89" s="218"/>
      <c r="HM89" s="388">
        <f>+HG87+HM88</f>
        <v>0</v>
      </c>
      <c r="HN89" s="389"/>
      <c r="HO89" s="10"/>
    </row>
    <row r="90" spans="1:223" ht="15.75" customHeight="1" outlineLevel="1" thickTop="1" x14ac:dyDescent="0.2">
      <c r="A90" s="377" t="s">
        <v>61</v>
      </c>
      <c r="B90" s="51" t="s">
        <v>47</v>
      </c>
      <c r="C90" s="364">
        <f>SUM(C20,C60,C80)</f>
        <v>0</v>
      </c>
      <c r="D90" s="364">
        <f t="shared" ref="D90:AK96" si="1030">SUM(D20,D60,D80)</f>
        <v>0</v>
      </c>
      <c r="E90" s="364">
        <f t="shared" si="1030"/>
        <v>0</v>
      </c>
      <c r="F90" s="364">
        <f t="shared" si="1030"/>
        <v>0</v>
      </c>
      <c r="G90" s="364">
        <f t="shared" si="1030"/>
        <v>0</v>
      </c>
      <c r="H90" s="364">
        <f t="shared" si="1030"/>
        <v>0</v>
      </c>
      <c r="I90" s="364">
        <f t="shared" si="1030"/>
        <v>0</v>
      </c>
      <c r="J90" s="364">
        <f t="shared" si="1030"/>
        <v>0</v>
      </c>
      <c r="K90" s="364">
        <f t="shared" si="1030"/>
        <v>0</v>
      </c>
      <c r="L90" s="364">
        <f t="shared" si="1030"/>
        <v>9</v>
      </c>
      <c r="M90" s="364">
        <f t="shared" si="1030"/>
        <v>0</v>
      </c>
      <c r="N90" s="364">
        <f t="shared" si="1030"/>
        <v>2</v>
      </c>
      <c r="O90" s="364">
        <f t="shared" si="1030"/>
        <v>1</v>
      </c>
      <c r="P90" s="364">
        <f t="shared" si="1030"/>
        <v>2</v>
      </c>
      <c r="Q90" s="364">
        <f t="shared" si="1030"/>
        <v>1</v>
      </c>
      <c r="R90" s="364">
        <f t="shared" si="1030"/>
        <v>0</v>
      </c>
      <c r="S90" s="364">
        <f t="shared" si="1030"/>
        <v>2</v>
      </c>
      <c r="T90" s="364">
        <f t="shared" si="1030"/>
        <v>0</v>
      </c>
      <c r="U90" s="364">
        <f t="shared" si="1030"/>
        <v>0</v>
      </c>
      <c r="V90" s="364">
        <f t="shared" si="1030"/>
        <v>1</v>
      </c>
      <c r="W90" s="364">
        <f t="shared" si="1030"/>
        <v>0</v>
      </c>
      <c r="X90" s="364">
        <f t="shared" si="1030"/>
        <v>0</v>
      </c>
      <c r="Y90" s="364">
        <f t="shared" si="1030"/>
        <v>0</v>
      </c>
      <c r="Z90" s="364">
        <f t="shared" si="1030"/>
        <v>0</v>
      </c>
      <c r="AA90" s="364">
        <f t="shared" si="1030"/>
        <v>0</v>
      </c>
      <c r="AB90" s="364">
        <f t="shared" si="1030"/>
        <v>0</v>
      </c>
      <c r="AC90" s="364">
        <f t="shared" si="1030"/>
        <v>0</v>
      </c>
      <c r="AD90" s="364">
        <f t="shared" si="1030"/>
        <v>0</v>
      </c>
      <c r="AE90" s="364">
        <f t="shared" si="1030"/>
        <v>1</v>
      </c>
      <c r="AF90" s="364">
        <f t="shared" si="1030"/>
        <v>0</v>
      </c>
      <c r="AG90" s="364">
        <f t="shared" si="1030"/>
        <v>0</v>
      </c>
      <c r="AH90" s="364">
        <f t="shared" si="1030"/>
        <v>0</v>
      </c>
      <c r="AI90" s="364">
        <f t="shared" si="1030"/>
        <v>0</v>
      </c>
      <c r="AJ90" s="364">
        <f t="shared" si="1030"/>
        <v>0</v>
      </c>
      <c r="AK90" s="364">
        <f t="shared" si="1030"/>
        <v>0</v>
      </c>
      <c r="AL90" s="353">
        <f t="shared" ref="AL90" si="1031">SUM(AL20,AL60)</f>
        <v>0</v>
      </c>
      <c r="AM90" s="347">
        <f>SUM(C90:AL90)</f>
        <v>19</v>
      </c>
      <c r="AN90" s="219">
        <f t="shared" ref="AN90:AP96" si="1032">+AN20+AN60+AN80</f>
        <v>1</v>
      </c>
      <c r="AO90" s="220">
        <f t="shared" si="1032"/>
        <v>0</v>
      </c>
      <c r="AP90" s="221">
        <f t="shared" si="1032"/>
        <v>0</v>
      </c>
      <c r="AQ90" s="380"/>
      <c r="AR90" s="16"/>
      <c r="AS90" s="367">
        <f>SUM(AS20,AS60,AS80)</f>
        <v>0</v>
      </c>
      <c r="AT90" s="366">
        <f>SUM(AT20,AT60,AT80)</f>
        <v>0</v>
      </c>
      <c r="AU90" s="270">
        <f t="shared" ref="AU90:AU96" si="1033">+AS90-AT90</f>
        <v>0</v>
      </c>
      <c r="AV90" s="66">
        <f t="shared" ref="AV90:AV96" si="1034">IFERROR(AT90/AS90,0)</f>
        <v>0</v>
      </c>
      <c r="AW90" s="367">
        <f t="shared" ref="AW90:BZ96" si="1035">SUM(AW20,AW60,AW80)</f>
        <v>0</v>
      </c>
      <c r="AX90" s="366">
        <f t="shared" si="1035"/>
        <v>0</v>
      </c>
      <c r="AY90" s="270">
        <f t="shared" ref="AY90:AY96" si="1036">+AW90-AX90</f>
        <v>0</v>
      </c>
      <c r="AZ90" s="66">
        <f t="shared" ref="AZ90:AZ96" si="1037">IFERROR(AX90/AW90,0)</f>
        <v>0</v>
      </c>
      <c r="BA90" s="367">
        <f t="shared" ref="BA90:BB90" si="1038">SUM(BA20,BA60,BA80)</f>
        <v>0</v>
      </c>
      <c r="BB90" s="366">
        <f t="shared" si="1038"/>
        <v>0</v>
      </c>
      <c r="BC90" s="270">
        <f t="shared" ref="BC90:BC96" si="1039">+BA90-BB90</f>
        <v>0</v>
      </c>
      <c r="BD90" s="66">
        <f t="shared" ref="BD90:BD96" si="1040">IFERROR(BB90/BA90,0)</f>
        <v>0</v>
      </c>
      <c r="BE90" s="367">
        <f t="shared" ref="BE90:BF90" si="1041">SUM(BE20,BE60,BE80)</f>
        <v>0</v>
      </c>
      <c r="BF90" s="366">
        <f t="shared" si="1041"/>
        <v>0</v>
      </c>
      <c r="BG90" s="270">
        <f t="shared" ref="BG90:BG96" si="1042">+BE90-BF90</f>
        <v>0</v>
      </c>
      <c r="BH90" s="66">
        <f t="shared" ref="BH90:BH96" si="1043">IFERROR(BF90/BE90,0)</f>
        <v>0</v>
      </c>
      <c r="BI90" s="367">
        <f t="shared" ref="BI90:BJ90" si="1044">SUM(BI20,BI60,BI80)</f>
        <v>0</v>
      </c>
      <c r="BJ90" s="366">
        <f t="shared" si="1044"/>
        <v>0</v>
      </c>
      <c r="BK90" s="270">
        <f t="shared" ref="BK90:BK96" si="1045">+BI90-BJ90</f>
        <v>0</v>
      </c>
      <c r="BL90" s="66">
        <f t="shared" ref="BL90:BL96" si="1046">IFERROR(BJ90/BI90,0)</f>
        <v>0</v>
      </c>
      <c r="BM90" s="367">
        <f t="shared" ref="BM90:BN90" si="1047">SUM(BM20,BM60,BM80)</f>
        <v>0</v>
      </c>
      <c r="BN90" s="366">
        <f t="shared" si="1047"/>
        <v>0</v>
      </c>
      <c r="BO90" s="270">
        <f t="shared" ref="BO90:BO96" si="1048">+BM90-BN90</f>
        <v>0</v>
      </c>
      <c r="BP90" s="66">
        <f t="shared" ref="BP90:BP96" si="1049">IFERROR(BN90/BM90,0)</f>
        <v>0</v>
      </c>
      <c r="BQ90" s="367">
        <f t="shared" ref="BQ90:BR90" si="1050">SUM(BQ20,BQ60,BQ80)</f>
        <v>0</v>
      </c>
      <c r="BR90" s="366">
        <f t="shared" si="1050"/>
        <v>0</v>
      </c>
      <c r="BS90" s="270">
        <f t="shared" ref="BS90:BS96" si="1051">+BQ90-BR90</f>
        <v>0</v>
      </c>
      <c r="BT90" s="66">
        <f t="shared" ref="BT90:BT96" si="1052">IFERROR(BR90/BQ90,0)</f>
        <v>0</v>
      </c>
      <c r="BU90" s="367">
        <f t="shared" ref="BU90:BV90" si="1053">SUM(BU20,BU60,BU80)</f>
        <v>0</v>
      </c>
      <c r="BV90" s="366">
        <f t="shared" si="1053"/>
        <v>0</v>
      </c>
      <c r="BW90" s="270">
        <f t="shared" ref="BW90:BW96" si="1054">+BU90-BV90</f>
        <v>0</v>
      </c>
      <c r="BX90" s="66">
        <f t="shared" ref="BX90:BX96" si="1055">IFERROR(BV90/BU90,0)</f>
        <v>0</v>
      </c>
      <c r="BY90" s="367">
        <f t="shared" ref="BY90:BZ90" si="1056">SUM(BY20,BY60,BY80)</f>
        <v>0</v>
      </c>
      <c r="BZ90" s="366">
        <f t="shared" si="1056"/>
        <v>0</v>
      </c>
      <c r="CA90" s="270">
        <f t="shared" ref="CA90:CA96" si="1057">+BY90-BZ90</f>
        <v>0</v>
      </c>
      <c r="CB90" s="66">
        <f t="shared" ref="CB90:CB96" si="1058">IFERROR(BZ90/BY90,0)</f>
        <v>0</v>
      </c>
      <c r="CC90" s="367">
        <f t="shared" ref="CC90:DF96" si="1059">SUM(CC20,CC60,CC80)</f>
        <v>9</v>
      </c>
      <c r="CD90" s="366">
        <f t="shared" si="1059"/>
        <v>4</v>
      </c>
      <c r="CE90" s="270">
        <f t="shared" ref="CE90:CE96" si="1060">+CC90-CD90</f>
        <v>5</v>
      </c>
      <c r="CF90" s="66">
        <f t="shared" ref="CF90:CF96" si="1061">IFERROR(CD90/CC90,0)</f>
        <v>0.44444444444444442</v>
      </c>
      <c r="CG90" s="367">
        <f t="shared" ref="CG90:CH90" si="1062">SUM(CG20,CG60,CG80)</f>
        <v>0</v>
      </c>
      <c r="CH90" s="366">
        <f t="shared" si="1062"/>
        <v>0</v>
      </c>
      <c r="CI90" s="270">
        <f t="shared" ref="CI90:CI96" si="1063">+CG90-CH90</f>
        <v>0</v>
      </c>
      <c r="CJ90" s="66">
        <f t="shared" ref="CJ90:CJ96" si="1064">IFERROR(CH90/CG90,0)</f>
        <v>0</v>
      </c>
      <c r="CK90" s="367">
        <f t="shared" ref="CK90:CL90" si="1065">SUM(CK20,CK60,CK80)</f>
        <v>2</v>
      </c>
      <c r="CL90" s="366">
        <f t="shared" si="1065"/>
        <v>1</v>
      </c>
      <c r="CM90" s="270">
        <f t="shared" ref="CM90:CM96" si="1066">+CK90-CL90</f>
        <v>1</v>
      </c>
      <c r="CN90" s="66">
        <f t="shared" ref="CN90:CN96" si="1067">IFERROR(CL90/CK90,0)</f>
        <v>0.5</v>
      </c>
      <c r="CO90" s="367">
        <f t="shared" ref="CO90:CP90" si="1068">SUM(CO20,CO60,CO80)</f>
        <v>1</v>
      </c>
      <c r="CP90" s="366">
        <f t="shared" si="1068"/>
        <v>1</v>
      </c>
      <c r="CQ90" s="270">
        <f t="shared" ref="CQ90:CQ96" si="1069">+CO90-CP90</f>
        <v>0</v>
      </c>
      <c r="CR90" s="66">
        <f t="shared" ref="CR90:CR96" si="1070">IFERROR(CP90/CO90,0)</f>
        <v>1</v>
      </c>
      <c r="CS90" s="367">
        <f t="shared" ref="CS90:CT90" si="1071">SUM(CS20,CS60,CS80)</f>
        <v>2</v>
      </c>
      <c r="CT90" s="366">
        <f t="shared" si="1071"/>
        <v>0</v>
      </c>
      <c r="CU90" s="270">
        <f t="shared" ref="CU90:CU96" si="1072">+CS90-CT90</f>
        <v>2</v>
      </c>
      <c r="CV90" s="66">
        <f t="shared" ref="CV90:CV96" si="1073">IFERROR(CT90/CS90,0)</f>
        <v>0</v>
      </c>
      <c r="CW90" s="367">
        <f t="shared" ref="CW90:CX90" si="1074">SUM(CW20,CW60,CW80)</f>
        <v>1</v>
      </c>
      <c r="CX90" s="366">
        <f t="shared" si="1074"/>
        <v>0</v>
      </c>
      <c r="CY90" s="270">
        <f t="shared" ref="CY90:CY96" si="1075">+CW90-CX90</f>
        <v>1</v>
      </c>
      <c r="CZ90" s="66">
        <f t="shared" ref="CZ90:CZ96" si="1076">IFERROR(CX90/CW90,0)</f>
        <v>0</v>
      </c>
      <c r="DA90" s="367">
        <f t="shared" ref="DA90:DB90" si="1077">SUM(DA20,DA60,DA80)</f>
        <v>0</v>
      </c>
      <c r="DB90" s="366">
        <f t="shared" si="1077"/>
        <v>0</v>
      </c>
      <c r="DC90" s="270">
        <f t="shared" ref="DC90:DC96" si="1078">+DA90-DB90</f>
        <v>0</v>
      </c>
      <c r="DD90" s="66">
        <f t="shared" ref="DD90:DD96" si="1079">IFERROR(DB90/DA90,0)</f>
        <v>0</v>
      </c>
      <c r="DE90" s="367">
        <f t="shared" ref="DE90:DF90" si="1080">SUM(DE20,DE60,DE80)</f>
        <v>2</v>
      </c>
      <c r="DF90" s="366">
        <f t="shared" si="1080"/>
        <v>1</v>
      </c>
      <c r="DG90" s="270">
        <f t="shared" ref="DG90:DG96" si="1081">+DE90-DF90</f>
        <v>1</v>
      </c>
      <c r="DH90" s="66">
        <f t="shared" ref="DH90:DH96" si="1082">IFERROR(DF90/DE90,0)</f>
        <v>0.5</v>
      </c>
      <c r="DI90" s="367">
        <f t="shared" ref="DI90:EL96" si="1083">SUM(DI20,DI60,DI80)</f>
        <v>0</v>
      </c>
      <c r="DJ90" s="366">
        <f t="shared" si="1083"/>
        <v>0</v>
      </c>
      <c r="DK90" s="270">
        <f t="shared" ref="DK90:DK96" si="1084">+DI90-DJ90</f>
        <v>0</v>
      </c>
      <c r="DL90" s="66">
        <f t="shared" ref="DL90:DL96" si="1085">IFERROR(DJ90/DI90,0)</f>
        <v>0</v>
      </c>
      <c r="DM90" s="367">
        <f t="shared" ref="DM90:DN90" si="1086">SUM(DM20,DM60,DM80)</f>
        <v>0</v>
      </c>
      <c r="DN90" s="366">
        <f t="shared" si="1086"/>
        <v>0</v>
      </c>
      <c r="DO90" s="270">
        <f t="shared" ref="DO90:DO96" si="1087">+DM90-DN90</f>
        <v>0</v>
      </c>
      <c r="DP90" s="66">
        <f t="shared" ref="DP90:DP96" si="1088">IFERROR(DN90/DM90,0)</f>
        <v>0</v>
      </c>
      <c r="DQ90" s="367">
        <f t="shared" ref="DQ90:DR90" si="1089">SUM(DQ20,DQ60,DQ80)</f>
        <v>1</v>
      </c>
      <c r="DR90" s="366">
        <f t="shared" si="1089"/>
        <v>1</v>
      </c>
      <c r="DS90" s="270">
        <f t="shared" ref="DS90:DS96" si="1090">+DQ90-DR90</f>
        <v>0</v>
      </c>
      <c r="DT90" s="66">
        <f t="shared" ref="DT90:DT96" si="1091">IFERROR(DR90/DQ90,0)</f>
        <v>1</v>
      </c>
      <c r="DU90" s="367">
        <f t="shared" ref="DU90:DV90" si="1092">SUM(DU20,DU60,DU80)</f>
        <v>0</v>
      </c>
      <c r="DV90" s="366">
        <f t="shared" si="1092"/>
        <v>1</v>
      </c>
      <c r="DW90" s="270">
        <f t="shared" ref="DW90:DW96" si="1093">+DU90-DV90</f>
        <v>-1</v>
      </c>
      <c r="DX90" s="66">
        <f t="shared" ref="DX90:DX96" si="1094">IFERROR(DV90/DU90,0)</f>
        <v>0</v>
      </c>
      <c r="DY90" s="367">
        <f t="shared" ref="DY90:DZ90" si="1095">SUM(DY20,DY60,DY80)</f>
        <v>0</v>
      </c>
      <c r="DZ90" s="366">
        <f t="shared" si="1095"/>
        <v>0</v>
      </c>
      <c r="EA90" s="270">
        <f t="shared" ref="EA90:EA96" si="1096">+DY90-DZ90</f>
        <v>0</v>
      </c>
      <c r="EB90" s="66">
        <f t="shared" ref="EB90:EB96" si="1097">IFERROR(DZ90/DY90,0)</f>
        <v>0</v>
      </c>
      <c r="EC90" s="367">
        <f t="shared" ref="EC90:ED90" si="1098">SUM(EC20,EC60,EC80)</f>
        <v>0</v>
      </c>
      <c r="ED90" s="366">
        <f t="shared" si="1098"/>
        <v>0</v>
      </c>
      <c r="EE90" s="270">
        <f t="shared" ref="EE90:EE96" si="1099">+EC90-ED90</f>
        <v>0</v>
      </c>
      <c r="EF90" s="66">
        <f t="shared" ref="EF90:EF96" si="1100">IFERROR(ED90/EC90,0)</f>
        <v>0</v>
      </c>
      <c r="EG90" s="367">
        <f t="shared" ref="EG90:EH90" si="1101">SUM(EG20,EG60,EG80)</f>
        <v>0</v>
      </c>
      <c r="EH90" s="366">
        <f t="shared" si="1101"/>
        <v>0</v>
      </c>
      <c r="EI90" s="270">
        <f t="shared" ref="EI90:EI96" si="1102">+EG90-EH90</f>
        <v>0</v>
      </c>
      <c r="EJ90" s="66">
        <f t="shared" ref="EJ90:EJ96" si="1103">IFERROR(EH90/EG90,0)</f>
        <v>0</v>
      </c>
      <c r="EK90" s="367">
        <f t="shared" ref="EK90:EL90" si="1104">SUM(EK20,EK60,EK80)</f>
        <v>0</v>
      </c>
      <c r="EL90" s="366">
        <f t="shared" si="1104"/>
        <v>0</v>
      </c>
      <c r="EM90" s="270">
        <f t="shared" ref="EM90:EM96" si="1105">+EK90-EL90</f>
        <v>0</v>
      </c>
      <c r="EN90" s="66">
        <f t="shared" ref="EN90:EN96" si="1106">IFERROR(EL90/EK90,0)</f>
        <v>0</v>
      </c>
      <c r="EO90" s="367">
        <f t="shared" ref="EO90:GD96" si="1107">SUM(EO20,EO60,EO80)</f>
        <v>0</v>
      </c>
      <c r="EP90" s="366">
        <f t="shared" si="1107"/>
        <v>0</v>
      </c>
      <c r="EQ90" s="270">
        <f t="shared" ref="EQ90:EQ96" si="1108">+EO90-EP90</f>
        <v>0</v>
      </c>
      <c r="ER90" s="66">
        <f t="shared" ref="ER90:ER96" si="1109">IFERROR(EP90/EO90,0)</f>
        <v>0</v>
      </c>
      <c r="ES90" s="367">
        <f t="shared" ref="ES90:ET90" si="1110">SUM(ES20,ES60,ES80)</f>
        <v>0</v>
      </c>
      <c r="ET90" s="366">
        <f t="shared" si="1110"/>
        <v>0</v>
      </c>
      <c r="EU90" s="270">
        <f t="shared" ref="EU90:EU96" si="1111">+ES90-ET90</f>
        <v>0</v>
      </c>
      <c r="EV90" s="66">
        <f t="shared" ref="EV90:EV96" si="1112">IFERROR(ET90/ES90,0)</f>
        <v>0</v>
      </c>
      <c r="EW90" s="367">
        <f t="shared" ref="EW90:EX90" si="1113">SUM(EW20,EW60,EW80)</f>
        <v>0</v>
      </c>
      <c r="EX90" s="366">
        <f t="shared" si="1113"/>
        <v>0</v>
      </c>
      <c r="EY90" s="270">
        <f t="shared" ref="EY90:EY96" si="1114">+EW90-EX90</f>
        <v>0</v>
      </c>
      <c r="EZ90" s="66">
        <f t="shared" ref="EZ90:EZ96" si="1115">IFERROR(EX90/EW90,0)</f>
        <v>0</v>
      </c>
      <c r="FA90" s="367">
        <f t="shared" ref="FA90:FB90" si="1116">SUM(FA20,FA60,FA80)</f>
        <v>1</v>
      </c>
      <c r="FB90" s="366">
        <f t="shared" si="1116"/>
        <v>2</v>
      </c>
      <c r="FC90" s="270">
        <f t="shared" ref="FC90:FC96" si="1117">+FA90-FB90</f>
        <v>-1</v>
      </c>
      <c r="FD90" s="66">
        <f t="shared" ref="FD90:FD96" si="1118">IFERROR(FB90/FA90,0)</f>
        <v>2</v>
      </c>
      <c r="FE90" s="367">
        <f t="shared" ref="FE90:FF90" si="1119">SUM(FE20,FE60,FE80)</f>
        <v>0</v>
      </c>
      <c r="FF90" s="366">
        <f t="shared" si="1119"/>
        <v>0</v>
      </c>
      <c r="FG90" s="270">
        <f t="shared" ref="FG90:FG96" si="1120">+FE90-FF90</f>
        <v>0</v>
      </c>
      <c r="FH90" s="66">
        <f t="shared" ref="FH90:FH96" si="1121">IFERROR(FF90/FE90,0)</f>
        <v>0</v>
      </c>
      <c r="FI90" s="367">
        <f t="shared" ref="FI90:FJ90" si="1122">SUM(FI20,FI60,FI80)</f>
        <v>0</v>
      </c>
      <c r="FJ90" s="366">
        <f t="shared" si="1122"/>
        <v>0</v>
      </c>
      <c r="FK90" s="270">
        <f t="shared" ref="FK90:FK96" si="1123">+FI90-FJ90</f>
        <v>0</v>
      </c>
      <c r="FL90" s="66">
        <f t="shared" ref="FL90:FL96" si="1124">IFERROR(FJ90/FI90,0)</f>
        <v>0</v>
      </c>
      <c r="FM90" s="367">
        <f t="shared" ref="FM90:FN90" si="1125">SUM(FM20,FM60,FM80)</f>
        <v>0</v>
      </c>
      <c r="FN90" s="366">
        <f t="shared" si="1125"/>
        <v>0</v>
      </c>
      <c r="FO90" s="270">
        <f t="shared" ref="FO90:FO96" si="1126">+FM90-FN90</f>
        <v>0</v>
      </c>
      <c r="FP90" s="66">
        <f t="shared" ref="FP90:FP96" si="1127">IFERROR(FN90/FM90,0)</f>
        <v>0</v>
      </c>
      <c r="FQ90" s="367">
        <f t="shared" ref="FQ90:FR90" si="1128">SUM(FQ20,FQ60,FQ80)</f>
        <v>0</v>
      </c>
      <c r="FR90" s="366">
        <f t="shared" si="1128"/>
        <v>0</v>
      </c>
      <c r="FS90" s="270">
        <f t="shared" ref="FS90:FS96" si="1129">+FQ90-FR90</f>
        <v>0</v>
      </c>
      <c r="FT90" s="66">
        <f t="shared" ref="FT90:FT96" si="1130">IFERROR(FR90/FQ90,0)</f>
        <v>0</v>
      </c>
      <c r="FU90" s="367">
        <f t="shared" ref="FU90:FV90" si="1131">SUM(FU20,FU60,FU80)</f>
        <v>0</v>
      </c>
      <c r="FV90" s="366">
        <f t="shared" si="1131"/>
        <v>0</v>
      </c>
      <c r="FW90" s="270">
        <f t="shared" ref="FW90:FW96" si="1132">+FU90-FV90</f>
        <v>0</v>
      </c>
      <c r="FX90" s="66">
        <f t="shared" ref="FX90:FX96" si="1133">IFERROR(FV90/FU90,0)</f>
        <v>0</v>
      </c>
      <c r="FY90" s="367">
        <f t="shared" ref="FY90:FZ90" si="1134">SUM(FY20,FY60,FY80)</f>
        <v>0</v>
      </c>
      <c r="FZ90" s="366">
        <f t="shared" si="1134"/>
        <v>0</v>
      </c>
      <c r="GA90" s="270">
        <f t="shared" ref="GA90:GA96" si="1135">+FY90-FZ90</f>
        <v>0</v>
      </c>
      <c r="GB90" s="66">
        <f t="shared" ref="GB90:GB96" si="1136">IFERROR(FZ90/FY90,0)</f>
        <v>0</v>
      </c>
      <c r="GC90" s="367">
        <f t="shared" ref="GC90:GD90" si="1137">SUM(GC20,GC60,GC80)</f>
        <v>0</v>
      </c>
      <c r="GD90" s="366">
        <f t="shared" si="1137"/>
        <v>0</v>
      </c>
      <c r="GE90" s="270">
        <f t="shared" ref="GE90:GE96" si="1138">+GC90-GD90</f>
        <v>0</v>
      </c>
      <c r="GF90" s="66">
        <f t="shared" ref="GF90:GF96" si="1139">IFERROR(GD90/GC90,0)</f>
        <v>0</v>
      </c>
      <c r="GG90" s="52">
        <f t="shared" ref="GG90:GG96" si="1140">+AS90+AW90+BA90+BE90+BI90+BM90+BQ90+BU90+BY90+CC90+CG90+CK90+CO90+CS90+CW90+DA90+DE90++DM90+DQ90+DU90+DY90+EC90++EG90+EK90+EO90+ES90+EW90+FA90+FE90+FI90+FM90+FQ90+FU90+FY90+GC90</f>
        <v>19</v>
      </c>
      <c r="GH90" s="53">
        <f t="shared" ref="GH90:GH96" si="1141">+AT90+AX90+BB90+BF90+BJ90+BN90+BR90+BV90+BZ90+CD90+CH90+CL90+CP90+CT90+CX90+DB90+DF90++DN90+DR90+DV90+DZ90+ED90++EH90+EL90+EP90+ET90+EX90+FB90+FF90+FJ90+FN90+FR90+FV90+FZ90+GD90+DJ90</f>
        <v>11</v>
      </c>
      <c r="GI90" s="54">
        <f t="shared" ref="GI90:GI96" si="1142">+GG90-GH90</f>
        <v>8</v>
      </c>
      <c r="GJ90" s="66">
        <f t="shared" ref="GJ90:GJ96" si="1143">IFERROR(GH90/GG90,0)</f>
        <v>0.57894736842105265</v>
      </c>
      <c r="GK90" s="223">
        <f t="shared" ref="GK90:GL95" si="1144">+GK20+GK60</f>
        <v>1</v>
      </c>
      <c r="GL90" s="224">
        <f t="shared" si="1144"/>
        <v>0</v>
      </c>
      <c r="GM90" s="54">
        <f t="shared" ref="GM90:GM96" si="1145">+GK90-GL90</f>
        <v>1</v>
      </c>
      <c r="GN90" s="225">
        <f t="shared" ref="GN90:GO95" si="1146">+GN20+GN60</f>
        <v>0</v>
      </c>
      <c r="GO90" s="224">
        <f t="shared" si="1146"/>
        <v>0</v>
      </c>
      <c r="GP90" s="55">
        <f t="shared" ref="GP90:GP96" si="1147">+GN90-GO90</f>
        <v>0</v>
      </c>
      <c r="GQ90" s="223">
        <f t="shared" ref="GQ90:GR95" si="1148">+GQ20+GQ60</f>
        <v>0</v>
      </c>
      <c r="GR90" s="224">
        <f t="shared" si="1148"/>
        <v>0</v>
      </c>
      <c r="GS90" s="54">
        <f t="shared" ref="GS90:GS96" si="1149">+GQ90-GR90</f>
        <v>0</v>
      </c>
      <c r="GT90" s="371"/>
      <c r="GU90" s="207">
        <f t="shared" ref="GU90:GU96" si="1150">IF(ISERROR(GG90/(GW$6*GK90+GZ$6*GN90+HC$6*GQ90)),"",GG90/(GW$6*GK90+GZ$6*GN90+HC$6*GQ90))</f>
        <v>1.0555555555555556</v>
      </c>
      <c r="GV90" s="208" t="str">
        <f t="shared" ref="GV90:GV96" si="1151">IF(ISERROR(GH90/(GW$6*GL90+GZ$6*GO90+HC$6*GR90)),"",GH90/(GW$6*GL90+GZ$6*GO90+HC$6*GR90))</f>
        <v/>
      </c>
      <c r="GW90" s="75">
        <f>+GK90*$GX$3</f>
        <v>825</v>
      </c>
      <c r="GX90" s="75">
        <f>+GL90*$GX$3</f>
        <v>0</v>
      </c>
      <c r="GY90" s="71">
        <f t="shared" ref="GY90:GY97" si="1152">+GW90-GX90</f>
        <v>825</v>
      </c>
      <c r="GZ90" s="75"/>
      <c r="HA90" s="75"/>
      <c r="HB90" s="71"/>
      <c r="HC90" s="75">
        <f>+GQ90*$GX$5</f>
        <v>0</v>
      </c>
      <c r="HD90" s="75">
        <f>+GR90*$GX$5</f>
        <v>0</v>
      </c>
      <c r="HE90" s="70">
        <f t="shared" ref="HE90:HE97" si="1153">+HC90-HD90</f>
        <v>0</v>
      </c>
      <c r="HF90" s="72">
        <f t="shared" ref="HF90:HH95" si="1154">+GW90+GZ90+HC90</f>
        <v>825</v>
      </c>
      <c r="HG90" s="73">
        <f t="shared" si="1154"/>
        <v>0</v>
      </c>
      <c r="HH90" s="76">
        <f t="shared" si="1154"/>
        <v>825</v>
      </c>
      <c r="HI90" s="77">
        <f>$GX$3*50%</f>
        <v>412.5</v>
      </c>
      <c r="HJ90" s="77">
        <f>$GX$5*50%</f>
        <v>825</v>
      </c>
      <c r="HK90" s="79"/>
      <c r="HL90" s="319"/>
      <c r="HM90" s="78">
        <f t="shared" ref="HM90:HN95" si="1155">+HI90*HK90</f>
        <v>0</v>
      </c>
      <c r="HN90" s="80">
        <f t="shared" si="1155"/>
        <v>0</v>
      </c>
    </row>
    <row r="91" spans="1:223" ht="15" customHeight="1" outlineLevel="1" x14ac:dyDescent="0.2">
      <c r="A91" s="378"/>
      <c r="B91" s="81" t="s">
        <v>64</v>
      </c>
      <c r="C91" s="328">
        <f t="shared" ref="C91:R96" si="1156">SUM(C21,C61,C81)</f>
        <v>0</v>
      </c>
      <c r="D91" s="328">
        <f t="shared" si="1156"/>
        <v>0</v>
      </c>
      <c r="E91" s="328">
        <f t="shared" si="1156"/>
        <v>0</v>
      </c>
      <c r="F91" s="328">
        <f t="shared" si="1156"/>
        <v>0</v>
      </c>
      <c r="G91" s="328">
        <f t="shared" si="1156"/>
        <v>0</v>
      </c>
      <c r="H91" s="328">
        <f t="shared" si="1156"/>
        <v>0</v>
      </c>
      <c r="I91" s="328">
        <f t="shared" si="1156"/>
        <v>0</v>
      </c>
      <c r="J91" s="328">
        <f t="shared" si="1156"/>
        <v>0</v>
      </c>
      <c r="K91" s="328">
        <f t="shared" si="1156"/>
        <v>0</v>
      </c>
      <c r="L91" s="328">
        <f t="shared" si="1156"/>
        <v>14</v>
      </c>
      <c r="M91" s="328">
        <f t="shared" si="1156"/>
        <v>1</v>
      </c>
      <c r="N91" s="328">
        <f t="shared" si="1156"/>
        <v>9</v>
      </c>
      <c r="O91" s="328">
        <f t="shared" si="1156"/>
        <v>3</v>
      </c>
      <c r="P91" s="328">
        <f t="shared" si="1156"/>
        <v>5</v>
      </c>
      <c r="Q91" s="328">
        <f t="shared" si="1156"/>
        <v>1</v>
      </c>
      <c r="R91" s="328">
        <f t="shared" si="1156"/>
        <v>0</v>
      </c>
      <c r="S91" s="328">
        <f t="shared" si="1030"/>
        <v>3</v>
      </c>
      <c r="T91" s="328">
        <f t="shared" si="1030"/>
        <v>0</v>
      </c>
      <c r="U91" s="328">
        <f t="shared" si="1030"/>
        <v>0</v>
      </c>
      <c r="V91" s="328">
        <f t="shared" si="1030"/>
        <v>0</v>
      </c>
      <c r="W91" s="328">
        <f t="shared" si="1030"/>
        <v>0</v>
      </c>
      <c r="X91" s="328">
        <f t="shared" si="1030"/>
        <v>1</v>
      </c>
      <c r="Y91" s="328">
        <f t="shared" si="1030"/>
        <v>0</v>
      </c>
      <c r="Z91" s="328">
        <f t="shared" si="1030"/>
        <v>0</v>
      </c>
      <c r="AA91" s="328">
        <f t="shared" si="1030"/>
        <v>0</v>
      </c>
      <c r="AB91" s="328">
        <f t="shared" si="1030"/>
        <v>0</v>
      </c>
      <c r="AC91" s="328">
        <f t="shared" si="1030"/>
        <v>0</v>
      </c>
      <c r="AD91" s="328">
        <f t="shared" si="1030"/>
        <v>0</v>
      </c>
      <c r="AE91" s="328">
        <f t="shared" si="1030"/>
        <v>4</v>
      </c>
      <c r="AF91" s="328">
        <f t="shared" si="1030"/>
        <v>0</v>
      </c>
      <c r="AG91" s="328">
        <f t="shared" si="1030"/>
        <v>0</v>
      </c>
      <c r="AH91" s="328">
        <f t="shared" si="1030"/>
        <v>0</v>
      </c>
      <c r="AI91" s="328">
        <f t="shared" si="1030"/>
        <v>0</v>
      </c>
      <c r="AJ91" s="328">
        <f t="shared" si="1030"/>
        <v>0</v>
      </c>
      <c r="AK91" s="328">
        <f t="shared" si="1030"/>
        <v>0</v>
      </c>
      <c r="AL91" s="354">
        <f t="shared" ref="AL91:AL96" si="1157">SUM(AL21,AL61)</f>
        <v>0</v>
      </c>
      <c r="AM91" s="348">
        <f t="shared" ref="AM91:AM96" si="1158">SUM(C91:AL91)</f>
        <v>41</v>
      </c>
      <c r="AN91" s="227">
        <f t="shared" si="1032"/>
        <v>1</v>
      </c>
      <c r="AO91" s="228">
        <f t="shared" si="1032"/>
        <v>0</v>
      </c>
      <c r="AP91" s="229">
        <f t="shared" si="1032"/>
        <v>1</v>
      </c>
      <c r="AQ91" s="370"/>
      <c r="AS91" s="357">
        <f t="shared" ref="AS91:AS96" si="1159">SUM(AS21,AS61,AS81)</f>
        <v>0</v>
      </c>
      <c r="AT91" s="357">
        <f t="shared" ref="AT91:AT96" si="1160">SUM(AT21,AT61,AT81)</f>
        <v>0</v>
      </c>
      <c r="AU91" s="84">
        <f t="shared" si="1033"/>
        <v>0</v>
      </c>
      <c r="AV91" s="96">
        <f t="shared" si="1034"/>
        <v>0</v>
      </c>
      <c r="AW91" s="357">
        <f t="shared" si="1035"/>
        <v>0</v>
      </c>
      <c r="AX91" s="357">
        <f t="shared" si="1035"/>
        <v>0</v>
      </c>
      <c r="AY91" s="84">
        <f t="shared" si="1036"/>
        <v>0</v>
      </c>
      <c r="AZ91" s="96">
        <f t="shared" si="1037"/>
        <v>0</v>
      </c>
      <c r="BA91" s="357">
        <f t="shared" si="1035"/>
        <v>0</v>
      </c>
      <c r="BB91" s="357">
        <f t="shared" si="1035"/>
        <v>0</v>
      </c>
      <c r="BC91" s="84">
        <f t="shared" si="1039"/>
        <v>0</v>
      </c>
      <c r="BD91" s="96">
        <f t="shared" si="1040"/>
        <v>0</v>
      </c>
      <c r="BE91" s="357">
        <f t="shared" si="1035"/>
        <v>0</v>
      </c>
      <c r="BF91" s="357">
        <f t="shared" si="1035"/>
        <v>1</v>
      </c>
      <c r="BG91" s="84">
        <f t="shared" si="1042"/>
        <v>-1</v>
      </c>
      <c r="BH91" s="96">
        <f t="shared" si="1043"/>
        <v>0</v>
      </c>
      <c r="BI91" s="357">
        <f t="shared" si="1035"/>
        <v>0</v>
      </c>
      <c r="BJ91" s="357">
        <f t="shared" si="1035"/>
        <v>0</v>
      </c>
      <c r="BK91" s="84">
        <f t="shared" si="1045"/>
        <v>0</v>
      </c>
      <c r="BL91" s="96">
        <f t="shared" si="1046"/>
        <v>0</v>
      </c>
      <c r="BM91" s="357">
        <f t="shared" si="1035"/>
        <v>0</v>
      </c>
      <c r="BN91" s="357">
        <f t="shared" si="1035"/>
        <v>0</v>
      </c>
      <c r="BO91" s="84">
        <f t="shared" si="1048"/>
        <v>0</v>
      </c>
      <c r="BP91" s="96">
        <f t="shared" si="1049"/>
        <v>0</v>
      </c>
      <c r="BQ91" s="357">
        <f t="shared" si="1035"/>
        <v>0</v>
      </c>
      <c r="BR91" s="357">
        <f t="shared" si="1035"/>
        <v>0</v>
      </c>
      <c r="BS91" s="84">
        <f t="shared" si="1051"/>
        <v>0</v>
      </c>
      <c r="BT91" s="96">
        <f t="shared" si="1052"/>
        <v>0</v>
      </c>
      <c r="BU91" s="357">
        <f t="shared" si="1035"/>
        <v>0</v>
      </c>
      <c r="BV91" s="357">
        <f t="shared" si="1035"/>
        <v>0</v>
      </c>
      <c r="BW91" s="84">
        <f t="shared" si="1054"/>
        <v>0</v>
      </c>
      <c r="BX91" s="96">
        <f t="shared" si="1055"/>
        <v>0</v>
      </c>
      <c r="BY91" s="357">
        <f t="shared" si="1035"/>
        <v>0</v>
      </c>
      <c r="BZ91" s="357">
        <f t="shared" si="1035"/>
        <v>0</v>
      </c>
      <c r="CA91" s="84">
        <f t="shared" si="1057"/>
        <v>0</v>
      </c>
      <c r="CB91" s="96">
        <f t="shared" si="1058"/>
        <v>0</v>
      </c>
      <c r="CC91" s="357">
        <f t="shared" si="1059"/>
        <v>14</v>
      </c>
      <c r="CD91" s="357">
        <f t="shared" si="1059"/>
        <v>17</v>
      </c>
      <c r="CE91" s="84">
        <f t="shared" si="1060"/>
        <v>-3</v>
      </c>
      <c r="CF91" s="96">
        <f t="shared" si="1061"/>
        <v>1.2142857142857142</v>
      </c>
      <c r="CG91" s="357">
        <f t="shared" si="1059"/>
        <v>1</v>
      </c>
      <c r="CH91" s="357">
        <f t="shared" si="1059"/>
        <v>1</v>
      </c>
      <c r="CI91" s="84">
        <f t="shared" si="1063"/>
        <v>0</v>
      </c>
      <c r="CJ91" s="96">
        <f t="shared" si="1064"/>
        <v>1</v>
      </c>
      <c r="CK91" s="357">
        <f t="shared" si="1059"/>
        <v>9</v>
      </c>
      <c r="CL91" s="357">
        <f t="shared" si="1059"/>
        <v>6</v>
      </c>
      <c r="CM91" s="84">
        <f t="shared" si="1066"/>
        <v>3</v>
      </c>
      <c r="CN91" s="96">
        <f t="shared" si="1067"/>
        <v>0.66666666666666663</v>
      </c>
      <c r="CO91" s="357">
        <f t="shared" si="1059"/>
        <v>3</v>
      </c>
      <c r="CP91" s="357">
        <f t="shared" si="1059"/>
        <v>1</v>
      </c>
      <c r="CQ91" s="84">
        <f t="shared" si="1069"/>
        <v>2</v>
      </c>
      <c r="CR91" s="96">
        <f t="shared" si="1070"/>
        <v>0.33333333333333331</v>
      </c>
      <c r="CS91" s="357">
        <f t="shared" si="1059"/>
        <v>5</v>
      </c>
      <c r="CT91" s="357">
        <f t="shared" si="1059"/>
        <v>6</v>
      </c>
      <c r="CU91" s="84">
        <f t="shared" si="1072"/>
        <v>-1</v>
      </c>
      <c r="CV91" s="96">
        <f t="shared" si="1073"/>
        <v>1.2</v>
      </c>
      <c r="CW91" s="357">
        <f t="shared" si="1059"/>
        <v>1</v>
      </c>
      <c r="CX91" s="357">
        <f t="shared" si="1059"/>
        <v>0</v>
      </c>
      <c r="CY91" s="84">
        <f t="shared" si="1075"/>
        <v>1</v>
      </c>
      <c r="CZ91" s="96">
        <f t="shared" si="1076"/>
        <v>0</v>
      </c>
      <c r="DA91" s="357">
        <f t="shared" si="1059"/>
        <v>0</v>
      </c>
      <c r="DB91" s="357">
        <f t="shared" si="1059"/>
        <v>0</v>
      </c>
      <c r="DC91" s="84">
        <f t="shared" si="1078"/>
        <v>0</v>
      </c>
      <c r="DD91" s="96">
        <f t="shared" si="1079"/>
        <v>0</v>
      </c>
      <c r="DE91" s="357">
        <f t="shared" si="1059"/>
        <v>3</v>
      </c>
      <c r="DF91" s="357">
        <f t="shared" si="1059"/>
        <v>1</v>
      </c>
      <c r="DG91" s="84">
        <f t="shared" si="1081"/>
        <v>2</v>
      </c>
      <c r="DH91" s="96">
        <f t="shared" si="1082"/>
        <v>0.33333333333333331</v>
      </c>
      <c r="DI91" s="357">
        <f t="shared" si="1083"/>
        <v>0</v>
      </c>
      <c r="DJ91" s="357">
        <f t="shared" si="1083"/>
        <v>0</v>
      </c>
      <c r="DK91" s="84">
        <f t="shared" si="1084"/>
        <v>0</v>
      </c>
      <c r="DL91" s="96">
        <f t="shared" si="1085"/>
        <v>0</v>
      </c>
      <c r="DM91" s="357">
        <f t="shared" si="1083"/>
        <v>0</v>
      </c>
      <c r="DN91" s="357">
        <f t="shared" si="1083"/>
        <v>2</v>
      </c>
      <c r="DO91" s="84">
        <f t="shared" si="1087"/>
        <v>-2</v>
      </c>
      <c r="DP91" s="96">
        <f t="shared" si="1088"/>
        <v>0</v>
      </c>
      <c r="DQ91" s="357">
        <f t="shared" si="1083"/>
        <v>0</v>
      </c>
      <c r="DR91" s="357">
        <f t="shared" si="1083"/>
        <v>0</v>
      </c>
      <c r="DS91" s="84">
        <f t="shared" si="1090"/>
        <v>0</v>
      </c>
      <c r="DT91" s="96">
        <f t="shared" si="1091"/>
        <v>0</v>
      </c>
      <c r="DU91" s="357">
        <f t="shared" si="1083"/>
        <v>0</v>
      </c>
      <c r="DV91" s="357">
        <f t="shared" si="1083"/>
        <v>1</v>
      </c>
      <c r="DW91" s="84">
        <f t="shared" si="1093"/>
        <v>-1</v>
      </c>
      <c r="DX91" s="96">
        <f t="shared" si="1094"/>
        <v>0</v>
      </c>
      <c r="DY91" s="357">
        <f t="shared" si="1083"/>
        <v>1</v>
      </c>
      <c r="DZ91" s="357">
        <f t="shared" si="1083"/>
        <v>0</v>
      </c>
      <c r="EA91" s="84">
        <f t="shared" si="1096"/>
        <v>1</v>
      </c>
      <c r="EB91" s="96">
        <f t="shared" si="1097"/>
        <v>0</v>
      </c>
      <c r="EC91" s="357">
        <f t="shared" si="1083"/>
        <v>0</v>
      </c>
      <c r="ED91" s="357">
        <f t="shared" si="1083"/>
        <v>0</v>
      </c>
      <c r="EE91" s="84">
        <f t="shared" si="1099"/>
        <v>0</v>
      </c>
      <c r="EF91" s="96">
        <f t="shared" si="1100"/>
        <v>0</v>
      </c>
      <c r="EG91" s="357">
        <f t="shared" si="1083"/>
        <v>0</v>
      </c>
      <c r="EH91" s="357">
        <f t="shared" si="1083"/>
        <v>0</v>
      </c>
      <c r="EI91" s="84">
        <f t="shared" si="1102"/>
        <v>0</v>
      </c>
      <c r="EJ91" s="96">
        <f t="shared" si="1103"/>
        <v>0</v>
      </c>
      <c r="EK91" s="357">
        <f t="shared" si="1083"/>
        <v>0</v>
      </c>
      <c r="EL91" s="357">
        <f t="shared" si="1083"/>
        <v>0</v>
      </c>
      <c r="EM91" s="84">
        <f t="shared" si="1105"/>
        <v>0</v>
      </c>
      <c r="EN91" s="96">
        <f t="shared" si="1106"/>
        <v>0</v>
      </c>
      <c r="EO91" s="357">
        <f t="shared" si="1107"/>
        <v>0</v>
      </c>
      <c r="EP91" s="357">
        <f t="shared" si="1107"/>
        <v>0</v>
      </c>
      <c r="EQ91" s="84">
        <f t="shared" si="1108"/>
        <v>0</v>
      </c>
      <c r="ER91" s="96">
        <f t="shared" si="1109"/>
        <v>0</v>
      </c>
      <c r="ES91" s="357">
        <f t="shared" si="1107"/>
        <v>0</v>
      </c>
      <c r="ET91" s="357">
        <f t="shared" si="1107"/>
        <v>0</v>
      </c>
      <c r="EU91" s="84">
        <f t="shared" si="1111"/>
        <v>0</v>
      </c>
      <c r="EV91" s="96">
        <f t="shared" si="1112"/>
        <v>0</v>
      </c>
      <c r="EW91" s="357">
        <f t="shared" si="1107"/>
        <v>0</v>
      </c>
      <c r="EX91" s="357">
        <f t="shared" si="1107"/>
        <v>3</v>
      </c>
      <c r="EY91" s="84">
        <f t="shared" si="1114"/>
        <v>-3</v>
      </c>
      <c r="EZ91" s="96">
        <f t="shared" si="1115"/>
        <v>0</v>
      </c>
      <c r="FA91" s="357">
        <f t="shared" si="1107"/>
        <v>4</v>
      </c>
      <c r="FB91" s="357">
        <f t="shared" si="1107"/>
        <v>3</v>
      </c>
      <c r="FC91" s="84">
        <f t="shared" si="1117"/>
        <v>1</v>
      </c>
      <c r="FD91" s="96">
        <f t="shared" si="1118"/>
        <v>0.75</v>
      </c>
      <c r="FE91" s="357">
        <f t="shared" si="1107"/>
        <v>0</v>
      </c>
      <c r="FF91" s="357">
        <f t="shared" si="1107"/>
        <v>0</v>
      </c>
      <c r="FG91" s="84">
        <f t="shared" si="1120"/>
        <v>0</v>
      </c>
      <c r="FH91" s="96">
        <f t="shared" si="1121"/>
        <v>0</v>
      </c>
      <c r="FI91" s="357">
        <f t="shared" si="1107"/>
        <v>0</v>
      </c>
      <c r="FJ91" s="357">
        <f t="shared" si="1107"/>
        <v>0</v>
      </c>
      <c r="FK91" s="84">
        <f t="shared" si="1123"/>
        <v>0</v>
      </c>
      <c r="FL91" s="96">
        <f t="shared" si="1124"/>
        <v>0</v>
      </c>
      <c r="FM91" s="357">
        <f t="shared" si="1107"/>
        <v>0</v>
      </c>
      <c r="FN91" s="357">
        <f t="shared" si="1107"/>
        <v>0</v>
      </c>
      <c r="FO91" s="84">
        <f t="shared" si="1126"/>
        <v>0</v>
      </c>
      <c r="FP91" s="96">
        <f t="shared" si="1127"/>
        <v>0</v>
      </c>
      <c r="FQ91" s="357">
        <f t="shared" si="1107"/>
        <v>0</v>
      </c>
      <c r="FR91" s="357">
        <f t="shared" si="1107"/>
        <v>0</v>
      </c>
      <c r="FS91" s="84">
        <f t="shared" si="1129"/>
        <v>0</v>
      </c>
      <c r="FT91" s="96">
        <f t="shared" si="1130"/>
        <v>0</v>
      </c>
      <c r="FU91" s="357">
        <f t="shared" si="1107"/>
        <v>0</v>
      </c>
      <c r="FV91" s="357">
        <f t="shared" si="1107"/>
        <v>0</v>
      </c>
      <c r="FW91" s="84">
        <f t="shared" si="1132"/>
        <v>0</v>
      </c>
      <c r="FX91" s="96">
        <f t="shared" si="1133"/>
        <v>0</v>
      </c>
      <c r="FY91" s="357">
        <f t="shared" si="1107"/>
        <v>0</v>
      </c>
      <c r="FZ91" s="357">
        <f t="shared" si="1107"/>
        <v>0</v>
      </c>
      <c r="GA91" s="84">
        <f t="shared" si="1135"/>
        <v>0</v>
      </c>
      <c r="GB91" s="96">
        <f t="shared" si="1136"/>
        <v>0</v>
      </c>
      <c r="GC91" s="357">
        <f t="shared" si="1107"/>
        <v>0</v>
      </c>
      <c r="GD91" s="357">
        <f t="shared" si="1107"/>
        <v>0</v>
      </c>
      <c r="GE91" s="84">
        <f t="shared" si="1138"/>
        <v>0</v>
      </c>
      <c r="GF91" s="96">
        <f t="shared" si="1139"/>
        <v>0</v>
      </c>
      <c r="GG91" s="82">
        <f t="shared" si="1140"/>
        <v>41</v>
      </c>
      <c r="GH91" s="67">
        <f t="shared" si="1141"/>
        <v>42</v>
      </c>
      <c r="GI91" s="84">
        <f t="shared" si="1142"/>
        <v>-1</v>
      </c>
      <c r="GJ91" s="96">
        <f t="shared" si="1143"/>
        <v>1.024390243902439</v>
      </c>
      <c r="GK91" s="230">
        <f t="shared" si="1144"/>
        <v>1</v>
      </c>
      <c r="GL91" s="222">
        <f t="shared" si="1144"/>
        <v>0</v>
      </c>
      <c r="GM91" s="84">
        <f t="shared" si="1145"/>
        <v>1</v>
      </c>
      <c r="GN91" s="231">
        <f t="shared" si="1146"/>
        <v>0</v>
      </c>
      <c r="GO91" s="222">
        <f t="shared" si="1146"/>
        <v>0</v>
      </c>
      <c r="GP91" s="85">
        <f t="shared" si="1147"/>
        <v>0</v>
      </c>
      <c r="GQ91" s="230">
        <f t="shared" si="1148"/>
        <v>1</v>
      </c>
      <c r="GR91" s="222">
        <f t="shared" si="1148"/>
        <v>0</v>
      </c>
      <c r="GS91" s="84">
        <f t="shared" si="1149"/>
        <v>1</v>
      </c>
      <c r="GT91" s="372"/>
      <c r="GU91" s="209">
        <f t="shared" si="1150"/>
        <v>0.55405405405405406</v>
      </c>
      <c r="GV91" s="210" t="str">
        <f t="shared" si="1151"/>
        <v/>
      </c>
      <c r="GW91" s="104">
        <f>+GK91*$GY$3</f>
        <v>800</v>
      </c>
      <c r="GX91" s="104">
        <f>+GL91*$GY$3</f>
        <v>0</v>
      </c>
      <c r="GY91" s="100">
        <f t="shared" si="1152"/>
        <v>800</v>
      </c>
      <c r="GZ91" s="104"/>
      <c r="HA91" s="104"/>
      <c r="HB91" s="100"/>
      <c r="HC91" s="104">
        <f>+GQ91*$GY$5</f>
        <v>1600</v>
      </c>
      <c r="HD91" s="104">
        <f>+GR91*$GY$5</f>
        <v>0</v>
      </c>
      <c r="HE91" s="99">
        <f t="shared" si="1153"/>
        <v>1600</v>
      </c>
      <c r="HF91" s="101">
        <f t="shared" si="1154"/>
        <v>2400</v>
      </c>
      <c r="HG91" s="102">
        <f t="shared" si="1154"/>
        <v>0</v>
      </c>
      <c r="HH91" s="105">
        <f t="shared" si="1154"/>
        <v>2400</v>
      </c>
      <c r="HI91" s="106">
        <f>$GY$3*50%</f>
        <v>400</v>
      </c>
      <c r="HJ91" s="106">
        <f>$GY$5*50%</f>
        <v>800</v>
      </c>
      <c r="HK91" s="108"/>
      <c r="HL91" s="320"/>
      <c r="HM91" s="107">
        <f t="shared" si="1155"/>
        <v>0</v>
      </c>
      <c r="HN91" s="109">
        <f t="shared" si="1155"/>
        <v>0</v>
      </c>
    </row>
    <row r="92" spans="1:223" ht="15" customHeight="1" outlineLevel="1" x14ac:dyDescent="0.2">
      <c r="A92" s="378"/>
      <c r="B92" s="81" t="s">
        <v>48</v>
      </c>
      <c r="C92" s="328">
        <f t="shared" si="1156"/>
        <v>0</v>
      </c>
      <c r="D92" s="328">
        <f t="shared" si="1030"/>
        <v>0</v>
      </c>
      <c r="E92" s="328">
        <f t="shared" si="1030"/>
        <v>0</v>
      </c>
      <c r="F92" s="328">
        <f t="shared" si="1030"/>
        <v>0</v>
      </c>
      <c r="G92" s="328">
        <f t="shared" si="1030"/>
        <v>0</v>
      </c>
      <c r="H92" s="328">
        <f t="shared" si="1030"/>
        <v>0</v>
      </c>
      <c r="I92" s="328">
        <f t="shared" si="1030"/>
        <v>0</v>
      </c>
      <c r="J92" s="328">
        <f t="shared" si="1030"/>
        <v>0</v>
      </c>
      <c r="K92" s="328">
        <f t="shared" si="1030"/>
        <v>0</v>
      </c>
      <c r="L92" s="328">
        <f t="shared" si="1030"/>
        <v>9</v>
      </c>
      <c r="M92" s="328">
        <f t="shared" si="1030"/>
        <v>1</v>
      </c>
      <c r="N92" s="328">
        <f t="shared" si="1030"/>
        <v>2</v>
      </c>
      <c r="O92" s="328">
        <f t="shared" si="1030"/>
        <v>3</v>
      </c>
      <c r="P92" s="328">
        <f t="shared" si="1030"/>
        <v>2</v>
      </c>
      <c r="Q92" s="328">
        <f t="shared" si="1030"/>
        <v>2</v>
      </c>
      <c r="R92" s="328">
        <f t="shared" si="1030"/>
        <v>0</v>
      </c>
      <c r="S92" s="328">
        <f t="shared" si="1030"/>
        <v>2</v>
      </c>
      <c r="T92" s="328">
        <f t="shared" si="1030"/>
        <v>0</v>
      </c>
      <c r="U92" s="328">
        <f t="shared" si="1030"/>
        <v>0</v>
      </c>
      <c r="V92" s="328">
        <f t="shared" si="1030"/>
        <v>0</v>
      </c>
      <c r="W92" s="328">
        <f t="shared" si="1030"/>
        <v>1</v>
      </c>
      <c r="X92" s="328">
        <f t="shared" si="1030"/>
        <v>0</v>
      </c>
      <c r="Y92" s="328">
        <f t="shared" si="1030"/>
        <v>0</v>
      </c>
      <c r="Z92" s="328">
        <f t="shared" si="1030"/>
        <v>0</v>
      </c>
      <c r="AA92" s="328">
        <f t="shared" si="1030"/>
        <v>0</v>
      </c>
      <c r="AB92" s="328">
        <f t="shared" si="1030"/>
        <v>0</v>
      </c>
      <c r="AC92" s="328">
        <f t="shared" si="1030"/>
        <v>0</v>
      </c>
      <c r="AD92" s="328">
        <f t="shared" si="1030"/>
        <v>1</v>
      </c>
      <c r="AE92" s="328">
        <f t="shared" si="1030"/>
        <v>0</v>
      </c>
      <c r="AF92" s="328">
        <f t="shared" si="1030"/>
        <v>0</v>
      </c>
      <c r="AG92" s="328">
        <f t="shared" si="1030"/>
        <v>0</v>
      </c>
      <c r="AH92" s="328">
        <f t="shared" si="1030"/>
        <v>0</v>
      </c>
      <c r="AI92" s="328">
        <f t="shared" si="1030"/>
        <v>0</v>
      </c>
      <c r="AJ92" s="328">
        <f t="shared" si="1030"/>
        <v>0</v>
      </c>
      <c r="AK92" s="328">
        <f t="shared" si="1030"/>
        <v>0</v>
      </c>
      <c r="AL92" s="354">
        <f t="shared" si="1157"/>
        <v>0</v>
      </c>
      <c r="AM92" s="348">
        <f t="shared" si="1158"/>
        <v>23</v>
      </c>
      <c r="AN92" s="227">
        <f t="shared" si="1032"/>
        <v>0</v>
      </c>
      <c r="AO92" s="228">
        <f t="shared" si="1032"/>
        <v>0</v>
      </c>
      <c r="AP92" s="229">
        <f t="shared" si="1032"/>
        <v>0</v>
      </c>
      <c r="AQ92" s="370"/>
      <c r="AS92" s="357">
        <f t="shared" si="1159"/>
        <v>0</v>
      </c>
      <c r="AT92" s="357">
        <f t="shared" si="1160"/>
        <v>0</v>
      </c>
      <c r="AU92" s="84">
        <f t="shared" si="1033"/>
        <v>0</v>
      </c>
      <c r="AV92" s="96">
        <f t="shared" si="1034"/>
        <v>0</v>
      </c>
      <c r="AW92" s="357">
        <f t="shared" si="1035"/>
        <v>0</v>
      </c>
      <c r="AX92" s="357">
        <f t="shared" si="1035"/>
        <v>0</v>
      </c>
      <c r="AY92" s="84">
        <f t="shared" si="1036"/>
        <v>0</v>
      </c>
      <c r="AZ92" s="96">
        <f t="shared" si="1037"/>
        <v>0</v>
      </c>
      <c r="BA92" s="357">
        <f t="shared" si="1035"/>
        <v>0</v>
      </c>
      <c r="BB92" s="357">
        <f t="shared" si="1035"/>
        <v>0</v>
      </c>
      <c r="BC92" s="84">
        <f t="shared" si="1039"/>
        <v>0</v>
      </c>
      <c r="BD92" s="96">
        <f t="shared" si="1040"/>
        <v>0</v>
      </c>
      <c r="BE92" s="357">
        <f t="shared" si="1035"/>
        <v>0</v>
      </c>
      <c r="BF92" s="357">
        <f t="shared" si="1035"/>
        <v>0</v>
      </c>
      <c r="BG92" s="84">
        <f t="shared" si="1042"/>
        <v>0</v>
      </c>
      <c r="BH92" s="96">
        <f t="shared" si="1043"/>
        <v>0</v>
      </c>
      <c r="BI92" s="357">
        <f t="shared" si="1035"/>
        <v>0</v>
      </c>
      <c r="BJ92" s="357">
        <f t="shared" si="1035"/>
        <v>0</v>
      </c>
      <c r="BK92" s="84">
        <f t="shared" si="1045"/>
        <v>0</v>
      </c>
      <c r="BL92" s="96">
        <f t="shared" si="1046"/>
        <v>0</v>
      </c>
      <c r="BM92" s="357">
        <f t="shared" si="1035"/>
        <v>0</v>
      </c>
      <c r="BN92" s="357">
        <f t="shared" si="1035"/>
        <v>0</v>
      </c>
      <c r="BO92" s="84">
        <f t="shared" si="1048"/>
        <v>0</v>
      </c>
      <c r="BP92" s="96">
        <f t="shared" si="1049"/>
        <v>0</v>
      </c>
      <c r="BQ92" s="357">
        <f t="shared" si="1035"/>
        <v>0</v>
      </c>
      <c r="BR92" s="357">
        <f t="shared" si="1035"/>
        <v>0</v>
      </c>
      <c r="BS92" s="84">
        <f t="shared" si="1051"/>
        <v>0</v>
      </c>
      <c r="BT92" s="96">
        <f t="shared" si="1052"/>
        <v>0</v>
      </c>
      <c r="BU92" s="357">
        <f t="shared" si="1035"/>
        <v>0</v>
      </c>
      <c r="BV92" s="357">
        <f t="shared" si="1035"/>
        <v>0</v>
      </c>
      <c r="BW92" s="84">
        <f t="shared" si="1054"/>
        <v>0</v>
      </c>
      <c r="BX92" s="96">
        <f t="shared" si="1055"/>
        <v>0</v>
      </c>
      <c r="BY92" s="357">
        <f t="shared" si="1035"/>
        <v>0</v>
      </c>
      <c r="BZ92" s="357">
        <f t="shared" si="1035"/>
        <v>0</v>
      </c>
      <c r="CA92" s="84">
        <f t="shared" si="1057"/>
        <v>0</v>
      </c>
      <c r="CB92" s="96">
        <f t="shared" si="1058"/>
        <v>0</v>
      </c>
      <c r="CC92" s="357">
        <f t="shared" si="1059"/>
        <v>9</v>
      </c>
      <c r="CD92" s="357">
        <f t="shared" si="1059"/>
        <v>0</v>
      </c>
      <c r="CE92" s="84">
        <f t="shared" si="1060"/>
        <v>9</v>
      </c>
      <c r="CF92" s="96">
        <f t="shared" si="1061"/>
        <v>0</v>
      </c>
      <c r="CG92" s="357">
        <f t="shared" si="1059"/>
        <v>1</v>
      </c>
      <c r="CH92" s="357">
        <f t="shared" si="1059"/>
        <v>0</v>
      </c>
      <c r="CI92" s="84">
        <f t="shared" si="1063"/>
        <v>1</v>
      </c>
      <c r="CJ92" s="96">
        <f t="shared" si="1064"/>
        <v>0</v>
      </c>
      <c r="CK92" s="357">
        <f t="shared" si="1059"/>
        <v>2</v>
      </c>
      <c r="CL92" s="357">
        <f t="shared" si="1059"/>
        <v>0</v>
      </c>
      <c r="CM92" s="84">
        <f t="shared" si="1066"/>
        <v>2</v>
      </c>
      <c r="CN92" s="96">
        <f t="shared" si="1067"/>
        <v>0</v>
      </c>
      <c r="CO92" s="357">
        <f t="shared" si="1059"/>
        <v>3</v>
      </c>
      <c r="CP92" s="357">
        <f t="shared" si="1059"/>
        <v>0</v>
      </c>
      <c r="CQ92" s="84">
        <f t="shared" si="1069"/>
        <v>3</v>
      </c>
      <c r="CR92" s="96">
        <f t="shared" si="1070"/>
        <v>0</v>
      </c>
      <c r="CS92" s="357">
        <f t="shared" si="1059"/>
        <v>2</v>
      </c>
      <c r="CT92" s="357">
        <f t="shared" si="1059"/>
        <v>0</v>
      </c>
      <c r="CU92" s="84">
        <f t="shared" si="1072"/>
        <v>2</v>
      </c>
      <c r="CV92" s="96">
        <f t="shared" si="1073"/>
        <v>0</v>
      </c>
      <c r="CW92" s="357">
        <f t="shared" si="1059"/>
        <v>2</v>
      </c>
      <c r="CX92" s="357">
        <f t="shared" si="1059"/>
        <v>0</v>
      </c>
      <c r="CY92" s="84">
        <f t="shared" si="1075"/>
        <v>2</v>
      </c>
      <c r="CZ92" s="96">
        <f t="shared" si="1076"/>
        <v>0</v>
      </c>
      <c r="DA92" s="357">
        <f t="shared" si="1059"/>
        <v>0</v>
      </c>
      <c r="DB92" s="357">
        <f t="shared" si="1059"/>
        <v>0</v>
      </c>
      <c r="DC92" s="84">
        <f t="shared" si="1078"/>
        <v>0</v>
      </c>
      <c r="DD92" s="96">
        <f t="shared" si="1079"/>
        <v>0</v>
      </c>
      <c r="DE92" s="357">
        <f t="shared" si="1059"/>
        <v>2</v>
      </c>
      <c r="DF92" s="357">
        <f t="shared" si="1059"/>
        <v>0</v>
      </c>
      <c r="DG92" s="84">
        <f t="shared" si="1081"/>
        <v>2</v>
      </c>
      <c r="DH92" s="96">
        <f t="shared" si="1082"/>
        <v>0</v>
      </c>
      <c r="DI92" s="357">
        <f t="shared" si="1083"/>
        <v>0</v>
      </c>
      <c r="DJ92" s="357">
        <f t="shared" si="1083"/>
        <v>0</v>
      </c>
      <c r="DK92" s="84">
        <f t="shared" si="1084"/>
        <v>0</v>
      </c>
      <c r="DL92" s="96">
        <f t="shared" si="1085"/>
        <v>0</v>
      </c>
      <c r="DM92" s="357">
        <f t="shared" si="1083"/>
        <v>0</v>
      </c>
      <c r="DN92" s="357">
        <f t="shared" si="1083"/>
        <v>0</v>
      </c>
      <c r="DO92" s="84">
        <f t="shared" si="1087"/>
        <v>0</v>
      </c>
      <c r="DP92" s="96">
        <f t="shared" si="1088"/>
        <v>0</v>
      </c>
      <c r="DQ92" s="357">
        <f t="shared" si="1083"/>
        <v>0</v>
      </c>
      <c r="DR92" s="357">
        <f t="shared" si="1083"/>
        <v>0</v>
      </c>
      <c r="DS92" s="84">
        <f t="shared" si="1090"/>
        <v>0</v>
      </c>
      <c r="DT92" s="96">
        <f t="shared" si="1091"/>
        <v>0</v>
      </c>
      <c r="DU92" s="357">
        <f t="shared" si="1083"/>
        <v>1</v>
      </c>
      <c r="DV92" s="357">
        <f t="shared" si="1083"/>
        <v>0</v>
      </c>
      <c r="DW92" s="84">
        <f t="shared" si="1093"/>
        <v>1</v>
      </c>
      <c r="DX92" s="96">
        <f t="shared" si="1094"/>
        <v>0</v>
      </c>
      <c r="DY92" s="357">
        <f t="shared" si="1083"/>
        <v>0</v>
      </c>
      <c r="DZ92" s="357">
        <f t="shared" si="1083"/>
        <v>0</v>
      </c>
      <c r="EA92" s="84">
        <f t="shared" si="1096"/>
        <v>0</v>
      </c>
      <c r="EB92" s="96">
        <f t="shared" si="1097"/>
        <v>0</v>
      </c>
      <c r="EC92" s="357">
        <f t="shared" si="1083"/>
        <v>0</v>
      </c>
      <c r="ED92" s="357">
        <f t="shared" si="1083"/>
        <v>0</v>
      </c>
      <c r="EE92" s="84">
        <f t="shared" si="1099"/>
        <v>0</v>
      </c>
      <c r="EF92" s="96">
        <f t="shared" si="1100"/>
        <v>0</v>
      </c>
      <c r="EG92" s="357">
        <f t="shared" si="1083"/>
        <v>0</v>
      </c>
      <c r="EH92" s="357">
        <f t="shared" si="1083"/>
        <v>0</v>
      </c>
      <c r="EI92" s="84">
        <f t="shared" si="1102"/>
        <v>0</v>
      </c>
      <c r="EJ92" s="96">
        <f t="shared" si="1103"/>
        <v>0</v>
      </c>
      <c r="EK92" s="357">
        <f t="shared" si="1083"/>
        <v>0</v>
      </c>
      <c r="EL92" s="357">
        <f t="shared" si="1083"/>
        <v>0</v>
      </c>
      <c r="EM92" s="84">
        <f t="shared" si="1105"/>
        <v>0</v>
      </c>
      <c r="EN92" s="96">
        <f t="shared" si="1106"/>
        <v>0</v>
      </c>
      <c r="EO92" s="357">
        <f t="shared" si="1107"/>
        <v>0</v>
      </c>
      <c r="EP92" s="357">
        <f t="shared" si="1107"/>
        <v>0</v>
      </c>
      <c r="EQ92" s="84">
        <f t="shared" si="1108"/>
        <v>0</v>
      </c>
      <c r="ER92" s="96">
        <f t="shared" si="1109"/>
        <v>0</v>
      </c>
      <c r="ES92" s="357">
        <f t="shared" si="1107"/>
        <v>0</v>
      </c>
      <c r="ET92" s="357">
        <f t="shared" si="1107"/>
        <v>0</v>
      </c>
      <c r="EU92" s="84">
        <f t="shared" si="1111"/>
        <v>0</v>
      </c>
      <c r="EV92" s="96">
        <f t="shared" si="1112"/>
        <v>0</v>
      </c>
      <c r="EW92" s="357">
        <f t="shared" si="1107"/>
        <v>1</v>
      </c>
      <c r="EX92" s="357">
        <f t="shared" si="1107"/>
        <v>0</v>
      </c>
      <c r="EY92" s="84">
        <f t="shared" si="1114"/>
        <v>1</v>
      </c>
      <c r="EZ92" s="96">
        <f t="shared" si="1115"/>
        <v>0</v>
      </c>
      <c r="FA92" s="357">
        <f t="shared" si="1107"/>
        <v>0</v>
      </c>
      <c r="FB92" s="357">
        <f t="shared" si="1107"/>
        <v>0</v>
      </c>
      <c r="FC92" s="84">
        <f t="shared" si="1117"/>
        <v>0</v>
      </c>
      <c r="FD92" s="96">
        <f t="shared" si="1118"/>
        <v>0</v>
      </c>
      <c r="FE92" s="357">
        <f t="shared" si="1107"/>
        <v>0</v>
      </c>
      <c r="FF92" s="357">
        <f t="shared" si="1107"/>
        <v>0</v>
      </c>
      <c r="FG92" s="84">
        <f t="shared" si="1120"/>
        <v>0</v>
      </c>
      <c r="FH92" s="96">
        <f t="shared" si="1121"/>
        <v>0</v>
      </c>
      <c r="FI92" s="357">
        <f t="shared" si="1107"/>
        <v>0</v>
      </c>
      <c r="FJ92" s="357">
        <f t="shared" si="1107"/>
        <v>0</v>
      </c>
      <c r="FK92" s="84">
        <f t="shared" si="1123"/>
        <v>0</v>
      </c>
      <c r="FL92" s="96">
        <f t="shared" si="1124"/>
        <v>0</v>
      </c>
      <c r="FM92" s="357">
        <f t="shared" si="1107"/>
        <v>0</v>
      </c>
      <c r="FN92" s="357">
        <f t="shared" si="1107"/>
        <v>0</v>
      </c>
      <c r="FO92" s="84">
        <f t="shared" si="1126"/>
        <v>0</v>
      </c>
      <c r="FP92" s="96">
        <f t="shared" si="1127"/>
        <v>0</v>
      </c>
      <c r="FQ92" s="357">
        <f t="shared" si="1107"/>
        <v>0</v>
      </c>
      <c r="FR92" s="357">
        <f t="shared" si="1107"/>
        <v>0</v>
      </c>
      <c r="FS92" s="84">
        <f t="shared" si="1129"/>
        <v>0</v>
      </c>
      <c r="FT92" s="96">
        <f t="shared" si="1130"/>
        <v>0</v>
      </c>
      <c r="FU92" s="357">
        <f t="shared" si="1107"/>
        <v>0</v>
      </c>
      <c r="FV92" s="357">
        <f t="shared" si="1107"/>
        <v>0</v>
      </c>
      <c r="FW92" s="84">
        <f t="shared" si="1132"/>
        <v>0</v>
      </c>
      <c r="FX92" s="96">
        <f t="shared" si="1133"/>
        <v>0</v>
      </c>
      <c r="FY92" s="357">
        <f t="shared" si="1107"/>
        <v>0</v>
      </c>
      <c r="FZ92" s="357">
        <f t="shared" si="1107"/>
        <v>0</v>
      </c>
      <c r="GA92" s="84">
        <f t="shared" si="1135"/>
        <v>0</v>
      </c>
      <c r="GB92" s="96">
        <f t="shared" si="1136"/>
        <v>0</v>
      </c>
      <c r="GC92" s="357">
        <f t="shared" si="1107"/>
        <v>0</v>
      </c>
      <c r="GD92" s="357">
        <f t="shared" si="1107"/>
        <v>0</v>
      </c>
      <c r="GE92" s="84">
        <f t="shared" si="1138"/>
        <v>0</v>
      </c>
      <c r="GF92" s="96">
        <f t="shared" si="1139"/>
        <v>0</v>
      </c>
      <c r="GG92" s="82">
        <f t="shared" si="1140"/>
        <v>23</v>
      </c>
      <c r="GH92" s="67">
        <f t="shared" si="1141"/>
        <v>0</v>
      </c>
      <c r="GI92" s="84">
        <f t="shared" si="1142"/>
        <v>23</v>
      </c>
      <c r="GJ92" s="96">
        <f t="shared" si="1143"/>
        <v>0</v>
      </c>
      <c r="GK92" s="230">
        <f t="shared" si="1144"/>
        <v>0</v>
      </c>
      <c r="GL92" s="222">
        <f t="shared" si="1144"/>
        <v>0</v>
      </c>
      <c r="GM92" s="84">
        <f t="shared" si="1145"/>
        <v>0</v>
      </c>
      <c r="GN92" s="231">
        <f t="shared" si="1146"/>
        <v>0</v>
      </c>
      <c r="GO92" s="222">
        <f t="shared" si="1146"/>
        <v>0</v>
      </c>
      <c r="GP92" s="85">
        <f t="shared" si="1147"/>
        <v>0</v>
      </c>
      <c r="GQ92" s="230">
        <f t="shared" si="1148"/>
        <v>0</v>
      </c>
      <c r="GR92" s="222">
        <f t="shared" si="1148"/>
        <v>0</v>
      </c>
      <c r="GS92" s="84">
        <f t="shared" si="1149"/>
        <v>0</v>
      </c>
      <c r="GT92" s="372"/>
      <c r="GU92" s="209" t="str">
        <f t="shared" si="1150"/>
        <v/>
      </c>
      <c r="GV92" s="210" t="str">
        <f t="shared" si="1151"/>
        <v/>
      </c>
      <c r="GW92" s="104">
        <f>+GK92*$HC$3</f>
        <v>0</v>
      </c>
      <c r="GX92" s="104">
        <f>+GL92*$HC$3</f>
        <v>0</v>
      </c>
      <c r="GY92" s="100">
        <f t="shared" si="1152"/>
        <v>0</v>
      </c>
      <c r="GZ92" s="104"/>
      <c r="HA92" s="104"/>
      <c r="HB92" s="100"/>
      <c r="HC92" s="104">
        <f>+GQ92*$HC$5</f>
        <v>0</v>
      </c>
      <c r="HD92" s="104">
        <f>+GR92*$HC$5</f>
        <v>0</v>
      </c>
      <c r="HE92" s="99">
        <f t="shared" si="1153"/>
        <v>0</v>
      </c>
      <c r="HF92" s="101">
        <f t="shared" si="1154"/>
        <v>0</v>
      </c>
      <c r="HG92" s="102">
        <f t="shared" si="1154"/>
        <v>0</v>
      </c>
      <c r="HH92" s="105">
        <f t="shared" si="1154"/>
        <v>0</v>
      </c>
      <c r="HI92" s="106">
        <f>$HC$3*50%</f>
        <v>272.5</v>
      </c>
      <c r="HJ92" s="106">
        <f>$HC$5*50%</f>
        <v>545</v>
      </c>
      <c r="HK92" s="108"/>
      <c r="HL92" s="320"/>
      <c r="HM92" s="107">
        <f t="shared" si="1155"/>
        <v>0</v>
      </c>
      <c r="HN92" s="109">
        <f t="shared" si="1155"/>
        <v>0</v>
      </c>
    </row>
    <row r="93" spans="1:223" ht="15" customHeight="1" outlineLevel="1" x14ac:dyDescent="0.2">
      <c r="A93" s="378"/>
      <c r="B93" s="110" t="s">
        <v>49</v>
      </c>
      <c r="C93" s="328">
        <f t="shared" si="1156"/>
        <v>0</v>
      </c>
      <c r="D93" s="328">
        <f t="shared" si="1030"/>
        <v>0</v>
      </c>
      <c r="E93" s="328">
        <f t="shared" si="1030"/>
        <v>0</v>
      </c>
      <c r="F93" s="328">
        <f t="shared" si="1030"/>
        <v>0</v>
      </c>
      <c r="G93" s="328">
        <f t="shared" si="1030"/>
        <v>0</v>
      </c>
      <c r="H93" s="328">
        <f t="shared" si="1030"/>
        <v>0</v>
      </c>
      <c r="I93" s="328">
        <f t="shared" si="1030"/>
        <v>0</v>
      </c>
      <c r="J93" s="328">
        <f t="shared" si="1030"/>
        <v>0</v>
      </c>
      <c r="K93" s="328">
        <f t="shared" si="1030"/>
        <v>0</v>
      </c>
      <c r="L93" s="328">
        <f t="shared" si="1030"/>
        <v>74</v>
      </c>
      <c r="M93" s="328">
        <f t="shared" si="1030"/>
        <v>9</v>
      </c>
      <c r="N93" s="328">
        <f t="shared" si="1030"/>
        <v>49</v>
      </c>
      <c r="O93" s="328">
        <f t="shared" si="1030"/>
        <v>4</v>
      </c>
      <c r="P93" s="328">
        <f t="shared" si="1030"/>
        <v>13</v>
      </c>
      <c r="Q93" s="328">
        <f t="shared" si="1030"/>
        <v>1</v>
      </c>
      <c r="R93" s="328">
        <f t="shared" si="1030"/>
        <v>2</v>
      </c>
      <c r="S93" s="328">
        <f t="shared" si="1030"/>
        <v>9</v>
      </c>
      <c r="T93" s="328">
        <f t="shared" si="1030"/>
        <v>0</v>
      </c>
      <c r="U93" s="328">
        <f t="shared" si="1030"/>
        <v>0</v>
      </c>
      <c r="V93" s="328">
        <f t="shared" si="1030"/>
        <v>3</v>
      </c>
      <c r="W93" s="328">
        <f t="shared" si="1030"/>
        <v>0</v>
      </c>
      <c r="X93" s="328">
        <f t="shared" si="1030"/>
        <v>1</v>
      </c>
      <c r="Y93" s="328">
        <f t="shared" si="1030"/>
        <v>0</v>
      </c>
      <c r="Z93" s="328">
        <f t="shared" si="1030"/>
        <v>0</v>
      </c>
      <c r="AA93" s="328">
        <f t="shared" si="1030"/>
        <v>0</v>
      </c>
      <c r="AB93" s="328">
        <f t="shared" si="1030"/>
        <v>0</v>
      </c>
      <c r="AC93" s="328">
        <f t="shared" si="1030"/>
        <v>1</v>
      </c>
      <c r="AD93" s="328">
        <f t="shared" si="1030"/>
        <v>2</v>
      </c>
      <c r="AE93" s="328">
        <f t="shared" si="1030"/>
        <v>12</v>
      </c>
      <c r="AF93" s="328">
        <f t="shared" si="1030"/>
        <v>0</v>
      </c>
      <c r="AG93" s="328">
        <f t="shared" si="1030"/>
        <v>0</v>
      </c>
      <c r="AH93" s="328">
        <f t="shared" si="1030"/>
        <v>0</v>
      </c>
      <c r="AI93" s="328">
        <f t="shared" si="1030"/>
        <v>0</v>
      </c>
      <c r="AJ93" s="328">
        <f t="shared" si="1030"/>
        <v>0</v>
      </c>
      <c r="AK93" s="328">
        <f t="shared" si="1030"/>
        <v>0</v>
      </c>
      <c r="AL93" s="354">
        <f t="shared" si="1157"/>
        <v>0</v>
      </c>
      <c r="AM93" s="348">
        <f t="shared" si="1158"/>
        <v>180</v>
      </c>
      <c r="AN93" s="227">
        <f t="shared" si="1032"/>
        <v>1</v>
      </c>
      <c r="AO93" s="228">
        <f t="shared" si="1032"/>
        <v>0</v>
      </c>
      <c r="AP93" s="229">
        <f t="shared" si="1032"/>
        <v>3</v>
      </c>
      <c r="AQ93" s="370"/>
      <c r="AS93" s="357">
        <f t="shared" si="1159"/>
        <v>0</v>
      </c>
      <c r="AT93" s="357">
        <f t="shared" si="1160"/>
        <v>0</v>
      </c>
      <c r="AU93" s="84">
        <f t="shared" si="1033"/>
        <v>0</v>
      </c>
      <c r="AV93" s="96">
        <f t="shared" si="1034"/>
        <v>0</v>
      </c>
      <c r="AW93" s="357">
        <f t="shared" si="1035"/>
        <v>0</v>
      </c>
      <c r="AX93" s="357">
        <f t="shared" si="1035"/>
        <v>0</v>
      </c>
      <c r="AY93" s="84">
        <f t="shared" si="1036"/>
        <v>0</v>
      </c>
      <c r="AZ93" s="96">
        <f t="shared" si="1037"/>
        <v>0</v>
      </c>
      <c r="BA93" s="357">
        <f t="shared" si="1035"/>
        <v>0</v>
      </c>
      <c r="BB93" s="357">
        <f t="shared" si="1035"/>
        <v>0</v>
      </c>
      <c r="BC93" s="84">
        <f t="shared" si="1039"/>
        <v>0</v>
      </c>
      <c r="BD93" s="96">
        <f t="shared" si="1040"/>
        <v>0</v>
      </c>
      <c r="BE93" s="357">
        <f t="shared" si="1035"/>
        <v>0</v>
      </c>
      <c r="BF93" s="357">
        <f t="shared" si="1035"/>
        <v>0</v>
      </c>
      <c r="BG93" s="84">
        <f t="shared" si="1042"/>
        <v>0</v>
      </c>
      <c r="BH93" s="96">
        <f t="shared" si="1043"/>
        <v>0</v>
      </c>
      <c r="BI93" s="357">
        <f t="shared" si="1035"/>
        <v>0</v>
      </c>
      <c r="BJ93" s="357">
        <f t="shared" si="1035"/>
        <v>0</v>
      </c>
      <c r="BK93" s="84">
        <f t="shared" si="1045"/>
        <v>0</v>
      </c>
      <c r="BL93" s="96">
        <f t="shared" si="1046"/>
        <v>0</v>
      </c>
      <c r="BM93" s="357">
        <f t="shared" si="1035"/>
        <v>0</v>
      </c>
      <c r="BN93" s="357">
        <f t="shared" si="1035"/>
        <v>0</v>
      </c>
      <c r="BO93" s="84">
        <f t="shared" si="1048"/>
        <v>0</v>
      </c>
      <c r="BP93" s="96">
        <f t="shared" si="1049"/>
        <v>0</v>
      </c>
      <c r="BQ93" s="357">
        <f t="shared" si="1035"/>
        <v>0</v>
      </c>
      <c r="BR93" s="357">
        <f t="shared" si="1035"/>
        <v>1</v>
      </c>
      <c r="BS93" s="84">
        <f t="shared" si="1051"/>
        <v>-1</v>
      </c>
      <c r="BT93" s="96">
        <f t="shared" si="1052"/>
        <v>0</v>
      </c>
      <c r="BU93" s="357">
        <f t="shared" si="1035"/>
        <v>0</v>
      </c>
      <c r="BV93" s="357">
        <f t="shared" si="1035"/>
        <v>0</v>
      </c>
      <c r="BW93" s="84">
        <f t="shared" si="1054"/>
        <v>0</v>
      </c>
      <c r="BX93" s="96">
        <f t="shared" si="1055"/>
        <v>0</v>
      </c>
      <c r="BY93" s="357">
        <f t="shared" si="1035"/>
        <v>0</v>
      </c>
      <c r="BZ93" s="357">
        <f t="shared" si="1035"/>
        <v>0</v>
      </c>
      <c r="CA93" s="84">
        <f t="shared" si="1057"/>
        <v>0</v>
      </c>
      <c r="CB93" s="96">
        <f t="shared" si="1058"/>
        <v>0</v>
      </c>
      <c r="CC93" s="357">
        <f t="shared" si="1059"/>
        <v>74</v>
      </c>
      <c r="CD93" s="357">
        <f t="shared" si="1059"/>
        <v>52</v>
      </c>
      <c r="CE93" s="84">
        <f t="shared" si="1060"/>
        <v>22</v>
      </c>
      <c r="CF93" s="96">
        <f t="shared" si="1061"/>
        <v>0.70270270270270274</v>
      </c>
      <c r="CG93" s="357">
        <f t="shared" si="1059"/>
        <v>9</v>
      </c>
      <c r="CH93" s="357">
        <f t="shared" si="1059"/>
        <v>5</v>
      </c>
      <c r="CI93" s="84">
        <f t="shared" si="1063"/>
        <v>4</v>
      </c>
      <c r="CJ93" s="96">
        <f t="shared" si="1064"/>
        <v>0.55555555555555558</v>
      </c>
      <c r="CK93" s="357">
        <f t="shared" si="1059"/>
        <v>49</v>
      </c>
      <c r="CL93" s="357">
        <f t="shared" si="1059"/>
        <v>26</v>
      </c>
      <c r="CM93" s="84">
        <f t="shared" si="1066"/>
        <v>23</v>
      </c>
      <c r="CN93" s="96">
        <f t="shared" si="1067"/>
        <v>0.53061224489795922</v>
      </c>
      <c r="CO93" s="357">
        <f t="shared" si="1059"/>
        <v>4</v>
      </c>
      <c r="CP93" s="357">
        <f t="shared" si="1059"/>
        <v>0</v>
      </c>
      <c r="CQ93" s="84">
        <f t="shared" si="1069"/>
        <v>4</v>
      </c>
      <c r="CR93" s="96">
        <f t="shared" si="1070"/>
        <v>0</v>
      </c>
      <c r="CS93" s="357">
        <f t="shared" si="1059"/>
        <v>13</v>
      </c>
      <c r="CT93" s="357">
        <f t="shared" si="1059"/>
        <v>8</v>
      </c>
      <c r="CU93" s="84">
        <f t="shared" si="1072"/>
        <v>5</v>
      </c>
      <c r="CV93" s="96">
        <f t="shared" si="1073"/>
        <v>0.61538461538461542</v>
      </c>
      <c r="CW93" s="357">
        <f t="shared" si="1059"/>
        <v>1</v>
      </c>
      <c r="CX93" s="357">
        <f t="shared" si="1059"/>
        <v>0</v>
      </c>
      <c r="CY93" s="84">
        <f t="shared" si="1075"/>
        <v>1</v>
      </c>
      <c r="CZ93" s="96">
        <f t="shared" si="1076"/>
        <v>0</v>
      </c>
      <c r="DA93" s="357">
        <f t="shared" si="1059"/>
        <v>2</v>
      </c>
      <c r="DB93" s="357">
        <f t="shared" si="1059"/>
        <v>2</v>
      </c>
      <c r="DC93" s="84">
        <f t="shared" si="1078"/>
        <v>0</v>
      </c>
      <c r="DD93" s="96">
        <f t="shared" si="1079"/>
        <v>1</v>
      </c>
      <c r="DE93" s="357">
        <f t="shared" si="1059"/>
        <v>9</v>
      </c>
      <c r="DF93" s="357">
        <f t="shared" si="1059"/>
        <v>3</v>
      </c>
      <c r="DG93" s="84">
        <f t="shared" si="1081"/>
        <v>6</v>
      </c>
      <c r="DH93" s="96">
        <f t="shared" si="1082"/>
        <v>0.33333333333333331</v>
      </c>
      <c r="DI93" s="357">
        <f t="shared" si="1083"/>
        <v>0</v>
      </c>
      <c r="DJ93" s="357">
        <f t="shared" si="1083"/>
        <v>0</v>
      </c>
      <c r="DK93" s="84">
        <f t="shared" si="1084"/>
        <v>0</v>
      </c>
      <c r="DL93" s="96">
        <f t="shared" si="1085"/>
        <v>0</v>
      </c>
      <c r="DM93" s="357">
        <f t="shared" si="1083"/>
        <v>0</v>
      </c>
      <c r="DN93" s="357">
        <f t="shared" si="1083"/>
        <v>6</v>
      </c>
      <c r="DO93" s="84">
        <f t="shared" si="1087"/>
        <v>-6</v>
      </c>
      <c r="DP93" s="96">
        <f t="shared" si="1088"/>
        <v>0</v>
      </c>
      <c r="DQ93" s="357">
        <f t="shared" si="1083"/>
        <v>3</v>
      </c>
      <c r="DR93" s="357">
        <f t="shared" si="1083"/>
        <v>3</v>
      </c>
      <c r="DS93" s="84">
        <f t="shared" si="1090"/>
        <v>0</v>
      </c>
      <c r="DT93" s="96">
        <f t="shared" si="1091"/>
        <v>1</v>
      </c>
      <c r="DU93" s="357">
        <f t="shared" si="1083"/>
        <v>0</v>
      </c>
      <c r="DV93" s="357">
        <f t="shared" si="1083"/>
        <v>3</v>
      </c>
      <c r="DW93" s="84">
        <f t="shared" si="1093"/>
        <v>-3</v>
      </c>
      <c r="DX93" s="96">
        <f t="shared" si="1094"/>
        <v>0</v>
      </c>
      <c r="DY93" s="357">
        <f t="shared" si="1083"/>
        <v>1</v>
      </c>
      <c r="DZ93" s="357">
        <f t="shared" si="1083"/>
        <v>1</v>
      </c>
      <c r="EA93" s="84">
        <f t="shared" si="1096"/>
        <v>0</v>
      </c>
      <c r="EB93" s="96">
        <f t="shared" si="1097"/>
        <v>1</v>
      </c>
      <c r="EC93" s="357">
        <f t="shared" si="1083"/>
        <v>0</v>
      </c>
      <c r="ED93" s="357">
        <f t="shared" si="1083"/>
        <v>0</v>
      </c>
      <c r="EE93" s="84">
        <f t="shared" si="1099"/>
        <v>0</v>
      </c>
      <c r="EF93" s="96">
        <f t="shared" si="1100"/>
        <v>0</v>
      </c>
      <c r="EG93" s="357">
        <f t="shared" si="1083"/>
        <v>0</v>
      </c>
      <c r="EH93" s="357">
        <f t="shared" si="1083"/>
        <v>0</v>
      </c>
      <c r="EI93" s="84">
        <f t="shared" si="1102"/>
        <v>0</v>
      </c>
      <c r="EJ93" s="96">
        <f t="shared" si="1103"/>
        <v>0</v>
      </c>
      <c r="EK93" s="357">
        <f t="shared" si="1083"/>
        <v>0</v>
      </c>
      <c r="EL93" s="357">
        <f t="shared" si="1083"/>
        <v>0</v>
      </c>
      <c r="EM93" s="84">
        <f t="shared" si="1105"/>
        <v>0</v>
      </c>
      <c r="EN93" s="96">
        <f t="shared" si="1106"/>
        <v>0</v>
      </c>
      <c r="EO93" s="357">
        <f t="shared" si="1107"/>
        <v>0</v>
      </c>
      <c r="EP93" s="357">
        <f t="shared" si="1107"/>
        <v>0</v>
      </c>
      <c r="EQ93" s="84">
        <f t="shared" si="1108"/>
        <v>0</v>
      </c>
      <c r="ER93" s="96">
        <f t="shared" si="1109"/>
        <v>0</v>
      </c>
      <c r="ES93" s="357">
        <f t="shared" si="1107"/>
        <v>1</v>
      </c>
      <c r="ET93" s="357">
        <f t="shared" si="1107"/>
        <v>0</v>
      </c>
      <c r="EU93" s="84">
        <f t="shared" si="1111"/>
        <v>1</v>
      </c>
      <c r="EV93" s="96">
        <f t="shared" si="1112"/>
        <v>0</v>
      </c>
      <c r="EW93" s="357">
        <f t="shared" si="1107"/>
        <v>2</v>
      </c>
      <c r="EX93" s="357">
        <f t="shared" si="1107"/>
        <v>1</v>
      </c>
      <c r="EY93" s="84">
        <f t="shared" si="1114"/>
        <v>1</v>
      </c>
      <c r="EZ93" s="96">
        <f t="shared" si="1115"/>
        <v>0.5</v>
      </c>
      <c r="FA93" s="357">
        <f t="shared" si="1107"/>
        <v>12</v>
      </c>
      <c r="FB93" s="357">
        <f t="shared" si="1107"/>
        <v>9</v>
      </c>
      <c r="FC93" s="84">
        <f t="shared" si="1117"/>
        <v>3</v>
      </c>
      <c r="FD93" s="96">
        <f t="shared" si="1118"/>
        <v>0.75</v>
      </c>
      <c r="FE93" s="357">
        <f t="shared" si="1107"/>
        <v>0</v>
      </c>
      <c r="FF93" s="357">
        <f t="shared" si="1107"/>
        <v>1</v>
      </c>
      <c r="FG93" s="84">
        <f t="shared" si="1120"/>
        <v>-1</v>
      </c>
      <c r="FH93" s="96">
        <f t="shared" si="1121"/>
        <v>0</v>
      </c>
      <c r="FI93" s="357">
        <f t="shared" si="1107"/>
        <v>0</v>
      </c>
      <c r="FJ93" s="357">
        <f t="shared" si="1107"/>
        <v>0</v>
      </c>
      <c r="FK93" s="84">
        <f t="shared" si="1123"/>
        <v>0</v>
      </c>
      <c r="FL93" s="96">
        <f t="shared" si="1124"/>
        <v>0</v>
      </c>
      <c r="FM93" s="357">
        <f t="shared" si="1107"/>
        <v>0</v>
      </c>
      <c r="FN93" s="357">
        <f t="shared" si="1107"/>
        <v>0</v>
      </c>
      <c r="FO93" s="84">
        <f t="shared" si="1126"/>
        <v>0</v>
      </c>
      <c r="FP93" s="96">
        <f t="shared" si="1127"/>
        <v>0</v>
      </c>
      <c r="FQ93" s="357">
        <f t="shared" si="1107"/>
        <v>0</v>
      </c>
      <c r="FR93" s="357">
        <f t="shared" si="1107"/>
        <v>0</v>
      </c>
      <c r="FS93" s="84">
        <f t="shared" si="1129"/>
        <v>0</v>
      </c>
      <c r="FT93" s="96">
        <f t="shared" si="1130"/>
        <v>0</v>
      </c>
      <c r="FU93" s="357">
        <f t="shared" si="1107"/>
        <v>0</v>
      </c>
      <c r="FV93" s="357">
        <f t="shared" si="1107"/>
        <v>0</v>
      </c>
      <c r="FW93" s="84">
        <f t="shared" si="1132"/>
        <v>0</v>
      </c>
      <c r="FX93" s="96">
        <f t="shared" si="1133"/>
        <v>0</v>
      </c>
      <c r="FY93" s="357">
        <f t="shared" si="1107"/>
        <v>0</v>
      </c>
      <c r="FZ93" s="357">
        <f t="shared" si="1107"/>
        <v>0</v>
      </c>
      <c r="GA93" s="84">
        <f t="shared" si="1135"/>
        <v>0</v>
      </c>
      <c r="GB93" s="96">
        <f t="shared" si="1136"/>
        <v>0</v>
      </c>
      <c r="GC93" s="357">
        <f t="shared" si="1107"/>
        <v>0</v>
      </c>
      <c r="GD93" s="357">
        <f t="shared" si="1107"/>
        <v>0</v>
      </c>
      <c r="GE93" s="84">
        <f t="shared" si="1138"/>
        <v>0</v>
      </c>
      <c r="GF93" s="96">
        <f t="shared" si="1139"/>
        <v>0</v>
      </c>
      <c r="GG93" s="82">
        <f t="shared" si="1140"/>
        <v>180</v>
      </c>
      <c r="GH93" s="67">
        <f t="shared" si="1141"/>
        <v>121</v>
      </c>
      <c r="GI93" s="84">
        <f t="shared" si="1142"/>
        <v>59</v>
      </c>
      <c r="GJ93" s="96">
        <f t="shared" si="1143"/>
        <v>0.67222222222222228</v>
      </c>
      <c r="GK93" s="230">
        <f t="shared" si="1144"/>
        <v>1</v>
      </c>
      <c r="GL93" s="222">
        <f t="shared" si="1144"/>
        <v>0</v>
      </c>
      <c r="GM93" s="84">
        <f t="shared" si="1145"/>
        <v>1</v>
      </c>
      <c r="GN93" s="231">
        <f t="shared" si="1146"/>
        <v>0</v>
      </c>
      <c r="GO93" s="222">
        <f t="shared" si="1146"/>
        <v>0</v>
      </c>
      <c r="GP93" s="85">
        <f t="shared" si="1147"/>
        <v>0</v>
      </c>
      <c r="GQ93" s="230">
        <f t="shared" si="1148"/>
        <v>3</v>
      </c>
      <c r="GR93" s="222">
        <f t="shared" si="1148"/>
        <v>0</v>
      </c>
      <c r="GS93" s="84">
        <f t="shared" si="1149"/>
        <v>3</v>
      </c>
      <c r="GT93" s="372"/>
      <c r="GU93" s="209">
        <f t="shared" si="1150"/>
        <v>0.967741935483871</v>
      </c>
      <c r="GV93" s="210" t="str">
        <f t="shared" si="1151"/>
        <v/>
      </c>
      <c r="GW93" s="104">
        <f>+GK93*$HD$3</f>
        <v>545</v>
      </c>
      <c r="GX93" s="104">
        <f>+GL93*$HD$3</f>
        <v>0</v>
      </c>
      <c r="GY93" s="100">
        <f t="shared" si="1152"/>
        <v>545</v>
      </c>
      <c r="GZ93" s="104"/>
      <c r="HA93" s="104"/>
      <c r="HB93" s="100"/>
      <c r="HC93" s="104">
        <f>+GQ93*$HD$5</f>
        <v>3270</v>
      </c>
      <c r="HD93" s="104">
        <f>+GR93*$HD$5</f>
        <v>0</v>
      </c>
      <c r="HE93" s="99">
        <f t="shared" si="1153"/>
        <v>3270</v>
      </c>
      <c r="HF93" s="101">
        <f t="shared" si="1154"/>
        <v>3815</v>
      </c>
      <c r="HG93" s="102">
        <f t="shared" si="1154"/>
        <v>0</v>
      </c>
      <c r="HH93" s="105">
        <f t="shared" si="1154"/>
        <v>3815</v>
      </c>
      <c r="HI93" s="106">
        <f>$HD$3*50%</f>
        <v>272.5</v>
      </c>
      <c r="HJ93" s="106">
        <f>$HD$5*50%</f>
        <v>545</v>
      </c>
      <c r="HK93" s="108"/>
      <c r="HL93" s="320"/>
      <c r="HM93" s="107">
        <f t="shared" si="1155"/>
        <v>0</v>
      </c>
      <c r="HN93" s="109">
        <f t="shared" si="1155"/>
        <v>0</v>
      </c>
    </row>
    <row r="94" spans="1:223" ht="15" customHeight="1" outlineLevel="1" x14ac:dyDescent="0.2">
      <c r="A94" s="378"/>
      <c r="B94" s="112" t="s">
        <v>93</v>
      </c>
      <c r="C94" s="328">
        <f t="shared" si="1156"/>
        <v>0</v>
      </c>
      <c r="D94" s="328">
        <f t="shared" si="1030"/>
        <v>0</v>
      </c>
      <c r="E94" s="328">
        <f t="shared" si="1030"/>
        <v>0</v>
      </c>
      <c r="F94" s="328">
        <f t="shared" si="1030"/>
        <v>0</v>
      </c>
      <c r="G94" s="328">
        <f t="shared" si="1030"/>
        <v>0</v>
      </c>
      <c r="H94" s="328">
        <f t="shared" si="1030"/>
        <v>0</v>
      </c>
      <c r="I94" s="328">
        <f t="shared" si="1030"/>
        <v>0</v>
      </c>
      <c r="J94" s="328">
        <f t="shared" si="1030"/>
        <v>0</v>
      </c>
      <c r="K94" s="328">
        <f t="shared" si="1030"/>
        <v>0</v>
      </c>
      <c r="L94" s="328">
        <f t="shared" si="1030"/>
        <v>0</v>
      </c>
      <c r="M94" s="328">
        <f t="shared" si="1030"/>
        <v>0</v>
      </c>
      <c r="N94" s="328">
        <f t="shared" si="1030"/>
        <v>0</v>
      </c>
      <c r="O94" s="328">
        <f t="shared" si="1030"/>
        <v>0</v>
      </c>
      <c r="P94" s="328">
        <f t="shared" si="1030"/>
        <v>0</v>
      </c>
      <c r="Q94" s="328">
        <f t="shared" si="1030"/>
        <v>0</v>
      </c>
      <c r="R94" s="328">
        <f t="shared" si="1030"/>
        <v>0</v>
      </c>
      <c r="S94" s="328">
        <f t="shared" si="1030"/>
        <v>0</v>
      </c>
      <c r="T94" s="328">
        <f t="shared" si="1030"/>
        <v>0</v>
      </c>
      <c r="U94" s="328">
        <f t="shared" si="1030"/>
        <v>0</v>
      </c>
      <c r="V94" s="328">
        <f t="shared" si="1030"/>
        <v>0</v>
      </c>
      <c r="W94" s="328">
        <f t="shared" si="1030"/>
        <v>0</v>
      </c>
      <c r="X94" s="328">
        <f t="shared" si="1030"/>
        <v>0</v>
      </c>
      <c r="Y94" s="328">
        <f t="shared" si="1030"/>
        <v>0</v>
      </c>
      <c r="Z94" s="328">
        <f t="shared" si="1030"/>
        <v>0</v>
      </c>
      <c r="AA94" s="328">
        <f t="shared" si="1030"/>
        <v>0</v>
      </c>
      <c r="AB94" s="328">
        <f t="shared" si="1030"/>
        <v>0</v>
      </c>
      <c r="AC94" s="328">
        <f t="shared" si="1030"/>
        <v>0</v>
      </c>
      <c r="AD94" s="328">
        <f t="shared" si="1030"/>
        <v>0</v>
      </c>
      <c r="AE94" s="328">
        <f t="shared" si="1030"/>
        <v>0</v>
      </c>
      <c r="AF94" s="328">
        <f t="shared" si="1030"/>
        <v>0</v>
      </c>
      <c r="AG94" s="328">
        <f t="shared" si="1030"/>
        <v>0</v>
      </c>
      <c r="AH94" s="328">
        <f t="shared" si="1030"/>
        <v>0</v>
      </c>
      <c r="AI94" s="328">
        <f t="shared" si="1030"/>
        <v>0</v>
      </c>
      <c r="AJ94" s="328">
        <f t="shared" si="1030"/>
        <v>0</v>
      </c>
      <c r="AK94" s="328">
        <f t="shared" si="1030"/>
        <v>0</v>
      </c>
      <c r="AL94" s="354">
        <f t="shared" si="1157"/>
        <v>0</v>
      </c>
      <c r="AM94" s="348">
        <f t="shared" si="1158"/>
        <v>0</v>
      </c>
      <c r="AN94" s="227">
        <f t="shared" si="1032"/>
        <v>0</v>
      </c>
      <c r="AO94" s="228">
        <f t="shared" si="1032"/>
        <v>0</v>
      </c>
      <c r="AP94" s="229">
        <f t="shared" si="1032"/>
        <v>0</v>
      </c>
      <c r="AQ94" s="370"/>
      <c r="AS94" s="357">
        <f t="shared" si="1159"/>
        <v>0</v>
      </c>
      <c r="AT94" s="357">
        <f t="shared" si="1160"/>
        <v>0</v>
      </c>
      <c r="AU94" s="84">
        <f t="shared" si="1033"/>
        <v>0</v>
      </c>
      <c r="AV94" s="96">
        <f t="shared" si="1034"/>
        <v>0</v>
      </c>
      <c r="AW94" s="357">
        <f t="shared" si="1035"/>
        <v>0</v>
      </c>
      <c r="AX94" s="357">
        <f t="shared" si="1035"/>
        <v>0</v>
      </c>
      <c r="AY94" s="84">
        <f t="shared" si="1036"/>
        <v>0</v>
      </c>
      <c r="AZ94" s="96">
        <f t="shared" si="1037"/>
        <v>0</v>
      </c>
      <c r="BA94" s="357">
        <f t="shared" si="1035"/>
        <v>0</v>
      </c>
      <c r="BB94" s="357">
        <f t="shared" si="1035"/>
        <v>0</v>
      </c>
      <c r="BC94" s="84">
        <f t="shared" si="1039"/>
        <v>0</v>
      </c>
      <c r="BD94" s="96">
        <f t="shared" si="1040"/>
        <v>0</v>
      </c>
      <c r="BE94" s="357">
        <f t="shared" si="1035"/>
        <v>0</v>
      </c>
      <c r="BF94" s="357">
        <f t="shared" si="1035"/>
        <v>0</v>
      </c>
      <c r="BG94" s="84">
        <f t="shared" si="1042"/>
        <v>0</v>
      </c>
      <c r="BH94" s="96">
        <f t="shared" si="1043"/>
        <v>0</v>
      </c>
      <c r="BI94" s="357">
        <f t="shared" si="1035"/>
        <v>0</v>
      </c>
      <c r="BJ94" s="357">
        <f t="shared" si="1035"/>
        <v>0</v>
      </c>
      <c r="BK94" s="84">
        <f t="shared" si="1045"/>
        <v>0</v>
      </c>
      <c r="BL94" s="96">
        <f t="shared" si="1046"/>
        <v>0</v>
      </c>
      <c r="BM94" s="357">
        <f t="shared" si="1035"/>
        <v>0</v>
      </c>
      <c r="BN94" s="357">
        <f t="shared" si="1035"/>
        <v>0</v>
      </c>
      <c r="BO94" s="84">
        <f t="shared" si="1048"/>
        <v>0</v>
      </c>
      <c r="BP94" s="96">
        <f t="shared" si="1049"/>
        <v>0</v>
      </c>
      <c r="BQ94" s="357">
        <f t="shared" si="1035"/>
        <v>0</v>
      </c>
      <c r="BR94" s="357">
        <f t="shared" si="1035"/>
        <v>0</v>
      </c>
      <c r="BS94" s="84">
        <f t="shared" si="1051"/>
        <v>0</v>
      </c>
      <c r="BT94" s="96">
        <f t="shared" si="1052"/>
        <v>0</v>
      </c>
      <c r="BU94" s="357">
        <f t="shared" si="1035"/>
        <v>0</v>
      </c>
      <c r="BV94" s="357">
        <f t="shared" si="1035"/>
        <v>0</v>
      </c>
      <c r="BW94" s="84">
        <f t="shared" si="1054"/>
        <v>0</v>
      </c>
      <c r="BX94" s="96">
        <f t="shared" si="1055"/>
        <v>0</v>
      </c>
      <c r="BY94" s="357">
        <f t="shared" si="1035"/>
        <v>0</v>
      </c>
      <c r="BZ94" s="357">
        <f t="shared" si="1035"/>
        <v>0</v>
      </c>
      <c r="CA94" s="84">
        <f t="shared" si="1057"/>
        <v>0</v>
      </c>
      <c r="CB94" s="96">
        <f t="shared" si="1058"/>
        <v>0</v>
      </c>
      <c r="CC94" s="357">
        <f t="shared" si="1059"/>
        <v>0</v>
      </c>
      <c r="CD94" s="357">
        <f t="shared" si="1059"/>
        <v>0</v>
      </c>
      <c r="CE94" s="84">
        <f t="shared" si="1060"/>
        <v>0</v>
      </c>
      <c r="CF94" s="96">
        <f t="shared" si="1061"/>
        <v>0</v>
      </c>
      <c r="CG94" s="357">
        <f t="shared" si="1059"/>
        <v>0</v>
      </c>
      <c r="CH94" s="357">
        <f t="shared" si="1059"/>
        <v>0</v>
      </c>
      <c r="CI94" s="84">
        <f t="shared" si="1063"/>
        <v>0</v>
      </c>
      <c r="CJ94" s="96">
        <f t="shared" si="1064"/>
        <v>0</v>
      </c>
      <c r="CK94" s="357">
        <f t="shared" si="1059"/>
        <v>0</v>
      </c>
      <c r="CL94" s="357">
        <f t="shared" si="1059"/>
        <v>0</v>
      </c>
      <c r="CM94" s="84">
        <f t="shared" si="1066"/>
        <v>0</v>
      </c>
      <c r="CN94" s="96">
        <f t="shared" si="1067"/>
        <v>0</v>
      </c>
      <c r="CO94" s="357">
        <f t="shared" si="1059"/>
        <v>0</v>
      </c>
      <c r="CP94" s="357">
        <f t="shared" si="1059"/>
        <v>0</v>
      </c>
      <c r="CQ94" s="84">
        <f t="shared" si="1069"/>
        <v>0</v>
      </c>
      <c r="CR94" s="96">
        <f t="shared" si="1070"/>
        <v>0</v>
      </c>
      <c r="CS94" s="357">
        <f t="shared" si="1059"/>
        <v>0</v>
      </c>
      <c r="CT94" s="357">
        <f t="shared" si="1059"/>
        <v>0</v>
      </c>
      <c r="CU94" s="84">
        <f t="shared" si="1072"/>
        <v>0</v>
      </c>
      <c r="CV94" s="96">
        <f t="shared" si="1073"/>
        <v>0</v>
      </c>
      <c r="CW94" s="357">
        <f t="shared" si="1059"/>
        <v>0</v>
      </c>
      <c r="CX94" s="357">
        <f t="shared" si="1059"/>
        <v>0</v>
      </c>
      <c r="CY94" s="84">
        <f t="shared" si="1075"/>
        <v>0</v>
      </c>
      <c r="CZ94" s="96">
        <f t="shared" si="1076"/>
        <v>0</v>
      </c>
      <c r="DA94" s="357">
        <f t="shared" si="1059"/>
        <v>0</v>
      </c>
      <c r="DB94" s="357">
        <f t="shared" si="1059"/>
        <v>0</v>
      </c>
      <c r="DC94" s="84">
        <f t="shared" si="1078"/>
        <v>0</v>
      </c>
      <c r="DD94" s="96">
        <f t="shared" si="1079"/>
        <v>0</v>
      </c>
      <c r="DE94" s="357">
        <f t="shared" si="1059"/>
        <v>0</v>
      </c>
      <c r="DF94" s="357">
        <f t="shared" si="1059"/>
        <v>0</v>
      </c>
      <c r="DG94" s="84">
        <f t="shared" si="1081"/>
        <v>0</v>
      </c>
      <c r="DH94" s="96">
        <f t="shared" si="1082"/>
        <v>0</v>
      </c>
      <c r="DI94" s="357">
        <f t="shared" si="1083"/>
        <v>0</v>
      </c>
      <c r="DJ94" s="357">
        <f t="shared" si="1083"/>
        <v>0</v>
      </c>
      <c r="DK94" s="84">
        <f t="shared" si="1084"/>
        <v>0</v>
      </c>
      <c r="DL94" s="96">
        <f t="shared" si="1085"/>
        <v>0</v>
      </c>
      <c r="DM94" s="357">
        <f t="shared" si="1083"/>
        <v>0</v>
      </c>
      <c r="DN94" s="357">
        <f t="shared" si="1083"/>
        <v>0</v>
      </c>
      <c r="DO94" s="84">
        <f t="shared" si="1087"/>
        <v>0</v>
      </c>
      <c r="DP94" s="96">
        <f t="shared" si="1088"/>
        <v>0</v>
      </c>
      <c r="DQ94" s="357">
        <f t="shared" si="1083"/>
        <v>0</v>
      </c>
      <c r="DR94" s="357">
        <f t="shared" si="1083"/>
        <v>0</v>
      </c>
      <c r="DS94" s="84">
        <f t="shared" si="1090"/>
        <v>0</v>
      </c>
      <c r="DT94" s="96">
        <f t="shared" si="1091"/>
        <v>0</v>
      </c>
      <c r="DU94" s="357">
        <f t="shared" si="1083"/>
        <v>0</v>
      </c>
      <c r="DV94" s="357">
        <f t="shared" si="1083"/>
        <v>0</v>
      </c>
      <c r="DW94" s="84">
        <f t="shared" si="1093"/>
        <v>0</v>
      </c>
      <c r="DX94" s="96">
        <f t="shared" si="1094"/>
        <v>0</v>
      </c>
      <c r="DY94" s="357">
        <f t="shared" si="1083"/>
        <v>0</v>
      </c>
      <c r="DZ94" s="357">
        <f t="shared" si="1083"/>
        <v>0</v>
      </c>
      <c r="EA94" s="84">
        <f t="shared" si="1096"/>
        <v>0</v>
      </c>
      <c r="EB94" s="96">
        <f t="shared" si="1097"/>
        <v>0</v>
      </c>
      <c r="EC94" s="357">
        <f t="shared" si="1083"/>
        <v>0</v>
      </c>
      <c r="ED94" s="357">
        <f t="shared" si="1083"/>
        <v>0</v>
      </c>
      <c r="EE94" s="84">
        <f t="shared" si="1099"/>
        <v>0</v>
      </c>
      <c r="EF94" s="96">
        <f t="shared" si="1100"/>
        <v>0</v>
      </c>
      <c r="EG94" s="357">
        <f t="shared" si="1083"/>
        <v>0</v>
      </c>
      <c r="EH94" s="357">
        <f t="shared" si="1083"/>
        <v>0</v>
      </c>
      <c r="EI94" s="84">
        <f t="shared" si="1102"/>
        <v>0</v>
      </c>
      <c r="EJ94" s="96">
        <f t="shared" si="1103"/>
        <v>0</v>
      </c>
      <c r="EK94" s="357">
        <f t="shared" si="1083"/>
        <v>0</v>
      </c>
      <c r="EL94" s="357">
        <f t="shared" si="1083"/>
        <v>0</v>
      </c>
      <c r="EM94" s="84">
        <f t="shared" si="1105"/>
        <v>0</v>
      </c>
      <c r="EN94" s="96">
        <f t="shared" si="1106"/>
        <v>0</v>
      </c>
      <c r="EO94" s="357">
        <f t="shared" si="1107"/>
        <v>0</v>
      </c>
      <c r="EP94" s="357">
        <f t="shared" si="1107"/>
        <v>0</v>
      </c>
      <c r="EQ94" s="84">
        <f t="shared" si="1108"/>
        <v>0</v>
      </c>
      <c r="ER94" s="96">
        <f t="shared" si="1109"/>
        <v>0</v>
      </c>
      <c r="ES94" s="357">
        <f t="shared" si="1107"/>
        <v>0</v>
      </c>
      <c r="ET94" s="357">
        <f t="shared" si="1107"/>
        <v>0</v>
      </c>
      <c r="EU94" s="84">
        <f t="shared" si="1111"/>
        <v>0</v>
      </c>
      <c r="EV94" s="96">
        <f t="shared" si="1112"/>
        <v>0</v>
      </c>
      <c r="EW94" s="357">
        <f t="shared" si="1107"/>
        <v>0</v>
      </c>
      <c r="EX94" s="357">
        <f t="shared" si="1107"/>
        <v>0</v>
      </c>
      <c r="EY94" s="84">
        <f t="shared" si="1114"/>
        <v>0</v>
      </c>
      <c r="EZ94" s="96">
        <f t="shared" si="1115"/>
        <v>0</v>
      </c>
      <c r="FA94" s="357">
        <f t="shared" si="1107"/>
        <v>0</v>
      </c>
      <c r="FB94" s="357">
        <f t="shared" si="1107"/>
        <v>0</v>
      </c>
      <c r="FC94" s="84">
        <f t="shared" si="1117"/>
        <v>0</v>
      </c>
      <c r="FD94" s="96">
        <f t="shared" si="1118"/>
        <v>0</v>
      </c>
      <c r="FE94" s="357">
        <f t="shared" si="1107"/>
        <v>0</v>
      </c>
      <c r="FF94" s="357">
        <f t="shared" si="1107"/>
        <v>0</v>
      </c>
      <c r="FG94" s="84">
        <f t="shared" si="1120"/>
        <v>0</v>
      </c>
      <c r="FH94" s="96">
        <f t="shared" si="1121"/>
        <v>0</v>
      </c>
      <c r="FI94" s="357">
        <f t="shared" si="1107"/>
        <v>0</v>
      </c>
      <c r="FJ94" s="357">
        <f t="shared" si="1107"/>
        <v>0</v>
      </c>
      <c r="FK94" s="84">
        <f t="shared" si="1123"/>
        <v>0</v>
      </c>
      <c r="FL94" s="96">
        <f t="shared" si="1124"/>
        <v>0</v>
      </c>
      <c r="FM94" s="357">
        <f t="shared" si="1107"/>
        <v>0</v>
      </c>
      <c r="FN94" s="357">
        <f t="shared" si="1107"/>
        <v>0</v>
      </c>
      <c r="FO94" s="84">
        <f t="shared" si="1126"/>
        <v>0</v>
      </c>
      <c r="FP94" s="96">
        <f t="shared" si="1127"/>
        <v>0</v>
      </c>
      <c r="FQ94" s="357">
        <f t="shared" si="1107"/>
        <v>0</v>
      </c>
      <c r="FR94" s="357">
        <f t="shared" si="1107"/>
        <v>0</v>
      </c>
      <c r="FS94" s="84">
        <f t="shared" si="1129"/>
        <v>0</v>
      </c>
      <c r="FT94" s="96">
        <f t="shared" si="1130"/>
        <v>0</v>
      </c>
      <c r="FU94" s="357">
        <f t="shared" si="1107"/>
        <v>0</v>
      </c>
      <c r="FV94" s="357">
        <f t="shared" si="1107"/>
        <v>0</v>
      </c>
      <c r="FW94" s="84">
        <f t="shared" si="1132"/>
        <v>0</v>
      </c>
      <c r="FX94" s="96">
        <f t="shared" si="1133"/>
        <v>0</v>
      </c>
      <c r="FY94" s="357">
        <f t="shared" si="1107"/>
        <v>0</v>
      </c>
      <c r="FZ94" s="357">
        <f t="shared" si="1107"/>
        <v>0</v>
      </c>
      <c r="GA94" s="84">
        <f t="shared" si="1135"/>
        <v>0</v>
      </c>
      <c r="GB94" s="96">
        <f t="shared" si="1136"/>
        <v>0</v>
      </c>
      <c r="GC94" s="357">
        <f t="shared" si="1107"/>
        <v>0</v>
      </c>
      <c r="GD94" s="357">
        <f t="shared" si="1107"/>
        <v>0</v>
      </c>
      <c r="GE94" s="84">
        <f t="shared" si="1138"/>
        <v>0</v>
      </c>
      <c r="GF94" s="96">
        <f t="shared" si="1139"/>
        <v>0</v>
      </c>
      <c r="GG94" s="82">
        <f t="shared" si="1140"/>
        <v>0</v>
      </c>
      <c r="GH94" s="67">
        <f t="shared" si="1141"/>
        <v>0</v>
      </c>
      <c r="GI94" s="84">
        <f t="shared" si="1142"/>
        <v>0</v>
      </c>
      <c r="GJ94" s="96">
        <f t="shared" si="1143"/>
        <v>0</v>
      </c>
      <c r="GK94" s="230">
        <f t="shared" si="1144"/>
        <v>0</v>
      </c>
      <c r="GL94" s="222">
        <f t="shared" si="1144"/>
        <v>0</v>
      </c>
      <c r="GM94" s="84">
        <f t="shared" si="1145"/>
        <v>0</v>
      </c>
      <c r="GN94" s="231">
        <f t="shared" si="1146"/>
        <v>0</v>
      </c>
      <c r="GO94" s="222">
        <f t="shared" si="1146"/>
        <v>0</v>
      </c>
      <c r="GP94" s="85">
        <f t="shared" si="1147"/>
        <v>0</v>
      </c>
      <c r="GQ94" s="230">
        <f t="shared" si="1148"/>
        <v>0</v>
      </c>
      <c r="GR94" s="222">
        <f t="shared" si="1148"/>
        <v>0</v>
      </c>
      <c r="GS94" s="84">
        <f t="shared" si="1149"/>
        <v>0</v>
      </c>
      <c r="GT94" s="372"/>
      <c r="GU94" s="209" t="str">
        <f t="shared" si="1150"/>
        <v/>
      </c>
      <c r="GV94" s="210" t="str">
        <f t="shared" si="1151"/>
        <v/>
      </c>
      <c r="GW94" s="104">
        <f>+GK94*$HD$3</f>
        <v>0</v>
      </c>
      <c r="GX94" s="104">
        <f>+GL94*$HD$3</f>
        <v>0</v>
      </c>
      <c r="GY94" s="100">
        <f t="shared" si="1152"/>
        <v>0</v>
      </c>
      <c r="GZ94" s="104"/>
      <c r="HA94" s="104"/>
      <c r="HB94" s="100"/>
      <c r="HC94" s="104">
        <f>+GQ94*$HE$5</f>
        <v>0</v>
      </c>
      <c r="HD94" s="104">
        <f>+GR94*$HE$5</f>
        <v>0</v>
      </c>
      <c r="HE94" s="99">
        <f t="shared" si="1153"/>
        <v>0</v>
      </c>
      <c r="HF94" s="101">
        <f t="shared" si="1154"/>
        <v>0</v>
      </c>
      <c r="HG94" s="102">
        <f t="shared" si="1154"/>
        <v>0</v>
      </c>
      <c r="HH94" s="105">
        <f t="shared" si="1154"/>
        <v>0</v>
      </c>
      <c r="HI94" s="106">
        <f>$HE$3*50%</f>
        <v>312.5</v>
      </c>
      <c r="HJ94" s="106">
        <f>$HE$5*50%</f>
        <v>625</v>
      </c>
      <c r="HK94" s="108"/>
      <c r="HL94" s="320"/>
      <c r="HM94" s="107">
        <f t="shared" si="1155"/>
        <v>0</v>
      </c>
      <c r="HN94" s="109">
        <f t="shared" si="1155"/>
        <v>0</v>
      </c>
    </row>
    <row r="95" spans="1:223" ht="15" customHeight="1" outlineLevel="1" x14ac:dyDescent="0.2">
      <c r="A95" s="378"/>
      <c r="B95" s="112" t="s">
        <v>94</v>
      </c>
      <c r="C95" s="328">
        <f t="shared" si="1156"/>
        <v>0</v>
      </c>
      <c r="D95" s="328">
        <f t="shared" si="1030"/>
        <v>0</v>
      </c>
      <c r="E95" s="328">
        <f t="shared" si="1030"/>
        <v>0</v>
      </c>
      <c r="F95" s="328">
        <f t="shared" si="1030"/>
        <v>0</v>
      </c>
      <c r="G95" s="328">
        <f t="shared" si="1030"/>
        <v>0</v>
      </c>
      <c r="H95" s="328">
        <f t="shared" si="1030"/>
        <v>0</v>
      </c>
      <c r="I95" s="328">
        <f t="shared" si="1030"/>
        <v>0</v>
      </c>
      <c r="J95" s="328">
        <f t="shared" si="1030"/>
        <v>0</v>
      </c>
      <c r="K95" s="328">
        <f t="shared" si="1030"/>
        <v>1</v>
      </c>
      <c r="L95" s="328">
        <f t="shared" si="1030"/>
        <v>17</v>
      </c>
      <c r="M95" s="328">
        <f t="shared" si="1030"/>
        <v>1</v>
      </c>
      <c r="N95" s="328">
        <f t="shared" si="1030"/>
        <v>11</v>
      </c>
      <c r="O95" s="328">
        <f t="shared" si="1030"/>
        <v>2</v>
      </c>
      <c r="P95" s="328">
        <f t="shared" si="1030"/>
        <v>3</v>
      </c>
      <c r="Q95" s="328">
        <f t="shared" si="1030"/>
        <v>1</v>
      </c>
      <c r="R95" s="328">
        <f t="shared" si="1030"/>
        <v>0</v>
      </c>
      <c r="S95" s="328">
        <f t="shared" si="1030"/>
        <v>6</v>
      </c>
      <c r="T95" s="328">
        <f t="shared" si="1030"/>
        <v>0</v>
      </c>
      <c r="U95" s="328">
        <f t="shared" si="1030"/>
        <v>0</v>
      </c>
      <c r="V95" s="328">
        <f t="shared" si="1030"/>
        <v>0</v>
      </c>
      <c r="W95" s="328">
        <f t="shared" si="1030"/>
        <v>0</v>
      </c>
      <c r="X95" s="328">
        <f t="shared" si="1030"/>
        <v>0</v>
      </c>
      <c r="Y95" s="328">
        <f t="shared" si="1030"/>
        <v>0</v>
      </c>
      <c r="Z95" s="328">
        <f t="shared" si="1030"/>
        <v>0</v>
      </c>
      <c r="AA95" s="328">
        <f t="shared" si="1030"/>
        <v>0</v>
      </c>
      <c r="AB95" s="328">
        <f t="shared" si="1030"/>
        <v>0</v>
      </c>
      <c r="AC95" s="328">
        <f t="shared" si="1030"/>
        <v>0</v>
      </c>
      <c r="AD95" s="328">
        <f t="shared" si="1030"/>
        <v>0</v>
      </c>
      <c r="AE95" s="328">
        <f t="shared" si="1030"/>
        <v>0</v>
      </c>
      <c r="AF95" s="328">
        <f t="shared" si="1030"/>
        <v>0</v>
      </c>
      <c r="AG95" s="328">
        <f t="shared" si="1030"/>
        <v>0</v>
      </c>
      <c r="AH95" s="328">
        <f t="shared" si="1030"/>
        <v>0</v>
      </c>
      <c r="AI95" s="328">
        <f t="shared" si="1030"/>
        <v>0</v>
      </c>
      <c r="AJ95" s="328">
        <f t="shared" si="1030"/>
        <v>0</v>
      </c>
      <c r="AK95" s="328">
        <f t="shared" si="1030"/>
        <v>0</v>
      </c>
      <c r="AL95" s="354">
        <f t="shared" si="1157"/>
        <v>0</v>
      </c>
      <c r="AM95" s="348">
        <f t="shared" si="1158"/>
        <v>42</v>
      </c>
      <c r="AN95" s="227">
        <f t="shared" si="1032"/>
        <v>1</v>
      </c>
      <c r="AO95" s="228">
        <f t="shared" si="1032"/>
        <v>0</v>
      </c>
      <c r="AP95" s="229">
        <f t="shared" si="1032"/>
        <v>1</v>
      </c>
      <c r="AQ95" s="370"/>
      <c r="AS95" s="357">
        <f t="shared" si="1159"/>
        <v>0</v>
      </c>
      <c r="AT95" s="357">
        <f t="shared" si="1160"/>
        <v>0</v>
      </c>
      <c r="AU95" s="84">
        <f t="shared" si="1033"/>
        <v>0</v>
      </c>
      <c r="AV95" s="96">
        <f t="shared" si="1034"/>
        <v>0</v>
      </c>
      <c r="AW95" s="357">
        <f t="shared" si="1035"/>
        <v>0</v>
      </c>
      <c r="AX95" s="357">
        <f t="shared" si="1035"/>
        <v>0</v>
      </c>
      <c r="AY95" s="84">
        <f t="shared" si="1036"/>
        <v>0</v>
      </c>
      <c r="AZ95" s="96">
        <f t="shared" si="1037"/>
        <v>0</v>
      </c>
      <c r="BA95" s="357">
        <f t="shared" si="1035"/>
        <v>0</v>
      </c>
      <c r="BB95" s="357">
        <f t="shared" si="1035"/>
        <v>0</v>
      </c>
      <c r="BC95" s="84">
        <f t="shared" si="1039"/>
        <v>0</v>
      </c>
      <c r="BD95" s="96">
        <f t="shared" si="1040"/>
        <v>0</v>
      </c>
      <c r="BE95" s="357">
        <f t="shared" si="1035"/>
        <v>0</v>
      </c>
      <c r="BF95" s="357">
        <f t="shared" si="1035"/>
        <v>0</v>
      </c>
      <c r="BG95" s="84">
        <f t="shared" si="1042"/>
        <v>0</v>
      </c>
      <c r="BH95" s="96">
        <f t="shared" si="1043"/>
        <v>0</v>
      </c>
      <c r="BI95" s="357">
        <f t="shared" si="1035"/>
        <v>0</v>
      </c>
      <c r="BJ95" s="357">
        <f t="shared" si="1035"/>
        <v>0</v>
      </c>
      <c r="BK95" s="84">
        <f t="shared" si="1045"/>
        <v>0</v>
      </c>
      <c r="BL95" s="96">
        <f t="shared" si="1046"/>
        <v>0</v>
      </c>
      <c r="BM95" s="357">
        <f t="shared" si="1035"/>
        <v>0</v>
      </c>
      <c r="BN95" s="357">
        <f t="shared" si="1035"/>
        <v>0</v>
      </c>
      <c r="BO95" s="84">
        <f t="shared" si="1048"/>
        <v>0</v>
      </c>
      <c r="BP95" s="96">
        <f t="shared" si="1049"/>
        <v>0</v>
      </c>
      <c r="BQ95" s="357">
        <f t="shared" si="1035"/>
        <v>0</v>
      </c>
      <c r="BR95" s="357">
        <f t="shared" si="1035"/>
        <v>0</v>
      </c>
      <c r="BS95" s="84">
        <f t="shared" si="1051"/>
        <v>0</v>
      </c>
      <c r="BT95" s="96">
        <f t="shared" si="1052"/>
        <v>0</v>
      </c>
      <c r="BU95" s="357">
        <f t="shared" si="1035"/>
        <v>0</v>
      </c>
      <c r="BV95" s="357">
        <f t="shared" si="1035"/>
        <v>0</v>
      </c>
      <c r="BW95" s="84">
        <f t="shared" si="1054"/>
        <v>0</v>
      </c>
      <c r="BX95" s="96">
        <f t="shared" si="1055"/>
        <v>0</v>
      </c>
      <c r="BY95" s="357">
        <f t="shared" si="1035"/>
        <v>1</v>
      </c>
      <c r="BZ95" s="357">
        <f t="shared" si="1035"/>
        <v>0</v>
      </c>
      <c r="CA95" s="84">
        <f t="shared" si="1057"/>
        <v>1</v>
      </c>
      <c r="CB95" s="96">
        <f t="shared" si="1058"/>
        <v>0</v>
      </c>
      <c r="CC95" s="357">
        <f t="shared" si="1059"/>
        <v>17</v>
      </c>
      <c r="CD95" s="357">
        <f t="shared" si="1059"/>
        <v>15</v>
      </c>
      <c r="CE95" s="84">
        <f t="shared" si="1060"/>
        <v>2</v>
      </c>
      <c r="CF95" s="96">
        <f t="shared" si="1061"/>
        <v>0.88235294117647056</v>
      </c>
      <c r="CG95" s="357">
        <f t="shared" si="1059"/>
        <v>1</v>
      </c>
      <c r="CH95" s="357">
        <f t="shared" si="1059"/>
        <v>0</v>
      </c>
      <c r="CI95" s="84">
        <f t="shared" si="1063"/>
        <v>1</v>
      </c>
      <c r="CJ95" s="96">
        <f t="shared" si="1064"/>
        <v>0</v>
      </c>
      <c r="CK95" s="357">
        <f t="shared" si="1059"/>
        <v>11</v>
      </c>
      <c r="CL95" s="357">
        <f t="shared" si="1059"/>
        <v>9</v>
      </c>
      <c r="CM95" s="84">
        <f t="shared" si="1066"/>
        <v>2</v>
      </c>
      <c r="CN95" s="96">
        <f t="shared" si="1067"/>
        <v>0.81818181818181823</v>
      </c>
      <c r="CO95" s="357">
        <f t="shared" si="1059"/>
        <v>2</v>
      </c>
      <c r="CP95" s="357">
        <f t="shared" si="1059"/>
        <v>2</v>
      </c>
      <c r="CQ95" s="84">
        <f t="shared" si="1069"/>
        <v>0</v>
      </c>
      <c r="CR95" s="96">
        <f t="shared" si="1070"/>
        <v>1</v>
      </c>
      <c r="CS95" s="357">
        <f t="shared" si="1059"/>
        <v>3</v>
      </c>
      <c r="CT95" s="357">
        <f t="shared" si="1059"/>
        <v>2</v>
      </c>
      <c r="CU95" s="84">
        <f t="shared" si="1072"/>
        <v>1</v>
      </c>
      <c r="CV95" s="96">
        <f t="shared" si="1073"/>
        <v>0.66666666666666663</v>
      </c>
      <c r="CW95" s="357">
        <f t="shared" si="1059"/>
        <v>1</v>
      </c>
      <c r="CX95" s="357">
        <f t="shared" si="1059"/>
        <v>0</v>
      </c>
      <c r="CY95" s="84">
        <f t="shared" si="1075"/>
        <v>1</v>
      </c>
      <c r="CZ95" s="96">
        <f t="shared" si="1076"/>
        <v>0</v>
      </c>
      <c r="DA95" s="357">
        <f t="shared" si="1059"/>
        <v>0</v>
      </c>
      <c r="DB95" s="357">
        <f t="shared" si="1059"/>
        <v>0</v>
      </c>
      <c r="DC95" s="84">
        <f t="shared" si="1078"/>
        <v>0</v>
      </c>
      <c r="DD95" s="96">
        <f t="shared" si="1079"/>
        <v>0</v>
      </c>
      <c r="DE95" s="357">
        <f t="shared" si="1059"/>
        <v>6</v>
      </c>
      <c r="DF95" s="357">
        <f t="shared" si="1059"/>
        <v>0</v>
      </c>
      <c r="DG95" s="84">
        <f t="shared" si="1081"/>
        <v>6</v>
      </c>
      <c r="DH95" s="96">
        <f t="shared" si="1082"/>
        <v>0</v>
      </c>
      <c r="DI95" s="357">
        <f t="shared" si="1083"/>
        <v>0</v>
      </c>
      <c r="DJ95" s="357">
        <f t="shared" si="1083"/>
        <v>0</v>
      </c>
      <c r="DK95" s="84">
        <f t="shared" si="1084"/>
        <v>0</v>
      </c>
      <c r="DL95" s="96">
        <f t="shared" si="1085"/>
        <v>0</v>
      </c>
      <c r="DM95" s="357">
        <f t="shared" si="1083"/>
        <v>0</v>
      </c>
      <c r="DN95" s="357">
        <f t="shared" si="1083"/>
        <v>0</v>
      </c>
      <c r="DO95" s="84">
        <f t="shared" si="1087"/>
        <v>0</v>
      </c>
      <c r="DP95" s="96">
        <f t="shared" si="1088"/>
        <v>0</v>
      </c>
      <c r="DQ95" s="357">
        <f t="shared" si="1083"/>
        <v>0</v>
      </c>
      <c r="DR95" s="357">
        <f t="shared" si="1083"/>
        <v>0</v>
      </c>
      <c r="DS95" s="84">
        <f t="shared" si="1090"/>
        <v>0</v>
      </c>
      <c r="DT95" s="96">
        <f t="shared" si="1091"/>
        <v>0</v>
      </c>
      <c r="DU95" s="357">
        <f t="shared" si="1083"/>
        <v>0</v>
      </c>
      <c r="DV95" s="357">
        <f t="shared" si="1083"/>
        <v>3</v>
      </c>
      <c r="DW95" s="84">
        <f t="shared" si="1093"/>
        <v>-3</v>
      </c>
      <c r="DX95" s="96">
        <f t="shared" si="1094"/>
        <v>0</v>
      </c>
      <c r="DY95" s="357">
        <f t="shared" si="1083"/>
        <v>0</v>
      </c>
      <c r="DZ95" s="357">
        <f t="shared" si="1083"/>
        <v>0</v>
      </c>
      <c r="EA95" s="84">
        <f t="shared" si="1096"/>
        <v>0</v>
      </c>
      <c r="EB95" s="96">
        <f t="shared" si="1097"/>
        <v>0</v>
      </c>
      <c r="EC95" s="357">
        <f t="shared" si="1083"/>
        <v>0</v>
      </c>
      <c r="ED95" s="357">
        <f t="shared" si="1083"/>
        <v>0</v>
      </c>
      <c r="EE95" s="84">
        <f t="shared" si="1099"/>
        <v>0</v>
      </c>
      <c r="EF95" s="96">
        <f t="shared" si="1100"/>
        <v>0</v>
      </c>
      <c r="EG95" s="357">
        <f t="shared" si="1083"/>
        <v>0</v>
      </c>
      <c r="EH95" s="357">
        <f t="shared" si="1083"/>
        <v>0</v>
      </c>
      <c r="EI95" s="84">
        <f t="shared" si="1102"/>
        <v>0</v>
      </c>
      <c r="EJ95" s="96">
        <f t="shared" si="1103"/>
        <v>0</v>
      </c>
      <c r="EK95" s="357">
        <f t="shared" si="1083"/>
        <v>0</v>
      </c>
      <c r="EL95" s="357">
        <f t="shared" si="1083"/>
        <v>0</v>
      </c>
      <c r="EM95" s="84">
        <f t="shared" si="1105"/>
        <v>0</v>
      </c>
      <c r="EN95" s="96">
        <f t="shared" si="1106"/>
        <v>0</v>
      </c>
      <c r="EO95" s="357">
        <f t="shared" si="1107"/>
        <v>0</v>
      </c>
      <c r="EP95" s="357">
        <f t="shared" si="1107"/>
        <v>0</v>
      </c>
      <c r="EQ95" s="84">
        <f t="shared" si="1108"/>
        <v>0</v>
      </c>
      <c r="ER95" s="96">
        <f t="shared" si="1109"/>
        <v>0</v>
      </c>
      <c r="ES95" s="357">
        <f t="shared" si="1107"/>
        <v>0</v>
      </c>
      <c r="ET95" s="357">
        <f t="shared" si="1107"/>
        <v>0</v>
      </c>
      <c r="EU95" s="84">
        <f t="shared" si="1111"/>
        <v>0</v>
      </c>
      <c r="EV95" s="96">
        <f t="shared" si="1112"/>
        <v>0</v>
      </c>
      <c r="EW95" s="357">
        <f t="shared" si="1107"/>
        <v>0</v>
      </c>
      <c r="EX95" s="357">
        <f t="shared" si="1107"/>
        <v>0</v>
      </c>
      <c r="EY95" s="84">
        <f t="shared" si="1114"/>
        <v>0</v>
      </c>
      <c r="EZ95" s="96">
        <f t="shared" si="1115"/>
        <v>0</v>
      </c>
      <c r="FA95" s="357">
        <f t="shared" si="1107"/>
        <v>0</v>
      </c>
      <c r="FB95" s="357">
        <f t="shared" si="1107"/>
        <v>0</v>
      </c>
      <c r="FC95" s="84">
        <f t="shared" si="1117"/>
        <v>0</v>
      </c>
      <c r="FD95" s="96">
        <f t="shared" si="1118"/>
        <v>0</v>
      </c>
      <c r="FE95" s="357">
        <f t="shared" si="1107"/>
        <v>0</v>
      </c>
      <c r="FF95" s="357">
        <f t="shared" si="1107"/>
        <v>1</v>
      </c>
      <c r="FG95" s="84">
        <f t="shared" si="1120"/>
        <v>-1</v>
      </c>
      <c r="FH95" s="96">
        <f t="shared" si="1121"/>
        <v>0</v>
      </c>
      <c r="FI95" s="357">
        <f t="shared" si="1107"/>
        <v>0</v>
      </c>
      <c r="FJ95" s="357">
        <f t="shared" si="1107"/>
        <v>0</v>
      </c>
      <c r="FK95" s="84">
        <f t="shared" si="1123"/>
        <v>0</v>
      </c>
      <c r="FL95" s="96">
        <f t="shared" si="1124"/>
        <v>0</v>
      </c>
      <c r="FM95" s="357">
        <f t="shared" si="1107"/>
        <v>0</v>
      </c>
      <c r="FN95" s="357">
        <f t="shared" si="1107"/>
        <v>0</v>
      </c>
      <c r="FO95" s="84">
        <f t="shared" si="1126"/>
        <v>0</v>
      </c>
      <c r="FP95" s="96">
        <f t="shared" si="1127"/>
        <v>0</v>
      </c>
      <c r="FQ95" s="357">
        <f t="shared" si="1107"/>
        <v>0</v>
      </c>
      <c r="FR95" s="357">
        <f t="shared" si="1107"/>
        <v>0</v>
      </c>
      <c r="FS95" s="84">
        <f t="shared" si="1129"/>
        <v>0</v>
      </c>
      <c r="FT95" s="96">
        <f t="shared" si="1130"/>
        <v>0</v>
      </c>
      <c r="FU95" s="357">
        <f t="shared" si="1107"/>
        <v>0</v>
      </c>
      <c r="FV95" s="357">
        <f t="shared" si="1107"/>
        <v>0</v>
      </c>
      <c r="FW95" s="84">
        <f t="shared" si="1132"/>
        <v>0</v>
      </c>
      <c r="FX95" s="96">
        <f t="shared" si="1133"/>
        <v>0</v>
      </c>
      <c r="FY95" s="357">
        <f t="shared" si="1107"/>
        <v>0</v>
      </c>
      <c r="FZ95" s="357">
        <f t="shared" si="1107"/>
        <v>0</v>
      </c>
      <c r="GA95" s="84">
        <f t="shared" si="1135"/>
        <v>0</v>
      </c>
      <c r="GB95" s="96">
        <f t="shared" si="1136"/>
        <v>0</v>
      </c>
      <c r="GC95" s="357">
        <f t="shared" si="1107"/>
        <v>0</v>
      </c>
      <c r="GD95" s="357">
        <f t="shared" si="1107"/>
        <v>0</v>
      </c>
      <c r="GE95" s="84">
        <f t="shared" si="1138"/>
        <v>0</v>
      </c>
      <c r="GF95" s="96">
        <f t="shared" si="1139"/>
        <v>0</v>
      </c>
      <c r="GG95" s="82">
        <f t="shared" si="1140"/>
        <v>42</v>
      </c>
      <c r="GH95" s="67">
        <f t="shared" si="1141"/>
        <v>32</v>
      </c>
      <c r="GI95" s="84">
        <f t="shared" si="1142"/>
        <v>10</v>
      </c>
      <c r="GJ95" s="96">
        <f t="shared" si="1143"/>
        <v>0.76190476190476186</v>
      </c>
      <c r="GK95" s="230">
        <f t="shared" si="1144"/>
        <v>1</v>
      </c>
      <c r="GL95" s="222">
        <f t="shared" si="1144"/>
        <v>0</v>
      </c>
      <c r="GM95" s="84">
        <f t="shared" si="1145"/>
        <v>1</v>
      </c>
      <c r="GN95" s="231">
        <f t="shared" si="1146"/>
        <v>0</v>
      </c>
      <c r="GO95" s="222">
        <f t="shared" si="1146"/>
        <v>0</v>
      </c>
      <c r="GP95" s="85">
        <f t="shared" si="1147"/>
        <v>0</v>
      </c>
      <c r="GQ95" s="230">
        <f t="shared" si="1148"/>
        <v>1</v>
      </c>
      <c r="GR95" s="222">
        <f t="shared" si="1148"/>
        <v>0</v>
      </c>
      <c r="GS95" s="84">
        <f t="shared" si="1149"/>
        <v>1</v>
      </c>
      <c r="GT95" s="372"/>
      <c r="GU95" s="209">
        <f t="shared" si="1150"/>
        <v>0.56756756756756754</v>
      </c>
      <c r="GV95" s="210" t="str">
        <f t="shared" si="1151"/>
        <v/>
      </c>
      <c r="GW95" s="104">
        <f>+GK95*$HE$3</f>
        <v>625</v>
      </c>
      <c r="GX95" s="104">
        <f>+GL95*$HE$3</f>
        <v>0</v>
      </c>
      <c r="GY95" s="100">
        <f t="shared" si="1152"/>
        <v>625</v>
      </c>
      <c r="GZ95" s="104"/>
      <c r="HA95" s="104"/>
      <c r="HB95" s="100"/>
      <c r="HC95" s="104">
        <f>+GQ95*$HE$5</f>
        <v>1250</v>
      </c>
      <c r="HD95" s="104">
        <f>+GR95*$HE$5</f>
        <v>0</v>
      </c>
      <c r="HE95" s="99">
        <f t="shared" si="1153"/>
        <v>1250</v>
      </c>
      <c r="HF95" s="101">
        <f t="shared" si="1154"/>
        <v>1875</v>
      </c>
      <c r="HG95" s="102">
        <f t="shared" si="1154"/>
        <v>0</v>
      </c>
      <c r="HH95" s="105">
        <f t="shared" si="1154"/>
        <v>1875</v>
      </c>
      <c r="HI95" s="106">
        <f>HI94</f>
        <v>312.5</v>
      </c>
      <c r="HJ95" s="106">
        <f>HJ94</f>
        <v>625</v>
      </c>
      <c r="HK95" s="108"/>
      <c r="HL95" s="320"/>
      <c r="HM95" s="107">
        <f t="shared" si="1155"/>
        <v>0</v>
      </c>
      <c r="HN95" s="109">
        <f t="shared" si="1155"/>
        <v>0</v>
      </c>
    </row>
    <row r="96" spans="1:223" ht="15.75" customHeight="1" outlineLevel="1" thickBot="1" x14ac:dyDescent="0.25">
      <c r="A96" s="378"/>
      <c r="B96" s="126" t="s">
        <v>50</v>
      </c>
      <c r="C96" s="365">
        <f t="shared" si="1156"/>
        <v>0</v>
      </c>
      <c r="D96" s="365">
        <f t="shared" si="1030"/>
        <v>0</v>
      </c>
      <c r="E96" s="365">
        <f t="shared" si="1030"/>
        <v>0</v>
      </c>
      <c r="F96" s="365">
        <f t="shared" si="1030"/>
        <v>0</v>
      </c>
      <c r="G96" s="365">
        <f t="shared" si="1030"/>
        <v>0</v>
      </c>
      <c r="H96" s="365">
        <f t="shared" si="1030"/>
        <v>0</v>
      </c>
      <c r="I96" s="365">
        <f t="shared" si="1030"/>
        <v>0</v>
      </c>
      <c r="J96" s="365">
        <f t="shared" si="1030"/>
        <v>0</v>
      </c>
      <c r="K96" s="365">
        <f t="shared" si="1030"/>
        <v>0</v>
      </c>
      <c r="L96" s="365">
        <f t="shared" si="1030"/>
        <v>24</v>
      </c>
      <c r="M96" s="365">
        <f t="shared" si="1030"/>
        <v>2</v>
      </c>
      <c r="N96" s="365">
        <f t="shared" si="1030"/>
        <v>19</v>
      </c>
      <c r="O96" s="365">
        <f t="shared" si="1030"/>
        <v>0</v>
      </c>
      <c r="P96" s="365">
        <f t="shared" si="1030"/>
        <v>4</v>
      </c>
      <c r="Q96" s="365">
        <f t="shared" si="1030"/>
        <v>0</v>
      </c>
      <c r="R96" s="365">
        <f t="shared" si="1030"/>
        <v>1</v>
      </c>
      <c r="S96" s="365">
        <f t="shared" si="1030"/>
        <v>6</v>
      </c>
      <c r="T96" s="365">
        <f t="shared" si="1030"/>
        <v>0</v>
      </c>
      <c r="U96" s="365">
        <f t="shared" si="1030"/>
        <v>0</v>
      </c>
      <c r="V96" s="365">
        <f t="shared" si="1030"/>
        <v>2</v>
      </c>
      <c r="W96" s="365">
        <f t="shared" si="1030"/>
        <v>0</v>
      </c>
      <c r="X96" s="365">
        <f t="shared" si="1030"/>
        <v>0</v>
      </c>
      <c r="Y96" s="365">
        <f t="shared" si="1030"/>
        <v>0</v>
      </c>
      <c r="Z96" s="365">
        <f t="shared" si="1030"/>
        <v>0</v>
      </c>
      <c r="AA96" s="365">
        <f t="shared" si="1030"/>
        <v>0</v>
      </c>
      <c r="AB96" s="365">
        <f t="shared" si="1030"/>
        <v>0</v>
      </c>
      <c r="AC96" s="365">
        <f t="shared" si="1030"/>
        <v>0</v>
      </c>
      <c r="AD96" s="365">
        <f t="shared" si="1030"/>
        <v>0</v>
      </c>
      <c r="AE96" s="365">
        <f t="shared" si="1030"/>
        <v>2</v>
      </c>
      <c r="AF96" s="365">
        <f t="shared" si="1030"/>
        <v>0</v>
      </c>
      <c r="AG96" s="365">
        <f t="shared" si="1030"/>
        <v>0</v>
      </c>
      <c r="AH96" s="365">
        <f t="shared" si="1030"/>
        <v>0</v>
      </c>
      <c r="AI96" s="365">
        <f t="shared" si="1030"/>
        <v>0</v>
      </c>
      <c r="AJ96" s="365">
        <f t="shared" si="1030"/>
        <v>0</v>
      </c>
      <c r="AK96" s="365">
        <f t="shared" si="1030"/>
        <v>0</v>
      </c>
      <c r="AL96" s="355">
        <f t="shared" si="1157"/>
        <v>0</v>
      </c>
      <c r="AM96" s="348">
        <f t="shared" si="1158"/>
        <v>60</v>
      </c>
      <c r="AN96" s="232">
        <f t="shared" si="1032"/>
        <v>0</v>
      </c>
      <c r="AO96" s="233">
        <f t="shared" si="1032"/>
        <v>0</v>
      </c>
      <c r="AP96" s="234">
        <f t="shared" si="1032"/>
        <v>2</v>
      </c>
      <c r="AQ96" s="370"/>
      <c r="AS96" s="343">
        <f t="shared" si="1159"/>
        <v>0</v>
      </c>
      <c r="AT96" s="345">
        <f t="shared" si="1160"/>
        <v>0</v>
      </c>
      <c r="AU96" s="115">
        <f t="shared" si="1033"/>
        <v>0</v>
      </c>
      <c r="AV96" s="275">
        <f t="shared" si="1034"/>
        <v>0</v>
      </c>
      <c r="AW96" s="343">
        <f t="shared" si="1035"/>
        <v>0</v>
      </c>
      <c r="AX96" s="345">
        <f t="shared" si="1035"/>
        <v>0</v>
      </c>
      <c r="AY96" s="115">
        <f t="shared" si="1036"/>
        <v>0</v>
      </c>
      <c r="AZ96" s="275">
        <f t="shared" si="1037"/>
        <v>0</v>
      </c>
      <c r="BA96" s="343">
        <f t="shared" si="1035"/>
        <v>0</v>
      </c>
      <c r="BB96" s="345">
        <f t="shared" si="1035"/>
        <v>0</v>
      </c>
      <c r="BC96" s="115">
        <f t="shared" si="1039"/>
        <v>0</v>
      </c>
      <c r="BD96" s="275">
        <f t="shared" si="1040"/>
        <v>0</v>
      </c>
      <c r="BE96" s="343">
        <f t="shared" si="1035"/>
        <v>0</v>
      </c>
      <c r="BF96" s="345">
        <f t="shared" si="1035"/>
        <v>0</v>
      </c>
      <c r="BG96" s="115">
        <f t="shared" si="1042"/>
        <v>0</v>
      </c>
      <c r="BH96" s="275">
        <f t="shared" si="1043"/>
        <v>0</v>
      </c>
      <c r="BI96" s="343">
        <f t="shared" si="1035"/>
        <v>0</v>
      </c>
      <c r="BJ96" s="345">
        <f t="shared" si="1035"/>
        <v>0</v>
      </c>
      <c r="BK96" s="115">
        <f t="shared" si="1045"/>
        <v>0</v>
      </c>
      <c r="BL96" s="275">
        <f t="shared" si="1046"/>
        <v>0</v>
      </c>
      <c r="BM96" s="343">
        <f t="shared" si="1035"/>
        <v>0</v>
      </c>
      <c r="BN96" s="345">
        <f t="shared" si="1035"/>
        <v>0</v>
      </c>
      <c r="BO96" s="115">
        <f t="shared" si="1048"/>
        <v>0</v>
      </c>
      <c r="BP96" s="275">
        <f t="shared" si="1049"/>
        <v>0</v>
      </c>
      <c r="BQ96" s="343">
        <f t="shared" si="1035"/>
        <v>0</v>
      </c>
      <c r="BR96" s="345">
        <f t="shared" si="1035"/>
        <v>0</v>
      </c>
      <c r="BS96" s="115">
        <f t="shared" si="1051"/>
        <v>0</v>
      </c>
      <c r="BT96" s="275">
        <f t="shared" si="1052"/>
        <v>0</v>
      </c>
      <c r="BU96" s="343">
        <f t="shared" si="1035"/>
        <v>0</v>
      </c>
      <c r="BV96" s="345">
        <f t="shared" si="1035"/>
        <v>0</v>
      </c>
      <c r="BW96" s="115">
        <f t="shared" si="1054"/>
        <v>0</v>
      </c>
      <c r="BX96" s="275">
        <f t="shared" si="1055"/>
        <v>0</v>
      </c>
      <c r="BY96" s="343">
        <f t="shared" si="1035"/>
        <v>0</v>
      </c>
      <c r="BZ96" s="345">
        <f t="shared" si="1035"/>
        <v>0</v>
      </c>
      <c r="CA96" s="115">
        <f t="shared" si="1057"/>
        <v>0</v>
      </c>
      <c r="CB96" s="275">
        <f t="shared" si="1058"/>
        <v>0</v>
      </c>
      <c r="CC96" s="343">
        <f t="shared" si="1059"/>
        <v>24</v>
      </c>
      <c r="CD96" s="345">
        <f t="shared" si="1059"/>
        <v>18</v>
      </c>
      <c r="CE96" s="115">
        <f t="shared" si="1060"/>
        <v>6</v>
      </c>
      <c r="CF96" s="275">
        <f t="shared" si="1061"/>
        <v>0.75</v>
      </c>
      <c r="CG96" s="343">
        <f t="shared" si="1059"/>
        <v>2</v>
      </c>
      <c r="CH96" s="345">
        <f t="shared" si="1059"/>
        <v>3</v>
      </c>
      <c r="CI96" s="115">
        <f t="shared" si="1063"/>
        <v>-1</v>
      </c>
      <c r="CJ96" s="275">
        <f t="shared" si="1064"/>
        <v>1.5</v>
      </c>
      <c r="CK96" s="343">
        <f t="shared" si="1059"/>
        <v>19</v>
      </c>
      <c r="CL96" s="345">
        <f t="shared" si="1059"/>
        <v>9</v>
      </c>
      <c r="CM96" s="115">
        <f t="shared" si="1066"/>
        <v>10</v>
      </c>
      <c r="CN96" s="275">
        <f t="shared" si="1067"/>
        <v>0.47368421052631576</v>
      </c>
      <c r="CO96" s="343">
        <f t="shared" si="1059"/>
        <v>0</v>
      </c>
      <c r="CP96" s="345">
        <f t="shared" si="1059"/>
        <v>0</v>
      </c>
      <c r="CQ96" s="115">
        <f t="shared" si="1069"/>
        <v>0</v>
      </c>
      <c r="CR96" s="275">
        <f t="shared" si="1070"/>
        <v>0</v>
      </c>
      <c r="CS96" s="343">
        <f t="shared" si="1059"/>
        <v>4</v>
      </c>
      <c r="CT96" s="345">
        <f t="shared" si="1059"/>
        <v>1</v>
      </c>
      <c r="CU96" s="115">
        <f t="shared" si="1072"/>
        <v>3</v>
      </c>
      <c r="CV96" s="275">
        <f t="shared" si="1073"/>
        <v>0.25</v>
      </c>
      <c r="CW96" s="343">
        <f t="shared" si="1059"/>
        <v>0</v>
      </c>
      <c r="CX96" s="345">
        <f t="shared" si="1059"/>
        <v>0</v>
      </c>
      <c r="CY96" s="115">
        <f t="shared" si="1075"/>
        <v>0</v>
      </c>
      <c r="CZ96" s="275">
        <f t="shared" si="1076"/>
        <v>0</v>
      </c>
      <c r="DA96" s="343">
        <f t="shared" si="1059"/>
        <v>1</v>
      </c>
      <c r="DB96" s="345">
        <f t="shared" si="1059"/>
        <v>2</v>
      </c>
      <c r="DC96" s="115">
        <f t="shared" si="1078"/>
        <v>-1</v>
      </c>
      <c r="DD96" s="275">
        <f t="shared" si="1079"/>
        <v>2</v>
      </c>
      <c r="DE96" s="343">
        <f t="shared" si="1059"/>
        <v>6</v>
      </c>
      <c r="DF96" s="345">
        <f t="shared" si="1059"/>
        <v>0</v>
      </c>
      <c r="DG96" s="115">
        <f t="shared" si="1081"/>
        <v>6</v>
      </c>
      <c r="DH96" s="275">
        <f t="shared" si="1082"/>
        <v>0</v>
      </c>
      <c r="DI96" s="343">
        <f t="shared" si="1083"/>
        <v>0</v>
      </c>
      <c r="DJ96" s="345">
        <f t="shared" si="1083"/>
        <v>1</v>
      </c>
      <c r="DK96" s="115">
        <f t="shared" si="1084"/>
        <v>-1</v>
      </c>
      <c r="DL96" s="275">
        <f t="shared" si="1085"/>
        <v>0</v>
      </c>
      <c r="DM96" s="343">
        <f t="shared" si="1083"/>
        <v>0</v>
      </c>
      <c r="DN96" s="345">
        <f t="shared" si="1083"/>
        <v>0</v>
      </c>
      <c r="DO96" s="115">
        <f t="shared" si="1087"/>
        <v>0</v>
      </c>
      <c r="DP96" s="275">
        <f t="shared" si="1088"/>
        <v>0</v>
      </c>
      <c r="DQ96" s="343">
        <f t="shared" si="1083"/>
        <v>2</v>
      </c>
      <c r="DR96" s="345">
        <f t="shared" si="1083"/>
        <v>2</v>
      </c>
      <c r="DS96" s="115">
        <f t="shared" si="1090"/>
        <v>0</v>
      </c>
      <c r="DT96" s="275">
        <f t="shared" si="1091"/>
        <v>1</v>
      </c>
      <c r="DU96" s="343">
        <f t="shared" si="1083"/>
        <v>0</v>
      </c>
      <c r="DV96" s="345">
        <f t="shared" si="1083"/>
        <v>1</v>
      </c>
      <c r="DW96" s="115">
        <f t="shared" si="1093"/>
        <v>-1</v>
      </c>
      <c r="DX96" s="275">
        <f t="shared" si="1094"/>
        <v>0</v>
      </c>
      <c r="DY96" s="343">
        <f t="shared" si="1083"/>
        <v>0</v>
      </c>
      <c r="DZ96" s="345">
        <f t="shared" si="1083"/>
        <v>0</v>
      </c>
      <c r="EA96" s="115">
        <f t="shared" si="1096"/>
        <v>0</v>
      </c>
      <c r="EB96" s="275">
        <f t="shared" si="1097"/>
        <v>0</v>
      </c>
      <c r="EC96" s="343">
        <f t="shared" si="1083"/>
        <v>0</v>
      </c>
      <c r="ED96" s="345">
        <f t="shared" si="1083"/>
        <v>0</v>
      </c>
      <c r="EE96" s="115">
        <f t="shared" si="1099"/>
        <v>0</v>
      </c>
      <c r="EF96" s="275">
        <f t="shared" si="1100"/>
        <v>0</v>
      </c>
      <c r="EG96" s="343">
        <f t="shared" si="1083"/>
        <v>0</v>
      </c>
      <c r="EH96" s="345">
        <f t="shared" si="1083"/>
        <v>0</v>
      </c>
      <c r="EI96" s="115">
        <f t="shared" si="1102"/>
        <v>0</v>
      </c>
      <c r="EJ96" s="275">
        <f t="shared" si="1103"/>
        <v>0</v>
      </c>
      <c r="EK96" s="343">
        <f t="shared" si="1083"/>
        <v>0</v>
      </c>
      <c r="EL96" s="345">
        <f t="shared" si="1083"/>
        <v>0</v>
      </c>
      <c r="EM96" s="115">
        <f t="shared" si="1105"/>
        <v>0</v>
      </c>
      <c r="EN96" s="275">
        <f t="shared" si="1106"/>
        <v>0</v>
      </c>
      <c r="EO96" s="343">
        <f t="shared" si="1107"/>
        <v>0</v>
      </c>
      <c r="EP96" s="345">
        <f t="shared" si="1107"/>
        <v>0</v>
      </c>
      <c r="EQ96" s="115">
        <f t="shared" si="1108"/>
        <v>0</v>
      </c>
      <c r="ER96" s="275">
        <f t="shared" si="1109"/>
        <v>0</v>
      </c>
      <c r="ES96" s="343">
        <f t="shared" si="1107"/>
        <v>0</v>
      </c>
      <c r="ET96" s="345">
        <f t="shared" si="1107"/>
        <v>1</v>
      </c>
      <c r="EU96" s="115">
        <f t="shared" si="1111"/>
        <v>-1</v>
      </c>
      <c r="EV96" s="275">
        <f t="shared" si="1112"/>
        <v>0</v>
      </c>
      <c r="EW96" s="343">
        <f t="shared" si="1107"/>
        <v>0</v>
      </c>
      <c r="EX96" s="345">
        <f t="shared" si="1107"/>
        <v>0</v>
      </c>
      <c r="EY96" s="115">
        <f t="shared" si="1114"/>
        <v>0</v>
      </c>
      <c r="EZ96" s="275">
        <f t="shared" si="1115"/>
        <v>0</v>
      </c>
      <c r="FA96" s="343">
        <f t="shared" si="1107"/>
        <v>2</v>
      </c>
      <c r="FB96" s="345">
        <f t="shared" si="1107"/>
        <v>2</v>
      </c>
      <c r="FC96" s="115">
        <f t="shared" si="1117"/>
        <v>0</v>
      </c>
      <c r="FD96" s="275">
        <f t="shared" si="1118"/>
        <v>1</v>
      </c>
      <c r="FE96" s="343">
        <f t="shared" si="1107"/>
        <v>0</v>
      </c>
      <c r="FF96" s="345">
        <f t="shared" si="1107"/>
        <v>0</v>
      </c>
      <c r="FG96" s="115">
        <f t="shared" si="1120"/>
        <v>0</v>
      </c>
      <c r="FH96" s="275">
        <f t="shared" si="1121"/>
        <v>0</v>
      </c>
      <c r="FI96" s="343">
        <f t="shared" si="1107"/>
        <v>0</v>
      </c>
      <c r="FJ96" s="345">
        <f t="shared" si="1107"/>
        <v>0</v>
      </c>
      <c r="FK96" s="115">
        <f t="shared" si="1123"/>
        <v>0</v>
      </c>
      <c r="FL96" s="275">
        <f t="shared" si="1124"/>
        <v>0</v>
      </c>
      <c r="FM96" s="343">
        <f t="shared" si="1107"/>
        <v>0</v>
      </c>
      <c r="FN96" s="345">
        <f t="shared" si="1107"/>
        <v>0</v>
      </c>
      <c r="FO96" s="115">
        <f t="shared" si="1126"/>
        <v>0</v>
      </c>
      <c r="FP96" s="275">
        <f t="shared" si="1127"/>
        <v>0</v>
      </c>
      <c r="FQ96" s="343">
        <f t="shared" si="1107"/>
        <v>0</v>
      </c>
      <c r="FR96" s="345">
        <f t="shared" si="1107"/>
        <v>0</v>
      </c>
      <c r="FS96" s="115">
        <f t="shared" si="1129"/>
        <v>0</v>
      </c>
      <c r="FT96" s="275">
        <f t="shared" si="1130"/>
        <v>0</v>
      </c>
      <c r="FU96" s="343">
        <f t="shared" si="1107"/>
        <v>0</v>
      </c>
      <c r="FV96" s="345">
        <f t="shared" si="1107"/>
        <v>0</v>
      </c>
      <c r="FW96" s="115">
        <f t="shared" si="1132"/>
        <v>0</v>
      </c>
      <c r="FX96" s="275">
        <f t="shared" si="1133"/>
        <v>0</v>
      </c>
      <c r="FY96" s="343">
        <f t="shared" si="1107"/>
        <v>0</v>
      </c>
      <c r="FZ96" s="345">
        <f t="shared" si="1107"/>
        <v>0</v>
      </c>
      <c r="GA96" s="115">
        <f t="shared" si="1135"/>
        <v>0</v>
      </c>
      <c r="GB96" s="275">
        <f t="shared" si="1136"/>
        <v>0</v>
      </c>
      <c r="GC96" s="343">
        <f t="shared" si="1107"/>
        <v>0</v>
      </c>
      <c r="GD96" s="345">
        <f t="shared" si="1107"/>
        <v>0</v>
      </c>
      <c r="GE96" s="115">
        <f t="shared" si="1138"/>
        <v>0</v>
      </c>
      <c r="GF96" s="275">
        <f t="shared" si="1139"/>
        <v>0</v>
      </c>
      <c r="GG96" s="113">
        <f t="shared" si="1140"/>
        <v>60</v>
      </c>
      <c r="GH96" s="276">
        <f t="shared" si="1141"/>
        <v>40</v>
      </c>
      <c r="GI96" s="115">
        <f t="shared" si="1142"/>
        <v>20</v>
      </c>
      <c r="GJ96" s="275">
        <f t="shared" si="1143"/>
        <v>0.66666666666666663</v>
      </c>
      <c r="GK96" s="235">
        <f>+GK26+GK66</f>
        <v>0</v>
      </c>
      <c r="GL96" s="236">
        <f>+GL26+GL66</f>
        <v>0</v>
      </c>
      <c r="GM96" s="115">
        <f t="shared" si="1145"/>
        <v>0</v>
      </c>
      <c r="GN96" s="237">
        <f>+GN26+GN66</f>
        <v>0</v>
      </c>
      <c r="GO96" s="236">
        <f>+GO26+GO66</f>
        <v>0</v>
      </c>
      <c r="GP96" s="116">
        <f t="shared" si="1147"/>
        <v>0</v>
      </c>
      <c r="GQ96" s="235">
        <f>+GQ26+GQ66</f>
        <v>2</v>
      </c>
      <c r="GR96" s="236">
        <f>+GR26+GR66</f>
        <v>0</v>
      </c>
      <c r="GS96" s="115">
        <f t="shared" si="1149"/>
        <v>2</v>
      </c>
      <c r="GT96" s="372"/>
      <c r="GU96" s="211">
        <f t="shared" si="1150"/>
        <v>0.5357142857142857</v>
      </c>
      <c r="GV96" s="212" t="str">
        <f t="shared" si="1151"/>
        <v/>
      </c>
      <c r="GW96" s="142">
        <f>+GK96*$HF$3</f>
        <v>0</v>
      </c>
      <c r="GX96" s="142">
        <f>+GL96*$HF$3</f>
        <v>0</v>
      </c>
      <c r="GY96" s="143">
        <f t="shared" si="1152"/>
        <v>0</v>
      </c>
      <c r="GZ96" s="142"/>
      <c r="HA96" s="142"/>
      <c r="HB96" s="143"/>
      <c r="HC96" s="142">
        <f>+GQ96*$HF$5</f>
        <v>2300</v>
      </c>
      <c r="HD96" s="142">
        <f>+GR96*$HF$5</f>
        <v>0</v>
      </c>
      <c r="HE96" s="144">
        <f t="shared" si="1153"/>
        <v>2300</v>
      </c>
      <c r="HF96" s="145">
        <f>+GW96+GZ96+HC96</f>
        <v>2300</v>
      </c>
      <c r="HG96" s="146">
        <f>+GX96+HA96+HD96</f>
        <v>0</v>
      </c>
      <c r="HH96" s="147">
        <f>+GY96+HB96+HE96</f>
        <v>2300</v>
      </c>
      <c r="HI96" s="148">
        <f>$HF$3*50%</f>
        <v>287.5</v>
      </c>
      <c r="HJ96" s="148">
        <f>$HF$5*50%</f>
        <v>575</v>
      </c>
      <c r="HK96" s="150"/>
      <c r="HL96" s="151"/>
      <c r="HM96" s="149">
        <f>+HI96*HK96</f>
        <v>0</v>
      </c>
      <c r="HN96" s="152">
        <f>+HJ96*HL96</f>
        <v>0</v>
      </c>
    </row>
    <row r="97" spans="1:223" ht="16.5" customHeight="1" thickBot="1" x14ac:dyDescent="0.25">
      <c r="A97" s="378"/>
      <c r="B97" s="153" t="s">
        <v>18</v>
      </c>
      <c r="C97" s="349">
        <f t="shared" ref="C97:AF97" si="1161">SUM(C90:C96)</f>
        <v>0</v>
      </c>
      <c r="D97" s="350">
        <f t="shared" si="1161"/>
        <v>0</v>
      </c>
      <c r="E97" s="350">
        <f t="shared" si="1161"/>
        <v>0</v>
      </c>
      <c r="F97" s="350">
        <f t="shared" si="1161"/>
        <v>0</v>
      </c>
      <c r="G97" s="350">
        <f t="shared" si="1161"/>
        <v>0</v>
      </c>
      <c r="H97" s="350">
        <f t="shared" si="1161"/>
        <v>0</v>
      </c>
      <c r="I97" s="350">
        <f t="shared" si="1161"/>
        <v>0</v>
      </c>
      <c r="J97" s="351">
        <f t="shared" si="1161"/>
        <v>0</v>
      </c>
      <c r="K97" s="349">
        <f t="shared" si="1161"/>
        <v>1</v>
      </c>
      <c r="L97" s="350">
        <f t="shared" si="1161"/>
        <v>147</v>
      </c>
      <c r="M97" s="350">
        <f t="shared" si="1161"/>
        <v>14</v>
      </c>
      <c r="N97" s="350">
        <f t="shared" si="1161"/>
        <v>92</v>
      </c>
      <c r="O97" s="351">
        <f t="shared" si="1161"/>
        <v>13</v>
      </c>
      <c r="P97" s="349">
        <f t="shared" si="1161"/>
        <v>29</v>
      </c>
      <c r="Q97" s="350">
        <f t="shared" si="1161"/>
        <v>6</v>
      </c>
      <c r="R97" s="351">
        <f t="shared" si="1161"/>
        <v>3</v>
      </c>
      <c r="S97" s="349">
        <f t="shared" si="1161"/>
        <v>28</v>
      </c>
      <c r="T97" s="350">
        <f t="shared" si="1161"/>
        <v>0</v>
      </c>
      <c r="U97" s="351">
        <f t="shared" si="1161"/>
        <v>0</v>
      </c>
      <c r="V97" s="349">
        <f t="shared" si="1161"/>
        <v>6</v>
      </c>
      <c r="W97" s="350">
        <f t="shared" si="1161"/>
        <v>1</v>
      </c>
      <c r="X97" s="350">
        <f t="shared" si="1161"/>
        <v>2</v>
      </c>
      <c r="Y97" s="351">
        <f t="shared" si="1161"/>
        <v>0</v>
      </c>
      <c r="Z97" s="351">
        <f t="shared" si="1161"/>
        <v>0</v>
      </c>
      <c r="AA97" s="351">
        <f t="shared" si="1161"/>
        <v>0</v>
      </c>
      <c r="AB97" s="351">
        <f t="shared" si="1161"/>
        <v>0</v>
      </c>
      <c r="AC97" s="351">
        <f t="shared" si="1161"/>
        <v>1</v>
      </c>
      <c r="AD97" s="351">
        <f t="shared" si="1161"/>
        <v>3</v>
      </c>
      <c r="AE97" s="351">
        <f t="shared" si="1161"/>
        <v>19</v>
      </c>
      <c r="AF97" s="351">
        <f t="shared" si="1161"/>
        <v>0</v>
      </c>
      <c r="AG97" s="350">
        <f t="shared" ref="AG97:AM97" si="1162">SUM(AG90:AG96)</f>
        <v>0</v>
      </c>
      <c r="AH97" s="350">
        <f t="shared" si="1162"/>
        <v>0</v>
      </c>
      <c r="AI97" s="350">
        <f t="shared" si="1162"/>
        <v>0</v>
      </c>
      <c r="AJ97" s="350">
        <f t="shared" si="1162"/>
        <v>0</v>
      </c>
      <c r="AK97" s="351">
        <f t="shared" si="1162"/>
        <v>0</v>
      </c>
      <c r="AL97" s="352">
        <f t="shared" si="1162"/>
        <v>0</v>
      </c>
      <c r="AM97" s="338">
        <f t="shared" si="1162"/>
        <v>365</v>
      </c>
      <c r="AN97" s="242">
        <f>SUM(AN90:AN96)</f>
        <v>4</v>
      </c>
      <c r="AO97" s="238">
        <f>SUM(AO90:AO96)</f>
        <v>0</v>
      </c>
      <c r="AP97" s="243">
        <f>SUM(AP90:AP96)</f>
        <v>7</v>
      </c>
      <c r="AQ97" s="244"/>
      <c r="AS97" s="273">
        <f>SUM(AS90:AS96)</f>
        <v>0</v>
      </c>
      <c r="AT97" s="273">
        <f>SUM(AT90:AT96)</f>
        <v>0</v>
      </c>
      <c r="AU97" s="272">
        <f>SUM(AU90:AU96)</f>
        <v>0</v>
      </c>
      <c r="AV97" s="278">
        <f>+IFERROR(AT97/AS97,0)</f>
        <v>0</v>
      </c>
      <c r="AW97" s="273">
        <f>SUM(AW90:AW96)</f>
        <v>0</v>
      </c>
      <c r="AX97" s="273">
        <f>SUM(AX90:AX96)</f>
        <v>0</v>
      </c>
      <c r="AY97" s="272">
        <f>SUM(AY90:AY96)</f>
        <v>0</v>
      </c>
      <c r="AZ97" s="278">
        <f>+IFERROR(AX97/AW97,0)</f>
        <v>0</v>
      </c>
      <c r="BA97" s="273">
        <f>SUM(BA90:BA96)</f>
        <v>0</v>
      </c>
      <c r="BB97" s="273">
        <f>SUM(BB90:BB96)</f>
        <v>0</v>
      </c>
      <c r="BC97" s="272">
        <f>SUM(BC90:BC96)</f>
        <v>0</v>
      </c>
      <c r="BD97" s="278">
        <f>+IFERROR(BB97/BA97,0)</f>
        <v>0</v>
      </c>
      <c r="BE97" s="273">
        <f>SUM(BE90:BE96)</f>
        <v>0</v>
      </c>
      <c r="BF97" s="273">
        <f>SUM(BF90:BF96)</f>
        <v>1</v>
      </c>
      <c r="BG97" s="272">
        <f>SUM(BG90:BG96)</f>
        <v>-1</v>
      </c>
      <c r="BH97" s="278">
        <f>+IFERROR(BF97/BE97,0)</f>
        <v>0</v>
      </c>
      <c r="BI97" s="273">
        <f>SUM(BI90:BI96)</f>
        <v>0</v>
      </c>
      <c r="BJ97" s="273">
        <f>SUM(BJ90:BJ96)</f>
        <v>0</v>
      </c>
      <c r="BK97" s="272">
        <f>SUM(BK90:BK96)</f>
        <v>0</v>
      </c>
      <c r="BL97" s="278">
        <f>+IFERROR(BJ97/BI97,0)</f>
        <v>0</v>
      </c>
      <c r="BM97" s="273">
        <f>SUM(BM90:BM96)</f>
        <v>0</v>
      </c>
      <c r="BN97" s="273">
        <f>SUM(BN90:BN96)</f>
        <v>0</v>
      </c>
      <c r="BO97" s="272">
        <f>SUM(BO90:BO96)</f>
        <v>0</v>
      </c>
      <c r="BP97" s="278">
        <f>+IFERROR(BN97/BM97,0)</f>
        <v>0</v>
      </c>
      <c r="BQ97" s="273">
        <f>SUM(BQ90:BQ96)</f>
        <v>0</v>
      </c>
      <c r="BR97" s="273">
        <f>SUM(BR90:BR96)</f>
        <v>1</v>
      </c>
      <c r="BS97" s="272">
        <f>SUM(BS90:BS96)</f>
        <v>-1</v>
      </c>
      <c r="BT97" s="278">
        <f>+IFERROR(BR97/BQ97,0)</f>
        <v>0</v>
      </c>
      <c r="BU97" s="273">
        <f>SUM(BU90:BU96)</f>
        <v>0</v>
      </c>
      <c r="BV97" s="273">
        <f>SUM(BV90:BV96)</f>
        <v>0</v>
      </c>
      <c r="BW97" s="272">
        <f>SUM(BW90:BW96)</f>
        <v>0</v>
      </c>
      <c r="BX97" s="278">
        <f>+IFERROR(BV97/BU97,0)</f>
        <v>0</v>
      </c>
      <c r="BY97" s="273">
        <f>SUM(BY90:BY96)</f>
        <v>1</v>
      </c>
      <c r="BZ97" s="273">
        <f>SUM(BZ90:BZ96)</f>
        <v>0</v>
      </c>
      <c r="CA97" s="272">
        <f>SUM(CA90:CA96)</f>
        <v>1</v>
      </c>
      <c r="CB97" s="278">
        <f>+IFERROR(BZ97/BY97,0)</f>
        <v>0</v>
      </c>
      <c r="CC97" s="273">
        <f>SUM(CC90:CC96)</f>
        <v>147</v>
      </c>
      <c r="CD97" s="273">
        <f>SUM(CD90:CD96)</f>
        <v>106</v>
      </c>
      <c r="CE97" s="272">
        <f>SUM(CE90:CE96)</f>
        <v>41</v>
      </c>
      <c r="CF97" s="278">
        <f>+IFERROR(CD97/CC97,0)</f>
        <v>0.72108843537414968</v>
      </c>
      <c r="CG97" s="273">
        <f>SUM(CG90:CG96)</f>
        <v>14</v>
      </c>
      <c r="CH97" s="273">
        <f>SUM(CH90:CH96)</f>
        <v>9</v>
      </c>
      <c r="CI97" s="272">
        <f>SUM(CI90:CI96)</f>
        <v>5</v>
      </c>
      <c r="CJ97" s="278">
        <f>+IFERROR(CH97/CG97,0)</f>
        <v>0.6428571428571429</v>
      </c>
      <c r="CK97" s="273">
        <f>SUM(CK90:CK96)</f>
        <v>92</v>
      </c>
      <c r="CL97" s="273">
        <f>SUM(CL90:CL96)</f>
        <v>51</v>
      </c>
      <c r="CM97" s="272">
        <f>SUM(CM90:CM96)</f>
        <v>41</v>
      </c>
      <c r="CN97" s="278">
        <f>+IFERROR(CL97/CK97,0)</f>
        <v>0.55434782608695654</v>
      </c>
      <c r="CO97" s="273">
        <f>SUM(CO90:CO96)</f>
        <v>13</v>
      </c>
      <c r="CP97" s="273">
        <f>SUM(CP90:CP96)</f>
        <v>4</v>
      </c>
      <c r="CQ97" s="272">
        <f>SUM(CQ90:CQ96)</f>
        <v>9</v>
      </c>
      <c r="CR97" s="278">
        <f>+IFERROR(CP97/CO97,0)</f>
        <v>0.30769230769230771</v>
      </c>
      <c r="CS97" s="273">
        <f>SUM(CS90:CS96)</f>
        <v>29</v>
      </c>
      <c r="CT97" s="273">
        <f>SUM(CT90:CT96)</f>
        <v>17</v>
      </c>
      <c r="CU97" s="272">
        <f>SUM(CU90:CU96)</f>
        <v>12</v>
      </c>
      <c r="CV97" s="278">
        <f>+IFERROR(CT97/CS97,0)</f>
        <v>0.58620689655172409</v>
      </c>
      <c r="CW97" s="273">
        <f>SUM(CW90:CW96)</f>
        <v>6</v>
      </c>
      <c r="CX97" s="273">
        <f>SUM(CX90:CX96)</f>
        <v>0</v>
      </c>
      <c r="CY97" s="272">
        <f>SUM(CY90:CY96)</f>
        <v>6</v>
      </c>
      <c r="CZ97" s="278">
        <f>+IFERROR(CX97/CW97,0)</f>
        <v>0</v>
      </c>
      <c r="DA97" s="273">
        <f>SUM(DA90:DA96)</f>
        <v>3</v>
      </c>
      <c r="DB97" s="273">
        <f>SUM(DB90:DB96)</f>
        <v>4</v>
      </c>
      <c r="DC97" s="272">
        <f>SUM(DC90:DC96)</f>
        <v>-1</v>
      </c>
      <c r="DD97" s="278">
        <f>+IFERROR(DB97/DA97,0)</f>
        <v>1.3333333333333333</v>
      </c>
      <c r="DE97" s="273">
        <f>SUM(DE90:DE96)</f>
        <v>28</v>
      </c>
      <c r="DF97" s="273">
        <f>SUM(DF90:DF96)</f>
        <v>5</v>
      </c>
      <c r="DG97" s="272">
        <f>SUM(DG90:DG96)</f>
        <v>23</v>
      </c>
      <c r="DH97" s="278">
        <f>+IFERROR(DF97/DE97,0)</f>
        <v>0.17857142857142858</v>
      </c>
      <c r="DI97" s="273">
        <f>SUM(DI90:DI96)</f>
        <v>0</v>
      </c>
      <c r="DJ97" s="273">
        <f>SUM(DJ90:DJ96)</f>
        <v>1</v>
      </c>
      <c r="DK97" s="272">
        <f>SUM(DK90:DK96)</f>
        <v>-1</v>
      </c>
      <c r="DL97" s="278">
        <f>+IFERROR(DJ97/DI97,0)</f>
        <v>0</v>
      </c>
      <c r="DM97" s="273">
        <f>SUM(DM90:DM96)</f>
        <v>0</v>
      </c>
      <c r="DN97" s="273">
        <f>SUM(DN90:DN96)</f>
        <v>8</v>
      </c>
      <c r="DO97" s="272">
        <f>SUM(DO90:DO96)</f>
        <v>-8</v>
      </c>
      <c r="DP97" s="278">
        <f>+IFERROR(DN97/DM97,0)</f>
        <v>0</v>
      </c>
      <c r="DQ97" s="273">
        <f>SUM(DQ90:DQ96)</f>
        <v>6</v>
      </c>
      <c r="DR97" s="273">
        <f>SUM(DR90:DR96)</f>
        <v>6</v>
      </c>
      <c r="DS97" s="272">
        <f>SUM(DS90:DS96)</f>
        <v>0</v>
      </c>
      <c r="DT97" s="278">
        <f>+IFERROR(DR97/DQ97,0)</f>
        <v>1</v>
      </c>
      <c r="DU97" s="273">
        <f>SUM(DU90:DU96)</f>
        <v>1</v>
      </c>
      <c r="DV97" s="273">
        <f>SUM(DV90:DV96)</f>
        <v>9</v>
      </c>
      <c r="DW97" s="272">
        <f>SUM(DW90:DW96)</f>
        <v>-8</v>
      </c>
      <c r="DX97" s="278">
        <f>+IFERROR(DV97/DU97,0)</f>
        <v>9</v>
      </c>
      <c r="DY97" s="273">
        <f>SUM(DY90:DY96)</f>
        <v>2</v>
      </c>
      <c r="DZ97" s="273">
        <f>SUM(DZ90:DZ96)</f>
        <v>1</v>
      </c>
      <c r="EA97" s="272">
        <f>SUM(EA90:EA96)</f>
        <v>1</v>
      </c>
      <c r="EB97" s="278">
        <f>+IFERROR(DZ97/DY97,0)</f>
        <v>0.5</v>
      </c>
      <c r="EC97" s="273">
        <f>SUM(EC90:EC96)</f>
        <v>0</v>
      </c>
      <c r="ED97" s="273">
        <f>SUM(ED90:ED96)</f>
        <v>0</v>
      </c>
      <c r="EE97" s="272">
        <f>SUM(EE90:EE96)</f>
        <v>0</v>
      </c>
      <c r="EF97" s="278">
        <f>+IFERROR(ED97/EC97,0)</f>
        <v>0</v>
      </c>
      <c r="EG97" s="273">
        <f>SUM(EG90:EG96)</f>
        <v>0</v>
      </c>
      <c r="EH97" s="273">
        <f>SUM(EH90:EH96)</f>
        <v>0</v>
      </c>
      <c r="EI97" s="272">
        <f>SUM(EI90:EI96)</f>
        <v>0</v>
      </c>
      <c r="EJ97" s="278">
        <f>+IFERROR(EH97/EG97,0)</f>
        <v>0</v>
      </c>
      <c r="EK97" s="273">
        <f>SUM(EK90:EK96)</f>
        <v>0</v>
      </c>
      <c r="EL97" s="273">
        <f>SUM(EL90:EL96)</f>
        <v>0</v>
      </c>
      <c r="EM97" s="272">
        <f>SUM(EM90:EM96)</f>
        <v>0</v>
      </c>
      <c r="EN97" s="278">
        <f>+IFERROR(EL97/EK97,0)</f>
        <v>0</v>
      </c>
      <c r="EO97" s="273">
        <f>SUM(EO90:EO96)</f>
        <v>0</v>
      </c>
      <c r="EP97" s="273">
        <f>SUM(EP90:EP96)</f>
        <v>0</v>
      </c>
      <c r="EQ97" s="272">
        <f>SUM(EQ90:EQ96)</f>
        <v>0</v>
      </c>
      <c r="ER97" s="278">
        <f>+IFERROR(EP97/EO97,0)</f>
        <v>0</v>
      </c>
      <c r="ES97" s="273">
        <f>SUM(ES90:ES96)</f>
        <v>1</v>
      </c>
      <c r="ET97" s="273">
        <f>SUM(ET90:ET96)</f>
        <v>1</v>
      </c>
      <c r="EU97" s="272">
        <f>SUM(EU90:EU96)</f>
        <v>0</v>
      </c>
      <c r="EV97" s="278">
        <f>+IFERROR(ET97/ES97,0)</f>
        <v>1</v>
      </c>
      <c r="EW97" s="273">
        <f>SUM(EW90:EW96)</f>
        <v>3</v>
      </c>
      <c r="EX97" s="273">
        <f>SUM(EX90:EX96)</f>
        <v>4</v>
      </c>
      <c r="EY97" s="272">
        <f>SUM(EY90:EY96)</f>
        <v>-1</v>
      </c>
      <c r="EZ97" s="278">
        <f>+IFERROR(EX97/EW97,0)</f>
        <v>1.3333333333333333</v>
      </c>
      <c r="FA97" s="273">
        <f>SUM(FA90:FA96)</f>
        <v>19</v>
      </c>
      <c r="FB97" s="273">
        <f>SUM(FB90:FB96)</f>
        <v>16</v>
      </c>
      <c r="FC97" s="272">
        <f>SUM(FC90:FC96)</f>
        <v>3</v>
      </c>
      <c r="FD97" s="278">
        <f>+IFERROR(FB97/FA97,0)</f>
        <v>0.84210526315789469</v>
      </c>
      <c r="FE97" s="273">
        <f>SUM(FE90:FE96)</f>
        <v>0</v>
      </c>
      <c r="FF97" s="273">
        <f>SUM(FF90:FF96)</f>
        <v>2</v>
      </c>
      <c r="FG97" s="272">
        <f>SUM(FG90:FG96)</f>
        <v>-2</v>
      </c>
      <c r="FH97" s="278">
        <f>+IFERROR(FF97/FE97,0)</f>
        <v>0</v>
      </c>
      <c r="FI97" s="273">
        <f>SUM(FI90:FI96)</f>
        <v>0</v>
      </c>
      <c r="FJ97" s="273">
        <f>SUM(FJ90:FJ96)</f>
        <v>0</v>
      </c>
      <c r="FK97" s="272">
        <f>SUM(FK90:FK96)</f>
        <v>0</v>
      </c>
      <c r="FL97" s="278">
        <f>+IFERROR(FJ97/FI97,0)</f>
        <v>0</v>
      </c>
      <c r="FM97" s="273">
        <f>SUM(FM90:FM96)</f>
        <v>0</v>
      </c>
      <c r="FN97" s="273">
        <f>SUM(FN90:FN96)</f>
        <v>0</v>
      </c>
      <c r="FO97" s="272">
        <f>SUM(FO90:FO96)</f>
        <v>0</v>
      </c>
      <c r="FP97" s="278">
        <f>+IFERROR(FN97/FM97,0)</f>
        <v>0</v>
      </c>
      <c r="FQ97" s="273">
        <f>SUM(FQ90:FQ96)</f>
        <v>0</v>
      </c>
      <c r="FR97" s="273">
        <f>SUM(FR90:FR96)</f>
        <v>0</v>
      </c>
      <c r="FS97" s="272">
        <f>SUM(FS90:FS96)</f>
        <v>0</v>
      </c>
      <c r="FT97" s="278">
        <f>+IFERROR(FR97/FQ97,0)</f>
        <v>0</v>
      </c>
      <c r="FU97" s="273">
        <f>SUM(FU90:FU96)</f>
        <v>0</v>
      </c>
      <c r="FV97" s="273">
        <f>SUM(FV90:FV96)</f>
        <v>0</v>
      </c>
      <c r="FW97" s="272">
        <f>SUM(FW90:FW96)</f>
        <v>0</v>
      </c>
      <c r="FX97" s="278">
        <f>+IFERROR(FV97/FU97,0)</f>
        <v>0</v>
      </c>
      <c r="FY97" s="273">
        <f>SUM(FY90:FY96)</f>
        <v>0</v>
      </c>
      <c r="FZ97" s="273">
        <f>SUM(FZ90:FZ96)</f>
        <v>0</v>
      </c>
      <c r="GA97" s="272">
        <f>SUM(GA90:GA96)</f>
        <v>0</v>
      </c>
      <c r="GB97" s="278">
        <f>+IFERROR(FZ97/FY97,0)</f>
        <v>0</v>
      </c>
      <c r="GC97" s="273">
        <f>SUM(GC90:GC96)</f>
        <v>0</v>
      </c>
      <c r="GD97" s="273">
        <f>SUM(GD90:GD96)</f>
        <v>0</v>
      </c>
      <c r="GE97" s="272">
        <f>SUM(GE90:GE96)</f>
        <v>0</v>
      </c>
      <c r="GF97" s="278">
        <f>+IFERROR(GD97/GC97,0)</f>
        <v>0</v>
      </c>
      <c r="GG97" s="273">
        <f>SUM(GG90:GG96)</f>
        <v>365</v>
      </c>
      <c r="GH97" s="271">
        <f>SUM(GH90:GH96)</f>
        <v>246</v>
      </c>
      <c r="GI97" s="272">
        <f>SUM(GI90:GI96)</f>
        <v>119</v>
      </c>
      <c r="GJ97" s="278">
        <f>+IFERROR(GH97/GG97,0)</f>
        <v>0.67397260273972603</v>
      </c>
      <c r="GK97" s="273">
        <f t="shared" ref="GK97:GS97" si="1163">SUM(GK90:GK96)</f>
        <v>4</v>
      </c>
      <c r="GL97" s="271">
        <f t="shared" si="1163"/>
        <v>0</v>
      </c>
      <c r="GM97" s="272">
        <f t="shared" si="1163"/>
        <v>4</v>
      </c>
      <c r="GN97" s="279">
        <f t="shared" si="1163"/>
        <v>0</v>
      </c>
      <c r="GO97" s="271">
        <f t="shared" si="1163"/>
        <v>0</v>
      </c>
      <c r="GP97" s="280">
        <f t="shared" si="1163"/>
        <v>0</v>
      </c>
      <c r="GQ97" s="273">
        <f t="shared" si="1163"/>
        <v>7</v>
      </c>
      <c r="GR97" s="271">
        <f t="shared" si="1163"/>
        <v>0</v>
      </c>
      <c r="GS97" s="272">
        <f t="shared" si="1163"/>
        <v>7</v>
      </c>
      <c r="GT97" s="281"/>
      <c r="GU97" s="213">
        <f>SUM(GU90:GU96)</f>
        <v>3.6806333983753339</v>
      </c>
      <c r="GV97" s="214">
        <f>SUM(GV90:GV96)</f>
        <v>0</v>
      </c>
      <c r="GW97" s="165">
        <f>SUM(GW90:GW96)</f>
        <v>2795</v>
      </c>
      <c r="GX97" s="166">
        <f>SUM(GX90:GX96)</f>
        <v>0</v>
      </c>
      <c r="GY97" s="167">
        <f t="shared" si="1152"/>
        <v>2795</v>
      </c>
      <c r="GZ97" s="165"/>
      <c r="HA97" s="166"/>
      <c r="HB97" s="167"/>
      <c r="HC97" s="165">
        <f>SUM(HC90:HC96)</f>
        <v>8420</v>
      </c>
      <c r="HD97" s="166">
        <f>SUM(HD90:HD96)</f>
        <v>0</v>
      </c>
      <c r="HE97" s="167">
        <f t="shared" si="1153"/>
        <v>8420</v>
      </c>
      <c r="HF97" s="168">
        <f>SUM(HF90:HF96)</f>
        <v>11215</v>
      </c>
      <c r="HG97" s="169">
        <f>SUM(HG90:HG96)</f>
        <v>0</v>
      </c>
      <c r="HH97" s="170">
        <f>SUM(HH90:HH96)</f>
        <v>11215</v>
      </c>
      <c r="HI97" s="171"/>
      <c r="HJ97" s="171"/>
      <c r="HM97" s="172">
        <f>SUM(HM90:HM96)</f>
        <v>0</v>
      </c>
      <c r="HN97" s="173">
        <f>SUM(HN90:HN96)</f>
        <v>0</v>
      </c>
    </row>
    <row r="98" spans="1:223" s="178" customFormat="1" ht="13.5" customHeight="1" thickTop="1" x14ac:dyDescent="0.2">
      <c r="A98" s="378"/>
      <c r="B98" s="174" t="s">
        <v>51</v>
      </c>
      <c r="C98" s="175"/>
      <c r="D98" s="175"/>
      <c r="E98" s="175"/>
      <c r="F98" s="175"/>
      <c r="G98" s="175"/>
      <c r="H98" s="175"/>
      <c r="I98" s="17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c r="CS98" s="176"/>
      <c r="CT98" s="176"/>
      <c r="CU98" s="176"/>
      <c r="CV98" s="176"/>
      <c r="CW98" s="176"/>
      <c r="CX98" s="176"/>
      <c r="CY98" s="176"/>
      <c r="CZ98" s="176"/>
      <c r="DA98" s="176"/>
      <c r="DB98" s="176"/>
      <c r="DC98" s="176"/>
      <c r="DD98" s="176"/>
      <c r="DE98" s="176"/>
      <c r="DF98" s="176"/>
      <c r="DG98" s="176"/>
      <c r="DH98" s="176"/>
      <c r="DI98" s="176"/>
      <c r="DJ98" s="176"/>
      <c r="DK98" s="176"/>
      <c r="DL98" s="176"/>
      <c r="DM98" s="176"/>
      <c r="DN98" s="176"/>
      <c r="DO98" s="176"/>
      <c r="DP98" s="176"/>
      <c r="DQ98" s="176"/>
      <c r="DR98" s="176"/>
      <c r="DS98" s="176"/>
      <c r="DT98" s="176"/>
      <c r="DU98" s="176"/>
      <c r="DV98" s="176"/>
      <c r="DW98" s="176"/>
      <c r="DX98" s="176"/>
      <c r="DY98" s="176"/>
      <c r="DZ98" s="176"/>
      <c r="EA98" s="176"/>
      <c r="EB98" s="176"/>
      <c r="EC98" s="176"/>
      <c r="ED98" s="176"/>
      <c r="EE98" s="176"/>
      <c r="EF98" s="176"/>
      <c r="EG98" s="176"/>
      <c r="EH98" s="176"/>
      <c r="EI98" s="176"/>
      <c r="EJ98" s="176"/>
      <c r="EK98" s="176"/>
      <c r="EL98" s="176"/>
      <c r="EM98" s="176"/>
      <c r="EN98" s="176"/>
      <c r="EO98" s="176"/>
      <c r="EP98" s="176"/>
      <c r="EQ98" s="176"/>
      <c r="ER98" s="176"/>
      <c r="ES98" s="176"/>
      <c r="ET98" s="176"/>
      <c r="EU98" s="176"/>
      <c r="EV98" s="176"/>
      <c r="EW98" s="176"/>
      <c r="EX98" s="176"/>
      <c r="EY98" s="176"/>
      <c r="EZ98" s="176"/>
      <c r="FA98" s="176"/>
      <c r="FB98" s="176"/>
      <c r="FC98" s="176"/>
      <c r="FD98" s="176"/>
      <c r="FE98" s="176"/>
      <c r="FF98" s="176"/>
      <c r="FG98" s="176"/>
      <c r="FH98" s="176"/>
      <c r="FI98" s="176"/>
      <c r="FJ98" s="176"/>
      <c r="FK98" s="176"/>
      <c r="FL98" s="176"/>
      <c r="FM98" s="176"/>
      <c r="FN98" s="176"/>
      <c r="FO98" s="176"/>
      <c r="FP98" s="176"/>
      <c r="FQ98" s="176"/>
      <c r="FR98" s="176"/>
      <c r="FS98" s="176"/>
      <c r="FT98" s="176"/>
      <c r="FU98" s="176"/>
      <c r="FV98" s="176"/>
      <c r="FW98" s="176"/>
      <c r="FX98" s="176"/>
      <c r="FY98" s="176"/>
      <c r="FZ98" s="176"/>
      <c r="GA98" s="176"/>
      <c r="GB98" s="176"/>
      <c r="GC98" s="176"/>
      <c r="GD98" s="176"/>
      <c r="GE98" s="176"/>
      <c r="GF98" s="176"/>
      <c r="GG98" s="176"/>
      <c r="GH98" s="176">
        <f>SUM(AK98:GE98)</f>
        <v>0</v>
      </c>
      <c r="GI98" s="176"/>
      <c r="GJ98" s="176"/>
      <c r="GK98" s="175"/>
      <c r="GL98" s="175"/>
      <c r="GM98" s="175"/>
      <c r="GN98" s="175"/>
      <c r="GO98" s="175"/>
      <c r="GP98" s="175"/>
      <c r="GQ98" s="175"/>
      <c r="GR98" s="175"/>
      <c r="GS98" s="175"/>
      <c r="GT98" s="175"/>
      <c r="GU98" s="215"/>
      <c r="GV98" s="215"/>
      <c r="GW98" s="215"/>
      <c r="GX98" s="215"/>
      <c r="GY98" s="215"/>
      <c r="GZ98" s="215"/>
      <c r="HA98" s="215"/>
      <c r="HB98" s="215"/>
      <c r="HC98" s="215"/>
      <c r="HD98" s="215"/>
      <c r="HE98" s="215"/>
      <c r="HF98" s="215"/>
      <c r="HG98" s="215"/>
      <c r="HH98" s="215"/>
      <c r="HI98" s="215"/>
      <c r="HJ98" s="215"/>
      <c r="HK98" s="177"/>
      <c r="HL98" s="215"/>
      <c r="HM98" s="373">
        <f>+HM97+HN97</f>
        <v>0</v>
      </c>
      <c r="HN98" s="374"/>
    </row>
    <row r="99" spans="1:223" s="188" customFormat="1" ht="13.5" customHeight="1" thickBot="1" x14ac:dyDescent="0.25">
      <c r="A99" s="379"/>
      <c r="B99" s="179" t="s">
        <v>52</v>
      </c>
      <c r="C99" s="294"/>
      <c r="D99" s="294"/>
      <c r="E99" s="294"/>
      <c r="F99" s="294"/>
      <c r="G99" s="294"/>
      <c r="H99" s="294"/>
      <c r="I99" s="294"/>
      <c r="J99" s="294"/>
      <c r="K99" s="294"/>
      <c r="L99" s="294"/>
      <c r="M99" s="294"/>
      <c r="N99" s="294"/>
      <c r="O99" s="294"/>
      <c r="P99" s="294"/>
      <c r="Q99" s="294"/>
      <c r="R99" s="294"/>
      <c r="S99" s="294"/>
      <c r="T99" s="294"/>
      <c r="U99" s="294"/>
      <c r="V99" s="294"/>
      <c r="W99" s="294"/>
      <c r="X99" s="294"/>
      <c r="Y99" s="294"/>
      <c r="Z99" s="294"/>
      <c r="AA99" s="294"/>
      <c r="AB99" s="294"/>
      <c r="AC99" s="294"/>
      <c r="AD99" s="294"/>
      <c r="AE99" s="294"/>
      <c r="AF99" s="294"/>
      <c r="AG99" s="294"/>
      <c r="AH99" s="294"/>
      <c r="AI99" s="294"/>
      <c r="AJ99" s="294"/>
      <c r="AK99" s="294"/>
      <c r="AL99" s="180"/>
      <c r="AM99" s="180"/>
      <c r="AN99" s="180"/>
      <c r="AO99" s="180"/>
      <c r="AP99" s="180"/>
      <c r="AQ99" s="180"/>
      <c r="AR99" s="180"/>
      <c r="AS99" s="183"/>
      <c r="AT99" s="183"/>
      <c r="AU99" s="183"/>
      <c r="AV99" s="183"/>
      <c r="AW99" s="183"/>
      <c r="AX99" s="183"/>
      <c r="AY99" s="183"/>
      <c r="AZ99" s="183"/>
      <c r="BA99" s="183"/>
      <c r="BB99" s="183"/>
      <c r="BC99" s="183"/>
      <c r="BD99" s="183"/>
      <c r="BE99" s="183"/>
      <c r="BF99" s="183"/>
      <c r="BG99" s="183"/>
      <c r="BH99" s="183"/>
      <c r="BI99" s="183"/>
      <c r="BJ99" s="183"/>
      <c r="BK99" s="183"/>
      <c r="BL99" s="183"/>
      <c r="BM99" s="183"/>
      <c r="BN99" s="183"/>
      <c r="BO99" s="183"/>
      <c r="BP99" s="183"/>
      <c r="BQ99" s="183"/>
      <c r="BR99" s="183"/>
      <c r="BS99" s="183"/>
      <c r="BT99" s="183"/>
      <c r="BU99" s="183"/>
      <c r="BV99" s="183"/>
      <c r="BW99" s="183"/>
      <c r="BX99" s="183"/>
      <c r="BY99" s="183"/>
      <c r="BZ99" s="183"/>
      <c r="CA99" s="183"/>
      <c r="CB99" s="183"/>
      <c r="CC99" s="183"/>
      <c r="CD99" s="183"/>
      <c r="CE99" s="183"/>
      <c r="CF99" s="183"/>
      <c r="CG99" s="183"/>
      <c r="CH99" s="183"/>
      <c r="CI99" s="183"/>
      <c r="CJ99" s="183"/>
      <c r="CK99" s="183"/>
      <c r="CL99" s="183"/>
      <c r="CM99" s="183"/>
      <c r="CN99" s="183"/>
      <c r="CO99" s="183"/>
      <c r="CP99" s="183"/>
      <c r="CQ99" s="183"/>
      <c r="CR99" s="183"/>
      <c r="CS99" s="183"/>
      <c r="CT99" s="183"/>
      <c r="CU99" s="183"/>
      <c r="CV99" s="183"/>
      <c r="CW99" s="183"/>
      <c r="CX99" s="183"/>
      <c r="CY99" s="183"/>
      <c r="CZ99" s="183"/>
      <c r="DA99" s="183"/>
      <c r="DB99" s="183"/>
      <c r="DC99" s="183"/>
      <c r="DD99" s="183"/>
      <c r="DE99" s="183"/>
      <c r="DF99" s="183"/>
      <c r="DG99" s="183"/>
      <c r="DH99" s="183"/>
      <c r="DI99" s="183"/>
      <c r="DJ99" s="183"/>
      <c r="DK99" s="183"/>
      <c r="DL99" s="183"/>
      <c r="DM99" s="183"/>
      <c r="DN99" s="183"/>
      <c r="DO99" s="183"/>
      <c r="DP99" s="183"/>
      <c r="DQ99" s="183"/>
      <c r="DR99" s="183"/>
      <c r="DS99" s="183"/>
      <c r="DT99" s="183"/>
      <c r="DU99" s="183"/>
      <c r="DV99" s="183"/>
      <c r="DW99" s="183"/>
      <c r="DX99" s="183"/>
      <c r="DY99" s="183"/>
      <c r="DZ99" s="183"/>
      <c r="EA99" s="183"/>
      <c r="EB99" s="183"/>
      <c r="EC99" s="183"/>
      <c r="ED99" s="183"/>
      <c r="EE99" s="183"/>
      <c r="EF99" s="183"/>
      <c r="EG99" s="183"/>
      <c r="EH99" s="183"/>
      <c r="EI99" s="183"/>
      <c r="EJ99" s="183"/>
      <c r="EK99" s="183"/>
      <c r="EL99" s="183"/>
      <c r="EM99" s="183"/>
      <c r="EN99" s="183"/>
      <c r="EO99" s="183"/>
      <c r="EP99" s="183"/>
      <c r="EQ99" s="183"/>
      <c r="ER99" s="183"/>
      <c r="ES99" s="183"/>
      <c r="ET99" s="183"/>
      <c r="EU99" s="183"/>
      <c r="EV99" s="183"/>
      <c r="EW99" s="183"/>
      <c r="EX99" s="183"/>
      <c r="EY99" s="183"/>
      <c r="EZ99" s="183"/>
      <c r="FA99" s="183"/>
      <c r="FB99" s="183"/>
      <c r="FC99" s="183"/>
      <c r="FD99" s="183"/>
      <c r="FE99" s="183"/>
      <c r="FF99" s="183"/>
      <c r="FG99" s="183"/>
      <c r="FH99" s="183"/>
      <c r="FI99" s="183"/>
      <c r="FJ99" s="183"/>
      <c r="FK99" s="183"/>
      <c r="FL99" s="183"/>
      <c r="FM99" s="183"/>
      <c r="FN99" s="183"/>
      <c r="FO99" s="183"/>
      <c r="FP99" s="183"/>
      <c r="FQ99" s="183"/>
      <c r="FR99" s="183"/>
      <c r="FS99" s="183"/>
      <c r="FT99" s="183"/>
      <c r="FU99" s="183"/>
      <c r="FV99" s="183"/>
      <c r="FW99" s="183"/>
      <c r="FX99" s="183"/>
      <c r="FY99" s="183"/>
      <c r="FZ99" s="183"/>
      <c r="GA99" s="183"/>
      <c r="GB99" s="183"/>
      <c r="GC99" s="183"/>
      <c r="GD99" s="183"/>
      <c r="GE99" s="183"/>
      <c r="GF99" s="183"/>
      <c r="GG99" s="181"/>
      <c r="GH99" s="181">
        <f>SUM(AK99:GE99)</f>
        <v>0</v>
      </c>
      <c r="GI99" s="181"/>
      <c r="GJ99" s="183"/>
      <c r="GK99" s="180"/>
      <c r="GL99" s="180"/>
      <c r="GM99" s="180"/>
      <c r="GN99" s="180"/>
      <c r="GO99" s="180"/>
      <c r="GP99" s="180"/>
      <c r="GQ99" s="180"/>
      <c r="GR99" s="180"/>
      <c r="GS99" s="180"/>
      <c r="GT99" s="180"/>
      <c r="GU99" s="216"/>
      <c r="GV99" s="216"/>
      <c r="GW99" s="216"/>
      <c r="GX99" s="216"/>
      <c r="GY99" s="216"/>
      <c r="GZ99" s="216"/>
      <c r="HA99" s="216"/>
      <c r="HB99" s="216"/>
      <c r="HC99" s="216"/>
      <c r="HD99" s="216"/>
      <c r="HE99" s="216"/>
      <c r="HF99" s="216"/>
      <c r="HG99" s="216"/>
      <c r="HH99" s="216"/>
      <c r="HI99" s="217"/>
      <c r="HJ99" s="217"/>
      <c r="HK99" s="186" t="s">
        <v>53</v>
      </c>
      <c r="HL99" s="218"/>
      <c r="HM99" s="388">
        <f>+HG97+HM98</f>
        <v>0</v>
      </c>
      <c r="HN99" s="389"/>
      <c r="HO99" s="10"/>
    </row>
    <row r="100" spans="1:223" ht="15.75" customHeight="1" outlineLevel="1" thickTop="1" x14ac:dyDescent="0.2">
      <c r="A100" s="368" t="s">
        <v>62</v>
      </c>
      <c r="B100" s="51" t="s">
        <v>47</v>
      </c>
      <c r="C100" s="327">
        <f>SUM(C10,C30,C40,C50,C70)</f>
        <v>0</v>
      </c>
      <c r="D100" s="327">
        <f t="shared" ref="D100:AL100" si="1164">SUM(D10,D30,D40,D50,D70)</f>
        <v>0</v>
      </c>
      <c r="E100" s="327">
        <f t="shared" si="1164"/>
        <v>0</v>
      </c>
      <c r="F100" s="327">
        <f t="shared" si="1164"/>
        <v>0</v>
      </c>
      <c r="G100" s="327">
        <f t="shared" si="1164"/>
        <v>0</v>
      </c>
      <c r="H100" s="327">
        <f t="shared" si="1164"/>
        <v>0</v>
      </c>
      <c r="I100" s="327">
        <f t="shared" si="1164"/>
        <v>0</v>
      </c>
      <c r="J100" s="327">
        <f t="shared" si="1164"/>
        <v>0</v>
      </c>
      <c r="K100" s="327">
        <f t="shared" si="1164"/>
        <v>0</v>
      </c>
      <c r="L100" s="327">
        <f t="shared" si="1164"/>
        <v>10</v>
      </c>
      <c r="M100" s="327">
        <f t="shared" si="1164"/>
        <v>2</v>
      </c>
      <c r="N100" s="327">
        <f t="shared" si="1164"/>
        <v>2</v>
      </c>
      <c r="O100" s="327">
        <f t="shared" si="1164"/>
        <v>1</v>
      </c>
      <c r="P100" s="327">
        <f t="shared" si="1164"/>
        <v>1</v>
      </c>
      <c r="Q100" s="327">
        <f t="shared" si="1164"/>
        <v>0</v>
      </c>
      <c r="R100" s="327">
        <f t="shared" si="1164"/>
        <v>0</v>
      </c>
      <c r="S100" s="327">
        <f t="shared" si="1164"/>
        <v>2</v>
      </c>
      <c r="T100" s="327">
        <f t="shared" si="1164"/>
        <v>0</v>
      </c>
      <c r="U100" s="327">
        <f t="shared" si="1164"/>
        <v>0</v>
      </c>
      <c r="V100" s="327">
        <f t="shared" si="1164"/>
        <v>1</v>
      </c>
      <c r="W100" s="327">
        <f t="shared" si="1164"/>
        <v>0</v>
      </c>
      <c r="X100" s="327">
        <f t="shared" si="1164"/>
        <v>0</v>
      </c>
      <c r="Y100" s="327">
        <f t="shared" si="1164"/>
        <v>0</v>
      </c>
      <c r="Z100" s="327">
        <f t="shared" si="1164"/>
        <v>0</v>
      </c>
      <c r="AA100" s="327">
        <f t="shared" si="1164"/>
        <v>0</v>
      </c>
      <c r="AB100" s="327">
        <f t="shared" si="1164"/>
        <v>0</v>
      </c>
      <c r="AC100" s="327">
        <f t="shared" si="1164"/>
        <v>0</v>
      </c>
      <c r="AD100" s="327">
        <f t="shared" si="1164"/>
        <v>0</v>
      </c>
      <c r="AE100" s="327">
        <f t="shared" si="1164"/>
        <v>1</v>
      </c>
      <c r="AF100" s="327">
        <f t="shared" si="1164"/>
        <v>0</v>
      </c>
      <c r="AG100" s="327">
        <f t="shared" si="1164"/>
        <v>0</v>
      </c>
      <c r="AH100" s="327">
        <f t="shared" si="1164"/>
        <v>0</v>
      </c>
      <c r="AI100" s="327">
        <f t="shared" si="1164"/>
        <v>0</v>
      </c>
      <c r="AJ100" s="327">
        <f t="shared" si="1164"/>
        <v>0</v>
      </c>
      <c r="AK100" s="327">
        <f t="shared" si="1164"/>
        <v>0</v>
      </c>
      <c r="AL100" s="327">
        <f t="shared" si="1164"/>
        <v>0</v>
      </c>
      <c r="AM100" s="226">
        <f t="shared" ref="AM100:AM106" si="1165">SUM(C100:AL100)</f>
        <v>20</v>
      </c>
      <c r="AN100" s="245">
        <f t="shared" ref="AN100:AP102" si="1166">AN10+AN30+AN40+AN50+AN70</f>
        <v>1</v>
      </c>
      <c r="AO100" s="246">
        <f t="shared" si="1166"/>
        <v>0</v>
      </c>
      <c r="AP100" s="247">
        <f t="shared" si="1166"/>
        <v>0</v>
      </c>
      <c r="AQ100" s="370"/>
      <c r="AS100" s="342">
        <f t="shared" ref="AS100:AT106" si="1167">SUM(AS10,AS30,AS40,AS50,AS70)</f>
        <v>0</v>
      </c>
      <c r="AT100" s="344">
        <f t="shared" si="1167"/>
        <v>0</v>
      </c>
      <c r="AU100" s="270">
        <f t="shared" ref="AU100:AU106" si="1168">+AS100-AT100</f>
        <v>0</v>
      </c>
      <c r="AV100" s="66">
        <f t="shared" ref="AV100:AV106" si="1169">IFERROR(AT100/AS100,0)</f>
        <v>0</v>
      </c>
      <c r="AW100" s="342">
        <f t="shared" ref="AW100:AX100" si="1170">SUM(AW10,AW30,AW40,AW50,AW70)</f>
        <v>0</v>
      </c>
      <c r="AX100" s="344">
        <f t="shared" si="1170"/>
        <v>0</v>
      </c>
      <c r="AY100" s="270">
        <f t="shared" ref="AY100:AY106" si="1171">+AW100-AX100</f>
        <v>0</v>
      </c>
      <c r="AZ100" s="66">
        <f t="shared" ref="AZ100:AZ106" si="1172">IFERROR(AX100/AW100,0)</f>
        <v>0</v>
      </c>
      <c r="BA100" s="342">
        <f t="shared" ref="BA100:BB100" si="1173">SUM(BA10,BA30,BA40,BA50,BA70)</f>
        <v>0</v>
      </c>
      <c r="BB100" s="344">
        <f t="shared" si="1173"/>
        <v>0</v>
      </c>
      <c r="BC100" s="270">
        <f t="shared" ref="BC100:BC106" si="1174">+BA100-BB100</f>
        <v>0</v>
      </c>
      <c r="BD100" s="66">
        <f t="shared" ref="BD100:BD106" si="1175">IFERROR(BB100/BA100,0)</f>
        <v>0</v>
      </c>
      <c r="BE100" s="342">
        <f t="shared" ref="BE100:BF100" si="1176">SUM(BE10,BE30,BE40,BE50,BE70)</f>
        <v>0</v>
      </c>
      <c r="BF100" s="344">
        <f t="shared" si="1176"/>
        <v>0</v>
      </c>
      <c r="BG100" s="270">
        <f t="shared" ref="BG100:BG106" si="1177">+BE100-BF100</f>
        <v>0</v>
      </c>
      <c r="BH100" s="66">
        <f t="shared" ref="BH100:BH106" si="1178">IFERROR(BF100/BE100,0)</f>
        <v>0</v>
      </c>
      <c r="BI100" s="342">
        <f t="shared" ref="BI100:BJ100" si="1179">SUM(BI10,BI30,BI40,BI50,BI70)</f>
        <v>0</v>
      </c>
      <c r="BJ100" s="344">
        <f t="shared" si="1179"/>
        <v>0</v>
      </c>
      <c r="BK100" s="270">
        <f t="shared" ref="BK100:BK106" si="1180">+BI100-BJ100</f>
        <v>0</v>
      </c>
      <c r="BL100" s="66">
        <f t="shared" ref="BL100:BL106" si="1181">IFERROR(BJ100/BI100,0)</f>
        <v>0</v>
      </c>
      <c r="BM100" s="342">
        <f t="shared" ref="BM100:BN100" si="1182">SUM(BM10,BM30,BM40,BM50,BM70)</f>
        <v>0</v>
      </c>
      <c r="BN100" s="344">
        <f t="shared" si="1182"/>
        <v>0</v>
      </c>
      <c r="BO100" s="270">
        <f t="shared" ref="BO100:BO106" si="1183">+BM100-BN100</f>
        <v>0</v>
      </c>
      <c r="BP100" s="66">
        <f t="shared" ref="BP100:BP106" si="1184">IFERROR(BN100/BM100,0)</f>
        <v>0</v>
      </c>
      <c r="BQ100" s="342">
        <f t="shared" ref="BQ100:BR100" si="1185">SUM(BQ10,BQ30,BQ40,BQ50,BQ70)</f>
        <v>0</v>
      </c>
      <c r="BR100" s="344">
        <f t="shared" si="1185"/>
        <v>0</v>
      </c>
      <c r="BS100" s="270">
        <f t="shared" ref="BS100:BS106" si="1186">+BQ100-BR100</f>
        <v>0</v>
      </c>
      <c r="BT100" s="66">
        <f t="shared" ref="BT100:BT106" si="1187">IFERROR(BR100/BQ100,0)</f>
        <v>0</v>
      </c>
      <c r="BU100" s="342">
        <f t="shared" ref="BU100:BV100" si="1188">SUM(BU10,BU30,BU40,BU50,BU70)</f>
        <v>0</v>
      </c>
      <c r="BV100" s="344">
        <f t="shared" si="1188"/>
        <v>0</v>
      </c>
      <c r="BW100" s="270">
        <f t="shared" ref="BW100:BW106" si="1189">+BU100-BV100</f>
        <v>0</v>
      </c>
      <c r="BX100" s="66">
        <f t="shared" ref="BX100:BX106" si="1190">IFERROR(BV100/BU100,0)</f>
        <v>0</v>
      </c>
      <c r="BY100" s="342">
        <f t="shared" ref="BY100:BZ100" si="1191">SUM(BY10,BY30,BY40,BY50,BY70)</f>
        <v>0</v>
      </c>
      <c r="BZ100" s="344">
        <f t="shared" si="1191"/>
        <v>0</v>
      </c>
      <c r="CA100" s="270">
        <f t="shared" ref="CA100:CA106" si="1192">+BY100-BZ100</f>
        <v>0</v>
      </c>
      <c r="CB100" s="66">
        <f t="shared" ref="CB100:CB106" si="1193">IFERROR(BZ100/BY100,0)</f>
        <v>0</v>
      </c>
      <c r="CC100" s="342">
        <f t="shared" ref="CC100:CD100" si="1194">SUM(CC10,CC30,CC40,CC50,CC70)</f>
        <v>10</v>
      </c>
      <c r="CD100" s="344">
        <f t="shared" si="1194"/>
        <v>8</v>
      </c>
      <c r="CE100" s="270">
        <f t="shared" ref="CE100:CE106" si="1195">+CC100-CD100</f>
        <v>2</v>
      </c>
      <c r="CF100" s="66">
        <f t="shared" ref="CF100:CF106" si="1196">IFERROR(CD100/CC100,0)</f>
        <v>0.8</v>
      </c>
      <c r="CG100" s="342">
        <f t="shared" ref="CG100:CH100" si="1197">SUM(CG10,CG30,CG40,CG50,CG70)</f>
        <v>2</v>
      </c>
      <c r="CH100" s="344">
        <f t="shared" si="1197"/>
        <v>0</v>
      </c>
      <c r="CI100" s="270">
        <f t="shared" ref="CI100:CI106" si="1198">+CG100-CH100</f>
        <v>2</v>
      </c>
      <c r="CJ100" s="66">
        <f t="shared" ref="CJ100:CJ106" si="1199">IFERROR(CH100/CG100,0)</f>
        <v>0</v>
      </c>
      <c r="CK100" s="342">
        <f t="shared" ref="CK100:CL100" si="1200">SUM(CK10,CK30,CK40,CK50,CK70)</f>
        <v>2</v>
      </c>
      <c r="CL100" s="344">
        <f t="shared" si="1200"/>
        <v>2</v>
      </c>
      <c r="CM100" s="270">
        <f t="shared" ref="CM100:CM106" si="1201">+CK100-CL100</f>
        <v>0</v>
      </c>
      <c r="CN100" s="66">
        <f t="shared" ref="CN100:CN106" si="1202">IFERROR(CL100/CK100,0)</f>
        <v>1</v>
      </c>
      <c r="CO100" s="342">
        <f t="shared" ref="CO100:CP100" si="1203">SUM(CO10,CO30,CO40,CO50,CO70)</f>
        <v>1</v>
      </c>
      <c r="CP100" s="344">
        <f t="shared" si="1203"/>
        <v>0</v>
      </c>
      <c r="CQ100" s="270">
        <f t="shared" ref="CQ100:CQ106" si="1204">+CO100-CP100</f>
        <v>1</v>
      </c>
      <c r="CR100" s="66">
        <f t="shared" ref="CR100:CR106" si="1205">IFERROR(CP100/CO100,0)</f>
        <v>0</v>
      </c>
      <c r="CS100" s="342">
        <f t="shared" ref="CS100:CT100" si="1206">SUM(CS10,CS30,CS40,CS50,CS70)</f>
        <v>1</v>
      </c>
      <c r="CT100" s="344">
        <f t="shared" si="1206"/>
        <v>0</v>
      </c>
      <c r="CU100" s="270">
        <f t="shared" ref="CU100:CU106" si="1207">+CS100-CT100</f>
        <v>1</v>
      </c>
      <c r="CV100" s="66">
        <f t="shared" ref="CV100:CV106" si="1208">IFERROR(CT100/CS100,0)</f>
        <v>0</v>
      </c>
      <c r="CW100" s="342">
        <f t="shared" ref="CW100:CX100" si="1209">SUM(CW10,CW30,CW40,CW50,CW70)</f>
        <v>0</v>
      </c>
      <c r="CX100" s="344">
        <f t="shared" si="1209"/>
        <v>0</v>
      </c>
      <c r="CY100" s="270">
        <f t="shared" ref="CY100:CY106" si="1210">+CW100-CX100</f>
        <v>0</v>
      </c>
      <c r="CZ100" s="66">
        <f t="shared" ref="CZ100:CZ106" si="1211">IFERROR(CX100/CW100,0)</f>
        <v>0</v>
      </c>
      <c r="DA100" s="342">
        <f t="shared" ref="DA100:DB100" si="1212">SUM(DA10,DA30,DA40,DA50,DA70)</f>
        <v>0</v>
      </c>
      <c r="DB100" s="344">
        <f t="shared" si="1212"/>
        <v>0</v>
      </c>
      <c r="DC100" s="270">
        <f t="shared" ref="DC100:DC106" si="1213">+DA100-DB100</f>
        <v>0</v>
      </c>
      <c r="DD100" s="66">
        <f t="shared" ref="DD100:DD106" si="1214">IFERROR(DB100/DA100,0)</f>
        <v>0</v>
      </c>
      <c r="DE100" s="342">
        <f t="shared" ref="DE100:DF100" si="1215">SUM(DE10,DE30,DE40,DE50,DE70)</f>
        <v>2</v>
      </c>
      <c r="DF100" s="344">
        <f t="shared" si="1215"/>
        <v>1</v>
      </c>
      <c r="DG100" s="270">
        <f t="shared" ref="DG100:DG106" si="1216">+DE100-DF100</f>
        <v>1</v>
      </c>
      <c r="DH100" s="66">
        <f t="shared" ref="DH100:DH106" si="1217">IFERROR(DF100/DE100,0)</f>
        <v>0.5</v>
      </c>
      <c r="DI100" s="342">
        <f t="shared" ref="DI100:DJ100" si="1218">SUM(DI10,DI30,DI40,DI50,DI70)</f>
        <v>0</v>
      </c>
      <c r="DJ100" s="344">
        <f t="shared" si="1218"/>
        <v>0</v>
      </c>
      <c r="DK100" s="270">
        <f t="shared" ref="DK100:DK106" si="1219">+DI100-DJ100</f>
        <v>0</v>
      </c>
      <c r="DL100" s="66">
        <f t="shared" ref="DL100:DL106" si="1220">IFERROR(DJ100/DI100,0)</f>
        <v>0</v>
      </c>
      <c r="DM100" s="342">
        <f t="shared" ref="DM100:DN100" si="1221">SUM(DM10,DM30,DM40,DM50,DM70)</f>
        <v>0</v>
      </c>
      <c r="DN100" s="344">
        <f t="shared" si="1221"/>
        <v>0</v>
      </c>
      <c r="DO100" s="270">
        <f t="shared" ref="DO100:DO106" si="1222">+DM100-DN100</f>
        <v>0</v>
      </c>
      <c r="DP100" s="66">
        <f t="shared" ref="DP100:DP106" si="1223">IFERROR(DN100/DM100,0)</f>
        <v>0</v>
      </c>
      <c r="DQ100" s="342">
        <f t="shared" ref="DQ100:DR100" si="1224">SUM(DQ10,DQ30,DQ40,DQ50,DQ70)</f>
        <v>1</v>
      </c>
      <c r="DR100" s="344">
        <f t="shared" si="1224"/>
        <v>0</v>
      </c>
      <c r="DS100" s="270">
        <f t="shared" ref="DS100:DS106" si="1225">+DQ100-DR100</f>
        <v>1</v>
      </c>
      <c r="DT100" s="66">
        <f t="shared" ref="DT100:DT106" si="1226">IFERROR(DR100/DQ100,0)</f>
        <v>0</v>
      </c>
      <c r="DU100" s="342">
        <f t="shared" ref="DU100:DV100" si="1227">SUM(DU10,DU30,DU40,DU50,DU70)</f>
        <v>0</v>
      </c>
      <c r="DV100" s="344">
        <f t="shared" si="1227"/>
        <v>1</v>
      </c>
      <c r="DW100" s="270">
        <f t="shared" ref="DW100:DW106" si="1228">+DU100-DV100</f>
        <v>-1</v>
      </c>
      <c r="DX100" s="66">
        <f t="shared" ref="DX100:DX106" si="1229">IFERROR(DV100/DU100,0)</f>
        <v>0</v>
      </c>
      <c r="DY100" s="342">
        <f t="shared" ref="DY100:DZ100" si="1230">SUM(DY10,DY30,DY40,DY50,DY70)</f>
        <v>0</v>
      </c>
      <c r="DZ100" s="344">
        <f t="shared" si="1230"/>
        <v>1</v>
      </c>
      <c r="EA100" s="270">
        <f t="shared" ref="EA100:EA106" si="1231">+DY100-DZ100</f>
        <v>-1</v>
      </c>
      <c r="EB100" s="66">
        <f t="shared" ref="EB100:EB106" si="1232">IFERROR(DZ100/DY100,0)</f>
        <v>0</v>
      </c>
      <c r="EC100" s="342">
        <f t="shared" ref="EC100:ED100" si="1233">SUM(EC10,EC30,EC40,EC50,EC70)</f>
        <v>0</v>
      </c>
      <c r="ED100" s="344">
        <f t="shared" si="1233"/>
        <v>0</v>
      </c>
      <c r="EE100" s="270">
        <f t="shared" ref="EE100:EE106" si="1234">+EC100-ED100</f>
        <v>0</v>
      </c>
      <c r="EF100" s="66">
        <f t="shared" ref="EF100:EF106" si="1235">IFERROR(ED100/EC100,0)</f>
        <v>0</v>
      </c>
      <c r="EG100" s="342">
        <f t="shared" ref="EG100:EH100" si="1236">SUM(EG10,EG30,EG40,EG50,EG70)</f>
        <v>0</v>
      </c>
      <c r="EH100" s="344">
        <f t="shared" si="1236"/>
        <v>0</v>
      </c>
      <c r="EI100" s="270">
        <f t="shared" ref="EI100:EI106" si="1237">+EG100-EH100</f>
        <v>0</v>
      </c>
      <c r="EJ100" s="66">
        <f t="shared" ref="EJ100:EJ106" si="1238">IFERROR(EH100/EG100,0)</f>
        <v>0</v>
      </c>
      <c r="EK100" s="342">
        <f t="shared" ref="EK100:EL100" si="1239">SUM(EK10,EK30,EK40,EK50,EK70)</f>
        <v>0</v>
      </c>
      <c r="EL100" s="344">
        <f t="shared" si="1239"/>
        <v>0</v>
      </c>
      <c r="EM100" s="270">
        <f t="shared" ref="EM100:EM106" si="1240">+EK100-EL100</f>
        <v>0</v>
      </c>
      <c r="EN100" s="66">
        <f t="shared" ref="EN100:EN106" si="1241">IFERROR(EL100/EK100,0)</f>
        <v>0</v>
      </c>
      <c r="EO100" s="342">
        <f t="shared" ref="EO100:EP100" si="1242">SUM(EO10,EO30,EO40,EO50,EO70)</f>
        <v>0</v>
      </c>
      <c r="EP100" s="344">
        <f t="shared" si="1242"/>
        <v>0</v>
      </c>
      <c r="EQ100" s="270">
        <f t="shared" ref="EQ100:EQ106" si="1243">+EO100-EP100</f>
        <v>0</v>
      </c>
      <c r="ER100" s="66">
        <f t="shared" ref="ER100:ER106" si="1244">IFERROR(EP100/EO100,0)</f>
        <v>0</v>
      </c>
      <c r="ES100" s="342">
        <f t="shared" ref="ES100:ET100" si="1245">SUM(ES10,ES30,ES40,ES50,ES70)</f>
        <v>0</v>
      </c>
      <c r="ET100" s="344">
        <f t="shared" si="1245"/>
        <v>0</v>
      </c>
      <c r="EU100" s="270">
        <f t="shared" ref="EU100:EU106" si="1246">+ES100-ET100</f>
        <v>0</v>
      </c>
      <c r="EV100" s="66">
        <f t="shared" ref="EV100:EV106" si="1247">IFERROR(ET100/ES100,0)</f>
        <v>0</v>
      </c>
      <c r="EW100" s="342">
        <f t="shared" ref="EW100:EX100" si="1248">SUM(EW10,EW30,EW40,EW50,EW70)</f>
        <v>0</v>
      </c>
      <c r="EX100" s="344">
        <f t="shared" si="1248"/>
        <v>0</v>
      </c>
      <c r="EY100" s="270">
        <f t="shared" ref="EY100:EY106" si="1249">+EW100-EX100</f>
        <v>0</v>
      </c>
      <c r="EZ100" s="66">
        <f t="shared" ref="EZ100:EZ106" si="1250">IFERROR(EX100/EW100,0)</f>
        <v>0</v>
      </c>
      <c r="FA100" s="342">
        <f t="shared" ref="FA100:FB100" si="1251">SUM(FA10,FA30,FA40,FA50,FA70)</f>
        <v>1</v>
      </c>
      <c r="FB100" s="344">
        <f t="shared" si="1251"/>
        <v>1</v>
      </c>
      <c r="FC100" s="270">
        <f t="shared" ref="FC100:FC106" si="1252">+FA100-FB100</f>
        <v>0</v>
      </c>
      <c r="FD100" s="66">
        <f t="shared" ref="FD100:FD106" si="1253">IFERROR(FB100/FA100,0)</f>
        <v>1</v>
      </c>
      <c r="FE100" s="342">
        <f t="shared" ref="FE100:FF100" si="1254">SUM(FE10,FE30,FE40,FE50,FE70)</f>
        <v>0</v>
      </c>
      <c r="FF100" s="344">
        <f t="shared" si="1254"/>
        <v>0</v>
      </c>
      <c r="FG100" s="270">
        <f t="shared" ref="FG100:FG106" si="1255">+FE100-FF100</f>
        <v>0</v>
      </c>
      <c r="FH100" s="66">
        <f t="shared" ref="FH100:FH106" si="1256">IFERROR(FF100/FE100,0)</f>
        <v>0</v>
      </c>
      <c r="FI100" s="342">
        <f t="shared" ref="FI100:FJ100" si="1257">SUM(FI10,FI30,FI40,FI50,FI70)</f>
        <v>0</v>
      </c>
      <c r="FJ100" s="344">
        <f t="shared" si="1257"/>
        <v>0</v>
      </c>
      <c r="FK100" s="270">
        <f t="shared" ref="FK100:FK106" si="1258">+FI100-FJ100</f>
        <v>0</v>
      </c>
      <c r="FL100" s="66">
        <f t="shared" ref="FL100:FL106" si="1259">IFERROR(FJ100/FI100,0)</f>
        <v>0</v>
      </c>
      <c r="FM100" s="342">
        <f t="shared" ref="FM100:FN100" si="1260">SUM(FM10,FM30,FM40,FM50,FM70)</f>
        <v>0</v>
      </c>
      <c r="FN100" s="344">
        <f t="shared" si="1260"/>
        <v>0</v>
      </c>
      <c r="FO100" s="270">
        <f t="shared" ref="FO100:FO106" si="1261">+FM100-FN100</f>
        <v>0</v>
      </c>
      <c r="FP100" s="66">
        <f t="shared" ref="FP100:FP106" si="1262">IFERROR(FN100/FM100,0)</f>
        <v>0</v>
      </c>
      <c r="FQ100" s="342">
        <f t="shared" ref="FQ100:FR100" si="1263">SUM(FQ10,FQ30,FQ40,FQ50,FQ70)</f>
        <v>0</v>
      </c>
      <c r="FR100" s="344">
        <f t="shared" si="1263"/>
        <v>0</v>
      </c>
      <c r="FS100" s="270">
        <f t="shared" ref="FS100:FS106" si="1264">+FQ100-FR100</f>
        <v>0</v>
      </c>
      <c r="FT100" s="66">
        <f t="shared" ref="FT100:FT106" si="1265">IFERROR(FR100/FQ100,0)</f>
        <v>0</v>
      </c>
      <c r="FU100" s="342">
        <f t="shared" ref="FU100:FV100" si="1266">SUM(FU10,FU30,FU40,FU50,FU70)</f>
        <v>0</v>
      </c>
      <c r="FV100" s="344">
        <f t="shared" si="1266"/>
        <v>0</v>
      </c>
      <c r="FW100" s="270">
        <f t="shared" ref="FW100:FW106" si="1267">+FU100-FV100</f>
        <v>0</v>
      </c>
      <c r="FX100" s="66">
        <f t="shared" ref="FX100:FX106" si="1268">IFERROR(FV100/FU100,0)</f>
        <v>0</v>
      </c>
      <c r="FY100" s="342">
        <f t="shared" ref="FY100:FZ100" si="1269">SUM(FY10,FY30,FY40,FY50,FY70)</f>
        <v>0</v>
      </c>
      <c r="FZ100" s="344">
        <f t="shared" si="1269"/>
        <v>0</v>
      </c>
      <c r="GA100" s="270">
        <f t="shared" ref="GA100:GA106" si="1270">+FY100-FZ100</f>
        <v>0</v>
      </c>
      <c r="GB100" s="66">
        <f t="shared" ref="GB100:GB106" si="1271">IFERROR(FZ100/FY100,0)</f>
        <v>0</v>
      </c>
      <c r="GC100" s="342">
        <f t="shared" ref="GC100:GD100" si="1272">SUM(GC10,GC30,GC40,GC50,GC70)</f>
        <v>0</v>
      </c>
      <c r="GD100" s="344">
        <f t="shared" si="1272"/>
        <v>0</v>
      </c>
      <c r="GE100" s="270">
        <f t="shared" ref="GE100:GE106" si="1273">+GC100-GD100</f>
        <v>0</v>
      </c>
      <c r="GF100" s="66">
        <f t="shared" ref="GF100:GF106" si="1274">IFERROR(GD100/GC100,0)</f>
        <v>0</v>
      </c>
      <c r="GG100" s="52">
        <f t="shared" ref="GG100:GG106" si="1275">+AS100+AW100+BA100+BE100+BI100+BM100+BQ100+BU100+BY100+CC100+CG100+CK100+CO100+CS100+CW100+DA100+DE100++DM100+DQ100+DU100+DY100+EC100++EG100+EK100+EO100+ES100+EW100+FA100+FE100+FI100+FM100+FQ100+FU100+FY100+GC100</f>
        <v>20</v>
      </c>
      <c r="GH100" s="53">
        <f t="shared" ref="GH100:GH106" si="1276">+AT100+AX100+BB100+BF100+BJ100+BN100+BR100+BV100+BZ100+CD100+CH100+CL100+CP100+CT100+CX100+DB100+DF100++DN100+DR100+DV100+DZ100+ED100++EH100+EL100+EP100+ET100+EX100+FB100+FF100+FJ100+FN100+FR100+FV100+FZ100+GD100+DJ100</f>
        <v>14</v>
      </c>
      <c r="GI100" s="252">
        <f t="shared" ref="GI100:GI106" si="1277">+GG100-GH100</f>
        <v>6</v>
      </c>
      <c r="GJ100" s="66">
        <f t="shared" ref="GJ100:GJ106" si="1278">IFERROR(GH100/GG100,0)</f>
        <v>0.7</v>
      </c>
      <c r="GK100" s="250">
        <f t="shared" ref="GK100:GL102" si="1279">GK10+GK30+GK40+GK50+GK70</f>
        <v>1</v>
      </c>
      <c r="GL100" s="248">
        <f t="shared" si="1279"/>
        <v>0</v>
      </c>
      <c r="GM100" s="249">
        <f t="shared" ref="GM100:GM106" si="1280">+GK100-GL100</f>
        <v>1</v>
      </c>
      <c r="GN100" s="251">
        <f t="shared" ref="GN100:GO102" si="1281">GN10+GN30+GN40+GN50+GN70</f>
        <v>0</v>
      </c>
      <c r="GO100" s="248">
        <f t="shared" si="1281"/>
        <v>0</v>
      </c>
      <c r="GP100" s="252">
        <f t="shared" ref="GP100:GP106" si="1282">+GN100-GO100</f>
        <v>0</v>
      </c>
      <c r="GQ100" s="250">
        <f t="shared" ref="GQ100:GR102" si="1283">GQ10+GQ30+GQ40+GQ50+GQ70</f>
        <v>0</v>
      </c>
      <c r="GR100" s="248">
        <f t="shared" si="1283"/>
        <v>0</v>
      </c>
      <c r="GS100" s="249">
        <f t="shared" ref="GS100:GS106" si="1284">+GQ100-GR100</f>
        <v>0</v>
      </c>
      <c r="GT100" s="371"/>
      <c r="GU100" s="253">
        <f t="shared" ref="GU100:GU106" si="1285">IF(ISERROR(GG100/(GW$6*GK100+GZ$6*GN100+HC$6*GQ100)),"",GG100/(GW$6*GK100+GZ$6*GN100+HC$6*GQ100))</f>
        <v>1.1111111111111112</v>
      </c>
      <c r="GV100" s="254" t="str">
        <f t="shared" ref="GV100:GV106" si="1286">IF(ISERROR(GH100/(GW$6*GL100+GZ$6*GO100+HC$6*GR100)),"",GH100/(GW$6*GL100+GZ$6*GO100+HC$6*GR100))</f>
        <v/>
      </c>
      <c r="GW100" s="75">
        <f>+GK100*$GX$3</f>
        <v>825</v>
      </c>
      <c r="GX100" s="75">
        <f>+GL100*$GX$3</f>
        <v>0</v>
      </c>
      <c r="GY100" s="71">
        <f t="shared" ref="GY100:GY107" si="1287">+GW100-GX100</f>
        <v>825</v>
      </c>
      <c r="GZ100" s="75"/>
      <c r="HA100" s="75"/>
      <c r="HB100" s="71"/>
      <c r="HC100" s="75">
        <f>+GQ100*$GX$5</f>
        <v>0</v>
      </c>
      <c r="HD100" s="75">
        <f>+GR100*$GX$5</f>
        <v>0</v>
      </c>
      <c r="HE100" s="70">
        <f t="shared" ref="HE100:HE107" si="1288">+HC100-HD100</f>
        <v>0</v>
      </c>
      <c r="HF100" s="192">
        <f t="shared" ref="HF100:HH105" si="1289">+GW100+GZ100+HC100</f>
        <v>825</v>
      </c>
      <c r="HG100" s="193">
        <f t="shared" si="1289"/>
        <v>0</v>
      </c>
      <c r="HH100" s="194">
        <f t="shared" si="1289"/>
        <v>825</v>
      </c>
      <c r="HI100" s="77">
        <f>$GX$3*50%</f>
        <v>412.5</v>
      </c>
      <c r="HJ100" s="77">
        <f>$GX$5*50%</f>
        <v>825</v>
      </c>
      <c r="HK100" s="196"/>
      <c r="HL100" s="197"/>
      <c r="HM100" s="195">
        <f t="shared" ref="HM100:HN105" si="1290">+HI100*HK100</f>
        <v>0</v>
      </c>
      <c r="HN100" s="198">
        <f t="shared" si="1290"/>
        <v>0</v>
      </c>
    </row>
    <row r="101" spans="1:223" ht="15" customHeight="1" outlineLevel="1" x14ac:dyDescent="0.2">
      <c r="A101" s="368"/>
      <c r="B101" s="81" t="s">
        <v>64</v>
      </c>
      <c r="C101" s="327">
        <f t="shared" ref="C101:AL106" si="1291">SUM(C11,C31,C41,C51,C71)</f>
        <v>0</v>
      </c>
      <c r="D101" s="327">
        <f t="shared" si="1291"/>
        <v>0</v>
      </c>
      <c r="E101" s="327">
        <f t="shared" si="1291"/>
        <v>0</v>
      </c>
      <c r="F101" s="327">
        <f t="shared" si="1291"/>
        <v>0</v>
      </c>
      <c r="G101" s="327">
        <f t="shared" si="1291"/>
        <v>0</v>
      </c>
      <c r="H101" s="327">
        <f t="shared" si="1291"/>
        <v>0</v>
      </c>
      <c r="I101" s="327">
        <f t="shared" si="1291"/>
        <v>0</v>
      </c>
      <c r="J101" s="327">
        <f t="shared" si="1291"/>
        <v>0</v>
      </c>
      <c r="K101" s="327">
        <f t="shared" si="1291"/>
        <v>0</v>
      </c>
      <c r="L101" s="327">
        <f t="shared" si="1291"/>
        <v>14</v>
      </c>
      <c r="M101" s="327">
        <f t="shared" si="1291"/>
        <v>5</v>
      </c>
      <c r="N101" s="327">
        <f t="shared" si="1291"/>
        <v>9</v>
      </c>
      <c r="O101" s="327">
        <f t="shared" si="1291"/>
        <v>1</v>
      </c>
      <c r="P101" s="327">
        <f t="shared" si="1291"/>
        <v>3</v>
      </c>
      <c r="Q101" s="327">
        <f t="shared" si="1291"/>
        <v>1</v>
      </c>
      <c r="R101" s="327">
        <f t="shared" si="1291"/>
        <v>0</v>
      </c>
      <c r="S101" s="327">
        <f t="shared" si="1291"/>
        <v>1</v>
      </c>
      <c r="T101" s="327">
        <f t="shared" si="1291"/>
        <v>0</v>
      </c>
      <c r="U101" s="327">
        <f t="shared" si="1291"/>
        <v>1</v>
      </c>
      <c r="V101" s="327">
        <f t="shared" si="1291"/>
        <v>0</v>
      </c>
      <c r="W101" s="327">
        <f t="shared" si="1291"/>
        <v>0</v>
      </c>
      <c r="X101" s="327">
        <f t="shared" si="1291"/>
        <v>1</v>
      </c>
      <c r="Y101" s="327">
        <f t="shared" si="1291"/>
        <v>0</v>
      </c>
      <c r="Z101" s="327">
        <f t="shared" si="1291"/>
        <v>0</v>
      </c>
      <c r="AA101" s="327">
        <f t="shared" si="1291"/>
        <v>0</v>
      </c>
      <c r="AB101" s="327">
        <f t="shared" si="1291"/>
        <v>0</v>
      </c>
      <c r="AC101" s="327">
        <f t="shared" si="1291"/>
        <v>0</v>
      </c>
      <c r="AD101" s="327">
        <f t="shared" si="1291"/>
        <v>0</v>
      </c>
      <c r="AE101" s="327">
        <f t="shared" si="1291"/>
        <v>4</v>
      </c>
      <c r="AF101" s="327">
        <f t="shared" si="1291"/>
        <v>0</v>
      </c>
      <c r="AG101" s="327">
        <f t="shared" si="1291"/>
        <v>0</v>
      </c>
      <c r="AH101" s="327">
        <f t="shared" si="1291"/>
        <v>0</v>
      </c>
      <c r="AI101" s="327">
        <f t="shared" si="1291"/>
        <v>0</v>
      </c>
      <c r="AJ101" s="327">
        <f t="shared" si="1291"/>
        <v>0</v>
      </c>
      <c r="AK101" s="327">
        <f t="shared" si="1291"/>
        <v>0</v>
      </c>
      <c r="AL101" s="327">
        <f t="shared" si="1291"/>
        <v>0</v>
      </c>
      <c r="AM101" s="226">
        <f t="shared" si="1165"/>
        <v>40</v>
      </c>
      <c r="AN101" s="227">
        <f t="shared" si="1166"/>
        <v>1</v>
      </c>
      <c r="AO101" s="228">
        <f t="shared" si="1166"/>
        <v>0</v>
      </c>
      <c r="AP101" s="229">
        <f t="shared" si="1166"/>
        <v>1</v>
      </c>
      <c r="AQ101" s="370"/>
      <c r="AS101" s="343">
        <f t="shared" si="1167"/>
        <v>0</v>
      </c>
      <c r="AT101" s="345">
        <f t="shared" si="1167"/>
        <v>0</v>
      </c>
      <c r="AU101" s="84">
        <f t="shared" si="1168"/>
        <v>0</v>
      </c>
      <c r="AV101" s="96">
        <f t="shared" si="1169"/>
        <v>0</v>
      </c>
      <c r="AW101" s="343">
        <f t="shared" ref="AW101:AX101" si="1292">SUM(AW11,AW31,AW41,AW51,AW71)</f>
        <v>0</v>
      </c>
      <c r="AX101" s="345">
        <f t="shared" si="1292"/>
        <v>0</v>
      </c>
      <c r="AY101" s="84">
        <f t="shared" si="1171"/>
        <v>0</v>
      </c>
      <c r="AZ101" s="96">
        <f t="shared" si="1172"/>
        <v>0</v>
      </c>
      <c r="BA101" s="343">
        <f t="shared" ref="BA101:BB101" si="1293">SUM(BA11,BA31,BA41,BA51,BA71)</f>
        <v>0</v>
      </c>
      <c r="BB101" s="345">
        <f t="shared" si="1293"/>
        <v>0</v>
      </c>
      <c r="BC101" s="84">
        <f t="shared" si="1174"/>
        <v>0</v>
      </c>
      <c r="BD101" s="96">
        <f t="shared" si="1175"/>
        <v>0</v>
      </c>
      <c r="BE101" s="343">
        <f t="shared" ref="BE101:BF101" si="1294">SUM(BE11,BE31,BE41,BE51,BE71)</f>
        <v>0</v>
      </c>
      <c r="BF101" s="345">
        <f t="shared" si="1294"/>
        <v>0</v>
      </c>
      <c r="BG101" s="84">
        <f t="shared" si="1177"/>
        <v>0</v>
      </c>
      <c r="BH101" s="96">
        <f t="shared" si="1178"/>
        <v>0</v>
      </c>
      <c r="BI101" s="343">
        <f t="shared" ref="BI101:BJ101" si="1295">SUM(BI11,BI31,BI41,BI51,BI71)</f>
        <v>0</v>
      </c>
      <c r="BJ101" s="345">
        <f t="shared" si="1295"/>
        <v>0</v>
      </c>
      <c r="BK101" s="84">
        <f t="shared" si="1180"/>
        <v>0</v>
      </c>
      <c r="BL101" s="96">
        <f t="shared" si="1181"/>
        <v>0</v>
      </c>
      <c r="BM101" s="343">
        <f t="shared" ref="BM101:BN101" si="1296">SUM(BM11,BM31,BM41,BM51,BM71)</f>
        <v>0</v>
      </c>
      <c r="BN101" s="345">
        <f t="shared" si="1296"/>
        <v>0</v>
      </c>
      <c r="BO101" s="84">
        <f t="shared" si="1183"/>
        <v>0</v>
      </c>
      <c r="BP101" s="96">
        <f t="shared" si="1184"/>
        <v>0</v>
      </c>
      <c r="BQ101" s="343">
        <f t="shared" ref="BQ101:BR101" si="1297">SUM(BQ11,BQ31,BQ41,BQ51,BQ71)</f>
        <v>0</v>
      </c>
      <c r="BR101" s="345">
        <f t="shared" si="1297"/>
        <v>0</v>
      </c>
      <c r="BS101" s="84">
        <f t="shared" si="1186"/>
        <v>0</v>
      </c>
      <c r="BT101" s="96">
        <f t="shared" si="1187"/>
        <v>0</v>
      </c>
      <c r="BU101" s="343">
        <f t="shared" ref="BU101:BV101" si="1298">SUM(BU11,BU31,BU41,BU51,BU71)</f>
        <v>0</v>
      </c>
      <c r="BV101" s="345">
        <f t="shared" si="1298"/>
        <v>0</v>
      </c>
      <c r="BW101" s="84">
        <f t="shared" si="1189"/>
        <v>0</v>
      </c>
      <c r="BX101" s="96">
        <f t="shared" si="1190"/>
        <v>0</v>
      </c>
      <c r="BY101" s="343">
        <f t="shared" ref="BY101:BZ101" si="1299">SUM(BY11,BY31,BY41,BY51,BY71)</f>
        <v>0</v>
      </c>
      <c r="BZ101" s="345">
        <f t="shared" si="1299"/>
        <v>0</v>
      </c>
      <c r="CA101" s="84">
        <f t="shared" si="1192"/>
        <v>0</v>
      </c>
      <c r="CB101" s="96">
        <f t="shared" si="1193"/>
        <v>0</v>
      </c>
      <c r="CC101" s="343">
        <f t="shared" ref="CC101:CD101" si="1300">SUM(CC11,CC31,CC41,CC51,CC71)</f>
        <v>14</v>
      </c>
      <c r="CD101" s="345">
        <f t="shared" si="1300"/>
        <v>19</v>
      </c>
      <c r="CE101" s="84">
        <f t="shared" si="1195"/>
        <v>-5</v>
      </c>
      <c r="CF101" s="96">
        <f t="shared" si="1196"/>
        <v>1.3571428571428572</v>
      </c>
      <c r="CG101" s="343">
        <f t="shared" ref="CG101:CH101" si="1301">SUM(CG11,CG31,CG41,CG51,CG71)</f>
        <v>5</v>
      </c>
      <c r="CH101" s="345">
        <f t="shared" si="1301"/>
        <v>3</v>
      </c>
      <c r="CI101" s="84">
        <f t="shared" si="1198"/>
        <v>2</v>
      </c>
      <c r="CJ101" s="96">
        <f t="shared" si="1199"/>
        <v>0.6</v>
      </c>
      <c r="CK101" s="343">
        <f t="shared" ref="CK101:CL101" si="1302">SUM(CK11,CK31,CK41,CK51,CK71)</f>
        <v>9</v>
      </c>
      <c r="CL101" s="345">
        <f t="shared" si="1302"/>
        <v>8</v>
      </c>
      <c r="CM101" s="84">
        <f t="shared" si="1201"/>
        <v>1</v>
      </c>
      <c r="CN101" s="96">
        <f t="shared" si="1202"/>
        <v>0.88888888888888884</v>
      </c>
      <c r="CO101" s="343">
        <f t="shared" ref="CO101:CP101" si="1303">SUM(CO11,CO31,CO41,CO51,CO71)</f>
        <v>1</v>
      </c>
      <c r="CP101" s="345">
        <f t="shared" si="1303"/>
        <v>1</v>
      </c>
      <c r="CQ101" s="84">
        <f t="shared" si="1204"/>
        <v>0</v>
      </c>
      <c r="CR101" s="96">
        <f t="shared" si="1205"/>
        <v>1</v>
      </c>
      <c r="CS101" s="343">
        <f t="shared" ref="CS101:CT101" si="1304">SUM(CS11,CS31,CS41,CS51,CS71)</f>
        <v>3</v>
      </c>
      <c r="CT101" s="345">
        <f t="shared" si="1304"/>
        <v>1</v>
      </c>
      <c r="CU101" s="84">
        <f t="shared" si="1207"/>
        <v>2</v>
      </c>
      <c r="CV101" s="96">
        <f t="shared" si="1208"/>
        <v>0.33333333333333331</v>
      </c>
      <c r="CW101" s="343">
        <f t="shared" ref="CW101:CX101" si="1305">SUM(CW11,CW31,CW41,CW51,CW71)</f>
        <v>1</v>
      </c>
      <c r="CX101" s="345">
        <f t="shared" si="1305"/>
        <v>0</v>
      </c>
      <c r="CY101" s="84">
        <f t="shared" si="1210"/>
        <v>1</v>
      </c>
      <c r="CZ101" s="96">
        <f t="shared" si="1211"/>
        <v>0</v>
      </c>
      <c r="DA101" s="343">
        <f t="shared" ref="DA101:DB101" si="1306">SUM(DA11,DA31,DA41,DA51,DA71)</f>
        <v>0</v>
      </c>
      <c r="DB101" s="345">
        <f t="shared" si="1306"/>
        <v>1</v>
      </c>
      <c r="DC101" s="84">
        <f t="shared" si="1213"/>
        <v>-1</v>
      </c>
      <c r="DD101" s="96">
        <f t="shared" si="1214"/>
        <v>0</v>
      </c>
      <c r="DE101" s="343">
        <f t="shared" ref="DE101:DF101" si="1307">SUM(DE11,DE31,DE41,DE51,DE71)</f>
        <v>1</v>
      </c>
      <c r="DF101" s="345">
        <f t="shared" si="1307"/>
        <v>3</v>
      </c>
      <c r="DG101" s="84">
        <f t="shared" si="1216"/>
        <v>-2</v>
      </c>
      <c r="DH101" s="96">
        <f t="shared" si="1217"/>
        <v>3</v>
      </c>
      <c r="DI101" s="343">
        <f t="shared" ref="DI101:DJ101" si="1308">SUM(DI11,DI31,DI41,DI51,DI71)</f>
        <v>0</v>
      </c>
      <c r="DJ101" s="345">
        <f t="shared" si="1308"/>
        <v>0</v>
      </c>
      <c r="DK101" s="84">
        <f t="shared" si="1219"/>
        <v>0</v>
      </c>
      <c r="DL101" s="96">
        <f t="shared" si="1220"/>
        <v>0</v>
      </c>
      <c r="DM101" s="343">
        <f t="shared" ref="DM101:DN101" si="1309">SUM(DM11,DM31,DM41,DM51,DM71)</f>
        <v>1</v>
      </c>
      <c r="DN101" s="345">
        <f t="shared" si="1309"/>
        <v>0</v>
      </c>
      <c r="DO101" s="84">
        <f t="shared" si="1222"/>
        <v>1</v>
      </c>
      <c r="DP101" s="96">
        <f t="shared" si="1223"/>
        <v>0</v>
      </c>
      <c r="DQ101" s="343">
        <f t="shared" ref="DQ101:DR101" si="1310">SUM(DQ11,DQ31,DQ41,DQ51,DQ71)</f>
        <v>0</v>
      </c>
      <c r="DR101" s="345">
        <f t="shared" si="1310"/>
        <v>0</v>
      </c>
      <c r="DS101" s="84">
        <f t="shared" si="1225"/>
        <v>0</v>
      </c>
      <c r="DT101" s="96">
        <f t="shared" si="1226"/>
        <v>0</v>
      </c>
      <c r="DU101" s="343">
        <f t="shared" ref="DU101:DV101" si="1311">SUM(DU11,DU31,DU41,DU51,DU71)</f>
        <v>0</v>
      </c>
      <c r="DV101" s="345">
        <f t="shared" si="1311"/>
        <v>0</v>
      </c>
      <c r="DW101" s="84">
        <f t="shared" si="1228"/>
        <v>0</v>
      </c>
      <c r="DX101" s="96">
        <f t="shared" si="1229"/>
        <v>0</v>
      </c>
      <c r="DY101" s="343">
        <f t="shared" ref="DY101:DZ101" si="1312">SUM(DY11,DY31,DY41,DY51,DY71)</f>
        <v>1</v>
      </c>
      <c r="DZ101" s="345">
        <f t="shared" si="1312"/>
        <v>0</v>
      </c>
      <c r="EA101" s="84">
        <f t="shared" si="1231"/>
        <v>1</v>
      </c>
      <c r="EB101" s="96">
        <f t="shared" si="1232"/>
        <v>0</v>
      </c>
      <c r="EC101" s="343">
        <f t="shared" ref="EC101:ED101" si="1313">SUM(EC11,EC31,EC41,EC51,EC71)</f>
        <v>0</v>
      </c>
      <c r="ED101" s="345">
        <f t="shared" si="1313"/>
        <v>0</v>
      </c>
      <c r="EE101" s="84">
        <f t="shared" si="1234"/>
        <v>0</v>
      </c>
      <c r="EF101" s="96">
        <f t="shared" si="1235"/>
        <v>0</v>
      </c>
      <c r="EG101" s="343">
        <f t="shared" ref="EG101:EH101" si="1314">SUM(EG11,EG31,EG41,EG51,EG71)</f>
        <v>0</v>
      </c>
      <c r="EH101" s="345">
        <f t="shared" si="1314"/>
        <v>0</v>
      </c>
      <c r="EI101" s="84">
        <f t="shared" si="1237"/>
        <v>0</v>
      </c>
      <c r="EJ101" s="96">
        <f t="shared" si="1238"/>
        <v>0</v>
      </c>
      <c r="EK101" s="343">
        <f t="shared" ref="EK101:EL101" si="1315">SUM(EK11,EK31,EK41,EK51,EK71)</f>
        <v>0</v>
      </c>
      <c r="EL101" s="345">
        <f t="shared" si="1315"/>
        <v>0</v>
      </c>
      <c r="EM101" s="84">
        <f t="shared" si="1240"/>
        <v>0</v>
      </c>
      <c r="EN101" s="96">
        <f t="shared" si="1241"/>
        <v>0</v>
      </c>
      <c r="EO101" s="343">
        <f t="shared" ref="EO101:EP101" si="1316">SUM(EO11,EO31,EO41,EO51,EO71)</f>
        <v>0</v>
      </c>
      <c r="EP101" s="345">
        <f t="shared" si="1316"/>
        <v>0</v>
      </c>
      <c r="EQ101" s="84">
        <f t="shared" si="1243"/>
        <v>0</v>
      </c>
      <c r="ER101" s="96">
        <f t="shared" si="1244"/>
        <v>0</v>
      </c>
      <c r="ES101" s="343">
        <f t="shared" ref="ES101:ET101" si="1317">SUM(ES11,ES31,ES41,ES51,ES71)</f>
        <v>0</v>
      </c>
      <c r="ET101" s="345">
        <f t="shared" si="1317"/>
        <v>0</v>
      </c>
      <c r="EU101" s="84">
        <f t="shared" si="1246"/>
        <v>0</v>
      </c>
      <c r="EV101" s="96">
        <f t="shared" si="1247"/>
        <v>0</v>
      </c>
      <c r="EW101" s="343">
        <f t="shared" ref="EW101:EX101" si="1318">SUM(EW11,EW31,EW41,EW51,EW71)</f>
        <v>0</v>
      </c>
      <c r="EX101" s="345">
        <f t="shared" si="1318"/>
        <v>4</v>
      </c>
      <c r="EY101" s="84">
        <f t="shared" si="1249"/>
        <v>-4</v>
      </c>
      <c r="EZ101" s="96">
        <f t="shared" si="1250"/>
        <v>0</v>
      </c>
      <c r="FA101" s="343">
        <f t="shared" ref="FA101:FB101" si="1319">SUM(FA11,FA31,FA41,FA51,FA71)</f>
        <v>4</v>
      </c>
      <c r="FB101" s="345">
        <f t="shared" si="1319"/>
        <v>0</v>
      </c>
      <c r="FC101" s="84">
        <f t="shared" si="1252"/>
        <v>4</v>
      </c>
      <c r="FD101" s="96">
        <f t="shared" si="1253"/>
        <v>0</v>
      </c>
      <c r="FE101" s="343">
        <f t="shared" ref="FE101:FF101" si="1320">SUM(FE11,FE31,FE41,FE51,FE71)</f>
        <v>0</v>
      </c>
      <c r="FF101" s="345">
        <f t="shared" si="1320"/>
        <v>0</v>
      </c>
      <c r="FG101" s="84">
        <f t="shared" si="1255"/>
        <v>0</v>
      </c>
      <c r="FH101" s="96">
        <f t="shared" si="1256"/>
        <v>0</v>
      </c>
      <c r="FI101" s="343">
        <f t="shared" ref="FI101:FJ101" si="1321">SUM(FI11,FI31,FI41,FI51,FI71)</f>
        <v>0</v>
      </c>
      <c r="FJ101" s="345">
        <f t="shared" si="1321"/>
        <v>0</v>
      </c>
      <c r="FK101" s="84">
        <f t="shared" si="1258"/>
        <v>0</v>
      </c>
      <c r="FL101" s="96">
        <f t="shared" si="1259"/>
        <v>0</v>
      </c>
      <c r="FM101" s="343">
        <f t="shared" ref="FM101:FN101" si="1322">SUM(FM11,FM31,FM41,FM51,FM71)</f>
        <v>0</v>
      </c>
      <c r="FN101" s="345">
        <f t="shared" si="1322"/>
        <v>0</v>
      </c>
      <c r="FO101" s="84">
        <f t="shared" si="1261"/>
        <v>0</v>
      </c>
      <c r="FP101" s="96">
        <f t="shared" si="1262"/>
        <v>0</v>
      </c>
      <c r="FQ101" s="343">
        <f t="shared" ref="FQ101:FR101" si="1323">SUM(FQ11,FQ31,FQ41,FQ51,FQ71)</f>
        <v>0</v>
      </c>
      <c r="FR101" s="345">
        <f t="shared" si="1323"/>
        <v>0</v>
      </c>
      <c r="FS101" s="84">
        <f t="shared" si="1264"/>
        <v>0</v>
      </c>
      <c r="FT101" s="96">
        <f t="shared" si="1265"/>
        <v>0</v>
      </c>
      <c r="FU101" s="343">
        <f t="shared" ref="FU101:FV101" si="1324">SUM(FU11,FU31,FU41,FU51,FU71)</f>
        <v>0</v>
      </c>
      <c r="FV101" s="345">
        <f t="shared" si="1324"/>
        <v>0</v>
      </c>
      <c r="FW101" s="84">
        <f t="shared" si="1267"/>
        <v>0</v>
      </c>
      <c r="FX101" s="96">
        <f t="shared" si="1268"/>
        <v>0</v>
      </c>
      <c r="FY101" s="343">
        <f t="shared" ref="FY101:FZ101" si="1325">SUM(FY11,FY31,FY41,FY51,FY71)</f>
        <v>0</v>
      </c>
      <c r="FZ101" s="345">
        <f t="shared" si="1325"/>
        <v>0</v>
      </c>
      <c r="GA101" s="84">
        <f t="shared" si="1270"/>
        <v>0</v>
      </c>
      <c r="GB101" s="96">
        <f t="shared" si="1271"/>
        <v>0</v>
      </c>
      <c r="GC101" s="343">
        <f t="shared" ref="GC101:GD101" si="1326">SUM(GC11,GC31,GC41,GC51,GC71)</f>
        <v>0</v>
      </c>
      <c r="GD101" s="345">
        <f t="shared" si="1326"/>
        <v>0</v>
      </c>
      <c r="GE101" s="84">
        <f t="shared" si="1273"/>
        <v>0</v>
      </c>
      <c r="GF101" s="96">
        <f t="shared" si="1274"/>
        <v>0</v>
      </c>
      <c r="GG101" s="82">
        <f t="shared" si="1275"/>
        <v>40</v>
      </c>
      <c r="GH101" s="67">
        <f t="shared" si="1276"/>
        <v>40</v>
      </c>
      <c r="GI101" s="85">
        <f t="shared" si="1277"/>
        <v>0</v>
      </c>
      <c r="GJ101" s="96">
        <f t="shared" si="1278"/>
        <v>1</v>
      </c>
      <c r="GK101" s="230">
        <f t="shared" si="1279"/>
        <v>1</v>
      </c>
      <c r="GL101" s="222">
        <f t="shared" si="1279"/>
        <v>0</v>
      </c>
      <c r="GM101" s="84">
        <f t="shared" si="1280"/>
        <v>1</v>
      </c>
      <c r="GN101" s="231">
        <f t="shared" si="1281"/>
        <v>0</v>
      </c>
      <c r="GO101" s="222">
        <f t="shared" si="1281"/>
        <v>0</v>
      </c>
      <c r="GP101" s="85">
        <f t="shared" si="1282"/>
        <v>0</v>
      </c>
      <c r="GQ101" s="230">
        <f t="shared" si="1283"/>
        <v>1</v>
      </c>
      <c r="GR101" s="222">
        <f t="shared" si="1283"/>
        <v>0</v>
      </c>
      <c r="GS101" s="84">
        <f t="shared" si="1284"/>
        <v>1</v>
      </c>
      <c r="GT101" s="372"/>
      <c r="GU101" s="209">
        <f t="shared" si="1285"/>
        <v>0.54054054054054057</v>
      </c>
      <c r="GV101" s="210" t="str">
        <f t="shared" si="1286"/>
        <v/>
      </c>
      <c r="GW101" s="104">
        <f>+GK101*$GY$3</f>
        <v>800</v>
      </c>
      <c r="GX101" s="104">
        <f>+GL101*$GY$3</f>
        <v>0</v>
      </c>
      <c r="GY101" s="100">
        <f t="shared" si="1287"/>
        <v>800</v>
      </c>
      <c r="GZ101" s="104"/>
      <c r="HA101" s="104"/>
      <c r="HB101" s="100"/>
      <c r="HC101" s="104">
        <f>+GQ101*$GY$5</f>
        <v>1600</v>
      </c>
      <c r="HD101" s="104">
        <f>+GR101*$GY$5</f>
        <v>0</v>
      </c>
      <c r="HE101" s="99">
        <f t="shared" si="1288"/>
        <v>1600</v>
      </c>
      <c r="HF101" s="101">
        <f t="shared" si="1289"/>
        <v>2400</v>
      </c>
      <c r="HG101" s="102">
        <f t="shared" si="1289"/>
        <v>0</v>
      </c>
      <c r="HH101" s="105">
        <f t="shared" si="1289"/>
        <v>2400</v>
      </c>
      <c r="HI101" s="106">
        <f>$GY$3*50%</f>
        <v>400</v>
      </c>
      <c r="HJ101" s="106">
        <f>$GY$5*50%</f>
        <v>800</v>
      </c>
      <c r="HK101" s="108"/>
      <c r="HL101" s="320"/>
      <c r="HM101" s="107">
        <f t="shared" si="1290"/>
        <v>0</v>
      </c>
      <c r="HN101" s="109">
        <f t="shared" si="1290"/>
        <v>0</v>
      </c>
    </row>
    <row r="102" spans="1:223" ht="15" customHeight="1" outlineLevel="1" x14ac:dyDescent="0.2">
      <c r="A102" s="368"/>
      <c r="B102" s="81" t="s">
        <v>48</v>
      </c>
      <c r="C102" s="327">
        <f t="shared" si="1291"/>
        <v>0</v>
      </c>
      <c r="D102" s="327">
        <f t="shared" si="1291"/>
        <v>0</v>
      </c>
      <c r="E102" s="327">
        <f t="shared" si="1291"/>
        <v>0</v>
      </c>
      <c r="F102" s="327">
        <f t="shared" si="1291"/>
        <v>0</v>
      </c>
      <c r="G102" s="327">
        <f t="shared" si="1291"/>
        <v>0</v>
      </c>
      <c r="H102" s="327">
        <f t="shared" si="1291"/>
        <v>0</v>
      </c>
      <c r="I102" s="327">
        <f t="shared" si="1291"/>
        <v>0</v>
      </c>
      <c r="J102" s="327">
        <f t="shared" si="1291"/>
        <v>0</v>
      </c>
      <c r="K102" s="327">
        <f t="shared" si="1291"/>
        <v>0</v>
      </c>
      <c r="L102" s="327">
        <f t="shared" si="1291"/>
        <v>9</v>
      </c>
      <c r="M102" s="327">
        <f t="shared" si="1291"/>
        <v>2</v>
      </c>
      <c r="N102" s="327">
        <f t="shared" si="1291"/>
        <v>2</v>
      </c>
      <c r="O102" s="327">
        <f t="shared" si="1291"/>
        <v>3</v>
      </c>
      <c r="P102" s="327">
        <f t="shared" si="1291"/>
        <v>1</v>
      </c>
      <c r="Q102" s="327">
        <f t="shared" si="1291"/>
        <v>1</v>
      </c>
      <c r="R102" s="327">
        <f t="shared" si="1291"/>
        <v>0</v>
      </c>
      <c r="S102" s="327">
        <f t="shared" si="1291"/>
        <v>2</v>
      </c>
      <c r="T102" s="327">
        <f t="shared" si="1291"/>
        <v>0</v>
      </c>
      <c r="U102" s="327">
        <f t="shared" si="1291"/>
        <v>0</v>
      </c>
      <c r="V102" s="327">
        <f t="shared" si="1291"/>
        <v>0</v>
      </c>
      <c r="W102" s="327">
        <f t="shared" si="1291"/>
        <v>0</v>
      </c>
      <c r="X102" s="327">
        <f t="shared" si="1291"/>
        <v>0</v>
      </c>
      <c r="Y102" s="327">
        <f t="shared" si="1291"/>
        <v>0</v>
      </c>
      <c r="Z102" s="327">
        <f t="shared" si="1291"/>
        <v>0</v>
      </c>
      <c r="AA102" s="327">
        <f t="shared" si="1291"/>
        <v>0</v>
      </c>
      <c r="AB102" s="327">
        <f t="shared" si="1291"/>
        <v>0</v>
      </c>
      <c r="AC102" s="327">
        <f t="shared" si="1291"/>
        <v>1</v>
      </c>
      <c r="AD102" s="327">
        <f t="shared" si="1291"/>
        <v>1</v>
      </c>
      <c r="AE102" s="327">
        <f t="shared" si="1291"/>
        <v>0</v>
      </c>
      <c r="AF102" s="327">
        <f t="shared" si="1291"/>
        <v>0</v>
      </c>
      <c r="AG102" s="327">
        <f t="shared" si="1291"/>
        <v>0</v>
      </c>
      <c r="AH102" s="327">
        <f t="shared" si="1291"/>
        <v>0</v>
      </c>
      <c r="AI102" s="327">
        <f t="shared" si="1291"/>
        <v>0</v>
      </c>
      <c r="AJ102" s="327">
        <f t="shared" si="1291"/>
        <v>0</v>
      </c>
      <c r="AK102" s="327">
        <f t="shared" si="1291"/>
        <v>0</v>
      </c>
      <c r="AL102" s="327">
        <f t="shared" si="1291"/>
        <v>0</v>
      </c>
      <c r="AM102" s="226">
        <f t="shared" si="1165"/>
        <v>22</v>
      </c>
      <c r="AN102" s="227">
        <f t="shared" si="1166"/>
        <v>0</v>
      </c>
      <c r="AO102" s="228">
        <f t="shared" si="1166"/>
        <v>0</v>
      </c>
      <c r="AP102" s="229">
        <f t="shared" si="1166"/>
        <v>0</v>
      </c>
      <c r="AQ102" s="370"/>
      <c r="AS102" s="343">
        <f t="shared" si="1167"/>
        <v>0</v>
      </c>
      <c r="AT102" s="345">
        <f t="shared" si="1167"/>
        <v>0</v>
      </c>
      <c r="AU102" s="84">
        <f t="shared" si="1168"/>
        <v>0</v>
      </c>
      <c r="AV102" s="96">
        <f t="shared" si="1169"/>
        <v>0</v>
      </c>
      <c r="AW102" s="343">
        <f t="shared" ref="AW102:AX102" si="1327">SUM(AW12,AW32,AW42,AW52,AW72)</f>
        <v>0</v>
      </c>
      <c r="AX102" s="345">
        <f t="shared" si="1327"/>
        <v>0</v>
      </c>
      <c r="AY102" s="84">
        <f t="shared" si="1171"/>
        <v>0</v>
      </c>
      <c r="AZ102" s="96">
        <f t="shared" si="1172"/>
        <v>0</v>
      </c>
      <c r="BA102" s="343">
        <f t="shared" ref="BA102:BB102" si="1328">SUM(BA12,BA32,BA42,BA52,BA72)</f>
        <v>0</v>
      </c>
      <c r="BB102" s="345">
        <f t="shared" si="1328"/>
        <v>0</v>
      </c>
      <c r="BC102" s="84">
        <f t="shared" si="1174"/>
        <v>0</v>
      </c>
      <c r="BD102" s="96">
        <f t="shared" si="1175"/>
        <v>0</v>
      </c>
      <c r="BE102" s="343">
        <f t="shared" ref="BE102:BF102" si="1329">SUM(BE12,BE32,BE42,BE52,BE72)</f>
        <v>0</v>
      </c>
      <c r="BF102" s="345">
        <f t="shared" si="1329"/>
        <v>0</v>
      </c>
      <c r="BG102" s="84">
        <f t="shared" si="1177"/>
        <v>0</v>
      </c>
      <c r="BH102" s="96">
        <f t="shared" si="1178"/>
        <v>0</v>
      </c>
      <c r="BI102" s="343">
        <f t="shared" ref="BI102:BJ102" si="1330">SUM(BI12,BI32,BI42,BI52,BI72)</f>
        <v>0</v>
      </c>
      <c r="BJ102" s="345">
        <f t="shared" si="1330"/>
        <v>0</v>
      </c>
      <c r="BK102" s="84">
        <f t="shared" si="1180"/>
        <v>0</v>
      </c>
      <c r="BL102" s="96">
        <f t="shared" si="1181"/>
        <v>0</v>
      </c>
      <c r="BM102" s="343">
        <f t="shared" ref="BM102:BN102" si="1331">SUM(BM12,BM32,BM42,BM52,BM72)</f>
        <v>0</v>
      </c>
      <c r="BN102" s="345">
        <f t="shared" si="1331"/>
        <v>0</v>
      </c>
      <c r="BO102" s="84">
        <f t="shared" si="1183"/>
        <v>0</v>
      </c>
      <c r="BP102" s="96">
        <f t="shared" si="1184"/>
        <v>0</v>
      </c>
      <c r="BQ102" s="343">
        <f t="shared" ref="BQ102:BR102" si="1332">SUM(BQ12,BQ32,BQ42,BQ52,BQ72)</f>
        <v>0</v>
      </c>
      <c r="BR102" s="345">
        <f t="shared" si="1332"/>
        <v>0</v>
      </c>
      <c r="BS102" s="84">
        <f t="shared" si="1186"/>
        <v>0</v>
      </c>
      <c r="BT102" s="96">
        <f t="shared" si="1187"/>
        <v>0</v>
      </c>
      <c r="BU102" s="343">
        <f t="shared" ref="BU102:BV102" si="1333">SUM(BU12,BU32,BU42,BU52,BU72)</f>
        <v>0</v>
      </c>
      <c r="BV102" s="345">
        <f t="shared" si="1333"/>
        <v>0</v>
      </c>
      <c r="BW102" s="84">
        <f t="shared" si="1189"/>
        <v>0</v>
      </c>
      <c r="BX102" s="96">
        <f t="shared" si="1190"/>
        <v>0</v>
      </c>
      <c r="BY102" s="343">
        <f t="shared" ref="BY102:BZ102" si="1334">SUM(BY12,BY32,BY42,BY52,BY72)</f>
        <v>0</v>
      </c>
      <c r="BZ102" s="345">
        <f t="shared" si="1334"/>
        <v>0</v>
      </c>
      <c r="CA102" s="84">
        <f t="shared" si="1192"/>
        <v>0</v>
      </c>
      <c r="CB102" s="96">
        <f t="shared" si="1193"/>
        <v>0</v>
      </c>
      <c r="CC102" s="343">
        <f t="shared" ref="CC102:CD102" si="1335">SUM(CC12,CC32,CC42,CC52,CC72)</f>
        <v>9</v>
      </c>
      <c r="CD102" s="345">
        <f t="shared" si="1335"/>
        <v>0</v>
      </c>
      <c r="CE102" s="84">
        <f t="shared" si="1195"/>
        <v>9</v>
      </c>
      <c r="CF102" s="96">
        <f t="shared" si="1196"/>
        <v>0</v>
      </c>
      <c r="CG102" s="343">
        <f t="shared" ref="CG102:CH102" si="1336">SUM(CG12,CG32,CG42,CG52,CG72)</f>
        <v>2</v>
      </c>
      <c r="CH102" s="345">
        <f t="shared" si="1336"/>
        <v>0</v>
      </c>
      <c r="CI102" s="84">
        <f t="shared" si="1198"/>
        <v>2</v>
      </c>
      <c r="CJ102" s="96">
        <f t="shared" si="1199"/>
        <v>0</v>
      </c>
      <c r="CK102" s="343">
        <f t="shared" ref="CK102:CL102" si="1337">SUM(CK12,CK32,CK42,CK52,CK72)</f>
        <v>2</v>
      </c>
      <c r="CL102" s="345">
        <f t="shared" si="1337"/>
        <v>0</v>
      </c>
      <c r="CM102" s="84">
        <f t="shared" si="1201"/>
        <v>2</v>
      </c>
      <c r="CN102" s="96">
        <f t="shared" si="1202"/>
        <v>0</v>
      </c>
      <c r="CO102" s="343">
        <f t="shared" ref="CO102:CP102" si="1338">SUM(CO12,CO32,CO42,CO52,CO72)</f>
        <v>3</v>
      </c>
      <c r="CP102" s="345">
        <f t="shared" si="1338"/>
        <v>0</v>
      </c>
      <c r="CQ102" s="84">
        <f t="shared" si="1204"/>
        <v>3</v>
      </c>
      <c r="CR102" s="96">
        <f t="shared" si="1205"/>
        <v>0</v>
      </c>
      <c r="CS102" s="343">
        <f t="shared" ref="CS102:CT102" si="1339">SUM(CS12,CS32,CS42,CS52,CS72)</f>
        <v>1</v>
      </c>
      <c r="CT102" s="345">
        <f t="shared" si="1339"/>
        <v>0</v>
      </c>
      <c r="CU102" s="84">
        <f t="shared" si="1207"/>
        <v>1</v>
      </c>
      <c r="CV102" s="96">
        <f t="shared" si="1208"/>
        <v>0</v>
      </c>
      <c r="CW102" s="343">
        <f t="shared" ref="CW102:CX102" si="1340">SUM(CW12,CW32,CW42,CW52,CW72)</f>
        <v>1</v>
      </c>
      <c r="CX102" s="345">
        <f t="shared" si="1340"/>
        <v>0</v>
      </c>
      <c r="CY102" s="84">
        <f t="shared" si="1210"/>
        <v>1</v>
      </c>
      <c r="CZ102" s="96">
        <f t="shared" si="1211"/>
        <v>0</v>
      </c>
      <c r="DA102" s="343">
        <f t="shared" ref="DA102:DB102" si="1341">SUM(DA12,DA32,DA42,DA52,DA72)</f>
        <v>0</v>
      </c>
      <c r="DB102" s="345">
        <f t="shared" si="1341"/>
        <v>0</v>
      </c>
      <c r="DC102" s="84">
        <f t="shared" si="1213"/>
        <v>0</v>
      </c>
      <c r="DD102" s="96">
        <f t="shared" si="1214"/>
        <v>0</v>
      </c>
      <c r="DE102" s="343">
        <f t="shared" ref="DE102:DF102" si="1342">SUM(DE12,DE32,DE42,DE52,DE72)</f>
        <v>2</v>
      </c>
      <c r="DF102" s="345">
        <f t="shared" si="1342"/>
        <v>0</v>
      </c>
      <c r="DG102" s="84">
        <f t="shared" si="1216"/>
        <v>2</v>
      </c>
      <c r="DH102" s="96">
        <f t="shared" si="1217"/>
        <v>0</v>
      </c>
      <c r="DI102" s="343">
        <f t="shared" ref="DI102:DJ102" si="1343">SUM(DI12,DI32,DI42,DI52,DI72)</f>
        <v>0</v>
      </c>
      <c r="DJ102" s="345">
        <f t="shared" si="1343"/>
        <v>0</v>
      </c>
      <c r="DK102" s="84">
        <f t="shared" si="1219"/>
        <v>0</v>
      </c>
      <c r="DL102" s="96">
        <f t="shared" si="1220"/>
        <v>0</v>
      </c>
      <c r="DM102" s="343">
        <f t="shared" ref="DM102:DN102" si="1344">SUM(DM12,DM32,DM42,DM52,DM72)</f>
        <v>0</v>
      </c>
      <c r="DN102" s="345">
        <f t="shared" si="1344"/>
        <v>0</v>
      </c>
      <c r="DO102" s="84">
        <f t="shared" si="1222"/>
        <v>0</v>
      </c>
      <c r="DP102" s="96">
        <f t="shared" si="1223"/>
        <v>0</v>
      </c>
      <c r="DQ102" s="343">
        <f t="shared" ref="DQ102:DR102" si="1345">SUM(DQ12,DQ32,DQ42,DQ52,DQ72)</f>
        <v>0</v>
      </c>
      <c r="DR102" s="345">
        <f t="shared" si="1345"/>
        <v>0</v>
      </c>
      <c r="DS102" s="84">
        <f t="shared" si="1225"/>
        <v>0</v>
      </c>
      <c r="DT102" s="96">
        <f t="shared" si="1226"/>
        <v>0</v>
      </c>
      <c r="DU102" s="343">
        <f t="shared" ref="DU102:DV102" si="1346">SUM(DU12,DU32,DU42,DU52,DU72)</f>
        <v>0</v>
      </c>
      <c r="DV102" s="345">
        <f t="shared" si="1346"/>
        <v>0</v>
      </c>
      <c r="DW102" s="84">
        <f t="shared" si="1228"/>
        <v>0</v>
      </c>
      <c r="DX102" s="96">
        <f t="shared" si="1229"/>
        <v>0</v>
      </c>
      <c r="DY102" s="343">
        <f t="shared" ref="DY102:DZ102" si="1347">SUM(DY12,DY32,DY42,DY52,DY72)</f>
        <v>0</v>
      </c>
      <c r="DZ102" s="345">
        <f t="shared" si="1347"/>
        <v>0</v>
      </c>
      <c r="EA102" s="84">
        <f t="shared" si="1231"/>
        <v>0</v>
      </c>
      <c r="EB102" s="96">
        <f t="shared" si="1232"/>
        <v>0</v>
      </c>
      <c r="EC102" s="343">
        <f t="shared" ref="EC102:ED102" si="1348">SUM(EC12,EC32,EC42,EC52,EC72)</f>
        <v>0</v>
      </c>
      <c r="ED102" s="345">
        <f t="shared" si="1348"/>
        <v>0</v>
      </c>
      <c r="EE102" s="84">
        <f t="shared" si="1234"/>
        <v>0</v>
      </c>
      <c r="EF102" s="96">
        <f t="shared" si="1235"/>
        <v>0</v>
      </c>
      <c r="EG102" s="343">
        <f t="shared" ref="EG102:EH102" si="1349">SUM(EG12,EG32,EG42,EG52,EG72)</f>
        <v>0</v>
      </c>
      <c r="EH102" s="345">
        <f t="shared" si="1349"/>
        <v>0</v>
      </c>
      <c r="EI102" s="84">
        <f t="shared" si="1237"/>
        <v>0</v>
      </c>
      <c r="EJ102" s="96">
        <f t="shared" si="1238"/>
        <v>0</v>
      </c>
      <c r="EK102" s="343">
        <f t="shared" ref="EK102:EL102" si="1350">SUM(EK12,EK32,EK42,EK52,EK72)</f>
        <v>0</v>
      </c>
      <c r="EL102" s="345">
        <f t="shared" si="1350"/>
        <v>0</v>
      </c>
      <c r="EM102" s="84">
        <f t="shared" si="1240"/>
        <v>0</v>
      </c>
      <c r="EN102" s="96">
        <f t="shared" si="1241"/>
        <v>0</v>
      </c>
      <c r="EO102" s="343">
        <f t="shared" ref="EO102:EP102" si="1351">SUM(EO12,EO32,EO42,EO52,EO72)</f>
        <v>0</v>
      </c>
      <c r="EP102" s="345">
        <f t="shared" si="1351"/>
        <v>0</v>
      </c>
      <c r="EQ102" s="84">
        <f t="shared" si="1243"/>
        <v>0</v>
      </c>
      <c r="ER102" s="96">
        <f t="shared" si="1244"/>
        <v>0</v>
      </c>
      <c r="ES102" s="343">
        <f t="shared" ref="ES102:ET102" si="1352">SUM(ES12,ES32,ES42,ES52,ES72)</f>
        <v>1</v>
      </c>
      <c r="ET102" s="345">
        <f t="shared" si="1352"/>
        <v>0</v>
      </c>
      <c r="EU102" s="84">
        <f t="shared" si="1246"/>
        <v>1</v>
      </c>
      <c r="EV102" s="96">
        <f t="shared" si="1247"/>
        <v>0</v>
      </c>
      <c r="EW102" s="343">
        <f t="shared" ref="EW102:EX102" si="1353">SUM(EW12,EW32,EW42,EW52,EW72)</f>
        <v>1</v>
      </c>
      <c r="EX102" s="345">
        <f t="shared" si="1353"/>
        <v>0</v>
      </c>
      <c r="EY102" s="84">
        <f t="shared" si="1249"/>
        <v>1</v>
      </c>
      <c r="EZ102" s="96">
        <f t="shared" si="1250"/>
        <v>0</v>
      </c>
      <c r="FA102" s="343">
        <f t="shared" ref="FA102:FB102" si="1354">SUM(FA12,FA32,FA42,FA52,FA72)</f>
        <v>0</v>
      </c>
      <c r="FB102" s="345">
        <f t="shared" si="1354"/>
        <v>0</v>
      </c>
      <c r="FC102" s="84">
        <f t="shared" si="1252"/>
        <v>0</v>
      </c>
      <c r="FD102" s="96">
        <f t="shared" si="1253"/>
        <v>0</v>
      </c>
      <c r="FE102" s="343">
        <f t="shared" ref="FE102:FF102" si="1355">SUM(FE12,FE32,FE42,FE52,FE72)</f>
        <v>0</v>
      </c>
      <c r="FF102" s="345">
        <f t="shared" si="1355"/>
        <v>0</v>
      </c>
      <c r="FG102" s="84">
        <f t="shared" si="1255"/>
        <v>0</v>
      </c>
      <c r="FH102" s="96">
        <f t="shared" si="1256"/>
        <v>0</v>
      </c>
      <c r="FI102" s="343">
        <f t="shared" ref="FI102:FJ102" si="1356">SUM(FI12,FI32,FI42,FI52,FI72)</f>
        <v>0</v>
      </c>
      <c r="FJ102" s="345">
        <f t="shared" si="1356"/>
        <v>0</v>
      </c>
      <c r="FK102" s="84">
        <f t="shared" si="1258"/>
        <v>0</v>
      </c>
      <c r="FL102" s="96">
        <f t="shared" si="1259"/>
        <v>0</v>
      </c>
      <c r="FM102" s="343">
        <f t="shared" ref="FM102:FN102" si="1357">SUM(FM12,FM32,FM42,FM52,FM72)</f>
        <v>0</v>
      </c>
      <c r="FN102" s="345">
        <f t="shared" si="1357"/>
        <v>0</v>
      </c>
      <c r="FO102" s="84">
        <f t="shared" si="1261"/>
        <v>0</v>
      </c>
      <c r="FP102" s="96">
        <f t="shared" si="1262"/>
        <v>0</v>
      </c>
      <c r="FQ102" s="343">
        <f t="shared" ref="FQ102:FR102" si="1358">SUM(FQ12,FQ32,FQ42,FQ52,FQ72)</f>
        <v>0</v>
      </c>
      <c r="FR102" s="345">
        <f t="shared" si="1358"/>
        <v>0</v>
      </c>
      <c r="FS102" s="84">
        <f t="shared" si="1264"/>
        <v>0</v>
      </c>
      <c r="FT102" s="96">
        <f t="shared" si="1265"/>
        <v>0</v>
      </c>
      <c r="FU102" s="343">
        <f t="shared" ref="FU102:FV102" si="1359">SUM(FU12,FU32,FU42,FU52,FU72)</f>
        <v>0</v>
      </c>
      <c r="FV102" s="345">
        <f t="shared" si="1359"/>
        <v>0</v>
      </c>
      <c r="FW102" s="84">
        <f t="shared" si="1267"/>
        <v>0</v>
      </c>
      <c r="FX102" s="96">
        <f t="shared" si="1268"/>
        <v>0</v>
      </c>
      <c r="FY102" s="343">
        <f t="shared" ref="FY102:FZ102" si="1360">SUM(FY12,FY32,FY42,FY52,FY72)</f>
        <v>0</v>
      </c>
      <c r="FZ102" s="345">
        <f t="shared" si="1360"/>
        <v>0</v>
      </c>
      <c r="GA102" s="84">
        <f t="shared" si="1270"/>
        <v>0</v>
      </c>
      <c r="GB102" s="96">
        <f t="shared" si="1271"/>
        <v>0</v>
      </c>
      <c r="GC102" s="343">
        <f t="shared" ref="GC102:GD102" si="1361">SUM(GC12,GC32,GC42,GC52,GC72)</f>
        <v>0</v>
      </c>
      <c r="GD102" s="345">
        <f t="shared" si="1361"/>
        <v>0</v>
      </c>
      <c r="GE102" s="84">
        <f t="shared" si="1273"/>
        <v>0</v>
      </c>
      <c r="GF102" s="96">
        <f t="shared" si="1274"/>
        <v>0</v>
      </c>
      <c r="GG102" s="82">
        <f t="shared" si="1275"/>
        <v>22</v>
      </c>
      <c r="GH102" s="67">
        <f t="shared" si="1276"/>
        <v>0</v>
      </c>
      <c r="GI102" s="85">
        <f t="shared" si="1277"/>
        <v>22</v>
      </c>
      <c r="GJ102" s="96">
        <f t="shared" si="1278"/>
        <v>0</v>
      </c>
      <c r="GK102" s="230">
        <f t="shared" si="1279"/>
        <v>0</v>
      </c>
      <c r="GL102" s="222">
        <f t="shared" si="1279"/>
        <v>0</v>
      </c>
      <c r="GM102" s="84">
        <f t="shared" si="1280"/>
        <v>0</v>
      </c>
      <c r="GN102" s="231">
        <f t="shared" si="1281"/>
        <v>0</v>
      </c>
      <c r="GO102" s="222">
        <f t="shared" si="1281"/>
        <v>0</v>
      </c>
      <c r="GP102" s="85">
        <f t="shared" si="1282"/>
        <v>0</v>
      </c>
      <c r="GQ102" s="230">
        <f t="shared" si="1283"/>
        <v>0</v>
      </c>
      <c r="GR102" s="222">
        <f t="shared" si="1283"/>
        <v>0</v>
      </c>
      <c r="GS102" s="84">
        <f t="shared" si="1284"/>
        <v>0</v>
      </c>
      <c r="GT102" s="372"/>
      <c r="GU102" s="209" t="str">
        <f t="shared" si="1285"/>
        <v/>
      </c>
      <c r="GV102" s="210" t="str">
        <f t="shared" si="1286"/>
        <v/>
      </c>
      <c r="GW102" s="104">
        <f>+GK102*$HC$3</f>
        <v>0</v>
      </c>
      <c r="GX102" s="104">
        <f>+GL102*$HC$3</f>
        <v>0</v>
      </c>
      <c r="GY102" s="100">
        <f t="shared" si="1287"/>
        <v>0</v>
      </c>
      <c r="GZ102" s="104"/>
      <c r="HA102" s="104"/>
      <c r="HB102" s="100"/>
      <c r="HC102" s="104">
        <f>+GQ102*$HC$5</f>
        <v>0</v>
      </c>
      <c r="HD102" s="104">
        <f>+GR102*$HC$5</f>
        <v>0</v>
      </c>
      <c r="HE102" s="99">
        <f t="shared" si="1288"/>
        <v>0</v>
      </c>
      <c r="HF102" s="101">
        <f t="shared" si="1289"/>
        <v>0</v>
      </c>
      <c r="HG102" s="102">
        <f t="shared" si="1289"/>
        <v>0</v>
      </c>
      <c r="HH102" s="105">
        <f t="shared" si="1289"/>
        <v>0</v>
      </c>
      <c r="HI102" s="106">
        <f>$HC$3*50%</f>
        <v>272.5</v>
      </c>
      <c r="HJ102" s="106">
        <f>$HC$5*50%</f>
        <v>545</v>
      </c>
      <c r="HK102" s="108"/>
      <c r="HL102" s="320"/>
      <c r="HM102" s="107">
        <f t="shared" si="1290"/>
        <v>0</v>
      </c>
      <c r="HN102" s="109">
        <f t="shared" si="1290"/>
        <v>0</v>
      </c>
    </row>
    <row r="103" spans="1:223" ht="15" customHeight="1" outlineLevel="1" x14ac:dyDescent="0.2">
      <c r="A103" s="368"/>
      <c r="B103" s="110" t="s">
        <v>49</v>
      </c>
      <c r="C103" s="327">
        <f t="shared" si="1291"/>
        <v>0</v>
      </c>
      <c r="D103" s="327">
        <f t="shared" si="1291"/>
        <v>0</v>
      </c>
      <c r="E103" s="327">
        <f t="shared" si="1291"/>
        <v>0</v>
      </c>
      <c r="F103" s="327">
        <f t="shared" si="1291"/>
        <v>0</v>
      </c>
      <c r="G103" s="327">
        <f t="shared" si="1291"/>
        <v>0</v>
      </c>
      <c r="H103" s="327">
        <f t="shared" si="1291"/>
        <v>0</v>
      </c>
      <c r="I103" s="327">
        <f t="shared" si="1291"/>
        <v>0</v>
      </c>
      <c r="J103" s="327">
        <f t="shared" si="1291"/>
        <v>0</v>
      </c>
      <c r="K103" s="327">
        <f t="shared" si="1291"/>
        <v>0</v>
      </c>
      <c r="L103" s="327">
        <f t="shared" si="1291"/>
        <v>74</v>
      </c>
      <c r="M103" s="327">
        <f t="shared" si="1291"/>
        <v>19</v>
      </c>
      <c r="N103" s="327">
        <f t="shared" si="1291"/>
        <v>49</v>
      </c>
      <c r="O103" s="327">
        <f t="shared" si="1291"/>
        <v>1</v>
      </c>
      <c r="P103" s="327">
        <f t="shared" si="1291"/>
        <v>11</v>
      </c>
      <c r="Q103" s="327">
        <f t="shared" si="1291"/>
        <v>0</v>
      </c>
      <c r="R103" s="327">
        <f t="shared" si="1291"/>
        <v>1</v>
      </c>
      <c r="S103" s="327">
        <f t="shared" si="1291"/>
        <v>10</v>
      </c>
      <c r="T103" s="327">
        <f t="shared" si="1291"/>
        <v>0</v>
      </c>
      <c r="U103" s="327">
        <f t="shared" si="1291"/>
        <v>1</v>
      </c>
      <c r="V103" s="327">
        <f t="shared" si="1291"/>
        <v>3</v>
      </c>
      <c r="W103" s="327">
        <f t="shared" si="1291"/>
        <v>1</v>
      </c>
      <c r="X103" s="327">
        <f t="shared" si="1291"/>
        <v>2</v>
      </c>
      <c r="Y103" s="327">
        <f t="shared" si="1291"/>
        <v>0</v>
      </c>
      <c r="Z103" s="327">
        <f t="shared" si="1291"/>
        <v>0</v>
      </c>
      <c r="AA103" s="327">
        <f t="shared" si="1291"/>
        <v>0</v>
      </c>
      <c r="AB103" s="327">
        <f t="shared" si="1291"/>
        <v>0</v>
      </c>
      <c r="AC103" s="327">
        <f t="shared" si="1291"/>
        <v>1</v>
      </c>
      <c r="AD103" s="327">
        <f t="shared" si="1291"/>
        <v>2</v>
      </c>
      <c r="AE103" s="327">
        <f t="shared" si="1291"/>
        <v>14</v>
      </c>
      <c r="AF103" s="327">
        <f t="shared" si="1291"/>
        <v>0</v>
      </c>
      <c r="AG103" s="327">
        <f t="shared" si="1291"/>
        <v>0</v>
      </c>
      <c r="AH103" s="327">
        <f t="shared" si="1291"/>
        <v>0</v>
      </c>
      <c r="AI103" s="327">
        <f t="shared" si="1291"/>
        <v>0</v>
      </c>
      <c r="AJ103" s="327">
        <f t="shared" si="1291"/>
        <v>0</v>
      </c>
      <c r="AK103" s="327">
        <f t="shared" si="1291"/>
        <v>0</v>
      </c>
      <c r="AL103" s="327">
        <f t="shared" si="1291"/>
        <v>0</v>
      </c>
      <c r="AM103" s="226">
        <f t="shared" si="1165"/>
        <v>189</v>
      </c>
      <c r="AN103" s="227">
        <f>AN13+AN33+AN43+AN55+AN73</f>
        <v>2</v>
      </c>
      <c r="AO103" s="228">
        <f>AO13+AO33+AO43+AO55+AO73</f>
        <v>0</v>
      </c>
      <c r="AP103" s="229">
        <f>AP13+AP33+AP43+AP55+AP73</f>
        <v>3</v>
      </c>
      <c r="AQ103" s="370"/>
      <c r="AS103" s="343">
        <f t="shared" si="1167"/>
        <v>0</v>
      </c>
      <c r="AT103" s="345">
        <f t="shared" si="1167"/>
        <v>0</v>
      </c>
      <c r="AU103" s="84">
        <f t="shared" si="1168"/>
        <v>0</v>
      </c>
      <c r="AV103" s="96">
        <f t="shared" si="1169"/>
        <v>0</v>
      </c>
      <c r="AW103" s="343">
        <f t="shared" ref="AW103:AX103" si="1362">SUM(AW13,AW33,AW43,AW53,AW73)</f>
        <v>0</v>
      </c>
      <c r="AX103" s="345">
        <f t="shared" si="1362"/>
        <v>0</v>
      </c>
      <c r="AY103" s="84">
        <f t="shared" si="1171"/>
        <v>0</v>
      </c>
      <c r="AZ103" s="96">
        <f t="shared" si="1172"/>
        <v>0</v>
      </c>
      <c r="BA103" s="343">
        <f t="shared" ref="BA103:BB103" si="1363">SUM(BA13,BA33,BA43,BA53,BA73)</f>
        <v>0</v>
      </c>
      <c r="BB103" s="345">
        <f t="shared" si="1363"/>
        <v>0</v>
      </c>
      <c r="BC103" s="84">
        <f t="shared" si="1174"/>
        <v>0</v>
      </c>
      <c r="BD103" s="96">
        <f t="shared" si="1175"/>
        <v>0</v>
      </c>
      <c r="BE103" s="343">
        <f t="shared" ref="BE103:BF103" si="1364">SUM(BE13,BE33,BE43,BE53,BE73)</f>
        <v>0</v>
      </c>
      <c r="BF103" s="345">
        <f t="shared" si="1364"/>
        <v>0</v>
      </c>
      <c r="BG103" s="84">
        <f t="shared" si="1177"/>
        <v>0</v>
      </c>
      <c r="BH103" s="96">
        <f t="shared" si="1178"/>
        <v>0</v>
      </c>
      <c r="BI103" s="343">
        <f t="shared" ref="BI103:BJ103" si="1365">SUM(BI13,BI33,BI43,BI53,BI73)</f>
        <v>0</v>
      </c>
      <c r="BJ103" s="345">
        <f t="shared" si="1365"/>
        <v>0</v>
      </c>
      <c r="BK103" s="84">
        <f t="shared" si="1180"/>
        <v>0</v>
      </c>
      <c r="BL103" s="96">
        <f t="shared" si="1181"/>
        <v>0</v>
      </c>
      <c r="BM103" s="343">
        <f t="shared" ref="BM103:BN103" si="1366">SUM(BM13,BM33,BM43,BM53,BM73)</f>
        <v>0</v>
      </c>
      <c r="BN103" s="345">
        <f t="shared" si="1366"/>
        <v>0</v>
      </c>
      <c r="BO103" s="84">
        <f t="shared" si="1183"/>
        <v>0</v>
      </c>
      <c r="BP103" s="96">
        <f t="shared" si="1184"/>
        <v>0</v>
      </c>
      <c r="BQ103" s="343">
        <f t="shared" ref="BQ103:BR103" si="1367">SUM(BQ13,BQ33,BQ43,BQ53,BQ73)</f>
        <v>0</v>
      </c>
      <c r="BR103" s="345">
        <f t="shared" si="1367"/>
        <v>1</v>
      </c>
      <c r="BS103" s="84">
        <f t="shared" si="1186"/>
        <v>-1</v>
      </c>
      <c r="BT103" s="96">
        <f t="shared" si="1187"/>
        <v>0</v>
      </c>
      <c r="BU103" s="343">
        <f t="shared" ref="BU103:BV103" si="1368">SUM(BU13,BU33,BU43,BU53,BU73)</f>
        <v>0</v>
      </c>
      <c r="BV103" s="345">
        <f t="shared" si="1368"/>
        <v>0</v>
      </c>
      <c r="BW103" s="84">
        <f t="shared" si="1189"/>
        <v>0</v>
      </c>
      <c r="BX103" s="96">
        <f t="shared" si="1190"/>
        <v>0</v>
      </c>
      <c r="BY103" s="343">
        <f t="shared" ref="BY103:BZ103" si="1369">SUM(BY13,BY33,BY43,BY53,BY73)</f>
        <v>0</v>
      </c>
      <c r="BZ103" s="345">
        <f t="shared" si="1369"/>
        <v>0</v>
      </c>
      <c r="CA103" s="84">
        <f t="shared" si="1192"/>
        <v>0</v>
      </c>
      <c r="CB103" s="96">
        <f t="shared" si="1193"/>
        <v>0</v>
      </c>
      <c r="CC103" s="343">
        <f t="shared" ref="CC103:CD103" si="1370">SUM(CC13,CC33,CC43,CC53,CC73)</f>
        <v>74</v>
      </c>
      <c r="CD103" s="345">
        <f t="shared" si="1370"/>
        <v>61</v>
      </c>
      <c r="CE103" s="84">
        <f t="shared" si="1195"/>
        <v>13</v>
      </c>
      <c r="CF103" s="96">
        <f t="shared" si="1196"/>
        <v>0.82432432432432434</v>
      </c>
      <c r="CG103" s="343">
        <f t="shared" ref="CG103:CH103" si="1371">SUM(CG13,CG33,CG43,CG53,CG73)</f>
        <v>19</v>
      </c>
      <c r="CH103" s="345">
        <f t="shared" si="1371"/>
        <v>17</v>
      </c>
      <c r="CI103" s="84">
        <f t="shared" si="1198"/>
        <v>2</v>
      </c>
      <c r="CJ103" s="96">
        <f t="shared" si="1199"/>
        <v>0.89473684210526316</v>
      </c>
      <c r="CK103" s="343">
        <f t="shared" ref="CK103:CL103" si="1372">SUM(CK13,CK33,CK43,CK53,CK73)</f>
        <v>49</v>
      </c>
      <c r="CL103" s="345">
        <f t="shared" si="1372"/>
        <v>43</v>
      </c>
      <c r="CM103" s="84">
        <f t="shared" si="1201"/>
        <v>6</v>
      </c>
      <c r="CN103" s="96">
        <f t="shared" si="1202"/>
        <v>0.87755102040816324</v>
      </c>
      <c r="CO103" s="343">
        <f t="shared" ref="CO103:CP103" si="1373">SUM(CO13,CO33,CO43,CO53,CO73)</f>
        <v>1</v>
      </c>
      <c r="CP103" s="345">
        <f t="shared" si="1373"/>
        <v>2</v>
      </c>
      <c r="CQ103" s="84">
        <f t="shared" si="1204"/>
        <v>-1</v>
      </c>
      <c r="CR103" s="96">
        <f t="shared" si="1205"/>
        <v>2</v>
      </c>
      <c r="CS103" s="343">
        <f t="shared" ref="CS103:CT103" si="1374">SUM(CS13,CS33,CS43,CS53,CS73)</f>
        <v>11</v>
      </c>
      <c r="CT103" s="345">
        <f t="shared" si="1374"/>
        <v>13</v>
      </c>
      <c r="CU103" s="84">
        <f t="shared" si="1207"/>
        <v>-2</v>
      </c>
      <c r="CV103" s="96">
        <f t="shared" si="1208"/>
        <v>1.1818181818181819</v>
      </c>
      <c r="CW103" s="343">
        <f t="shared" ref="CW103:CX103" si="1375">SUM(CW13,CW33,CW43,CW53,CW73)</f>
        <v>0</v>
      </c>
      <c r="CX103" s="345">
        <f t="shared" si="1375"/>
        <v>0</v>
      </c>
      <c r="CY103" s="84">
        <f t="shared" si="1210"/>
        <v>0</v>
      </c>
      <c r="CZ103" s="96">
        <f t="shared" si="1211"/>
        <v>0</v>
      </c>
      <c r="DA103" s="343">
        <f t="shared" ref="DA103:DB103" si="1376">SUM(DA13,DA33,DA43,DA53,DA73)</f>
        <v>1</v>
      </c>
      <c r="DB103" s="345">
        <f t="shared" si="1376"/>
        <v>1</v>
      </c>
      <c r="DC103" s="84">
        <f t="shared" si="1213"/>
        <v>0</v>
      </c>
      <c r="DD103" s="96">
        <f t="shared" si="1214"/>
        <v>1</v>
      </c>
      <c r="DE103" s="343">
        <f t="shared" ref="DE103:DF103" si="1377">SUM(DE13,DE33,DE43,DE53,DE73)</f>
        <v>10</v>
      </c>
      <c r="DF103" s="345">
        <f t="shared" si="1377"/>
        <v>6</v>
      </c>
      <c r="DG103" s="84">
        <f t="shared" si="1216"/>
        <v>4</v>
      </c>
      <c r="DH103" s="96">
        <f t="shared" si="1217"/>
        <v>0.6</v>
      </c>
      <c r="DI103" s="343">
        <f t="shared" ref="DI103:DJ103" si="1378">SUM(DI13,DI33,DI43,DI53,DI73)</f>
        <v>0</v>
      </c>
      <c r="DJ103" s="345">
        <f t="shared" si="1378"/>
        <v>1</v>
      </c>
      <c r="DK103" s="84">
        <f t="shared" si="1219"/>
        <v>-1</v>
      </c>
      <c r="DL103" s="96">
        <f t="shared" si="1220"/>
        <v>0</v>
      </c>
      <c r="DM103" s="343">
        <f t="shared" ref="DM103:DN103" si="1379">SUM(DM13,DM33,DM43,DM53,DM73)</f>
        <v>1</v>
      </c>
      <c r="DN103" s="345">
        <f t="shared" si="1379"/>
        <v>8</v>
      </c>
      <c r="DO103" s="84">
        <f t="shared" si="1222"/>
        <v>-7</v>
      </c>
      <c r="DP103" s="96">
        <f t="shared" si="1223"/>
        <v>8</v>
      </c>
      <c r="DQ103" s="343">
        <f t="shared" ref="DQ103:DR103" si="1380">SUM(DQ13,DQ33,DQ43,DQ53,DQ73)</f>
        <v>3</v>
      </c>
      <c r="DR103" s="345">
        <f t="shared" si="1380"/>
        <v>4</v>
      </c>
      <c r="DS103" s="84">
        <f t="shared" si="1225"/>
        <v>-1</v>
      </c>
      <c r="DT103" s="96">
        <f t="shared" si="1226"/>
        <v>1.3333333333333333</v>
      </c>
      <c r="DU103" s="343">
        <f t="shared" ref="DU103:DV103" si="1381">SUM(DU13,DU33,DU43,DU53,DU73)</f>
        <v>1</v>
      </c>
      <c r="DV103" s="345">
        <f t="shared" si="1381"/>
        <v>4</v>
      </c>
      <c r="DW103" s="84">
        <f t="shared" si="1228"/>
        <v>-3</v>
      </c>
      <c r="DX103" s="96">
        <f t="shared" si="1229"/>
        <v>4</v>
      </c>
      <c r="DY103" s="343">
        <f t="shared" ref="DY103:DZ103" si="1382">SUM(DY13,DY33,DY43,DY53,DY73)</f>
        <v>2</v>
      </c>
      <c r="DZ103" s="345">
        <f t="shared" si="1382"/>
        <v>1</v>
      </c>
      <c r="EA103" s="84">
        <f t="shared" si="1231"/>
        <v>1</v>
      </c>
      <c r="EB103" s="96">
        <f t="shared" si="1232"/>
        <v>0.5</v>
      </c>
      <c r="EC103" s="343">
        <f t="shared" ref="EC103:ED103" si="1383">SUM(EC13,EC33,EC43,EC53,EC73)</f>
        <v>0</v>
      </c>
      <c r="ED103" s="345">
        <f t="shared" si="1383"/>
        <v>0</v>
      </c>
      <c r="EE103" s="84">
        <f t="shared" si="1234"/>
        <v>0</v>
      </c>
      <c r="EF103" s="96">
        <f t="shared" si="1235"/>
        <v>0</v>
      </c>
      <c r="EG103" s="343">
        <f t="shared" ref="EG103:EH103" si="1384">SUM(EG13,EG33,EG43,EG53,EG73)</f>
        <v>0</v>
      </c>
      <c r="EH103" s="345">
        <f t="shared" si="1384"/>
        <v>0</v>
      </c>
      <c r="EI103" s="84">
        <f t="shared" si="1237"/>
        <v>0</v>
      </c>
      <c r="EJ103" s="96">
        <f t="shared" si="1238"/>
        <v>0</v>
      </c>
      <c r="EK103" s="343">
        <f t="shared" ref="EK103:EL103" si="1385">SUM(EK13,EK33,EK43,EK53,EK73)</f>
        <v>0</v>
      </c>
      <c r="EL103" s="345">
        <f t="shared" si="1385"/>
        <v>0</v>
      </c>
      <c r="EM103" s="84">
        <f t="shared" si="1240"/>
        <v>0</v>
      </c>
      <c r="EN103" s="96">
        <f t="shared" si="1241"/>
        <v>0</v>
      </c>
      <c r="EO103" s="343">
        <f t="shared" ref="EO103:EP103" si="1386">SUM(EO13,EO33,EO43,EO53,EO73)</f>
        <v>0</v>
      </c>
      <c r="EP103" s="345">
        <f t="shared" si="1386"/>
        <v>0</v>
      </c>
      <c r="EQ103" s="84">
        <f t="shared" si="1243"/>
        <v>0</v>
      </c>
      <c r="ER103" s="96">
        <f t="shared" si="1244"/>
        <v>0</v>
      </c>
      <c r="ES103" s="343">
        <f t="shared" ref="ES103:ET103" si="1387">SUM(ES13,ES33,ES43,ES53,ES73)</f>
        <v>1</v>
      </c>
      <c r="ET103" s="345">
        <f t="shared" si="1387"/>
        <v>0</v>
      </c>
      <c r="EU103" s="84">
        <f t="shared" si="1246"/>
        <v>1</v>
      </c>
      <c r="EV103" s="96">
        <f t="shared" si="1247"/>
        <v>0</v>
      </c>
      <c r="EW103" s="343">
        <f t="shared" ref="EW103:EX103" si="1388">SUM(EW13,EW33,EW43,EW53,EW73)</f>
        <v>2</v>
      </c>
      <c r="EX103" s="345">
        <f t="shared" si="1388"/>
        <v>3</v>
      </c>
      <c r="EY103" s="84">
        <f t="shared" si="1249"/>
        <v>-1</v>
      </c>
      <c r="EZ103" s="96">
        <f t="shared" si="1250"/>
        <v>1.5</v>
      </c>
      <c r="FA103" s="343">
        <f t="shared" ref="FA103:FB103" si="1389">SUM(FA13,FA33,FA43,FA53,FA73)</f>
        <v>14</v>
      </c>
      <c r="FB103" s="345">
        <f t="shared" si="1389"/>
        <v>14</v>
      </c>
      <c r="FC103" s="84">
        <f t="shared" si="1252"/>
        <v>0</v>
      </c>
      <c r="FD103" s="96">
        <f t="shared" si="1253"/>
        <v>1</v>
      </c>
      <c r="FE103" s="343">
        <f t="shared" ref="FE103:FF103" si="1390">SUM(FE13,FE33,FE43,FE53,FE73)</f>
        <v>0</v>
      </c>
      <c r="FF103" s="345">
        <f t="shared" si="1390"/>
        <v>2</v>
      </c>
      <c r="FG103" s="84">
        <f t="shared" si="1255"/>
        <v>-2</v>
      </c>
      <c r="FH103" s="96">
        <f t="shared" si="1256"/>
        <v>0</v>
      </c>
      <c r="FI103" s="343">
        <f t="shared" ref="FI103:FJ103" si="1391">SUM(FI13,FI33,FI43,FI53,FI73)</f>
        <v>0</v>
      </c>
      <c r="FJ103" s="345">
        <f t="shared" si="1391"/>
        <v>0</v>
      </c>
      <c r="FK103" s="84">
        <f t="shared" si="1258"/>
        <v>0</v>
      </c>
      <c r="FL103" s="96">
        <f t="shared" si="1259"/>
        <v>0</v>
      </c>
      <c r="FM103" s="343">
        <f t="shared" ref="FM103:FN103" si="1392">SUM(FM13,FM33,FM43,FM53,FM73)</f>
        <v>0</v>
      </c>
      <c r="FN103" s="345">
        <f t="shared" si="1392"/>
        <v>0</v>
      </c>
      <c r="FO103" s="84">
        <f t="shared" si="1261"/>
        <v>0</v>
      </c>
      <c r="FP103" s="96">
        <f t="shared" si="1262"/>
        <v>0</v>
      </c>
      <c r="FQ103" s="343">
        <f t="shared" ref="FQ103:FR103" si="1393">SUM(FQ13,FQ33,FQ43,FQ53,FQ73)</f>
        <v>0</v>
      </c>
      <c r="FR103" s="345">
        <f t="shared" si="1393"/>
        <v>0</v>
      </c>
      <c r="FS103" s="84">
        <f t="shared" si="1264"/>
        <v>0</v>
      </c>
      <c r="FT103" s="96">
        <f t="shared" si="1265"/>
        <v>0</v>
      </c>
      <c r="FU103" s="343">
        <f t="shared" ref="FU103:FV103" si="1394">SUM(FU13,FU33,FU43,FU53,FU73)</f>
        <v>0</v>
      </c>
      <c r="FV103" s="345">
        <f t="shared" si="1394"/>
        <v>0</v>
      </c>
      <c r="FW103" s="84">
        <f t="shared" si="1267"/>
        <v>0</v>
      </c>
      <c r="FX103" s="96">
        <f t="shared" si="1268"/>
        <v>0</v>
      </c>
      <c r="FY103" s="343">
        <f t="shared" ref="FY103:FZ103" si="1395">SUM(FY13,FY33,FY43,FY53,FY73)</f>
        <v>0</v>
      </c>
      <c r="FZ103" s="345">
        <f t="shared" si="1395"/>
        <v>0</v>
      </c>
      <c r="GA103" s="84">
        <f t="shared" si="1270"/>
        <v>0</v>
      </c>
      <c r="GB103" s="96">
        <f t="shared" si="1271"/>
        <v>0</v>
      </c>
      <c r="GC103" s="343">
        <f t="shared" ref="GC103:GD103" si="1396">SUM(GC13,GC33,GC43,GC53,GC73)</f>
        <v>0</v>
      </c>
      <c r="GD103" s="345">
        <f t="shared" si="1396"/>
        <v>0</v>
      </c>
      <c r="GE103" s="84">
        <f t="shared" si="1273"/>
        <v>0</v>
      </c>
      <c r="GF103" s="96">
        <f t="shared" si="1274"/>
        <v>0</v>
      </c>
      <c r="GG103" s="82">
        <f t="shared" si="1275"/>
        <v>189</v>
      </c>
      <c r="GH103" s="67">
        <f t="shared" si="1276"/>
        <v>181</v>
      </c>
      <c r="GI103" s="85">
        <f t="shared" si="1277"/>
        <v>8</v>
      </c>
      <c r="GJ103" s="96">
        <f t="shared" si="1278"/>
        <v>0.95767195767195767</v>
      </c>
      <c r="GK103" s="230">
        <f>GK13+GK33+GK43+GK55+GK73</f>
        <v>2</v>
      </c>
      <c r="GL103" s="222">
        <f>GL13+GL33+GL43+GL55+GL73</f>
        <v>0</v>
      </c>
      <c r="GM103" s="84">
        <f t="shared" si="1280"/>
        <v>2</v>
      </c>
      <c r="GN103" s="231">
        <f>GN13+GN33+GN43+GN55+GN73</f>
        <v>0</v>
      </c>
      <c r="GO103" s="222">
        <f>GO13+GO33+GO43+GO55+GO73</f>
        <v>0</v>
      </c>
      <c r="GP103" s="85">
        <f t="shared" si="1282"/>
        <v>0</v>
      </c>
      <c r="GQ103" s="230">
        <f>GQ13+GQ33+GQ43+GQ55+GQ73</f>
        <v>3</v>
      </c>
      <c r="GR103" s="222">
        <f>GR13+GR33+GR43+GR55+GR73</f>
        <v>0</v>
      </c>
      <c r="GS103" s="84">
        <f t="shared" si="1284"/>
        <v>3</v>
      </c>
      <c r="GT103" s="372"/>
      <c r="GU103" s="209">
        <f t="shared" si="1285"/>
        <v>0.92647058823529416</v>
      </c>
      <c r="GV103" s="210" t="str">
        <f t="shared" si="1286"/>
        <v/>
      </c>
      <c r="GW103" s="104">
        <f>+GK103*$HD$3</f>
        <v>1090</v>
      </c>
      <c r="GX103" s="104">
        <f>+GL103*$HD$3</f>
        <v>0</v>
      </c>
      <c r="GY103" s="100">
        <f t="shared" si="1287"/>
        <v>1090</v>
      </c>
      <c r="GZ103" s="104"/>
      <c r="HA103" s="104"/>
      <c r="HB103" s="100"/>
      <c r="HC103" s="104">
        <f>+GQ103*$HD$5</f>
        <v>3270</v>
      </c>
      <c r="HD103" s="104">
        <f>+GR103*$HD$5</f>
        <v>0</v>
      </c>
      <c r="HE103" s="99">
        <f t="shared" si="1288"/>
        <v>3270</v>
      </c>
      <c r="HF103" s="101">
        <f t="shared" si="1289"/>
        <v>4360</v>
      </c>
      <c r="HG103" s="102">
        <f t="shared" si="1289"/>
        <v>0</v>
      </c>
      <c r="HH103" s="105">
        <f t="shared" si="1289"/>
        <v>4360</v>
      </c>
      <c r="HI103" s="106">
        <f>$HD$3*50%</f>
        <v>272.5</v>
      </c>
      <c r="HJ103" s="106">
        <f>$HD$5*50%</f>
        <v>545</v>
      </c>
      <c r="HK103" s="108"/>
      <c r="HL103" s="320"/>
      <c r="HM103" s="107">
        <f t="shared" si="1290"/>
        <v>0</v>
      </c>
      <c r="HN103" s="109">
        <f t="shared" si="1290"/>
        <v>0</v>
      </c>
    </row>
    <row r="104" spans="1:223" ht="15" customHeight="1" outlineLevel="1" x14ac:dyDescent="0.2">
      <c r="A104" s="368"/>
      <c r="B104" s="112" t="s">
        <v>93</v>
      </c>
      <c r="C104" s="327">
        <f t="shared" si="1291"/>
        <v>0</v>
      </c>
      <c r="D104" s="327">
        <f t="shared" si="1291"/>
        <v>0</v>
      </c>
      <c r="E104" s="327">
        <f t="shared" si="1291"/>
        <v>0</v>
      </c>
      <c r="F104" s="327">
        <f t="shared" si="1291"/>
        <v>0</v>
      </c>
      <c r="G104" s="327">
        <f t="shared" si="1291"/>
        <v>0</v>
      </c>
      <c r="H104" s="327">
        <f t="shared" si="1291"/>
        <v>0</v>
      </c>
      <c r="I104" s="327">
        <f t="shared" si="1291"/>
        <v>0</v>
      </c>
      <c r="J104" s="327">
        <f t="shared" si="1291"/>
        <v>0</v>
      </c>
      <c r="K104" s="327">
        <f t="shared" si="1291"/>
        <v>0</v>
      </c>
      <c r="L104" s="327">
        <f t="shared" si="1291"/>
        <v>0</v>
      </c>
      <c r="M104" s="327">
        <f t="shared" si="1291"/>
        <v>0</v>
      </c>
      <c r="N104" s="327">
        <f t="shared" si="1291"/>
        <v>0</v>
      </c>
      <c r="O104" s="327">
        <f t="shared" si="1291"/>
        <v>0</v>
      </c>
      <c r="P104" s="327">
        <f t="shared" si="1291"/>
        <v>0</v>
      </c>
      <c r="Q104" s="327">
        <f t="shared" si="1291"/>
        <v>0</v>
      </c>
      <c r="R104" s="327">
        <f t="shared" si="1291"/>
        <v>0</v>
      </c>
      <c r="S104" s="327">
        <f t="shared" si="1291"/>
        <v>0</v>
      </c>
      <c r="T104" s="327">
        <f t="shared" si="1291"/>
        <v>0</v>
      </c>
      <c r="U104" s="327">
        <f t="shared" si="1291"/>
        <v>0</v>
      </c>
      <c r="V104" s="327">
        <f t="shared" si="1291"/>
        <v>0</v>
      </c>
      <c r="W104" s="327">
        <f t="shared" si="1291"/>
        <v>0</v>
      </c>
      <c r="X104" s="327">
        <f t="shared" si="1291"/>
        <v>0</v>
      </c>
      <c r="Y104" s="327">
        <f t="shared" si="1291"/>
        <v>0</v>
      </c>
      <c r="Z104" s="327">
        <f t="shared" si="1291"/>
        <v>0</v>
      </c>
      <c r="AA104" s="327">
        <f t="shared" si="1291"/>
        <v>0</v>
      </c>
      <c r="AB104" s="327">
        <f t="shared" si="1291"/>
        <v>0</v>
      </c>
      <c r="AC104" s="327">
        <f t="shared" si="1291"/>
        <v>0</v>
      </c>
      <c r="AD104" s="327">
        <f t="shared" si="1291"/>
        <v>0</v>
      </c>
      <c r="AE104" s="327">
        <f t="shared" si="1291"/>
        <v>0</v>
      </c>
      <c r="AF104" s="327">
        <f t="shared" si="1291"/>
        <v>0</v>
      </c>
      <c r="AG104" s="327">
        <f t="shared" si="1291"/>
        <v>0</v>
      </c>
      <c r="AH104" s="327">
        <f t="shared" si="1291"/>
        <v>0</v>
      </c>
      <c r="AI104" s="327">
        <f t="shared" si="1291"/>
        <v>0</v>
      </c>
      <c r="AJ104" s="327">
        <f t="shared" si="1291"/>
        <v>0</v>
      </c>
      <c r="AK104" s="327">
        <f t="shared" si="1291"/>
        <v>0</v>
      </c>
      <c r="AL104" s="327">
        <f t="shared" si="1291"/>
        <v>0</v>
      </c>
      <c r="AM104" s="226">
        <f t="shared" si="1165"/>
        <v>0</v>
      </c>
      <c r="AN104" s="227">
        <f t="shared" ref="AN104:AP105" si="1397">AN13+AN34+AN44+AN56+AN74</f>
        <v>0</v>
      </c>
      <c r="AO104" s="228">
        <f t="shared" si="1397"/>
        <v>0</v>
      </c>
      <c r="AP104" s="229">
        <f t="shared" si="1397"/>
        <v>0</v>
      </c>
      <c r="AQ104" s="370"/>
      <c r="AS104" s="343">
        <f t="shared" si="1167"/>
        <v>0</v>
      </c>
      <c r="AT104" s="345">
        <f t="shared" si="1167"/>
        <v>0</v>
      </c>
      <c r="AU104" s="84">
        <f t="shared" si="1168"/>
        <v>0</v>
      </c>
      <c r="AV104" s="96">
        <f t="shared" si="1169"/>
        <v>0</v>
      </c>
      <c r="AW104" s="343">
        <f t="shared" ref="AW104:AX104" si="1398">SUM(AW14,AW34,AW44,AW54,AW74)</f>
        <v>0</v>
      </c>
      <c r="AX104" s="345">
        <f t="shared" si="1398"/>
        <v>0</v>
      </c>
      <c r="AY104" s="84">
        <f t="shared" si="1171"/>
        <v>0</v>
      </c>
      <c r="AZ104" s="96">
        <f t="shared" si="1172"/>
        <v>0</v>
      </c>
      <c r="BA104" s="343">
        <f t="shared" ref="BA104:BB104" si="1399">SUM(BA14,BA34,BA44,BA54,BA74)</f>
        <v>0</v>
      </c>
      <c r="BB104" s="345">
        <f t="shared" si="1399"/>
        <v>0</v>
      </c>
      <c r="BC104" s="84">
        <f t="shared" si="1174"/>
        <v>0</v>
      </c>
      <c r="BD104" s="96">
        <f t="shared" si="1175"/>
        <v>0</v>
      </c>
      <c r="BE104" s="343">
        <f t="shared" ref="BE104:BF104" si="1400">SUM(BE14,BE34,BE44,BE54,BE74)</f>
        <v>0</v>
      </c>
      <c r="BF104" s="345">
        <f t="shared" si="1400"/>
        <v>0</v>
      </c>
      <c r="BG104" s="84">
        <f t="shared" si="1177"/>
        <v>0</v>
      </c>
      <c r="BH104" s="96">
        <f t="shared" si="1178"/>
        <v>0</v>
      </c>
      <c r="BI104" s="343">
        <f t="shared" ref="BI104:BJ104" si="1401">SUM(BI14,BI34,BI44,BI54,BI74)</f>
        <v>0</v>
      </c>
      <c r="BJ104" s="345">
        <f t="shared" si="1401"/>
        <v>0</v>
      </c>
      <c r="BK104" s="84">
        <f t="shared" si="1180"/>
        <v>0</v>
      </c>
      <c r="BL104" s="96">
        <f t="shared" si="1181"/>
        <v>0</v>
      </c>
      <c r="BM104" s="343">
        <f t="shared" ref="BM104:BN104" si="1402">SUM(BM14,BM34,BM44,BM54,BM74)</f>
        <v>0</v>
      </c>
      <c r="BN104" s="345">
        <f t="shared" si="1402"/>
        <v>0</v>
      </c>
      <c r="BO104" s="84">
        <f t="shared" si="1183"/>
        <v>0</v>
      </c>
      <c r="BP104" s="96">
        <f t="shared" si="1184"/>
        <v>0</v>
      </c>
      <c r="BQ104" s="343">
        <f t="shared" ref="BQ104:BR104" si="1403">SUM(BQ14,BQ34,BQ44,BQ54,BQ74)</f>
        <v>0</v>
      </c>
      <c r="BR104" s="345">
        <f t="shared" si="1403"/>
        <v>0</v>
      </c>
      <c r="BS104" s="84">
        <f t="shared" si="1186"/>
        <v>0</v>
      </c>
      <c r="BT104" s="96">
        <f t="shared" si="1187"/>
        <v>0</v>
      </c>
      <c r="BU104" s="343">
        <f t="shared" ref="BU104:BV104" si="1404">SUM(BU14,BU34,BU44,BU54,BU74)</f>
        <v>0</v>
      </c>
      <c r="BV104" s="345">
        <f t="shared" si="1404"/>
        <v>0</v>
      </c>
      <c r="BW104" s="84">
        <f t="shared" si="1189"/>
        <v>0</v>
      </c>
      <c r="BX104" s="96">
        <f t="shared" si="1190"/>
        <v>0</v>
      </c>
      <c r="BY104" s="343">
        <f t="shared" ref="BY104:BZ104" si="1405">SUM(BY14,BY34,BY44,BY54,BY74)</f>
        <v>0</v>
      </c>
      <c r="BZ104" s="345">
        <f t="shared" si="1405"/>
        <v>0</v>
      </c>
      <c r="CA104" s="84">
        <f t="shared" si="1192"/>
        <v>0</v>
      </c>
      <c r="CB104" s="96">
        <f t="shared" si="1193"/>
        <v>0</v>
      </c>
      <c r="CC104" s="343">
        <f t="shared" ref="CC104:CD104" si="1406">SUM(CC14,CC34,CC44,CC54,CC74)</f>
        <v>0</v>
      </c>
      <c r="CD104" s="345">
        <f t="shared" si="1406"/>
        <v>0</v>
      </c>
      <c r="CE104" s="84">
        <f t="shared" si="1195"/>
        <v>0</v>
      </c>
      <c r="CF104" s="96">
        <f t="shared" si="1196"/>
        <v>0</v>
      </c>
      <c r="CG104" s="343">
        <f t="shared" ref="CG104:CH104" si="1407">SUM(CG14,CG34,CG44,CG54,CG74)</f>
        <v>0</v>
      </c>
      <c r="CH104" s="345">
        <f t="shared" si="1407"/>
        <v>0</v>
      </c>
      <c r="CI104" s="84">
        <f t="shared" si="1198"/>
        <v>0</v>
      </c>
      <c r="CJ104" s="96">
        <f t="shared" si="1199"/>
        <v>0</v>
      </c>
      <c r="CK104" s="343">
        <f t="shared" ref="CK104:CL104" si="1408">SUM(CK14,CK34,CK44,CK54,CK74)</f>
        <v>0</v>
      </c>
      <c r="CL104" s="345">
        <f t="shared" si="1408"/>
        <v>0</v>
      </c>
      <c r="CM104" s="84">
        <f t="shared" si="1201"/>
        <v>0</v>
      </c>
      <c r="CN104" s="96">
        <f t="shared" si="1202"/>
        <v>0</v>
      </c>
      <c r="CO104" s="343">
        <f t="shared" ref="CO104:CP104" si="1409">SUM(CO14,CO34,CO44,CO54,CO74)</f>
        <v>0</v>
      </c>
      <c r="CP104" s="345">
        <f t="shared" si="1409"/>
        <v>0</v>
      </c>
      <c r="CQ104" s="84">
        <f t="shared" si="1204"/>
        <v>0</v>
      </c>
      <c r="CR104" s="96">
        <f t="shared" si="1205"/>
        <v>0</v>
      </c>
      <c r="CS104" s="343">
        <f t="shared" ref="CS104:CT104" si="1410">SUM(CS14,CS34,CS44,CS54,CS74)</f>
        <v>0</v>
      </c>
      <c r="CT104" s="345">
        <f t="shared" si="1410"/>
        <v>0</v>
      </c>
      <c r="CU104" s="84">
        <f t="shared" si="1207"/>
        <v>0</v>
      </c>
      <c r="CV104" s="96">
        <f t="shared" si="1208"/>
        <v>0</v>
      </c>
      <c r="CW104" s="343">
        <f t="shared" ref="CW104:CX104" si="1411">SUM(CW14,CW34,CW44,CW54,CW74)</f>
        <v>0</v>
      </c>
      <c r="CX104" s="345">
        <f t="shared" si="1411"/>
        <v>0</v>
      </c>
      <c r="CY104" s="84">
        <f t="shared" si="1210"/>
        <v>0</v>
      </c>
      <c r="CZ104" s="96">
        <f t="shared" si="1211"/>
        <v>0</v>
      </c>
      <c r="DA104" s="343">
        <f t="shared" ref="DA104:DB104" si="1412">SUM(DA14,DA34,DA44,DA54,DA74)</f>
        <v>0</v>
      </c>
      <c r="DB104" s="345">
        <f t="shared" si="1412"/>
        <v>0</v>
      </c>
      <c r="DC104" s="84">
        <f t="shared" si="1213"/>
        <v>0</v>
      </c>
      <c r="DD104" s="96">
        <f t="shared" si="1214"/>
        <v>0</v>
      </c>
      <c r="DE104" s="343">
        <f t="shared" ref="DE104:DF104" si="1413">SUM(DE14,DE34,DE44,DE54,DE74)</f>
        <v>0</v>
      </c>
      <c r="DF104" s="345">
        <f t="shared" si="1413"/>
        <v>0</v>
      </c>
      <c r="DG104" s="84">
        <f t="shared" si="1216"/>
        <v>0</v>
      </c>
      <c r="DH104" s="96">
        <f t="shared" si="1217"/>
        <v>0</v>
      </c>
      <c r="DI104" s="343">
        <f t="shared" ref="DI104:DJ104" si="1414">SUM(DI14,DI34,DI44,DI54,DI74)</f>
        <v>0</v>
      </c>
      <c r="DJ104" s="345">
        <f t="shared" si="1414"/>
        <v>0</v>
      </c>
      <c r="DK104" s="84">
        <f t="shared" si="1219"/>
        <v>0</v>
      </c>
      <c r="DL104" s="96">
        <f t="shared" si="1220"/>
        <v>0</v>
      </c>
      <c r="DM104" s="343">
        <f t="shared" ref="DM104:DN104" si="1415">SUM(DM14,DM34,DM44,DM54,DM74)</f>
        <v>0</v>
      </c>
      <c r="DN104" s="345">
        <f t="shared" si="1415"/>
        <v>0</v>
      </c>
      <c r="DO104" s="84">
        <f t="shared" si="1222"/>
        <v>0</v>
      </c>
      <c r="DP104" s="96">
        <f t="shared" si="1223"/>
        <v>0</v>
      </c>
      <c r="DQ104" s="343">
        <f t="shared" ref="DQ104:DR104" si="1416">SUM(DQ14,DQ34,DQ44,DQ54,DQ74)</f>
        <v>0</v>
      </c>
      <c r="DR104" s="345">
        <f t="shared" si="1416"/>
        <v>0</v>
      </c>
      <c r="DS104" s="84">
        <f t="shared" si="1225"/>
        <v>0</v>
      </c>
      <c r="DT104" s="96">
        <f t="shared" si="1226"/>
        <v>0</v>
      </c>
      <c r="DU104" s="343">
        <f t="shared" ref="DU104:DV104" si="1417">SUM(DU14,DU34,DU44,DU54,DU74)</f>
        <v>0</v>
      </c>
      <c r="DV104" s="345">
        <f t="shared" si="1417"/>
        <v>0</v>
      </c>
      <c r="DW104" s="84">
        <f t="shared" si="1228"/>
        <v>0</v>
      </c>
      <c r="DX104" s="96">
        <f t="shared" si="1229"/>
        <v>0</v>
      </c>
      <c r="DY104" s="343">
        <f t="shared" ref="DY104:DZ104" si="1418">SUM(DY14,DY34,DY44,DY54,DY74)</f>
        <v>0</v>
      </c>
      <c r="DZ104" s="345">
        <f t="shared" si="1418"/>
        <v>0</v>
      </c>
      <c r="EA104" s="84">
        <f t="shared" si="1231"/>
        <v>0</v>
      </c>
      <c r="EB104" s="96">
        <f t="shared" si="1232"/>
        <v>0</v>
      </c>
      <c r="EC104" s="343">
        <f t="shared" ref="EC104:ED104" si="1419">SUM(EC14,EC34,EC44,EC54,EC74)</f>
        <v>0</v>
      </c>
      <c r="ED104" s="345">
        <f t="shared" si="1419"/>
        <v>0</v>
      </c>
      <c r="EE104" s="84">
        <f t="shared" si="1234"/>
        <v>0</v>
      </c>
      <c r="EF104" s="96">
        <f t="shared" si="1235"/>
        <v>0</v>
      </c>
      <c r="EG104" s="343">
        <f t="shared" ref="EG104:EH104" si="1420">SUM(EG14,EG34,EG44,EG54,EG74)</f>
        <v>0</v>
      </c>
      <c r="EH104" s="345">
        <f t="shared" si="1420"/>
        <v>0</v>
      </c>
      <c r="EI104" s="84">
        <f t="shared" si="1237"/>
        <v>0</v>
      </c>
      <c r="EJ104" s="96">
        <f t="shared" si="1238"/>
        <v>0</v>
      </c>
      <c r="EK104" s="343">
        <f t="shared" ref="EK104:EL104" si="1421">SUM(EK14,EK34,EK44,EK54,EK74)</f>
        <v>0</v>
      </c>
      <c r="EL104" s="345">
        <f t="shared" si="1421"/>
        <v>0</v>
      </c>
      <c r="EM104" s="84">
        <f t="shared" si="1240"/>
        <v>0</v>
      </c>
      <c r="EN104" s="96">
        <f t="shared" si="1241"/>
        <v>0</v>
      </c>
      <c r="EO104" s="343">
        <f t="shared" ref="EO104:EP104" si="1422">SUM(EO14,EO34,EO44,EO54,EO74)</f>
        <v>0</v>
      </c>
      <c r="EP104" s="345">
        <f t="shared" si="1422"/>
        <v>0</v>
      </c>
      <c r="EQ104" s="84">
        <f t="shared" si="1243"/>
        <v>0</v>
      </c>
      <c r="ER104" s="96">
        <f t="shared" si="1244"/>
        <v>0</v>
      </c>
      <c r="ES104" s="343">
        <f t="shared" ref="ES104:ET104" si="1423">SUM(ES14,ES34,ES44,ES54,ES74)</f>
        <v>0</v>
      </c>
      <c r="ET104" s="345">
        <f t="shared" si="1423"/>
        <v>0</v>
      </c>
      <c r="EU104" s="84">
        <f t="shared" si="1246"/>
        <v>0</v>
      </c>
      <c r="EV104" s="96">
        <f t="shared" si="1247"/>
        <v>0</v>
      </c>
      <c r="EW104" s="343">
        <f t="shared" ref="EW104:EX104" si="1424">SUM(EW14,EW34,EW44,EW54,EW74)</f>
        <v>0</v>
      </c>
      <c r="EX104" s="345">
        <f t="shared" si="1424"/>
        <v>0</v>
      </c>
      <c r="EY104" s="84">
        <f t="shared" si="1249"/>
        <v>0</v>
      </c>
      <c r="EZ104" s="96">
        <f t="shared" si="1250"/>
        <v>0</v>
      </c>
      <c r="FA104" s="343">
        <f t="shared" ref="FA104:FB104" si="1425">SUM(FA14,FA34,FA44,FA54,FA74)</f>
        <v>0</v>
      </c>
      <c r="FB104" s="345">
        <f t="shared" si="1425"/>
        <v>0</v>
      </c>
      <c r="FC104" s="84">
        <f t="shared" si="1252"/>
        <v>0</v>
      </c>
      <c r="FD104" s="96">
        <f t="shared" si="1253"/>
        <v>0</v>
      </c>
      <c r="FE104" s="343">
        <f t="shared" ref="FE104:FF104" si="1426">SUM(FE14,FE34,FE44,FE54,FE74)</f>
        <v>0</v>
      </c>
      <c r="FF104" s="345">
        <f t="shared" si="1426"/>
        <v>0</v>
      </c>
      <c r="FG104" s="84">
        <f t="shared" si="1255"/>
        <v>0</v>
      </c>
      <c r="FH104" s="96">
        <f t="shared" si="1256"/>
        <v>0</v>
      </c>
      <c r="FI104" s="343">
        <f t="shared" ref="FI104:FJ104" si="1427">SUM(FI14,FI34,FI44,FI54,FI74)</f>
        <v>0</v>
      </c>
      <c r="FJ104" s="345">
        <f t="shared" si="1427"/>
        <v>0</v>
      </c>
      <c r="FK104" s="84">
        <f t="shared" si="1258"/>
        <v>0</v>
      </c>
      <c r="FL104" s="96">
        <f t="shared" si="1259"/>
        <v>0</v>
      </c>
      <c r="FM104" s="343">
        <f t="shared" ref="FM104:FN104" si="1428">SUM(FM14,FM34,FM44,FM54,FM74)</f>
        <v>0</v>
      </c>
      <c r="FN104" s="345">
        <f t="shared" si="1428"/>
        <v>0</v>
      </c>
      <c r="FO104" s="84">
        <f t="shared" si="1261"/>
        <v>0</v>
      </c>
      <c r="FP104" s="96">
        <f t="shared" si="1262"/>
        <v>0</v>
      </c>
      <c r="FQ104" s="343">
        <f t="shared" ref="FQ104:FR104" si="1429">SUM(FQ14,FQ34,FQ44,FQ54,FQ74)</f>
        <v>0</v>
      </c>
      <c r="FR104" s="345">
        <f t="shared" si="1429"/>
        <v>0</v>
      </c>
      <c r="FS104" s="84">
        <f t="shared" si="1264"/>
        <v>0</v>
      </c>
      <c r="FT104" s="96">
        <f t="shared" si="1265"/>
        <v>0</v>
      </c>
      <c r="FU104" s="343">
        <f t="shared" ref="FU104:FV104" si="1430">SUM(FU14,FU34,FU44,FU54,FU74)</f>
        <v>0</v>
      </c>
      <c r="FV104" s="345">
        <f t="shared" si="1430"/>
        <v>0</v>
      </c>
      <c r="FW104" s="84">
        <f t="shared" si="1267"/>
        <v>0</v>
      </c>
      <c r="FX104" s="96">
        <f t="shared" si="1268"/>
        <v>0</v>
      </c>
      <c r="FY104" s="343">
        <f t="shared" ref="FY104:FZ104" si="1431">SUM(FY14,FY34,FY44,FY54,FY74)</f>
        <v>0</v>
      </c>
      <c r="FZ104" s="345">
        <f t="shared" si="1431"/>
        <v>0</v>
      </c>
      <c r="GA104" s="84">
        <f t="shared" si="1270"/>
        <v>0</v>
      </c>
      <c r="GB104" s="96">
        <f t="shared" si="1271"/>
        <v>0</v>
      </c>
      <c r="GC104" s="343">
        <f t="shared" ref="GC104:GD104" si="1432">SUM(GC14,GC34,GC44,GC54,GC74)</f>
        <v>0</v>
      </c>
      <c r="GD104" s="345">
        <f t="shared" si="1432"/>
        <v>0</v>
      </c>
      <c r="GE104" s="84">
        <f t="shared" si="1273"/>
        <v>0</v>
      </c>
      <c r="GF104" s="96">
        <f t="shared" si="1274"/>
        <v>0</v>
      </c>
      <c r="GG104" s="82">
        <f t="shared" si="1275"/>
        <v>0</v>
      </c>
      <c r="GH104" s="67">
        <f t="shared" si="1276"/>
        <v>0</v>
      </c>
      <c r="GI104" s="85">
        <f t="shared" si="1277"/>
        <v>0</v>
      </c>
      <c r="GJ104" s="96">
        <f t="shared" si="1278"/>
        <v>0</v>
      </c>
      <c r="GK104" s="230">
        <f>GK13+GK34+GK44+GK56+GK74</f>
        <v>0</v>
      </c>
      <c r="GL104" s="222">
        <f>GL13+GL34+GL44+GL56+GL74</f>
        <v>0</v>
      </c>
      <c r="GM104" s="84">
        <f t="shared" si="1280"/>
        <v>0</v>
      </c>
      <c r="GN104" s="231">
        <f>GN13+GN34+GN44+GN56+GN74</f>
        <v>0</v>
      </c>
      <c r="GO104" s="222">
        <f>GO13+GO34+GO44+GO56+GO74</f>
        <v>0</v>
      </c>
      <c r="GP104" s="85">
        <f t="shared" si="1282"/>
        <v>0</v>
      </c>
      <c r="GQ104" s="230">
        <f>GQ13+GQ34+GQ44+GQ56+GQ74</f>
        <v>0</v>
      </c>
      <c r="GR104" s="222">
        <f>GR13+GR34+GR44+GR56+GR74</f>
        <v>0</v>
      </c>
      <c r="GS104" s="84">
        <f t="shared" si="1284"/>
        <v>0</v>
      </c>
      <c r="GT104" s="372"/>
      <c r="GU104" s="209" t="str">
        <f t="shared" si="1285"/>
        <v/>
      </c>
      <c r="GV104" s="210" t="str">
        <f t="shared" si="1286"/>
        <v/>
      </c>
      <c r="GW104" s="104">
        <f>+GK104*$HD$3</f>
        <v>0</v>
      </c>
      <c r="GX104" s="104">
        <f>+GL104*$HD$3</f>
        <v>0</v>
      </c>
      <c r="GY104" s="100">
        <f t="shared" si="1287"/>
        <v>0</v>
      </c>
      <c r="GZ104" s="104"/>
      <c r="HA104" s="104"/>
      <c r="HB104" s="100"/>
      <c r="HC104" s="104">
        <f>+GQ104*$HE$5</f>
        <v>0</v>
      </c>
      <c r="HD104" s="104">
        <f>+GR104*$HE$5</f>
        <v>0</v>
      </c>
      <c r="HE104" s="99">
        <f t="shared" si="1288"/>
        <v>0</v>
      </c>
      <c r="HF104" s="101">
        <f t="shared" si="1289"/>
        <v>0</v>
      </c>
      <c r="HG104" s="102">
        <f t="shared" si="1289"/>
        <v>0</v>
      </c>
      <c r="HH104" s="105">
        <f t="shared" si="1289"/>
        <v>0</v>
      </c>
      <c r="HI104" s="106">
        <f>$HE$3*50%</f>
        <v>312.5</v>
      </c>
      <c r="HJ104" s="106">
        <f>$HE$5*50%</f>
        <v>625</v>
      </c>
      <c r="HK104" s="108"/>
      <c r="HL104" s="320"/>
      <c r="HM104" s="107">
        <f t="shared" si="1290"/>
        <v>0</v>
      </c>
      <c r="HN104" s="109">
        <f t="shared" si="1290"/>
        <v>0</v>
      </c>
    </row>
    <row r="105" spans="1:223" ht="15" customHeight="1" outlineLevel="1" x14ac:dyDescent="0.2">
      <c r="A105" s="368"/>
      <c r="B105" s="112" t="s">
        <v>94</v>
      </c>
      <c r="C105" s="327">
        <f t="shared" si="1291"/>
        <v>0</v>
      </c>
      <c r="D105" s="327">
        <f t="shared" si="1291"/>
        <v>0</v>
      </c>
      <c r="E105" s="327">
        <f t="shared" si="1291"/>
        <v>0</v>
      </c>
      <c r="F105" s="327">
        <f t="shared" si="1291"/>
        <v>0</v>
      </c>
      <c r="G105" s="327">
        <f t="shared" si="1291"/>
        <v>0</v>
      </c>
      <c r="H105" s="327">
        <f t="shared" si="1291"/>
        <v>0</v>
      </c>
      <c r="I105" s="327">
        <f t="shared" si="1291"/>
        <v>0</v>
      </c>
      <c r="J105" s="327">
        <f t="shared" si="1291"/>
        <v>0</v>
      </c>
      <c r="K105" s="327">
        <f t="shared" si="1291"/>
        <v>0</v>
      </c>
      <c r="L105" s="327">
        <f t="shared" si="1291"/>
        <v>16</v>
      </c>
      <c r="M105" s="327">
        <f t="shared" si="1291"/>
        <v>2</v>
      </c>
      <c r="N105" s="327">
        <f t="shared" si="1291"/>
        <v>11</v>
      </c>
      <c r="O105" s="327">
        <f t="shared" si="1291"/>
        <v>2</v>
      </c>
      <c r="P105" s="327">
        <f t="shared" si="1291"/>
        <v>2</v>
      </c>
      <c r="Q105" s="327">
        <f t="shared" si="1291"/>
        <v>0</v>
      </c>
      <c r="R105" s="327">
        <f t="shared" si="1291"/>
        <v>0</v>
      </c>
      <c r="S105" s="327">
        <f t="shared" si="1291"/>
        <v>7</v>
      </c>
      <c r="T105" s="327">
        <f t="shared" si="1291"/>
        <v>0</v>
      </c>
      <c r="U105" s="327">
        <f t="shared" si="1291"/>
        <v>0</v>
      </c>
      <c r="V105" s="327">
        <f t="shared" si="1291"/>
        <v>0</v>
      </c>
      <c r="W105" s="327">
        <f t="shared" si="1291"/>
        <v>0</v>
      </c>
      <c r="X105" s="327">
        <f t="shared" si="1291"/>
        <v>0</v>
      </c>
      <c r="Y105" s="327">
        <f t="shared" si="1291"/>
        <v>0</v>
      </c>
      <c r="Z105" s="327">
        <f t="shared" si="1291"/>
        <v>0</v>
      </c>
      <c r="AA105" s="327">
        <f t="shared" si="1291"/>
        <v>0</v>
      </c>
      <c r="AB105" s="327">
        <f t="shared" si="1291"/>
        <v>0</v>
      </c>
      <c r="AC105" s="327">
        <f t="shared" si="1291"/>
        <v>0</v>
      </c>
      <c r="AD105" s="327">
        <f t="shared" si="1291"/>
        <v>0</v>
      </c>
      <c r="AE105" s="327">
        <f t="shared" si="1291"/>
        <v>0</v>
      </c>
      <c r="AF105" s="327">
        <f t="shared" si="1291"/>
        <v>0</v>
      </c>
      <c r="AG105" s="327">
        <f t="shared" si="1291"/>
        <v>0</v>
      </c>
      <c r="AH105" s="327">
        <f t="shared" si="1291"/>
        <v>0</v>
      </c>
      <c r="AI105" s="327">
        <f t="shared" si="1291"/>
        <v>0</v>
      </c>
      <c r="AJ105" s="327">
        <f t="shared" si="1291"/>
        <v>0</v>
      </c>
      <c r="AK105" s="327">
        <f t="shared" si="1291"/>
        <v>0</v>
      </c>
      <c r="AL105" s="327">
        <f t="shared" si="1291"/>
        <v>0</v>
      </c>
      <c r="AM105" s="226">
        <f t="shared" si="1165"/>
        <v>40</v>
      </c>
      <c r="AN105" s="227">
        <f t="shared" si="1397"/>
        <v>2</v>
      </c>
      <c r="AO105" s="228">
        <f t="shared" si="1397"/>
        <v>0</v>
      </c>
      <c r="AP105" s="229">
        <f t="shared" si="1397"/>
        <v>0</v>
      </c>
      <c r="AQ105" s="370"/>
      <c r="AS105" s="343">
        <f t="shared" si="1167"/>
        <v>0</v>
      </c>
      <c r="AT105" s="345">
        <f t="shared" si="1167"/>
        <v>0</v>
      </c>
      <c r="AU105" s="84">
        <f t="shared" si="1168"/>
        <v>0</v>
      </c>
      <c r="AV105" s="96">
        <f t="shared" si="1169"/>
        <v>0</v>
      </c>
      <c r="AW105" s="343">
        <f t="shared" ref="AW105:AX105" si="1433">SUM(AW15,AW35,AW45,AW55,AW75)</f>
        <v>0</v>
      </c>
      <c r="AX105" s="345">
        <f t="shared" si="1433"/>
        <v>0</v>
      </c>
      <c r="AY105" s="84">
        <f t="shared" si="1171"/>
        <v>0</v>
      </c>
      <c r="AZ105" s="96">
        <f t="shared" si="1172"/>
        <v>0</v>
      </c>
      <c r="BA105" s="343">
        <f t="shared" ref="BA105:BB105" si="1434">SUM(BA15,BA35,BA45,BA55,BA75)</f>
        <v>0</v>
      </c>
      <c r="BB105" s="345">
        <f t="shared" si="1434"/>
        <v>0</v>
      </c>
      <c r="BC105" s="84">
        <f t="shared" si="1174"/>
        <v>0</v>
      </c>
      <c r="BD105" s="96">
        <f t="shared" si="1175"/>
        <v>0</v>
      </c>
      <c r="BE105" s="343">
        <f t="shared" ref="BE105:BF105" si="1435">SUM(BE15,BE35,BE45,BE55,BE75)</f>
        <v>0</v>
      </c>
      <c r="BF105" s="345">
        <f t="shared" si="1435"/>
        <v>0</v>
      </c>
      <c r="BG105" s="84">
        <f t="shared" si="1177"/>
        <v>0</v>
      </c>
      <c r="BH105" s="96">
        <f t="shared" si="1178"/>
        <v>0</v>
      </c>
      <c r="BI105" s="343">
        <f t="shared" ref="BI105:BJ105" si="1436">SUM(BI15,BI35,BI45,BI55,BI75)</f>
        <v>0</v>
      </c>
      <c r="BJ105" s="345">
        <f t="shared" si="1436"/>
        <v>0</v>
      </c>
      <c r="BK105" s="84">
        <f t="shared" si="1180"/>
        <v>0</v>
      </c>
      <c r="BL105" s="96">
        <f t="shared" si="1181"/>
        <v>0</v>
      </c>
      <c r="BM105" s="343">
        <f t="shared" ref="BM105:BN105" si="1437">SUM(BM15,BM35,BM45,BM55,BM75)</f>
        <v>0</v>
      </c>
      <c r="BN105" s="345">
        <f t="shared" si="1437"/>
        <v>0</v>
      </c>
      <c r="BO105" s="84">
        <f t="shared" si="1183"/>
        <v>0</v>
      </c>
      <c r="BP105" s="96">
        <f t="shared" si="1184"/>
        <v>0</v>
      </c>
      <c r="BQ105" s="343">
        <f t="shared" ref="BQ105:BR105" si="1438">SUM(BQ15,BQ35,BQ45,BQ55,BQ75)</f>
        <v>0</v>
      </c>
      <c r="BR105" s="345">
        <f t="shared" si="1438"/>
        <v>1</v>
      </c>
      <c r="BS105" s="84">
        <f t="shared" si="1186"/>
        <v>-1</v>
      </c>
      <c r="BT105" s="96">
        <f t="shared" si="1187"/>
        <v>0</v>
      </c>
      <c r="BU105" s="343">
        <f t="shared" ref="BU105:BV105" si="1439">SUM(BU15,BU35,BU45,BU55,BU75)</f>
        <v>0</v>
      </c>
      <c r="BV105" s="345">
        <f t="shared" si="1439"/>
        <v>0</v>
      </c>
      <c r="BW105" s="84">
        <f t="shared" si="1189"/>
        <v>0</v>
      </c>
      <c r="BX105" s="96">
        <f t="shared" si="1190"/>
        <v>0</v>
      </c>
      <c r="BY105" s="343">
        <f t="shared" ref="BY105:BZ105" si="1440">SUM(BY15,BY35,BY45,BY55,BY75)</f>
        <v>0</v>
      </c>
      <c r="BZ105" s="345">
        <f t="shared" si="1440"/>
        <v>0</v>
      </c>
      <c r="CA105" s="84">
        <f t="shared" si="1192"/>
        <v>0</v>
      </c>
      <c r="CB105" s="96">
        <f t="shared" si="1193"/>
        <v>0</v>
      </c>
      <c r="CC105" s="343">
        <f t="shared" ref="CC105:CD105" si="1441">SUM(CC15,CC35,CC45,CC55,CC75)</f>
        <v>16</v>
      </c>
      <c r="CD105" s="345">
        <f t="shared" si="1441"/>
        <v>14</v>
      </c>
      <c r="CE105" s="84">
        <f t="shared" si="1195"/>
        <v>2</v>
      </c>
      <c r="CF105" s="96">
        <f t="shared" si="1196"/>
        <v>0.875</v>
      </c>
      <c r="CG105" s="343">
        <f t="shared" ref="CG105:CH105" si="1442">SUM(CG15,CG35,CG45,CG55,CG75)</f>
        <v>2</v>
      </c>
      <c r="CH105" s="345">
        <f t="shared" si="1442"/>
        <v>0</v>
      </c>
      <c r="CI105" s="84">
        <f t="shared" si="1198"/>
        <v>2</v>
      </c>
      <c r="CJ105" s="96">
        <f t="shared" si="1199"/>
        <v>0</v>
      </c>
      <c r="CK105" s="343">
        <f t="shared" ref="CK105:CL105" si="1443">SUM(CK15,CK35,CK45,CK55,CK75)</f>
        <v>11</v>
      </c>
      <c r="CL105" s="345">
        <f t="shared" si="1443"/>
        <v>10</v>
      </c>
      <c r="CM105" s="84">
        <f t="shared" si="1201"/>
        <v>1</v>
      </c>
      <c r="CN105" s="96">
        <f t="shared" si="1202"/>
        <v>0.90909090909090906</v>
      </c>
      <c r="CO105" s="343">
        <f t="shared" ref="CO105:CP105" si="1444">SUM(CO15,CO35,CO45,CO55,CO75)</f>
        <v>2</v>
      </c>
      <c r="CP105" s="345">
        <f t="shared" si="1444"/>
        <v>1</v>
      </c>
      <c r="CQ105" s="84">
        <f t="shared" si="1204"/>
        <v>1</v>
      </c>
      <c r="CR105" s="96">
        <f t="shared" si="1205"/>
        <v>0.5</v>
      </c>
      <c r="CS105" s="343">
        <f t="shared" ref="CS105:CT105" si="1445">SUM(CS15,CS35,CS45,CS55,CS75)</f>
        <v>2</v>
      </c>
      <c r="CT105" s="345">
        <f t="shared" si="1445"/>
        <v>0</v>
      </c>
      <c r="CU105" s="84">
        <f t="shared" si="1207"/>
        <v>2</v>
      </c>
      <c r="CV105" s="96">
        <f t="shared" si="1208"/>
        <v>0</v>
      </c>
      <c r="CW105" s="343">
        <f t="shared" ref="CW105:CX105" si="1446">SUM(CW15,CW35,CW45,CW55,CW75)</f>
        <v>0</v>
      </c>
      <c r="CX105" s="345">
        <f t="shared" si="1446"/>
        <v>0</v>
      </c>
      <c r="CY105" s="84">
        <f t="shared" si="1210"/>
        <v>0</v>
      </c>
      <c r="CZ105" s="96">
        <f t="shared" si="1211"/>
        <v>0</v>
      </c>
      <c r="DA105" s="343">
        <f t="shared" ref="DA105:DB105" si="1447">SUM(DA15,DA35,DA45,DA55,DA75)</f>
        <v>0</v>
      </c>
      <c r="DB105" s="345">
        <f t="shared" si="1447"/>
        <v>0</v>
      </c>
      <c r="DC105" s="84">
        <f t="shared" si="1213"/>
        <v>0</v>
      </c>
      <c r="DD105" s="96">
        <f t="shared" si="1214"/>
        <v>0</v>
      </c>
      <c r="DE105" s="343">
        <f t="shared" ref="DE105:DF105" si="1448">SUM(DE15,DE35,DE45,DE55,DE75)</f>
        <v>7</v>
      </c>
      <c r="DF105" s="345">
        <f t="shared" si="1448"/>
        <v>1</v>
      </c>
      <c r="DG105" s="84">
        <f t="shared" si="1216"/>
        <v>6</v>
      </c>
      <c r="DH105" s="96">
        <f t="shared" si="1217"/>
        <v>0.14285714285714285</v>
      </c>
      <c r="DI105" s="343">
        <f t="shared" ref="DI105:DJ105" si="1449">SUM(DI15,DI35,DI45,DI55,DI75)</f>
        <v>0</v>
      </c>
      <c r="DJ105" s="345">
        <f t="shared" si="1449"/>
        <v>0</v>
      </c>
      <c r="DK105" s="84">
        <f t="shared" si="1219"/>
        <v>0</v>
      </c>
      <c r="DL105" s="96">
        <f t="shared" si="1220"/>
        <v>0</v>
      </c>
      <c r="DM105" s="343">
        <f t="shared" ref="DM105:DN105" si="1450">SUM(DM15,DM35,DM45,DM55,DM75)</f>
        <v>0</v>
      </c>
      <c r="DN105" s="345">
        <f t="shared" si="1450"/>
        <v>0</v>
      </c>
      <c r="DO105" s="84">
        <f t="shared" si="1222"/>
        <v>0</v>
      </c>
      <c r="DP105" s="96">
        <f t="shared" si="1223"/>
        <v>0</v>
      </c>
      <c r="DQ105" s="343">
        <f t="shared" ref="DQ105:DR105" si="1451">SUM(DQ15,DQ35,DQ45,DQ55,DQ75)</f>
        <v>0</v>
      </c>
      <c r="DR105" s="345">
        <f t="shared" si="1451"/>
        <v>0</v>
      </c>
      <c r="DS105" s="84">
        <f t="shared" si="1225"/>
        <v>0</v>
      </c>
      <c r="DT105" s="96">
        <f t="shared" si="1226"/>
        <v>0</v>
      </c>
      <c r="DU105" s="343">
        <f t="shared" ref="DU105:DV105" si="1452">SUM(DU15,DU35,DU45,DU55,DU75)</f>
        <v>0</v>
      </c>
      <c r="DV105" s="345">
        <f t="shared" si="1452"/>
        <v>4</v>
      </c>
      <c r="DW105" s="84">
        <f t="shared" si="1228"/>
        <v>-4</v>
      </c>
      <c r="DX105" s="96">
        <f t="shared" si="1229"/>
        <v>0</v>
      </c>
      <c r="DY105" s="343">
        <f t="shared" ref="DY105:DZ105" si="1453">SUM(DY15,DY35,DY45,DY55,DY75)</f>
        <v>0</v>
      </c>
      <c r="DZ105" s="345">
        <f t="shared" si="1453"/>
        <v>0</v>
      </c>
      <c r="EA105" s="84">
        <f t="shared" si="1231"/>
        <v>0</v>
      </c>
      <c r="EB105" s="96">
        <f t="shared" si="1232"/>
        <v>0</v>
      </c>
      <c r="EC105" s="343">
        <f t="shared" ref="EC105:ED105" si="1454">SUM(EC15,EC35,EC45,EC55,EC75)</f>
        <v>0</v>
      </c>
      <c r="ED105" s="345">
        <f t="shared" si="1454"/>
        <v>0</v>
      </c>
      <c r="EE105" s="84">
        <f t="shared" si="1234"/>
        <v>0</v>
      </c>
      <c r="EF105" s="96">
        <f t="shared" si="1235"/>
        <v>0</v>
      </c>
      <c r="EG105" s="343">
        <f t="shared" ref="EG105:EH105" si="1455">SUM(EG15,EG35,EG45,EG55,EG75)</f>
        <v>0</v>
      </c>
      <c r="EH105" s="345">
        <f t="shared" si="1455"/>
        <v>0</v>
      </c>
      <c r="EI105" s="84">
        <f t="shared" si="1237"/>
        <v>0</v>
      </c>
      <c r="EJ105" s="96">
        <f t="shared" si="1238"/>
        <v>0</v>
      </c>
      <c r="EK105" s="343">
        <f t="shared" ref="EK105:EL105" si="1456">SUM(EK15,EK35,EK45,EK55,EK75)</f>
        <v>0</v>
      </c>
      <c r="EL105" s="345">
        <f t="shared" si="1456"/>
        <v>0</v>
      </c>
      <c r="EM105" s="84">
        <f t="shared" si="1240"/>
        <v>0</v>
      </c>
      <c r="EN105" s="96">
        <f t="shared" si="1241"/>
        <v>0</v>
      </c>
      <c r="EO105" s="343">
        <f t="shared" ref="EO105:EP105" si="1457">SUM(EO15,EO35,EO45,EO55,EO75)</f>
        <v>0</v>
      </c>
      <c r="EP105" s="345">
        <f t="shared" si="1457"/>
        <v>0</v>
      </c>
      <c r="EQ105" s="84">
        <f t="shared" si="1243"/>
        <v>0</v>
      </c>
      <c r="ER105" s="96">
        <f t="shared" si="1244"/>
        <v>0</v>
      </c>
      <c r="ES105" s="343">
        <f t="shared" ref="ES105:ET105" si="1458">SUM(ES15,ES35,ES45,ES55,ES75)</f>
        <v>0</v>
      </c>
      <c r="ET105" s="345">
        <f t="shared" si="1458"/>
        <v>0</v>
      </c>
      <c r="EU105" s="84">
        <f t="shared" si="1246"/>
        <v>0</v>
      </c>
      <c r="EV105" s="96">
        <f t="shared" si="1247"/>
        <v>0</v>
      </c>
      <c r="EW105" s="343">
        <f t="shared" ref="EW105:EX105" si="1459">SUM(EW15,EW35,EW45,EW55,EW75)</f>
        <v>0</v>
      </c>
      <c r="EX105" s="345">
        <f t="shared" si="1459"/>
        <v>0</v>
      </c>
      <c r="EY105" s="84">
        <f t="shared" si="1249"/>
        <v>0</v>
      </c>
      <c r="EZ105" s="96">
        <f t="shared" si="1250"/>
        <v>0</v>
      </c>
      <c r="FA105" s="343">
        <f t="shared" ref="FA105:FB105" si="1460">SUM(FA15,FA35,FA45,FA55,FA75)</f>
        <v>0</v>
      </c>
      <c r="FB105" s="345">
        <f t="shared" si="1460"/>
        <v>1</v>
      </c>
      <c r="FC105" s="84">
        <f t="shared" si="1252"/>
        <v>-1</v>
      </c>
      <c r="FD105" s="96">
        <f t="shared" si="1253"/>
        <v>0</v>
      </c>
      <c r="FE105" s="343">
        <f t="shared" ref="FE105:FF105" si="1461">SUM(FE15,FE35,FE45,FE55,FE75)</f>
        <v>0</v>
      </c>
      <c r="FF105" s="345">
        <f t="shared" si="1461"/>
        <v>0</v>
      </c>
      <c r="FG105" s="84">
        <f t="shared" si="1255"/>
        <v>0</v>
      </c>
      <c r="FH105" s="96">
        <f t="shared" si="1256"/>
        <v>0</v>
      </c>
      <c r="FI105" s="343">
        <f t="shared" ref="FI105:FJ105" si="1462">SUM(FI15,FI35,FI45,FI55,FI75)</f>
        <v>0</v>
      </c>
      <c r="FJ105" s="345">
        <f t="shared" si="1462"/>
        <v>0</v>
      </c>
      <c r="FK105" s="84">
        <f t="shared" si="1258"/>
        <v>0</v>
      </c>
      <c r="FL105" s="96">
        <f t="shared" si="1259"/>
        <v>0</v>
      </c>
      <c r="FM105" s="343">
        <f t="shared" ref="FM105:FN105" si="1463">SUM(FM15,FM35,FM45,FM55,FM75)</f>
        <v>0</v>
      </c>
      <c r="FN105" s="345">
        <f t="shared" si="1463"/>
        <v>0</v>
      </c>
      <c r="FO105" s="84">
        <f t="shared" si="1261"/>
        <v>0</v>
      </c>
      <c r="FP105" s="96">
        <f t="shared" si="1262"/>
        <v>0</v>
      </c>
      <c r="FQ105" s="343">
        <f t="shared" ref="FQ105:FR105" si="1464">SUM(FQ15,FQ35,FQ45,FQ55,FQ75)</f>
        <v>0</v>
      </c>
      <c r="FR105" s="345">
        <f t="shared" si="1464"/>
        <v>0</v>
      </c>
      <c r="FS105" s="84">
        <f t="shared" si="1264"/>
        <v>0</v>
      </c>
      <c r="FT105" s="96">
        <f t="shared" si="1265"/>
        <v>0</v>
      </c>
      <c r="FU105" s="343">
        <f t="shared" ref="FU105:FV105" si="1465">SUM(FU15,FU35,FU45,FU55,FU75)</f>
        <v>0</v>
      </c>
      <c r="FV105" s="345">
        <f t="shared" si="1465"/>
        <v>0</v>
      </c>
      <c r="FW105" s="84">
        <f t="shared" si="1267"/>
        <v>0</v>
      </c>
      <c r="FX105" s="96">
        <f t="shared" si="1268"/>
        <v>0</v>
      </c>
      <c r="FY105" s="343">
        <f t="shared" ref="FY105:FZ105" si="1466">SUM(FY15,FY35,FY45,FY55,FY75)</f>
        <v>0</v>
      </c>
      <c r="FZ105" s="345">
        <f t="shared" si="1466"/>
        <v>0</v>
      </c>
      <c r="GA105" s="84">
        <f t="shared" si="1270"/>
        <v>0</v>
      </c>
      <c r="GB105" s="96">
        <f t="shared" si="1271"/>
        <v>0</v>
      </c>
      <c r="GC105" s="343">
        <f t="shared" ref="GC105:GD105" si="1467">SUM(GC15,GC35,GC45,GC55,GC75)</f>
        <v>0</v>
      </c>
      <c r="GD105" s="345">
        <f t="shared" si="1467"/>
        <v>0</v>
      </c>
      <c r="GE105" s="84">
        <f t="shared" si="1273"/>
        <v>0</v>
      </c>
      <c r="GF105" s="96">
        <f t="shared" si="1274"/>
        <v>0</v>
      </c>
      <c r="GG105" s="82">
        <f t="shared" si="1275"/>
        <v>40</v>
      </c>
      <c r="GH105" s="67">
        <f t="shared" si="1276"/>
        <v>32</v>
      </c>
      <c r="GI105" s="85">
        <f t="shared" si="1277"/>
        <v>8</v>
      </c>
      <c r="GJ105" s="96">
        <f t="shared" si="1278"/>
        <v>0.8</v>
      </c>
      <c r="GK105" s="230">
        <f>GK14+GK35+GK45+GK57+GK75</f>
        <v>2</v>
      </c>
      <c r="GL105" s="222">
        <f>GL14+GL35+GL45+GL57+GL75</f>
        <v>0</v>
      </c>
      <c r="GM105" s="84">
        <f t="shared" si="1280"/>
        <v>2</v>
      </c>
      <c r="GN105" s="231">
        <f>GN14+GN35+GN45+GN57+GN75</f>
        <v>0</v>
      </c>
      <c r="GO105" s="222">
        <f>GO14+GO35+GO45+GO57+GO75</f>
        <v>0</v>
      </c>
      <c r="GP105" s="85">
        <f t="shared" si="1282"/>
        <v>0</v>
      </c>
      <c r="GQ105" s="230">
        <f>GQ14+GQ35+GQ45+GQ57+GQ75</f>
        <v>0</v>
      </c>
      <c r="GR105" s="222">
        <f>GR14+GR35+GR45+GR57+GR75</f>
        <v>0</v>
      </c>
      <c r="GS105" s="84">
        <f t="shared" si="1284"/>
        <v>0</v>
      </c>
      <c r="GT105" s="372"/>
      <c r="GU105" s="209">
        <f t="shared" si="1285"/>
        <v>1.1111111111111112</v>
      </c>
      <c r="GV105" s="210" t="str">
        <f t="shared" si="1286"/>
        <v/>
      </c>
      <c r="GW105" s="104">
        <f>+GK105*$HE$3</f>
        <v>1250</v>
      </c>
      <c r="GX105" s="104">
        <f>+GL105*$HE$3</f>
        <v>0</v>
      </c>
      <c r="GY105" s="100">
        <f t="shared" si="1287"/>
        <v>1250</v>
      </c>
      <c r="GZ105" s="104"/>
      <c r="HA105" s="104"/>
      <c r="HB105" s="100"/>
      <c r="HC105" s="104">
        <f>+GQ105*$HE$5</f>
        <v>0</v>
      </c>
      <c r="HD105" s="104">
        <f>+GR105*$HE$5</f>
        <v>0</v>
      </c>
      <c r="HE105" s="99">
        <f t="shared" si="1288"/>
        <v>0</v>
      </c>
      <c r="HF105" s="101">
        <f t="shared" si="1289"/>
        <v>1250</v>
      </c>
      <c r="HG105" s="102">
        <f t="shared" si="1289"/>
        <v>0</v>
      </c>
      <c r="HH105" s="105">
        <f t="shared" si="1289"/>
        <v>1250</v>
      </c>
      <c r="HI105" s="106">
        <f>HI104</f>
        <v>312.5</v>
      </c>
      <c r="HJ105" s="106">
        <f>HJ104</f>
        <v>625</v>
      </c>
      <c r="HK105" s="108"/>
      <c r="HL105" s="320"/>
      <c r="HM105" s="107">
        <f t="shared" si="1290"/>
        <v>0</v>
      </c>
      <c r="HN105" s="109">
        <f t="shared" si="1290"/>
        <v>0</v>
      </c>
    </row>
    <row r="106" spans="1:223" ht="15.75" customHeight="1" outlineLevel="1" thickBot="1" x14ac:dyDescent="0.25">
      <c r="A106" s="368"/>
      <c r="B106" s="126" t="s">
        <v>50</v>
      </c>
      <c r="C106" s="327">
        <f t="shared" si="1291"/>
        <v>0</v>
      </c>
      <c r="D106" s="327">
        <f t="shared" si="1291"/>
        <v>0</v>
      </c>
      <c r="E106" s="327">
        <f t="shared" si="1291"/>
        <v>0</v>
      </c>
      <c r="F106" s="327">
        <f t="shared" si="1291"/>
        <v>0</v>
      </c>
      <c r="G106" s="327">
        <f t="shared" si="1291"/>
        <v>0</v>
      </c>
      <c r="H106" s="327">
        <f t="shared" si="1291"/>
        <v>0</v>
      </c>
      <c r="I106" s="327">
        <f t="shared" si="1291"/>
        <v>0</v>
      </c>
      <c r="J106" s="327">
        <f t="shared" si="1291"/>
        <v>0</v>
      </c>
      <c r="K106" s="327">
        <f t="shared" si="1291"/>
        <v>0</v>
      </c>
      <c r="L106" s="327">
        <f t="shared" si="1291"/>
        <v>24</v>
      </c>
      <c r="M106" s="327">
        <f t="shared" si="1291"/>
        <v>10</v>
      </c>
      <c r="N106" s="327">
        <f t="shared" si="1291"/>
        <v>20</v>
      </c>
      <c r="O106" s="327">
        <f t="shared" si="1291"/>
        <v>0</v>
      </c>
      <c r="P106" s="327">
        <f t="shared" si="1291"/>
        <v>2</v>
      </c>
      <c r="Q106" s="327">
        <f t="shared" si="1291"/>
        <v>0</v>
      </c>
      <c r="R106" s="327">
        <f t="shared" si="1291"/>
        <v>1</v>
      </c>
      <c r="S106" s="327">
        <f t="shared" si="1291"/>
        <v>4</v>
      </c>
      <c r="T106" s="327">
        <f t="shared" si="1291"/>
        <v>0</v>
      </c>
      <c r="U106" s="327">
        <f t="shared" si="1291"/>
        <v>0</v>
      </c>
      <c r="V106" s="327">
        <f t="shared" si="1291"/>
        <v>2</v>
      </c>
      <c r="W106" s="327">
        <f t="shared" si="1291"/>
        <v>0</v>
      </c>
      <c r="X106" s="327">
        <f t="shared" si="1291"/>
        <v>0</v>
      </c>
      <c r="Y106" s="327">
        <f t="shared" si="1291"/>
        <v>0</v>
      </c>
      <c r="Z106" s="327">
        <f t="shared" si="1291"/>
        <v>0</v>
      </c>
      <c r="AA106" s="327">
        <f t="shared" si="1291"/>
        <v>0</v>
      </c>
      <c r="AB106" s="327">
        <f t="shared" si="1291"/>
        <v>0</v>
      </c>
      <c r="AC106" s="327">
        <f t="shared" si="1291"/>
        <v>0</v>
      </c>
      <c r="AD106" s="327">
        <f t="shared" si="1291"/>
        <v>0</v>
      </c>
      <c r="AE106" s="327">
        <f t="shared" si="1291"/>
        <v>2</v>
      </c>
      <c r="AF106" s="327">
        <f t="shared" si="1291"/>
        <v>0</v>
      </c>
      <c r="AG106" s="327">
        <f t="shared" si="1291"/>
        <v>0</v>
      </c>
      <c r="AH106" s="327">
        <f t="shared" si="1291"/>
        <v>0</v>
      </c>
      <c r="AI106" s="327">
        <f t="shared" si="1291"/>
        <v>0</v>
      </c>
      <c r="AJ106" s="327">
        <f t="shared" si="1291"/>
        <v>0</v>
      </c>
      <c r="AK106" s="327">
        <f t="shared" si="1291"/>
        <v>0</v>
      </c>
      <c r="AL106" s="327">
        <f t="shared" si="1291"/>
        <v>0</v>
      </c>
      <c r="AM106" s="226">
        <f t="shared" si="1165"/>
        <v>65</v>
      </c>
      <c r="AN106" s="232">
        <f>AN16+AN36+AN46+AN56+AN76</f>
        <v>0</v>
      </c>
      <c r="AO106" s="233">
        <f>AO16+AO36+AO46+AO56+AO76</f>
        <v>0</v>
      </c>
      <c r="AP106" s="234">
        <f>AP16+AP36+AP46+AP56+AP76</f>
        <v>2</v>
      </c>
      <c r="AQ106" s="370"/>
      <c r="AS106" s="343">
        <f t="shared" si="1167"/>
        <v>0</v>
      </c>
      <c r="AT106" s="346">
        <f t="shared" si="1167"/>
        <v>0</v>
      </c>
      <c r="AU106" s="115">
        <f t="shared" si="1168"/>
        <v>0</v>
      </c>
      <c r="AV106" s="275">
        <f t="shared" si="1169"/>
        <v>0</v>
      </c>
      <c r="AW106" s="343">
        <f t="shared" ref="AW106:AX106" si="1468">SUM(AW16,AW36,AW46,AW56,AW76)</f>
        <v>0</v>
      </c>
      <c r="AX106" s="346">
        <f t="shared" si="1468"/>
        <v>0</v>
      </c>
      <c r="AY106" s="115">
        <f t="shared" si="1171"/>
        <v>0</v>
      </c>
      <c r="AZ106" s="275">
        <f t="shared" si="1172"/>
        <v>0</v>
      </c>
      <c r="BA106" s="343">
        <f t="shared" ref="BA106:BB106" si="1469">SUM(BA16,BA36,BA46,BA56,BA76)</f>
        <v>0</v>
      </c>
      <c r="BB106" s="346">
        <f t="shared" si="1469"/>
        <v>0</v>
      </c>
      <c r="BC106" s="115">
        <f t="shared" si="1174"/>
        <v>0</v>
      </c>
      <c r="BD106" s="275">
        <f t="shared" si="1175"/>
        <v>0</v>
      </c>
      <c r="BE106" s="343">
        <f t="shared" ref="BE106:BF106" si="1470">SUM(BE16,BE36,BE46,BE56,BE76)</f>
        <v>0</v>
      </c>
      <c r="BF106" s="346">
        <f t="shared" si="1470"/>
        <v>0</v>
      </c>
      <c r="BG106" s="115">
        <f t="shared" si="1177"/>
        <v>0</v>
      </c>
      <c r="BH106" s="275">
        <f t="shared" si="1178"/>
        <v>0</v>
      </c>
      <c r="BI106" s="343">
        <f t="shared" ref="BI106:BJ106" si="1471">SUM(BI16,BI36,BI46,BI56,BI76)</f>
        <v>0</v>
      </c>
      <c r="BJ106" s="346">
        <f t="shared" si="1471"/>
        <v>0</v>
      </c>
      <c r="BK106" s="115">
        <f t="shared" si="1180"/>
        <v>0</v>
      </c>
      <c r="BL106" s="275">
        <f t="shared" si="1181"/>
        <v>0</v>
      </c>
      <c r="BM106" s="343">
        <f t="shared" ref="BM106:BN106" si="1472">SUM(BM16,BM36,BM46,BM56,BM76)</f>
        <v>0</v>
      </c>
      <c r="BN106" s="346">
        <f t="shared" si="1472"/>
        <v>0</v>
      </c>
      <c r="BO106" s="115">
        <f t="shared" si="1183"/>
        <v>0</v>
      </c>
      <c r="BP106" s="275">
        <f t="shared" si="1184"/>
        <v>0</v>
      </c>
      <c r="BQ106" s="343">
        <f t="shared" ref="BQ106:BR106" si="1473">SUM(BQ16,BQ36,BQ46,BQ56,BQ76)</f>
        <v>0</v>
      </c>
      <c r="BR106" s="346">
        <f t="shared" si="1473"/>
        <v>1</v>
      </c>
      <c r="BS106" s="115">
        <f t="shared" si="1186"/>
        <v>-1</v>
      </c>
      <c r="BT106" s="275">
        <f t="shared" si="1187"/>
        <v>0</v>
      </c>
      <c r="BU106" s="343">
        <f t="shared" ref="BU106:BV106" si="1474">SUM(BU16,BU36,BU46,BU56,BU76)</f>
        <v>0</v>
      </c>
      <c r="BV106" s="346">
        <f t="shared" si="1474"/>
        <v>0</v>
      </c>
      <c r="BW106" s="115">
        <f t="shared" si="1189"/>
        <v>0</v>
      </c>
      <c r="BX106" s="275">
        <f t="shared" si="1190"/>
        <v>0</v>
      </c>
      <c r="BY106" s="343">
        <f t="shared" ref="BY106:BZ106" si="1475">SUM(BY16,BY36,BY46,BY56,BY76)</f>
        <v>0</v>
      </c>
      <c r="BZ106" s="346">
        <f t="shared" si="1475"/>
        <v>0</v>
      </c>
      <c r="CA106" s="115">
        <f t="shared" si="1192"/>
        <v>0</v>
      </c>
      <c r="CB106" s="275">
        <f t="shared" si="1193"/>
        <v>0</v>
      </c>
      <c r="CC106" s="343">
        <f t="shared" ref="CC106:CD106" si="1476">SUM(CC16,CC36,CC46,CC56,CC76)</f>
        <v>24</v>
      </c>
      <c r="CD106" s="346">
        <f t="shared" si="1476"/>
        <v>21</v>
      </c>
      <c r="CE106" s="115">
        <f t="shared" si="1195"/>
        <v>3</v>
      </c>
      <c r="CF106" s="275">
        <f t="shared" si="1196"/>
        <v>0.875</v>
      </c>
      <c r="CG106" s="343">
        <f t="shared" ref="CG106:CH106" si="1477">SUM(CG16,CG36,CG46,CG56,CG76)</f>
        <v>10</v>
      </c>
      <c r="CH106" s="346">
        <f t="shared" si="1477"/>
        <v>9</v>
      </c>
      <c r="CI106" s="115">
        <f t="shared" si="1198"/>
        <v>1</v>
      </c>
      <c r="CJ106" s="275">
        <f t="shared" si="1199"/>
        <v>0.9</v>
      </c>
      <c r="CK106" s="343">
        <f t="shared" ref="CK106:CL106" si="1478">SUM(CK16,CK36,CK46,CK56,CK76)</f>
        <v>20</v>
      </c>
      <c r="CL106" s="346">
        <f t="shared" si="1478"/>
        <v>15</v>
      </c>
      <c r="CM106" s="115">
        <f t="shared" si="1201"/>
        <v>5</v>
      </c>
      <c r="CN106" s="275">
        <f t="shared" si="1202"/>
        <v>0.75</v>
      </c>
      <c r="CO106" s="343">
        <f t="shared" ref="CO106:CP106" si="1479">SUM(CO16,CO36,CO46,CO56,CO76)</f>
        <v>0</v>
      </c>
      <c r="CP106" s="346">
        <f t="shared" si="1479"/>
        <v>0</v>
      </c>
      <c r="CQ106" s="115">
        <f t="shared" si="1204"/>
        <v>0</v>
      </c>
      <c r="CR106" s="275">
        <f t="shared" si="1205"/>
        <v>0</v>
      </c>
      <c r="CS106" s="343">
        <f t="shared" ref="CS106:CT106" si="1480">SUM(CS16,CS36,CS46,CS56,CS76)</f>
        <v>2</v>
      </c>
      <c r="CT106" s="346">
        <f t="shared" si="1480"/>
        <v>0</v>
      </c>
      <c r="CU106" s="115">
        <f t="shared" si="1207"/>
        <v>2</v>
      </c>
      <c r="CV106" s="275">
        <f t="shared" si="1208"/>
        <v>0</v>
      </c>
      <c r="CW106" s="343">
        <f t="shared" ref="CW106:CX106" si="1481">SUM(CW16,CW36,CW46,CW56,CW76)</f>
        <v>0</v>
      </c>
      <c r="CX106" s="346">
        <f t="shared" si="1481"/>
        <v>0</v>
      </c>
      <c r="CY106" s="115">
        <f t="shared" si="1210"/>
        <v>0</v>
      </c>
      <c r="CZ106" s="275">
        <f t="shared" si="1211"/>
        <v>0</v>
      </c>
      <c r="DA106" s="343">
        <f t="shared" ref="DA106:DB106" si="1482">SUM(DA16,DA36,DA46,DA56,DA76)</f>
        <v>1</v>
      </c>
      <c r="DB106" s="346">
        <f t="shared" si="1482"/>
        <v>1</v>
      </c>
      <c r="DC106" s="115">
        <f t="shared" si="1213"/>
        <v>0</v>
      </c>
      <c r="DD106" s="275">
        <f t="shared" si="1214"/>
        <v>1</v>
      </c>
      <c r="DE106" s="343">
        <f t="shared" ref="DE106:DF106" si="1483">SUM(DE16,DE36,DE46,DE56,DE76)</f>
        <v>4</v>
      </c>
      <c r="DF106" s="346">
        <f t="shared" si="1483"/>
        <v>0</v>
      </c>
      <c r="DG106" s="115">
        <f t="shared" si="1216"/>
        <v>4</v>
      </c>
      <c r="DH106" s="275">
        <f t="shared" si="1217"/>
        <v>0</v>
      </c>
      <c r="DI106" s="343">
        <f t="shared" ref="DI106:DJ106" si="1484">SUM(DI16,DI36,DI46,DI56,DI76)</f>
        <v>0</v>
      </c>
      <c r="DJ106" s="346">
        <f t="shared" si="1484"/>
        <v>0</v>
      </c>
      <c r="DK106" s="115">
        <f t="shared" si="1219"/>
        <v>0</v>
      </c>
      <c r="DL106" s="275">
        <f t="shared" si="1220"/>
        <v>0</v>
      </c>
      <c r="DM106" s="343">
        <f t="shared" ref="DM106:DN106" si="1485">SUM(DM16,DM36,DM46,DM56,DM76)</f>
        <v>0</v>
      </c>
      <c r="DN106" s="346">
        <f t="shared" si="1485"/>
        <v>1</v>
      </c>
      <c r="DO106" s="115">
        <f t="shared" si="1222"/>
        <v>-1</v>
      </c>
      <c r="DP106" s="275">
        <f t="shared" si="1223"/>
        <v>0</v>
      </c>
      <c r="DQ106" s="343">
        <f t="shared" ref="DQ106:DR106" si="1486">SUM(DQ16,DQ36,DQ46,DQ56,DQ76)</f>
        <v>2</v>
      </c>
      <c r="DR106" s="346">
        <f t="shared" si="1486"/>
        <v>1</v>
      </c>
      <c r="DS106" s="115">
        <f t="shared" si="1225"/>
        <v>1</v>
      </c>
      <c r="DT106" s="275">
        <f t="shared" si="1226"/>
        <v>0.5</v>
      </c>
      <c r="DU106" s="343">
        <f t="shared" ref="DU106:DV106" si="1487">SUM(DU16,DU36,DU46,DU56,DU76)</f>
        <v>0</v>
      </c>
      <c r="DV106" s="346">
        <f t="shared" si="1487"/>
        <v>1</v>
      </c>
      <c r="DW106" s="115">
        <f t="shared" si="1228"/>
        <v>-1</v>
      </c>
      <c r="DX106" s="275">
        <f t="shared" si="1229"/>
        <v>0</v>
      </c>
      <c r="DY106" s="343">
        <f t="shared" ref="DY106:DZ106" si="1488">SUM(DY16,DY36,DY46,DY56,DY76)</f>
        <v>0</v>
      </c>
      <c r="DZ106" s="346">
        <f t="shared" si="1488"/>
        <v>0</v>
      </c>
      <c r="EA106" s="115">
        <f t="shared" si="1231"/>
        <v>0</v>
      </c>
      <c r="EB106" s="275">
        <f t="shared" si="1232"/>
        <v>0</v>
      </c>
      <c r="EC106" s="343">
        <f t="shared" ref="EC106:ED106" si="1489">SUM(EC16,EC36,EC46,EC56,EC76)</f>
        <v>0</v>
      </c>
      <c r="ED106" s="346">
        <f t="shared" si="1489"/>
        <v>0</v>
      </c>
      <c r="EE106" s="115">
        <f t="shared" si="1234"/>
        <v>0</v>
      </c>
      <c r="EF106" s="275">
        <f t="shared" si="1235"/>
        <v>0</v>
      </c>
      <c r="EG106" s="343">
        <f t="shared" ref="EG106:EH106" si="1490">SUM(EG16,EG36,EG46,EG56,EG76)</f>
        <v>0</v>
      </c>
      <c r="EH106" s="346">
        <f t="shared" si="1490"/>
        <v>0</v>
      </c>
      <c r="EI106" s="115">
        <f t="shared" si="1237"/>
        <v>0</v>
      </c>
      <c r="EJ106" s="275">
        <f t="shared" si="1238"/>
        <v>0</v>
      </c>
      <c r="EK106" s="343">
        <f t="shared" ref="EK106:EL106" si="1491">SUM(EK16,EK36,EK46,EK56,EK76)</f>
        <v>0</v>
      </c>
      <c r="EL106" s="346">
        <f t="shared" si="1491"/>
        <v>0</v>
      </c>
      <c r="EM106" s="115">
        <f t="shared" si="1240"/>
        <v>0</v>
      </c>
      <c r="EN106" s="275">
        <f t="shared" si="1241"/>
        <v>0</v>
      </c>
      <c r="EO106" s="343">
        <f t="shared" ref="EO106:EP106" si="1492">SUM(EO16,EO36,EO46,EO56,EO76)</f>
        <v>0</v>
      </c>
      <c r="EP106" s="346">
        <f t="shared" si="1492"/>
        <v>0</v>
      </c>
      <c r="EQ106" s="115">
        <f t="shared" si="1243"/>
        <v>0</v>
      </c>
      <c r="ER106" s="275">
        <f t="shared" si="1244"/>
        <v>0</v>
      </c>
      <c r="ES106" s="343">
        <f t="shared" ref="ES106:ET106" si="1493">SUM(ES16,ES36,ES46,ES56,ES76)</f>
        <v>0</v>
      </c>
      <c r="ET106" s="346">
        <f t="shared" si="1493"/>
        <v>1</v>
      </c>
      <c r="EU106" s="115">
        <f t="shared" si="1246"/>
        <v>-1</v>
      </c>
      <c r="EV106" s="275">
        <f t="shared" si="1247"/>
        <v>0</v>
      </c>
      <c r="EW106" s="343">
        <f t="shared" ref="EW106:EX106" si="1494">SUM(EW16,EW36,EW46,EW56,EW76)</f>
        <v>0</v>
      </c>
      <c r="EX106" s="346">
        <f t="shared" si="1494"/>
        <v>0</v>
      </c>
      <c r="EY106" s="115">
        <f t="shared" si="1249"/>
        <v>0</v>
      </c>
      <c r="EZ106" s="275">
        <f t="shared" si="1250"/>
        <v>0</v>
      </c>
      <c r="FA106" s="343">
        <f t="shared" ref="FA106:FB106" si="1495">SUM(FA16,FA36,FA46,FA56,FA76)</f>
        <v>2</v>
      </c>
      <c r="FB106" s="346">
        <f t="shared" si="1495"/>
        <v>0</v>
      </c>
      <c r="FC106" s="115">
        <f t="shared" si="1252"/>
        <v>2</v>
      </c>
      <c r="FD106" s="275">
        <f t="shared" si="1253"/>
        <v>0</v>
      </c>
      <c r="FE106" s="343">
        <f t="shared" ref="FE106:FF106" si="1496">SUM(FE16,FE36,FE46,FE56,FE76)</f>
        <v>0</v>
      </c>
      <c r="FF106" s="346">
        <f t="shared" si="1496"/>
        <v>0</v>
      </c>
      <c r="FG106" s="115">
        <f t="shared" si="1255"/>
        <v>0</v>
      </c>
      <c r="FH106" s="275">
        <f t="shared" si="1256"/>
        <v>0</v>
      </c>
      <c r="FI106" s="343">
        <f t="shared" ref="FI106:FJ106" si="1497">SUM(FI16,FI36,FI46,FI56,FI76)</f>
        <v>0</v>
      </c>
      <c r="FJ106" s="346">
        <f t="shared" si="1497"/>
        <v>0</v>
      </c>
      <c r="FK106" s="115">
        <f t="shared" si="1258"/>
        <v>0</v>
      </c>
      <c r="FL106" s="275">
        <f t="shared" si="1259"/>
        <v>0</v>
      </c>
      <c r="FM106" s="343">
        <f t="shared" ref="FM106:FN106" si="1498">SUM(FM16,FM36,FM46,FM56,FM76)</f>
        <v>0</v>
      </c>
      <c r="FN106" s="346">
        <f t="shared" si="1498"/>
        <v>0</v>
      </c>
      <c r="FO106" s="115">
        <f t="shared" si="1261"/>
        <v>0</v>
      </c>
      <c r="FP106" s="275">
        <f t="shared" si="1262"/>
        <v>0</v>
      </c>
      <c r="FQ106" s="343">
        <f t="shared" ref="FQ106:FR106" si="1499">SUM(FQ16,FQ36,FQ46,FQ56,FQ76)</f>
        <v>0</v>
      </c>
      <c r="FR106" s="346">
        <f t="shared" si="1499"/>
        <v>0</v>
      </c>
      <c r="FS106" s="115">
        <f t="shared" si="1264"/>
        <v>0</v>
      </c>
      <c r="FT106" s="275">
        <f t="shared" si="1265"/>
        <v>0</v>
      </c>
      <c r="FU106" s="343">
        <f t="shared" ref="FU106:FV106" si="1500">SUM(FU16,FU36,FU46,FU56,FU76)</f>
        <v>0</v>
      </c>
      <c r="FV106" s="346">
        <f t="shared" si="1500"/>
        <v>0</v>
      </c>
      <c r="FW106" s="115">
        <f t="shared" si="1267"/>
        <v>0</v>
      </c>
      <c r="FX106" s="275">
        <f t="shared" si="1268"/>
        <v>0</v>
      </c>
      <c r="FY106" s="343">
        <f t="shared" ref="FY106:FZ106" si="1501">SUM(FY16,FY36,FY46,FY56,FY76)</f>
        <v>0</v>
      </c>
      <c r="FZ106" s="346">
        <f t="shared" si="1501"/>
        <v>0</v>
      </c>
      <c r="GA106" s="115">
        <f t="shared" si="1270"/>
        <v>0</v>
      </c>
      <c r="GB106" s="275">
        <f t="shared" si="1271"/>
        <v>0</v>
      </c>
      <c r="GC106" s="343">
        <f t="shared" ref="GC106:GD106" si="1502">SUM(GC16,GC36,GC46,GC56,GC76)</f>
        <v>0</v>
      </c>
      <c r="GD106" s="346">
        <f t="shared" si="1502"/>
        <v>0</v>
      </c>
      <c r="GE106" s="115">
        <f t="shared" si="1273"/>
        <v>0</v>
      </c>
      <c r="GF106" s="275">
        <f t="shared" si="1274"/>
        <v>0</v>
      </c>
      <c r="GG106" s="113">
        <f t="shared" si="1275"/>
        <v>65</v>
      </c>
      <c r="GH106" s="276">
        <f t="shared" si="1276"/>
        <v>51</v>
      </c>
      <c r="GI106" s="116">
        <f t="shared" si="1277"/>
        <v>14</v>
      </c>
      <c r="GJ106" s="275">
        <f t="shared" si="1278"/>
        <v>0.7846153846153846</v>
      </c>
      <c r="GK106" s="235">
        <f>GK16+GK36+GK46+GK56+GK76</f>
        <v>0</v>
      </c>
      <c r="GL106" s="236">
        <f>GL16+GL36+GL46+GL56+GL76</f>
        <v>0</v>
      </c>
      <c r="GM106" s="115">
        <f t="shared" si="1280"/>
        <v>0</v>
      </c>
      <c r="GN106" s="237">
        <f>GN16+GN36+GN46+GN56+GN76</f>
        <v>0</v>
      </c>
      <c r="GO106" s="236">
        <f>GO16+GO36+GO46+GO56+GO76</f>
        <v>0</v>
      </c>
      <c r="GP106" s="116">
        <f t="shared" si="1282"/>
        <v>0</v>
      </c>
      <c r="GQ106" s="235">
        <f>GQ16+GQ36+GQ46+GQ56+GQ76</f>
        <v>2</v>
      </c>
      <c r="GR106" s="236">
        <f>GR16+GR36+GR46+GR56+GR76</f>
        <v>0</v>
      </c>
      <c r="GS106" s="115">
        <f t="shared" si="1284"/>
        <v>2</v>
      </c>
      <c r="GT106" s="372"/>
      <c r="GU106" s="211">
        <f t="shared" si="1285"/>
        <v>0.5803571428571429</v>
      </c>
      <c r="GV106" s="212" t="str">
        <f t="shared" si="1286"/>
        <v/>
      </c>
      <c r="GW106" s="142">
        <f>+GK106*$HF$3</f>
        <v>0</v>
      </c>
      <c r="GX106" s="142">
        <f>+GL106*$HF$3</f>
        <v>0</v>
      </c>
      <c r="GY106" s="143">
        <f t="shared" si="1287"/>
        <v>0</v>
      </c>
      <c r="GZ106" s="142"/>
      <c r="HA106" s="142"/>
      <c r="HB106" s="143"/>
      <c r="HC106" s="142">
        <f>+GQ106*$HF$5</f>
        <v>2300</v>
      </c>
      <c r="HD106" s="142">
        <f>+GR106*$HF$5</f>
        <v>0</v>
      </c>
      <c r="HE106" s="144">
        <f t="shared" si="1288"/>
        <v>2300</v>
      </c>
      <c r="HF106" s="145">
        <f>+GW106+GZ106+HC106</f>
        <v>2300</v>
      </c>
      <c r="HG106" s="146">
        <f>+GX106+HA106+HD106</f>
        <v>0</v>
      </c>
      <c r="HH106" s="147">
        <f>+GY106+HB106+HE106</f>
        <v>2300</v>
      </c>
      <c r="HI106" s="148">
        <f>$HF$3*50%</f>
        <v>287.5</v>
      </c>
      <c r="HJ106" s="148">
        <f>$HF$5*50%</f>
        <v>575</v>
      </c>
      <c r="HK106" s="150"/>
      <c r="HL106" s="151"/>
      <c r="HM106" s="149">
        <f>+HI106*HK106</f>
        <v>0</v>
      </c>
      <c r="HN106" s="152">
        <f>+HJ106*HL106</f>
        <v>0</v>
      </c>
    </row>
    <row r="107" spans="1:223" ht="16.5" customHeight="1" thickBot="1" x14ac:dyDescent="0.25">
      <c r="A107" s="368"/>
      <c r="B107" s="153" t="s">
        <v>18</v>
      </c>
      <c r="C107" s="239">
        <f t="shared" ref="C107:AF107" si="1503">SUM(C100:C106)</f>
        <v>0</v>
      </c>
      <c r="D107" s="240">
        <f t="shared" si="1503"/>
        <v>0</v>
      </c>
      <c r="E107" s="240">
        <f t="shared" si="1503"/>
        <v>0</v>
      </c>
      <c r="F107" s="240">
        <f t="shared" si="1503"/>
        <v>0</v>
      </c>
      <c r="G107" s="240">
        <f t="shared" si="1503"/>
        <v>0</v>
      </c>
      <c r="H107" s="240">
        <f t="shared" si="1503"/>
        <v>0</v>
      </c>
      <c r="I107" s="240">
        <f t="shared" si="1503"/>
        <v>0</v>
      </c>
      <c r="J107" s="241">
        <f t="shared" si="1503"/>
        <v>0</v>
      </c>
      <c r="K107" s="239">
        <f t="shared" si="1503"/>
        <v>0</v>
      </c>
      <c r="L107" s="240">
        <f t="shared" si="1503"/>
        <v>147</v>
      </c>
      <c r="M107" s="240">
        <f t="shared" si="1503"/>
        <v>40</v>
      </c>
      <c r="N107" s="240">
        <f t="shared" si="1503"/>
        <v>93</v>
      </c>
      <c r="O107" s="241">
        <f t="shared" si="1503"/>
        <v>8</v>
      </c>
      <c r="P107" s="239">
        <f t="shared" si="1503"/>
        <v>20</v>
      </c>
      <c r="Q107" s="240">
        <f t="shared" si="1503"/>
        <v>2</v>
      </c>
      <c r="R107" s="241">
        <f t="shared" si="1503"/>
        <v>2</v>
      </c>
      <c r="S107" s="239">
        <f t="shared" si="1503"/>
        <v>26</v>
      </c>
      <c r="T107" s="240">
        <f t="shared" si="1503"/>
        <v>0</v>
      </c>
      <c r="U107" s="241">
        <f t="shared" si="1503"/>
        <v>2</v>
      </c>
      <c r="V107" s="239">
        <f t="shared" si="1503"/>
        <v>6</v>
      </c>
      <c r="W107" s="240">
        <f t="shared" si="1503"/>
        <v>1</v>
      </c>
      <c r="X107" s="240">
        <f t="shared" si="1503"/>
        <v>3</v>
      </c>
      <c r="Y107" s="241">
        <f t="shared" si="1503"/>
        <v>0</v>
      </c>
      <c r="Z107" s="241">
        <f t="shared" si="1503"/>
        <v>0</v>
      </c>
      <c r="AA107" s="241">
        <f t="shared" si="1503"/>
        <v>0</v>
      </c>
      <c r="AB107" s="241">
        <f t="shared" si="1503"/>
        <v>0</v>
      </c>
      <c r="AC107" s="241">
        <f t="shared" si="1503"/>
        <v>2</v>
      </c>
      <c r="AD107" s="241">
        <f t="shared" si="1503"/>
        <v>3</v>
      </c>
      <c r="AE107" s="241">
        <f t="shared" si="1503"/>
        <v>21</v>
      </c>
      <c r="AF107" s="241">
        <f t="shared" si="1503"/>
        <v>0</v>
      </c>
      <c r="AG107" s="240">
        <f t="shared" ref="AG107:AM107" si="1504">SUM(AG100:AG106)</f>
        <v>0</v>
      </c>
      <c r="AH107" s="240">
        <f t="shared" si="1504"/>
        <v>0</v>
      </c>
      <c r="AI107" s="240">
        <f t="shared" si="1504"/>
        <v>0</v>
      </c>
      <c r="AJ107" s="240">
        <f t="shared" si="1504"/>
        <v>0</v>
      </c>
      <c r="AK107" s="241">
        <f t="shared" si="1504"/>
        <v>0</v>
      </c>
      <c r="AL107" s="329">
        <f t="shared" si="1504"/>
        <v>0</v>
      </c>
      <c r="AM107" s="160">
        <f t="shared" si="1504"/>
        <v>376</v>
      </c>
      <c r="AN107" s="242">
        <f>SUM(AN100:AN106)</f>
        <v>6</v>
      </c>
      <c r="AO107" s="238">
        <f>SUM(AO100:AO106)</f>
        <v>0</v>
      </c>
      <c r="AP107" s="243">
        <f>SUM(AP100:AP106)</f>
        <v>6</v>
      </c>
      <c r="AQ107" s="244"/>
      <c r="AS107" s="273">
        <f>SUM(AS100:AS106)</f>
        <v>0</v>
      </c>
      <c r="AT107" s="273">
        <f>SUM(AT100:AT106)</f>
        <v>0</v>
      </c>
      <c r="AU107" s="272">
        <f>SUM(AU100:AU106)</f>
        <v>0</v>
      </c>
      <c r="AV107" s="278">
        <f>+IFERROR(AT107/AS107,0)</f>
        <v>0</v>
      </c>
      <c r="AW107" s="273">
        <f>SUM(AW100:AW106)</f>
        <v>0</v>
      </c>
      <c r="AX107" s="273">
        <f>SUM(AX100:AX106)</f>
        <v>0</v>
      </c>
      <c r="AY107" s="272">
        <f>SUM(AY100:AY106)</f>
        <v>0</v>
      </c>
      <c r="AZ107" s="278">
        <f>+IFERROR(AX107/AW107,0)</f>
        <v>0</v>
      </c>
      <c r="BA107" s="273">
        <f>SUM(BA100:BA106)</f>
        <v>0</v>
      </c>
      <c r="BB107" s="273">
        <f>SUM(BB100:BB106)</f>
        <v>0</v>
      </c>
      <c r="BC107" s="272">
        <f>SUM(BC100:BC106)</f>
        <v>0</v>
      </c>
      <c r="BD107" s="278">
        <f>+IFERROR(BB107/BA107,0)</f>
        <v>0</v>
      </c>
      <c r="BE107" s="273">
        <f>SUM(BE100:BE106)</f>
        <v>0</v>
      </c>
      <c r="BF107" s="273">
        <f>SUM(BF100:BF106)</f>
        <v>0</v>
      </c>
      <c r="BG107" s="272">
        <f>SUM(BG100:BG106)</f>
        <v>0</v>
      </c>
      <c r="BH107" s="278">
        <f>+IFERROR(BF107/BE107,0)</f>
        <v>0</v>
      </c>
      <c r="BI107" s="273">
        <f>SUM(BI100:BI106)</f>
        <v>0</v>
      </c>
      <c r="BJ107" s="273">
        <f>SUM(BJ100:BJ106)</f>
        <v>0</v>
      </c>
      <c r="BK107" s="272">
        <f>SUM(BK100:BK106)</f>
        <v>0</v>
      </c>
      <c r="BL107" s="278">
        <f>+IFERROR(BJ107/BI107,0)</f>
        <v>0</v>
      </c>
      <c r="BM107" s="273">
        <f>SUM(BM100:BM106)</f>
        <v>0</v>
      </c>
      <c r="BN107" s="273">
        <f>SUM(BN100:BN106)</f>
        <v>0</v>
      </c>
      <c r="BO107" s="272">
        <f>SUM(BO100:BO106)</f>
        <v>0</v>
      </c>
      <c r="BP107" s="278">
        <f>+IFERROR(BN107/BM107,0)</f>
        <v>0</v>
      </c>
      <c r="BQ107" s="273">
        <f>SUM(BQ100:BQ106)</f>
        <v>0</v>
      </c>
      <c r="BR107" s="273">
        <f>SUM(BR100:BR106)</f>
        <v>3</v>
      </c>
      <c r="BS107" s="272">
        <f>SUM(BS100:BS106)</f>
        <v>-3</v>
      </c>
      <c r="BT107" s="278">
        <f>+IFERROR(BR107/BQ107,0)</f>
        <v>0</v>
      </c>
      <c r="BU107" s="273">
        <f>SUM(BU100:BU106)</f>
        <v>0</v>
      </c>
      <c r="BV107" s="273">
        <f>SUM(BV100:BV106)</f>
        <v>0</v>
      </c>
      <c r="BW107" s="272">
        <f>SUM(BW100:BW106)</f>
        <v>0</v>
      </c>
      <c r="BX107" s="278">
        <f>+IFERROR(BV107/BU107,0)</f>
        <v>0</v>
      </c>
      <c r="BY107" s="273">
        <f>SUM(BY100:BY106)</f>
        <v>0</v>
      </c>
      <c r="BZ107" s="273">
        <f>SUM(BZ100:BZ106)</f>
        <v>0</v>
      </c>
      <c r="CA107" s="272">
        <f>SUM(CA100:CA106)</f>
        <v>0</v>
      </c>
      <c r="CB107" s="278">
        <f>+IFERROR(BZ107/BY107,0)</f>
        <v>0</v>
      </c>
      <c r="CC107" s="273">
        <f>SUM(CC100:CC106)</f>
        <v>147</v>
      </c>
      <c r="CD107" s="273">
        <f>SUM(CD100:CD106)</f>
        <v>123</v>
      </c>
      <c r="CE107" s="272">
        <f>SUM(CE100:CE106)</f>
        <v>24</v>
      </c>
      <c r="CF107" s="278">
        <f>+IFERROR(CD107/CC107,0)</f>
        <v>0.83673469387755106</v>
      </c>
      <c r="CG107" s="273">
        <f>SUM(CG100:CG106)</f>
        <v>40</v>
      </c>
      <c r="CH107" s="273">
        <f>SUM(CH100:CH106)</f>
        <v>29</v>
      </c>
      <c r="CI107" s="272">
        <f>SUM(CI100:CI106)</f>
        <v>11</v>
      </c>
      <c r="CJ107" s="278">
        <f>+IFERROR(CH107/CG107,0)</f>
        <v>0.72499999999999998</v>
      </c>
      <c r="CK107" s="273">
        <f>SUM(CK100:CK106)</f>
        <v>93</v>
      </c>
      <c r="CL107" s="273">
        <f>SUM(CL100:CL106)</f>
        <v>78</v>
      </c>
      <c r="CM107" s="272">
        <f>SUM(CM100:CM106)</f>
        <v>15</v>
      </c>
      <c r="CN107" s="278">
        <f>+IFERROR(CL107/CK107,0)</f>
        <v>0.83870967741935487</v>
      </c>
      <c r="CO107" s="273">
        <f>SUM(CO100:CO106)</f>
        <v>8</v>
      </c>
      <c r="CP107" s="273">
        <f>SUM(CP100:CP106)</f>
        <v>4</v>
      </c>
      <c r="CQ107" s="272">
        <f>SUM(CQ100:CQ106)</f>
        <v>4</v>
      </c>
      <c r="CR107" s="278">
        <f>+IFERROR(CP107/CO107,0)</f>
        <v>0.5</v>
      </c>
      <c r="CS107" s="273">
        <f>SUM(CS100:CS106)</f>
        <v>20</v>
      </c>
      <c r="CT107" s="273">
        <f>SUM(CT100:CT106)</f>
        <v>14</v>
      </c>
      <c r="CU107" s="272">
        <f>SUM(CU100:CU106)</f>
        <v>6</v>
      </c>
      <c r="CV107" s="278">
        <f>+IFERROR(CT107/CS107,0)</f>
        <v>0.7</v>
      </c>
      <c r="CW107" s="273">
        <f>SUM(CW100:CW106)</f>
        <v>2</v>
      </c>
      <c r="CX107" s="273">
        <f>SUM(CX100:CX106)</f>
        <v>0</v>
      </c>
      <c r="CY107" s="272">
        <f>SUM(CY100:CY106)</f>
        <v>2</v>
      </c>
      <c r="CZ107" s="278">
        <f>+IFERROR(CX107/CW107,0)</f>
        <v>0</v>
      </c>
      <c r="DA107" s="273">
        <f>SUM(DA100:DA106)</f>
        <v>2</v>
      </c>
      <c r="DB107" s="273">
        <f>SUM(DB100:DB106)</f>
        <v>3</v>
      </c>
      <c r="DC107" s="272">
        <f>SUM(DC100:DC106)</f>
        <v>-1</v>
      </c>
      <c r="DD107" s="278">
        <f>+IFERROR(DB107/DA107,0)</f>
        <v>1.5</v>
      </c>
      <c r="DE107" s="273">
        <f>SUM(DE100:DE106)</f>
        <v>26</v>
      </c>
      <c r="DF107" s="273">
        <f>SUM(DF100:DF106)</f>
        <v>11</v>
      </c>
      <c r="DG107" s="272">
        <f>SUM(DG100:DG106)</f>
        <v>15</v>
      </c>
      <c r="DH107" s="278">
        <f>+IFERROR(DF107/DE107,0)</f>
        <v>0.42307692307692307</v>
      </c>
      <c r="DI107" s="273">
        <f>SUM(DI100:DI106)</f>
        <v>0</v>
      </c>
      <c r="DJ107" s="273">
        <f>SUM(DJ100:DJ106)</f>
        <v>1</v>
      </c>
      <c r="DK107" s="272">
        <f>SUM(DK100:DK106)</f>
        <v>-1</v>
      </c>
      <c r="DL107" s="278">
        <f>+IFERROR(DJ107/DI107,0)</f>
        <v>0</v>
      </c>
      <c r="DM107" s="273">
        <f>SUM(DM100:DM106)</f>
        <v>2</v>
      </c>
      <c r="DN107" s="273">
        <f>SUM(DN100:DN106)</f>
        <v>9</v>
      </c>
      <c r="DO107" s="272">
        <f>SUM(DO100:DO106)</f>
        <v>-7</v>
      </c>
      <c r="DP107" s="278">
        <f>+IFERROR(DN107/DM107,0)</f>
        <v>4.5</v>
      </c>
      <c r="DQ107" s="273">
        <f>SUM(DQ100:DQ106)</f>
        <v>6</v>
      </c>
      <c r="DR107" s="273">
        <f>SUM(DR100:DR106)</f>
        <v>5</v>
      </c>
      <c r="DS107" s="272">
        <f>SUM(DS100:DS106)</f>
        <v>1</v>
      </c>
      <c r="DT107" s="278">
        <f>+IFERROR(DR107/DQ107,0)</f>
        <v>0.83333333333333337</v>
      </c>
      <c r="DU107" s="273">
        <f>SUM(DU100:DU106)</f>
        <v>1</v>
      </c>
      <c r="DV107" s="273">
        <f>SUM(DV100:DV106)</f>
        <v>10</v>
      </c>
      <c r="DW107" s="272">
        <f>SUM(DW100:DW106)</f>
        <v>-9</v>
      </c>
      <c r="DX107" s="278">
        <f>+IFERROR(DV107/DU107,0)</f>
        <v>10</v>
      </c>
      <c r="DY107" s="273">
        <f>SUM(DY100:DY106)</f>
        <v>3</v>
      </c>
      <c r="DZ107" s="273">
        <f>SUM(DZ100:DZ106)</f>
        <v>2</v>
      </c>
      <c r="EA107" s="272">
        <f>SUM(EA100:EA106)</f>
        <v>1</v>
      </c>
      <c r="EB107" s="278">
        <f>+IFERROR(DZ107/DY107,0)</f>
        <v>0.66666666666666663</v>
      </c>
      <c r="EC107" s="273">
        <f>SUM(EC100:EC106)</f>
        <v>0</v>
      </c>
      <c r="ED107" s="273">
        <f>SUM(ED100:ED106)</f>
        <v>0</v>
      </c>
      <c r="EE107" s="272">
        <f>SUM(EE100:EE106)</f>
        <v>0</v>
      </c>
      <c r="EF107" s="278">
        <f>+IFERROR(ED107/EC107,0)</f>
        <v>0</v>
      </c>
      <c r="EG107" s="273">
        <f>SUM(EG100:EG106)</f>
        <v>0</v>
      </c>
      <c r="EH107" s="273">
        <f>SUM(EH100:EH106)</f>
        <v>0</v>
      </c>
      <c r="EI107" s="272">
        <f>SUM(EI100:EI106)</f>
        <v>0</v>
      </c>
      <c r="EJ107" s="278">
        <f>+IFERROR(EH107/EG107,0)</f>
        <v>0</v>
      </c>
      <c r="EK107" s="273">
        <f>SUM(EK100:EK106)</f>
        <v>0</v>
      </c>
      <c r="EL107" s="273">
        <f>SUM(EL100:EL106)</f>
        <v>0</v>
      </c>
      <c r="EM107" s="272">
        <f>SUM(EM100:EM106)</f>
        <v>0</v>
      </c>
      <c r="EN107" s="278">
        <f>+IFERROR(EL107/EK107,0)</f>
        <v>0</v>
      </c>
      <c r="EO107" s="273">
        <f>SUM(EO100:EO106)</f>
        <v>0</v>
      </c>
      <c r="EP107" s="273">
        <f>SUM(EP100:EP106)</f>
        <v>0</v>
      </c>
      <c r="EQ107" s="272">
        <f>SUM(EQ100:EQ106)</f>
        <v>0</v>
      </c>
      <c r="ER107" s="278">
        <f>+IFERROR(EP107/EO107,0)</f>
        <v>0</v>
      </c>
      <c r="ES107" s="273">
        <f>SUM(ES100:ES106)</f>
        <v>2</v>
      </c>
      <c r="ET107" s="273">
        <f>SUM(ET100:ET106)</f>
        <v>1</v>
      </c>
      <c r="EU107" s="272">
        <f>SUM(EU100:EU106)</f>
        <v>1</v>
      </c>
      <c r="EV107" s="278">
        <f>+IFERROR(ET107/ES107,0)</f>
        <v>0.5</v>
      </c>
      <c r="EW107" s="273">
        <f>SUM(EW100:EW106)</f>
        <v>3</v>
      </c>
      <c r="EX107" s="273">
        <f>SUM(EX100:EX106)</f>
        <v>7</v>
      </c>
      <c r="EY107" s="272">
        <f>SUM(EY100:EY106)</f>
        <v>-4</v>
      </c>
      <c r="EZ107" s="278">
        <f>+IFERROR(EX107/EW107,0)</f>
        <v>2.3333333333333335</v>
      </c>
      <c r="FA107" s="273">
        <f>SUM(FA100:FA106)</f>
        <v>21</v>
      </c>
      <c r="FB107" s="273">
        <f>SUM(FB100:FB106)</f>
        <v>16</v>
      </c>
      <c r="FC107" s="272">
        <f>SUM(FC100:FC106)</f>
        <v>5</v>
      </c>
      <c r="FD107" s="278">
        <f>+IFERROR(FB107/FA107,0)</f>
        <v>0.76190476190476186</v>
      </c>
      <c r="FE107" s="273">
        <f>SUM(FE100:FE106)</f>
        <v>0</v>
      </c>
      <c r="FF107" s="273">
        <f>SUM(FF100:FF106)</f>
        <v>2</v>
      </c>
      <c r="FG107" s="272">
        <f>SUM(FG100:FG106)</f>
        <v>-2</v>
      </c>
      <c r="FH107" s="278">
        <f>+IFERROR(FF107/FE107,0)</f>
        <v>0</v>
      </c>
      <c r="FI107" s="273">
        <f>SUM(FI100:FI106)</f>
        <v>0</v>
      </c>
      <c r="FJ107" s="273">
        <f>SUM(FJ100:FJ106)</f>
        <v>0</v>
      </c>
      <c r="FK107" s="272">
        <f>SUM(FK100:FK106)</f>
        <v>0</v>
      </c>
      <c r="FL107" s="278">
        <f>+IFERROR(FJ107/FI107,0)</f>
        <v>0</v>
      </c>
      <c r="FM107" s="273">
        <f>SUM(FM100:FM106)</f>
        <v>0</v>
      </c>
      <c r="FN107" s="273">
        <f>SUM(FN100:FN106)</f>
        <v>0</v>
      </c>
      <c r="FO107" s="272">
        <f>SUM(FO100:FO106)</f>
        <v>0</v>
      </c>
      <c r="FP107" s="278">
        <f>+IFERROR(FN107/FM107,0)</f>
        <v>0</v>
      </c>
      <c r="FQ107" s="273">
        <f>SUM(FQ100:FQ106)</f>
        <v>0</v>
      </c>
      <c r="FR107" s="273">
        <f>SUM(FR100:FR106)</f>
        <v>0</v>
      </c>
      <c r="FS107" s="272">
        <f>SUM(FS100:FS106)</f>
        <v>0</v>
      </c>
      <c r="FT107" s="278">
        <f>+IFERROR(FR107/FQ107,0)</f>
        <v>0</v>
      </c>
      <c r="FU107" s="273">
        <f>SUM(FU100:FU106)</f>
        <v>0</v>
      </c>
      <c r="FV107" s="273">
        <f>SUM(FV100:FV106)</f>
        <v>0</v>
      </c>
      <c r="FW107" s="272">
        <f>SUM(FW100:FW106)</f>
        <v>0</v>
      </c>
      <c r="FX107" s="278">
        <f>+IFERROR(FV107/FU107,0)</f>
        <v>0</v>
      </c>
      <c r="FY107" s="273">
        <f>SUM(FY100:FY106)</f>
        <v>0</v>
      </c>
      <c r="FZ107" s="273">
        <f>SUM(FZ100:FZ106)</f>
        <v>0</v>
      </c>
      <c r="GA107" s="272">
        <f>SUM(GA100:GA106)</f>
        <v>0</v>
      </c>
      <c r="GB107" s="278">
        <f>+IFERROR(FZ107/FY107,0)</f>
        <v>0</v>
      </c>
      <c r="GC107" s="273">
        <f>SUM(GC100:GC106)</f>
        <v>0</v>
      </c>
      <c r="GD107" s="273">
        <f>SUM(GD100:GD106)</f>
        <v>0</v>
      </c>
      <c r="GE107" s="272">
        <f>SUM(GE100:GE106)</f>
        <v>0</v>
      </c>
      <c r="GF107" s="278">
        <f>+IFERROR(GD107/GC107,0)</f>
        <v>0</v>
      </c>
      <c r="GG107" s="279">
        <f>SUM(GG100:GG106)</f>
        <v>376</v>
      </c>
      <c r="GH107" s="271">
        <f>SUM(GH100:GH106)</f>
        <v>318</v>
      </c>
      <c r="GI107" s="280">
        <f>SUM(GI100:GI106)</f>
        <v>58</v>
      </c>
      <c r="GJ107" s="278">
        <f>+IFERROR(GH107/GG107,0)</f>
        <v>0.8457446808510638</v>
      </c>
      <c r="GK107" s="273">
        <f t="shared" ref="GK107:GS107" si="1505">SUM(GK100:GK106)</f>
        <v>6</v>
      </c>
      <c r="GL107" s="271">
        <f t="shared" si="1505"/>
        <v>0</v>
      </c>
      <c r="GM107" s="272">
        <f t="shared" si="1505"/>
        <v>6</v>
      </c>
      <c r="GN107" s="279">
        <f t="shared" si="1505"/>
        <v>0</v>
      </c>
      <c r="GO107" s="271">
        <f t="shared" si="1505"/>
        <v>0</v>
      </c>
      <c r="GP107" s="280">
        <f t="shared" si="1505"/>
        <v>0</v>
      </c>
      <c r="GQ107" s="273">
        <f t="shared" si="1505"/>
        <v>6</v>
      </c>
      <c r="GR107" s="271">
        <f t="shared" si="1505"/>
        <v>0</v>
      </c>
      <c r="GS107" s="272">
        <f t="shared" si="1505"/>
        <v>6</v>
      </c>
      <c r="GT107" s="281"/>
      <c r="GU107" s="213">
        <f>SUM(GU100:GU106)</f>
        <v>4.2695904938552003</v>
      </c>
      <c r="GV107" s="214">
        <f>SUM(GV100:GV106)</f>
        <v>0</v>
      </c>
      <c r="GW107" s="165">
        <f>SUM(GW100:GW106)</f>
        <v>3965</v>
      </c>
      <c r="GX107" s="166">
        <f>SUM(GX100:GX106)</f>
        <v>0</v>
      </c>
      <c r="GY107" s="167">
        <f t="shared" si="1287"/>
        <v>3965</v>
      </c>
      <c r="GZ107" s="165"/>
      <c r="HA107" s="166"/>
      <c r="HB107" s="167"/>
      <c r="HC107" s="165">
        <f>SUM(HC100:HC106)</f>
        <v>7170</v>
      </c>
      <c r="HD107" s="166">
        <f>SUM(HD100:HD106)</f>
        <v>0</v>
      </c>
      <c r="HE107" s="167">
        <f t="shared" si="1288"/>
        <v>7170</v>
      </c>
      <c r="HF107" s="168">
        <f>SUM(HF100:HF106)</f>
        <v>11135</v>
      </c>
      <c r="HG107" s="169">
        <f>SUM(HG100:HG106)</f>
        <v>0</v>
      </c>
      <c r="HH107" s="170">
        <f>SUM(HH100:HH106)</f>
        <v>11135</v>
      </c>
      <c r="HI107" s="171"/>
      <c r="HJ107" s="171"/>
      <c r="HM107" s="172">
        <f>SUM(HM100:HM106)</f>
        <v>0</v>
      </c>
      <c r="HN107" s="173">
        <f>SUM(HN100:HN106)</f>
        <v>0</v>
      </c>
    </row>
    <row r="108" spans="1:223" s="178" customFormat="1" ht="13.5" customHeight="1" thickTop="1" x14ac:dyDescent="0.2">
      <c r="A108" s="368"/>
      <c r="B108" s="174" t="s">
        <v>51</v>
      </c>
      <c r="C108" s="175"/>
      <c r="D108" s="175"/>
      <c r="E108" s="175"/>
      <c r="F108" s="175"/>
      <c r="G108" s="175"/>
      <c r="H108" s="175"/>
      <c r="I108" s="17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c r="CS108" s="176"/>
      <c r="CT108" s="176"/>
      <c r="CU108" s="176"/>
      <c r="CV108" s="176"/>
      <c r="CW108" s="176"/>
      <c r="CX108" s="176"/>
      <c r="CY108" s="176"/>
      <c r="CZ108" s="176"/>
      <c r="DA108" s="176"/>
      <c r="DB108" s="176"/>
      <c r="DC108" s="176"/>
      <c r="DD108" s="176"/>
      <c r="DE108" s="176"/>
      <c r="DF108" s="176"/>
      <c r="DG108" s="176"/>
      <c r="DH108" s="176"/>
      <c r="DI108" s="176"/>
      <c r="DJ108" s="176"/>
      <c r="DK108" s="176"/>
      <c r="DL108" s="176"/>
      <c r="DM108" s="176"/>
      <c r="DN108" s="176"/>
      <c r="DO108" s="176"/>
      <c r="DP108" s="176"/>
      <c r="DQ108" s="176"/>
      <c r="DR108" s="176"/>
      <c r="DS108" s="176"/>
      <c r="DT108" s="176"/>
      <c r="DU108" s="176"/>
      <c r="DV108" s="176"/>
      <c r="DW108" s="176"/>
      <c r="DX108" s="176"/>
      <c r="DY108" s="176"/>
      <c r="DZ108" s="176"/>
      <c r="EA108" s="176"/>
      <c r="EB108" s="176"/>
      <c r="EC108" s="176"/>
      <c r="ED108" s="176"/>
      <c r="EE108" s="176"/>
      <c r="EF108" s="176"/>
      <c r="EG108" s="176"/>
      <c r="EH108" s="176"/>
      <c r="EI108" s="176"/>
      <c r="EJ108" s="176"/>
      <c r="EK108" s="176"/>
      <c r="EL108" s="176"/>
      <c r="EM108" s="176"/>
      <c r="EN108" s="176"/>
      <c r="EO108" s="176"/>
      <c r="EP108" s="176"/>
      <c r="EQ108" s="176"/>
      <c r="ER108" s="176"/>
      <c r="ES108" s="176"/>
      <c r="ET108" s="176"/>
      <c r="EU108" s="176"/>
      <c r="EV108" s="176"/>
      <c r="EW108" s="176"/>
      <c r="EX108" s="176"/>
      <c r="EY108" s="176"/>
      <c r="EZ108" s="176"/>
      <c r="FA108" s="176"/>
      <c r="FB108" s="176"/>
      <c r="FC108" s="176"/>
      <c r="FD108" s="176"/>
      <c r="FE108" s="176"/>
      <c r="FF108" s="176"/>
      <c r="FG108" s="176"/>
      <c r="FH108" s="176"/>
      <c r="FI108" s="176"/>
      <c r="FJ108" s="176"/>
      <c r="FK108" s="176"/>
      <c r="FL108" s="176"/>
      <c r="FM108" s="176"/>
      <c r="FN108" s="176"/>
      <c r="FO108" s="176"/>
      <c r="FP108" s="176"/>
      <c r="FQ108" s="176"/>
      <c r="FR108" s="176"/>
      <c r="FS108" s="176"/>
      <c r="FT108" s="176"/>
      <c r="FU108" s="176"/>
      <c r="FV108" s="176"/>
      <c r="FW108" s="176"/>
      <c r="FX108" s="176"/>
      <c r="FY108" s="176"/>
      <c r="FZ108" s="176"/>
      <c r="GA108" s="176"/>
      <c r="GB108" s="176"/>
      <c r="GC108" s="176"/>
      <c r="GD108" s="176"/>
      <c r="GE108" s="176"/>
      <c r="GF108" s="176"/>
      <c r="GG108" s="176"/>
      <c r="GH108" s="176">
        <f>SUM(AK108:GE108)</f>
        <v>0</v>
      </c>
      <c r="GI108" s="176"/>
      <c r="GJ108" s="176"/>
      <c r="GK108" s="175"/>
      <c r="GL108" s="175"/>
      <c r="GM108" s="175"/>
      <c r="GN108" s="175"/>
      <c r="GO108" s="175"/>
      <c r="GP108" s="175"/>
      <c r="GQ108" s="175"/>
      <c r="GR108" s="175"/>
      <c r="GS108" s="175"/>
      <c r="GT108" s="175"/>
      <c r="GU108" s="215"/>
      <c r="GV108" s="215"/>
      <c r="GW108" s="215"/>
      <c r="GX108" s="215"/>
      <c r="GY108" s="215"/>
      <c r="GZ108" s="215"/>
      <c r="HA108" s="215"/>
      <c r="HB108" s="215"/>
      <c r="HC108" s="215"/>
      <c r="HD108" s="215"/>
      <c r="HE108" s="215"/>
      <c r="HF108" s="215"/>
      <c r="HG108" s="215"/>
      <c r="HH108" s="215"/>
      <c r="HI108" s="215"/>
      <c r="HJ108" s="215"/>
      <c r="HK108" s="177"/>
      <c r="HL108" s="215"/>
      <c r="HM108" s="373">
        <f>+HM107+HN107</f>
        <v>0</v>
      </c>
      <c r="HN108" s="374"/>
    </row>
    <row r="109" spans="1:223" s="188" customFormat="1" ht="13.5" customHeight="1" thickBot="1" x14ac:dyDescent="0.25">
      <c r="A109" s="369"/>
      <c r="B109" s="202" t="s">
        <v>52</v>
      </c>
      <c r="C109" s="294"/>
      <c r="D109" s="294"/>
      <c r="E109" s="294"/>
      <c r="F109" s="294"/>
      <c r="G109" s="294"/>
      <c r="H109" s="294"/>
      <c r="I109" s="294"/>
      <c r="J109" s="294"/>
      <c r="K109" s="294"/>
      <c r="L109" s="294"/>
      <c r="M109" s="294"/>
      <c r="N109" s="294"/>
      <c r="O109" s="294"/>
      <c r="P109" s="294"/>
      <c r="Q109" s="294"/>
      <c r="R109" s="294"/>
      <c r="S109" s="294"/>
      <c r="T109" s="294"/>
      <c r="U109" s="294"/>
      <c r="V109" s="294"/>
      <c r="W109" s="294"/>
      <c r="X109" s="294"/>
      <c r="Y109" s="294"/>
      <c r="Z109" s="294"/>
      <c r="AA109" s="294"/>
      <c r="AB109" s="294"/>
      <c r="AC109" s="294"/>
      <c r="AD109" s="294"/>
      <c r="AE109" s="294"/>
      <c r="AF109" s="294"/>
      <c r="AG109" s="294"/>
      <c r="AH109" s="294"/>
      <c r="AI109" s="294"/>
      <c r="AJ109" s="294"/>
      <c r="AK109" s="294"/>
      <c r="AL109" s="294"/>
      <c r="AS109" s="183"/>
      <c r="AT109" s="183"/>
      <c r="AU109" s="183"/>
      <c r="AV109" s="183"/>
      <c r="AW109" s="183"/>
      <c r="AX109" s="183"/>
      <c r="AY109" s="183"/>
      <c r="AZ109" s="183"/>
      <c r="BA109" s="183"/>
      <c r="BB109" s="183"/>
      <c r="BC109" s="183"/>
      <c r="BD109" s="183"/>
      <c r="BE109" s="183"/>
      <c r="BF109" s="183"/>
      <c r="BG109" s="183"/>
      <c r="BH109" s="183"/>
      <c r="BI109" s="183"/>
      <c r="BJ109" s="183"/>
      <c r="BK109" s="183"/>
      <c r="BL109" s="183"/>
      <c r="BM109" s="183"/>
      <c r="BN109" s="183"/>
      <c r="BO109" s="183"/>
      <c r="BP109" s="183"/>
      <c r="BQ109" s="183"/>
      <c r="BR109" s="183"/>
      <c r="BS109" s="183"/>
      <c r="BT109" s="183"/>
      <c r="BU109" s="183"/>
      <c r="BV109" s="183"/>
      <c r="BW109" s="183"/>
      <c r="BX109" s="183"/>
      <c r="BY109" s="183"/>
      <c r="BZ109" s="183"/>
      <c r="CA109" s="183"/>
      <c r="CB109" s="183"/>
      <c r="CC109" s="183"/>
      <c r="CD109" s="183"/>
      <c r="CE109" s="183"/>
      <c r="CF109" s="183"/>
      <c r="CG109" s="183"/>
      <c r="CH109" s="183"/>
      <c r="CI109" s="183"/>
      <c r="CJ109" s="183"/>
      <c r="CK109" s="183"/>
      <c r="CL109" s="183"/>
      <c r="CM109" s="183"/>
      <c r="CN109" s="183"/>
      <c r="CO109" s="183"/>
      <c r="CP109" s="183"/>
      <c r="CQ109" s="183"/>
      <c r="CR109" s="183"/>
      <c r="CS109" s="183"/>
      <c r="CT109" s="183"/>
      <c r="CU109" s="183"/>
      <c r="CV109" s="183"/>
      <c r="CW109" s="183"/>
      <c r="CX109" s="183"/>
      <c r="CY109" s="183"/>
      <c r="CZ109" s="183"/>
      <c r="DA109" s="183"/>
      <c r="DB109" s="183"/>
      <c r="DC109" s="183"/>
      <c r="DD109" s="183"/>
      <c r="DE109" s="183"/>
      <c r="DF109" s="183"/>
      <c r="DG109" s="183"/>
      <c r="DH109" s="183"/>
      <c r="DI109" s="183"/>
      <c r="DJ109" s="183"/>
      <c r="DK109" s="183"/>
      <c r="DL109" s="183"/>
      <c r="DM109" s="183"/>
      <c r="DN109" s="183"/>
      <c r="DO109" s="183"/>
      <c r="DP109" s="183"/>
      <c r="DQ109" s="183"/>
      <c r="DR109" s="183"/>
      <c r="DS109" s="183"/>
      <c r="DT109" s="183"/>
      <c r="DU109" s="183"/>
      <c r="DV109" s="183"/>
      <c r="DW109" s="183"/>
      <c r="DX109" s="183"/>
      <c r="DY109" s="183"/>
      <c r="DZ109" s="183"/>
      <c r="EA109" s="183"/>
      <c r="EB109" s="183"/>
      <c r="EC109" s="183"/>
      <c r="ED109" s="183"/>
      <c r="EE109" s="183"/>
      <c r="EF109" s="183"/>
      <c r="EG109" s="183"/>
      <c r="EH109" s="183"/>
      <c r="EI109" s="183"/>
      <c r="EJ109" s="183"/>
      <c r="EK109" s="183"/>
      <c r="EL109" s="183"/>
      <c r="EM109" s="183"/>
      <c r="EN109" s="183"/>
      <c r="EO109" s="183"/>
      <c r="EP109" s="183"/>
      <c r="EQ109" s="183"/>
      <c r="ER109" s="183"/>
      <c r="ES109" s="183"/>
      <c r="ET109" s="183"/>
      <c r="EU109" s="183"/>
      <c r="EV109" s="183"/>
      <c r="EW109" s="183"/>
      <c r="EX109" s="183"/>
      <c r="EY109" s="183"/>
      <c r="EZ109" s="183"/>
      <c r="FA109" s="183"/>
      <c r="FB109" s="183"/>
      <c r="FC109" s="183"/>
      <c r="FD109" s="183"/>
      <c r="FE109" s="183"/>
      <c r="FF109" s="183"/>
      <c r="FG109" s="183"/>
      <c r="FH109" s="183"/>
      <c r="FI109" s="183"/>
      <c r="FJ109" s="183"/>
      <c r="FK109" s="183"/>
      <c r="FL109" s="183"/>
      <c r="FM109" s="183"/>
      <c r="FN109" s="183"/>
      <c r="FO109" s="183"/>
      <c r="FP109" s="183"/>
      <c r="FQ109" s="183"/>
      <c r="FR109" s="183"/>
      <c r="FS109" s="183"/>
      <c r="FT109" s="183"/>
      <c r="FU109" s="183"/>
      <c r="FV109" s="183"/>
      <c r="FW109" s="183"/>
      <c r="FX109" s="183"/>
      <c r="FY109" s="183"/>
      <c r="FZ109" s="183"/>
      <c r="GA109" s="183"/>
      <c r="GB109" s="183"/>
      <c r="GC109" s="183"/>
      <c r="GD109" s="183"/>
      <c r="GE109" s="183"/>
      <c r="GF109" s="183"/>
      <c r="GG109" s="183"/>
      <c r="GH109" s="183">
        <f>SUM(AK109:GE109)</f>
        <v>0</v>
      </c>
      <c r="GI109" s="183"/>
      <c r="GJ109" s="183"/>
      <c r="GU109" s="255"/>
      <c r="GV109" s="255"/>
      <c r="GW109" s="255"/>
      <c r="GX109" s="255"/>
      <c r="GY109" s="255"/>
      <c r="GZ109" s="255"/>
      <c r="HA109" s="255"/>
      <c r="HB109" s="255"/>
      <c r="HC109" s="255"/>
      <c r="HD109" s="255"/>
      <c r="HE109" s="255"/>
      <c r="HF109" s="255"/>
      <c r="HG109" s="255"/>
      <c r="HH109" s="255"/>
      <c r="HI109" s="171"/>
      <c r="HJ109" s="171"/>
      <c r="HK109" s="205" t="s">
        <v>53</v>
      </c>
      <c r="HL109" s="256"/>
      <c r="HM109" s="375">
        <f>+HG107+HM108</f>
        <v>0</v>
      </c>
      <c r="HN109" s="376"/>
      <c r="HO109" s="10"/>
    </row>
    <row r="110" spans="1:223" ht="15.75" customHeight="1" outlineLevel="1" thickTop="1" x14ac:dyDescent="0.2">
      <c r="A110" s="377" t="s">
        <v>63</v>
      </c>
      <c r="B110" s="51" t="s">
        <v>47</v>
      </c>
      <c r="C110" s="330">
        <f t="shared" ref="C110:AL116" si="1506">SUM(C90,C100)</f>
        <v>0</v>
      </c>
      <c r="D110" s="330">
        <f t="shared" si="1506"/>
        <v>0</v>
      </c>
      <c r="E110" s="330">
        <f t="shared" si="1506"/>
        <v>0</v>
      </c>
      <c r="F110" s="330">
        <f t="shared" si="1506"/>
        <v>0</v>
      </c>
      <c r="G110" s="330">
        <f t="shared" si="1506"/>
        <v>0</v>
      </c>
      <c r="H110" s="330">
        <f t="shared" si="1506"/>
        <v>0</v>
      </c>
      <c r="I110" s="330">
        <f t="shared" si="1506"/>
        <v>0</v>
      </c>
      <c r="J110" s="330">
        <f t="shared" si="1506"/>
        <v>0</v>
      </c>
      <c r="K110" s="330">
        <f t="shared" si="1506"/>
        <v>0</v>
      </c>
      <c r="L110" s="330">
        <f t="shared" si="1506"/>
        <v>19</v>
      </c>
      <c r="M110" s="330">
        <f t="shared" si="1506"/>
        <v>2</v>
      </c>
      <c r="N110" s="330">
        <f t="shared" si="1506"/>
        <v>4</v>
      </c>
      <c r="O110" s="330">
        <f t="shared" si="1506"/>
        <v>2</v>
      </c>
      <c r="P110" s="330">
        <f t="shared" si="1506"/>
        <v>3</v>
      </c>
      <c r="Q110" s="330">
        <f t="shared" si="1506"/>
        <v>1</v>
      </c>
      <c r="R110" s="330">
        <f t="shared" si="1506"/>
        <v>0</v>
      </c>
      <c r="S110" s="330">
        <f t="shared" si="1506"/>
        <v>4</v>
      </c>
      <c r="T110" s="330">
        <f t="shared" si="1506"/>
        <v>0</v>
      </c>
      <c r="U110" s="330">
        <f t="shared" si="1506"/>
        <v>0</v>
      </c>
      <c r="V110" s="330">
        <f t="shared" si="1506"/>
        <v>2</v>
      </c>
      <c r="W110" s="330">
        <f t="shared" si="1506"/>
        <v>0</v>
      </c>
      <c r="X110" s="330">
        <f t="shared" si="1506"/>
        <v>0</v>
      </c>
      <c r="Y110" s="330">
        <f t="shared" si="1506"/>
        <v>0</v>
      </c>
      <c r="Z110" s="330">
        <f t="shared" si="1506"/>
        <v>0</v>
      </c>
      <c r="AA110" s="330">
        <f t="shared" si="1506"/>
        <v>0</v>
      </c>
      <c r="AB110" s="330">
        <f t="shared" si="1506"/>
        <v>0</v>
      </c>
      <c r="AC110" s="330">
        <f t="shared" si="1506"/>
        <v>0</v>
      </c>
      <c r="AD110" s="330">
        <f t="shared" si="1506"/>
        <v>0</v>
      </c>
      <c r="AE110" s="330">
        <f t="shared" si="1506"/>
        <v>2</v>
      </c>
      <c r="AF110" s="330">
        <f t="shared" si="1506"/>
        <v>0</v>
      </c>
      <c r="AG110" s="330">
        <f t="shared" si="1506"/>
        <v>0</v>
      </c>
      <c r="AH110" s="330">
        <f t="shared" si="1506"/>
        <v>0</v>
      </c>
      <c r="AI110" s="330">
        <f t="shared" si="1506"/>
        <v>0</v>
      </c>
      <c r="AJ110" s="330">
        <f t="shared" si="1506"/>
        <v>0</v>
      </c>
      <c r="AK110" s="330">
        <f t="shared" si="1506"/>
        <v>0</v>
      </c>
      <c r="AL110" s="330">
        <f t="shared" si="1506"/>
        <v>0</v>
      </c>
      <c r="AM110" s="226">
        <f t="shared" ref="AM110:AM116" si="1507">SUM(C110:AL110)</f>
        <v>39</v>
      </c>
      <c r="AN110" s="219">
        <f t="shared" ref="AN110:AP115" si="1508">+AN90+AN100</f>
        <v>2</v>
      </c>
      <c r="AO110" s="220">
        <f t="shared" si="1508"/>
        <v>0</v>
      </c>
      <c r="AP110" s="221">
        <f t="shared" si="1508"/>
        <v>0</v>
      </c>
      <c r="AQ110" s="380"/>
      <c r="AS110" s="358">
        <f t="shared" ref="AS110:AT116" si="1509">SUM(AS90,AS100)</f>
        <v>0</v>
      </c>
      <c r="AT110" s="360">
        <f t="shared" si="1509"/>
        <v>0</v>
      </c>
      <c r="AU110" s="316">
        <f t="shared" ref="AU110:AU116" si="1510">+AU90+AU100</f>
        <v>0</v>
      </c>
      <c r="AV110" s="66">
        <f t="shared" ref="AV110:AV116" si="1511">IFERROR(AT110/AS110,0)</f>
        <v>0</v>
      </c>
      <c r="AW110" s="358">
        <f t="shared" ref="AW110:AX116" si="1512">SUM(AW90,AW100)</f>
        <v>0</v>
      </c>
      <c r="AX110" s="360">
        <f t="shared" si="1512"/>
        <v>0</v>
      </c>
      <c r="AY110" s="316">
        <f t="shared" ref="AY110:AY115" si="1513">+AY90+AY100</f>
        <v>0</v>
      </c>
      <c r="AZ110" s="66">
        <f t="shared" ref="AZ110:AZ116" si="1514">IFERROR(AX110/AW110,0)</f>
        <v>0</v>
      </c>
      <c r="BA110" s="358">
        <f t="shared" ref="BA110:BB116" si="1515">SUM(BA90,BA100)</f>
        <v>0</v>
      </c>
      <c r="BB110" s="360">
        <f t="shared" si="1515"/>
        <v>0</v>
      </c>
      <c r="BC110" s="316">
        <f t="shared" ref="BC110:BC115" si="1516">+BC90+BC100</f>
        <v>0</v>
      </c>
      <c r="BD110" s="66">
        <f t="shared" ref="BD110:BD116" si="1517">IFERROR(BB110/BA110,0)</f>
        <v>0</v>
      </c>
      <c r="BE110" s="358">
        <f t="shared" ref="BE110:BF116" si="1518">SUM(BE90,BE100)</f>
        <v>0</v>
      </c>
      <c r="BF110" s="360">
        <f t="shared" si="1518"/>
        <v>0</v>
      </c>
      <c r="BG110" s="316">
        <f t="shared" ref="BG110:BG115" si="1519">+BG90+BG100</f>
        <v>0</v>
      </c>
      <c r="BH110" s="66">
        <f t="shared" ref="BH110:BH116" si="1520">IFERROR(BF110/BE110,0)</f>
        <v>0</v>
      </c>
      <c r="BI110" s="358">
        <f t="shared" ref="BI110:BJ116" si="1521">SUM(BI90,BI100)</f>
        <v>0</v>
      </c>
      <c r="BJ110" s="360">
        <f t="shared" si="1521"/>
        <v>0</v>
      </c>
      <c r="BK110" s="316">
        <f t="shared" ref="BK110:BK115" si="1522">+BK90+BK100</f>
        <v>0</v>
      </c>
      <c r="BL110" s="66">
        <f t="shared" ref="BL110:BL116" si="1523">IFERROR(BJ110/BI110,0)</f>
        <v>0</v>
      </c>
      <c r="BM110" s="358">
        <f t="shared" ref="BM110:BN116" si="1524">SUM(BM90,BM100)</f>
        <v>0</v>
      </c>
      <c r="BN110" s="360">
        <f t="shared" si="1524"/>
        <v>0</v>
      </c>
      <c r="BO110" s="316">
        <f t="shared" ref="BO110:BO115" si="1525">+BO90+BO100</f>
        <v>0</v>
      </c>
      <c r="BP110" s="66">
        <f t="shared" ref="BP110:BP116" si="1526">IFERROR(BN110/BM110,0)</f>
        <v>0</v>
      </c>
      <c r="BQ110" s="358">
        <f t="shared" ref="BQ110:BR116" si="1527">SUM(BQ90,BQ100)</f>
        <v>0</v>
      </c>
      <c r="BR110" s="360">
        <f t="shared" si="1527"/>
        <v>0</v>
      </c>
      <c r="BS110" s="316">
        <f t="shared" ref="BS110:BS115" si="1528">+BS90+BS100</f>
        <v>0</v>
      </c>
      <c r="BT110" s="66">
        <f t="shared" ref="BT110:BT116" si="1529">IFERROR(BR110/BQ110,0)</f>
        <v>0</v>
      </c>
      <c r="BU110" s="358">
        <f t="shared" ref="BU110:BV116" si="1530">SUM(BU90,BU100)</f>
        <v>0</v>
      </c>
      <c r="BV110" s="360">
        <f t="shared" si="1530"/>
        <v>0</v>
      </c>
      <c r="BW110" s="316">
        <f t="shared" ref="BW110:BW115" si="1531">+BW90+BW100</f>
        <v>0</v>
      </c>
      <c r="BX110" s="66">
        <f t="shared" ref="BX110:BX116" si="1532">IFERROR(BV110/BU110,0)</f>
        <v>0</v>
      </c>
      <c r="BY110" s="358">
        <f t="shared" ref="BY110:BZ116" si="1533">SUM(BY90,BY100)</f>
        <v>0</v>
      </c>
      <c r="BZ110" s="360">
        <f t="shared" si="1533"/>
        <v>0</v>
      </c>
      <c r="CA110" s="316">
        <f t="shared" ref="CA110:CA115" si="1534">+CA90+CA100</f>
        <v>0</v>
      </c>
      <c r="CB110" s="66">
        <f t="shared" ref="CB110:CB116" si="1535">IFERROR(BZ110/BY110,0)</f>
        <v>0</v>
      </c>
      <c r="CC110" s="358">
        <f t="shared" ref="CC110:CD116" si="1536">SUM(CC90,CC100)</f>
        <v>19</v>
      </c>
      <c r="CD110" s="360">
        <f t="shared" si="1536"/>
        <v>12</v>
      </c>
      <c r="CE110" s="316">
        <f t="shared" ref="CE110:CE116" si="1537">+CE90+CE100</f>
        <v>7</v>
      </c>
      <c r="CF110" s="66">
        <f t="shared" ref="CF110:CF116" si="1538">IFERROR(CD110/CC110,0)</f>
        <v>0.63157894736842102</v>
      </c>
      <c r="CG110" s="358">
        <f t="shared" ref="CG110:CH116" si="1539">SUM(CG90,CG100)</f>
        <v>2</v>
      </c>
      <c r="CH110" s="360">
        <f t="shared" si="1539"/>
        <v>0</v>
      </c>
      <c r="CI110" s="316">
        <f t="shared" ref="CI110:CI115" si="1540">+CI90+CI100</f>
        <v>2</v>
      </c>
      <c r="CJ110" s="66">
        <f t="shared" ref="CJ110:CJ116" si="1541">IFERROR(CH110/CG110,0)</f>
        <v>0</v>
      </c>
      <c r="CK110" s="358">
        <f t="shared" ref="CK110:CL116" si="1542">SUM(CK90,CK100)</f>
        <v>4</v>
      </c>
      <c r="CL110" s="360">
        <f t="shared" si="1542"/>
        <v>3</v>
      </c>
      <c r="CM110" s="316">
        <f t="shared" ref="CM110:CM115" si="1543">+CM90+CM100</f>
        <v>1</v>
      </c>
      <c r="CN110" s="66">
        <f t="shared" ref="CN110:CN116" si="1544">IFERROR(CL110/CK110,0)</f>
        <v>0.75</v>
      </c>
      <c r="CO110" s="358">
        <f t="shared" ref="CO110:CP116" si="1545">SUM(CO90,CO100)</f>
        <v>2</v>
      </c>
      <c r="CP110" s="360">
        <f t="shared" si="1545"/>
        <v>1</v>
      </c>
      <c r="CQ110" s="316">
        <f t="shared" ref="CQ110:CQ115" si="1546">+CQ90+CQ100</f>
        <v>1</v>
      </c>
      <c r="CR110" s="66">
        <f t="shared" ref="CR110:CR116" si="1547">IFERROR(CP110/CO110,0)</f>
        <v>0.5</v>
      </c>
      <c r="CS110" s="358">
        <f t="shared" ref="CS110:CT116" si="1548">SUM(CS90,CS100)</f>
        <v>3</v>
      </c>
      <c r="CT110" s="360">
        <f t="shared" si="1548"/>
        <v>0</v>
      </c>
      <c r="CU110" s="316">
        <f t="shared" ref="CU110:CU115" si="1549">+CU90+CU100</f>
        <v>3</v>
      </c>
      <c r="CV110" s="66">
        <f t="shared" ref="CV110:CV116" si="1550">IFERROR(CT110/CS110,0)</f>
        <v>0</v>
      </c>
      <c r="CW110" s="358">
        <f t="shared" ref="CW110:CX116" si="1551">SUM(CW90,CW100)</f>
        <v>1</v>
      </c>
      <c r="CX110" s="360">
        <f t="shared" si="1551"/>
        <v>0</v>
      </c>
      <c r="CY110" s="316">
        <f t="shared" ref="CY110:CY115" si="1552">+CY90+CY100</f>
        <v>1</v>
      </c>
      <c r="CZ110" s="66">
        <f t="shared" ref="CZ110:CZ116" si="1553">IFERROR(CX110/CW110,0)</f>
        <v>0</v>
      </c>
      <c r="DA110" s="358">
        <f t="shared" ref="DA110:DB116" si="1554">SUM(DA90,DA100)</f>
        <v>0</v>
      </c>
      <c r="DB110" s="360">
        <f t="shared" si="1554"/>
        <v>0</v>
      </c>
      <c r="DC110" s="316">
        <f t="shared" ref="DC110:DC115" si="1555">+DC90+DC100</f>
        <v>0</v>
      </c>
      <c r="DD110" s="66">
        <f t="shared" ref="DD110:DD116" si="1556">IFERROR(DB110/DA110,0)</f>
        <v>0</v>
      </c>
      <c r="DE110" s="358">
        <f t="shared" ref="DE110:DF116" si="1557">SUM(DE90,DE100)</f>
        <v>4</v>
      </c>
      <c r="DF110" s="360">
        <f t="shared" si="1557"/>
        <v>2</v>
      </c>
      <c r="DG110" s="316">
        <f t="shared" ref="DG110:DG115" si="1558">+DG90+DG100</f>
        <v>2</v>
      </c>
      <c r="DH110" s="66">
        <f t="shared" ref="DH110:DH116" si="1559">IFERROR(DF110/DE110,0)</f>
        <v>0.5</v>
      </c>
      <c r="DI110" s="358">
        <f t="shared" ref="DI110:DJ116" si="1560">SUM(DI90,DI100)</f>
        <v>0</v>
      </c>
      <c r="DJ110" s="360">
        <f t="shared" si="1560"/>
        <v>0</v>
      </c>
      <c r="DK110" s="316">
        <f t="shared" ref="DK110:DK115" si="1561">+DK90+DK100</f>
        <v>0</v>
      </c>
      <c r="DL110" s="66">
        <f t="shared" ref="DL110:DL116" si="1562">IFERROR(DJ110/DI110,0)</f>
        <v>0</v>
      </c>
      <c r="DM110" s="358">
        <f t="shared" ref="DM110:DN116" si="1563">SUM(DM90,DM100)</f>
        <v>0</v>
      </c>
      <c r="DN110" s="360">
        <f t="shared" si="1563"/>
        <v>0</v>
      </c>
      <c r="DO110" s="316">
        <f t="shared" ref="DO110:DO116" si="1564">+DO90+DO100</f>
        <v>0</v>
      </c>
      <c r="DP110" s="66">
        <f t="shared" ref="DP110:DP116" si="1565">IFERROR(DN110/DM110,0)</f>
        <v>0</v>
      </c>
      <c r="DQ110" s="358">
        <f t="shared" ref="DQ110:DR116" si="1566">SUM(DQ90,DQ100)</f>
        <v>2</v>
      </c>
      <c r="DR110" s="360">
        <f t="shared" si="1566"/>
        <v>1</v>
      </c>
      <c r="DS110" s="316">
        <f t="shared" ref="DS110:DS115" si="1567">+DS90+DS100</f>
        <v>1</v>
      </c>
      <c r="DT110" s="66">
        <f t="shared" ref="DT110:DT116" si="1568">IFERROR(DR110/DQ110,0)</f>
        <v>0.5</v>
      </c>
      <c r="DU110" s="358">
        <f t="shared" ref="DU110:DV116" si="1569">SUM(DU90,DU100)</f>
        <v>0</v>
      </c>
      <c r="DV110" s="360">
        <f t="shared" si="1569"/>
        <v>2</v>
      </c>
      <c r="DW110" s="316">
        <f t="shared" ref="DW110:DW115" si="1570">+DW90+DW100</f>
        <v>-2</v>
      </c>
      <c r="DX110" s="66">
        <f t="shared" ref="DX110:DX116" si="1571">IFERROR(DV110/DU110,0)</f>
        <v>0</v>
      </c>
      <c r="DY110" s="358">
        <f t="shared" ref="DY110:DZ116" si="1572">SUM(DY90,DY100)</f>
        <v>0</v>
      </c>
      <c r="DZ110" s="360">
        <f t="shared" si="1572"/>
        <v>1</v>
      </c>
      <c r="EA110" s="316">
        <f t="shared" ref="EA110:EA115" si="1573">+EA90+EA100</f>
        <v>-1</v>
      </c>
      <c r="EB110" s="66">
        <f t="shared" ref="EB110:EB116" si="1574">IFERROR(DZ110/DY110,0)</f>
        <v>0</v>
      </c>
      <c r="EC110" s="358">
        <f t="shared" ref="EC110:ED116" si="1575">SUM(EC90,EC100)</f>
        <v>0</v>
      </c>
      <c r="ED110" s="360">
        <f t="shared" si="1575"/>
        <v>0</v>
      </c>
      <c r="EE110" s="316">
        <f t="shared" ref="EE110:EE115" si="1576">+EE90+EE100</f>
        <v>0</v>
      </c>
      <c r="EF110" s="66">
        <f t="shared" ref="EF110:EF116" si="1577">IFERROR(ED110/EC110,0)</f>
        <v>0</v>
      </c>
      <c r="EG110" s="358">
        <f t="shared" ref="EG110:EH116" si="1578">SUM(EG90,EG100)</f>
        <v>0</v>
      </c>
      <c r="EH110" s="360">
        <f t="shared" si="1578"/>
        <v>0</v>
      </c>
      <c r="EI110" s="316">
        <f t="shared" ref="EI110:EI115" si="1579">+EI90+EI100</f>
        <v>0</v>
      </c>
      <c r="EJ110" s="66">
        <f t="shared" ref="EJ110:EJ116" si="1580">IFERROR(EH110/EG110,0)</f>
        <v>0</v>
      </c>
      <c r="EK110" s="358">
        <f t="shared" ref="EK110:EL116" si="1581">SUM(EK90,EK100)</f>
        <v>0</v>
      </c>
      <c r="EL110" s="360">
        <f t="shared" si="1581"/>
        <v>0</v>
      </c>
      <c r="EM110" s="316">
        <f t="shared" ref="EM110:EM115" si="1582">+EM90+EM100</f>
        <v>0</v>
      </c>
      <c r="EN110" s="66">
        <f t="shared" ref="EN110:EN116" si="1583">IFERROR(EL110/EK110,0)</f>
        <v>0</v>
      </c>
      <c r="EO110" s="358">
        <f t="shared" ref="EO110:EP116" si="1584">SUM(EO90,EO100)</f>
        <v>0</v>
      </c>
      <c r="EP110" s="360">
        <f t="shared" si="1584"/>
        <v>0</v>
      </c>
      <c r="EQ110" s="316">
        <f t="shared" ref="EQ110:EQ115" si="1585">+EQ90+EQ100</f>
        <v>0</v>
      </c>
      <c r="ER110" s="66">
        <f t="shared" ref="ER110:ER116" si="1586">IFERROR(EP110/EO110,0)</f>
        <v>0</v>
      </c>
      <c r="ES110" s="358">
        <f t="shared" ref="ES110:ET116" si="1587">SUM(ES90,ES100)</f>
        <v>0</v>
      </c>
      <c r="ET110" s="360">
        <f t="shared" si="1587"/>
        <v>0</v>
      </c>
      <c r="EU110" s="316">
        <f t="shared" ref="EU110:EU115" si="1588">+EU90+EU100</f>
        <v>0</v>
      </c>
      <c r="EV110" s="66">
        <f t="shared" ref="EV110:EV116" si="1589">IFERROR(ET110/ES110,0)</f>
        <v>0</v>
      </c>
      <c r="EW110" s="358">
        <f t="shared" ref="EW110:EX116" si="1590">SUM(EW90,EW100)</f>
        <v>0</v>
      </c>
      <c r="EX110" s="360">
        <f t="shared" si="1590"/>
        <v>0</v>
      </c>
      <c r="EY110" s="316">
        <f t="shared" ref="EY110:EY116" si="1591">+EY90+EY100</f>
        <v>0</v>
      </c>
      <c r="EZ110" s="66">
        <f t="shared" ref="EZ110:EZ116" si="1592">IFERROR(EX110/EW110,0)</f>
        <v>0</v>
      </c>
      <c r="FA110" s="358">
        <f t="shared" ref="FA110:FB116" si="1593">SUM(FA90,FA100)</f>
        <v>2</v>
      </c>
      <c r="FB110" s="360">
        <f t="shared" si="1593"/>
        <v>3</v>
      </c>
      <c r="FC110" s="316">
        <f t="shared" ref="FC110:FC115" si="1594">+FC90+FC100</f>
        <v>-1</v>
      </c>
      <c r="FD110" s="66">
        <f t="shared" ref="FD110:FD116" si="1595">IFERROR(FB110/FA110,0)</f>
        <v>1.5</v>
      </c>
      <c r="FE110" s="358">
        <f t="shared" ref="FE110:FF116" si="1596">SUM(FE90,FE100)</f>
        <v>0</v>
      </c>
      <c r="FF110" s="360">
        <f t="shared" si="1596"/>
        <v>0</v>
      </c>
      <c r="FG110" s="316">
        <f t="shared" ref="FG110:FG115" si="1597">+FG90+FG100</f>
        <v>0</v>
      </c>
      <c r="FH110" s="66">
        <f t="shared" ref="FH110:FH116" si="1598">IFERROR(FF110/FE110,0)</f>
        <v>0</v>
      </c>
      <c r="FI110" s="358">
        <f t="shared" ref="FI110:FJ116" si="1599">SUM(FI90,FI100)</f>
        <v>0</v>
      </c>
      <c r="FJ110" s="360">
        <f t="shared" si="1599"/>
        <v>0</v>
      </c>
      <c r="FK110" s="316">
        <f t="shared" ref="FK110:FK115" si="1600">+FK90+FK100</f>
        <v>0</v>
      </c>
      <c r="FL110" s="66">
        <f t="shared" ref="FL110:FL116" si="1601">IFERROR(FJ110/FI110,0)</f>
        <v>0</v>
      </c>
      <c r="FM110" s="358">
        <f t="shared" ref="FM110:FN116" si="1602">SUM(FM90,FM100)</f>
        <v>0</v>
      </c>
      <c r="FN110" s="360">
        <f t="shared" si="1602"/>
        <v>0</v>
      </c>
      <c r="FO110" s="316">
        <f t="shared" ref="FO110:FO115" si="1603">+FO90+FO100</f>
        <v>0</v>
      </c>
      <c r="FP110" s="66">
        <f t="shared" ref="FP110:FP116" si="1604">IFERROR(FN110/FM110,0)</f>
        <v>0</v>
      </c>
      <c r="FQ110" s="358">
        <f t="shared" ref="FQ110:FR116" si="1605">SUM(FQ90,FQ100)</f>
        <v>0</v>
      </c>
      <c r="FR110" s="360">
        <f t="shared" si="1605"/>
        <v>0</v>
      </c>
      <c r="FS110" s="316">
        <f t="shared" ref="FS110:FS115" si="1606">+FS90+FS100</f>
        <v>0</v>
      </c>
      <c r="FT110" s="66">
        <f t="shared" ref="FT110:FT116" si="1607">IFERROR(FR110/FQ110,0)</f>
        <v>0</v>
      </c>
      <c r="FU110" s="358">
        <f t="shared" ref="FU110:FV116" si="1608">SUM(FU90,FU100)</f>
        <v>0</v>
      </c>
      <c r="FV110" s="360">
        <f t="shared" si="1608"/>
        <v>0</v>
      </c>
      <c r="FW110" s="316">
        <f t="shared" ref="FW110:FW115" si="1609">+FW90+FW100</f>
        <v>0</v>
      </c>
      <c r="FX110" s="66">
        <f t="shared" ref="FX110:FX116" si="1610">IFERROR(FV110/FU110,0)</f>
        <v>0</v>
      </c>
      <c r="FY110" s="358">
        <f t="shared" ref="FY110:FZ116" si="1611">SUM(FY90,FY100)</f>
        <v>0</v>
      </c>
      <c r="FZ110" s="360">
        <f t="shared" si="1611"/>
        <v>0</v>
      </c>
      <c r="GA110" s="316">
        <f t="shared" ref="GA110:GA115" si="1612">+GA90+GA100</f>
        <v>0</v>
      </c>
      <c r="GB110" s="66">
        <f t="shared" ref="GB110:GB116" si="1613">IFERROR(FZ110/FY110,0)</f>
        <v>0</v>
      </c>
      <c r="GC110" s="358">
        <f t="shared" ref="GC110:GD116" si="1614">SUM(GC90,GC100)</f>
        <v>0</v>
      </c>
      <c r="GD110" s="360">
        <f t="shared" si="1614"/>
        <v>0</v>
      </c>
      <c r="GE110" s="316">
        <f t="shared" ref="GE110:GE115" si="1615">+GE90+GE100</f>
        <v>0</v>
      </c>
      <c r="GF110" s="66">
        <f t="shared" ref="GF110:GF116" si="1616">IFERROR(GD110/GC110,0)</f>
        <v>0</v>
      </c>
      <c r="GG110" s="52">
        <f>+AS110+AW110+BA110+BE110+BI110+BM110+BQ110+BU110+BY110+CC110+CG110+CK110+CO110+CS110+CW110+DA110+DE110++DM110+DQ110+DU110+DY110+EC110++EG110+EK110+EO110+ES110+EW110+FA110+FE110+FI110+FM110+FQ110+FU110+FY110+GC110</f>
        <v>39</v>
      </c>
      <c r="GH110" s="53">
        <f t="shared" ref="GH110:GH116" si="1617">+AT110+AX110+BB110+BF110+BJ110+BN110+BR110+BV110+BZ110+CD110+CH110+CL110+CP110+CT110+CX110+DB110+DF110++DN110+DR110+DV110+DZ110+ED110++EH110+EL110+EP110+ET110+EX110+FB110+FF110+FJ110+FN110+FR110+FV110+FZ110+GD110+DJ110</f>
        <v>25</v>
      </c>
      <c r="GI110" s="257">
        <f t="shared" ref="GI110:GI116" si="1618">+GI90+GI100</f>
        <v>14</v>
      </c>
      <c r="GJ110" s="66">
        <f t="shared" ref="GJ110:GJ116" si="1619">IFERROR(GH110/GG110,0)</f>
        <v>0.64102564102564108</v>
      </c>
      <c r="GK110" s="225">
        <f t="shared" ref="GK110:GL115" si="1620">+GK90+GK100</f>
        <v>2</v>
      </c>
      <c r="GL110" s="224">
        <f t="shared" si="1620"/>
        <v>0</v>
      </c>
      <c r="GM110" s="54">
        <f t="shared" ref="GM110:GM116" si="1621">+GK110-GL110</f>
        <v>2</v>
      </c>
      <c r="GN110" s="225">
        <f t="shared" ref="GN110:GO115" si="1622">+GN90+GN100</f>
        <v>0</v>
      </c>
      <c r="GO110" s="224">
        <f t="shared" si="1622"/>
        <v>0</v>
      </c>
      <c r="GP110" s="55">
        <f t="shared" ref="GP110:GP116" si="1623">+GN110-GO110</f>
        <v>0</v>
      </c>
      <c r="GQ110" s="225">
        <f t="shared" ref="GQ110:GR115" si="1624">+GQ90+GQ100</f>
        <v>0</v>
      </c>
      <c r="GR110" s="224">
        <f t="shared" si="1624"/>
        <v>0</v>
      </c>
      <c r="GS110" s="54">
        <f t="shared" ref="GS110:GS116" si="1625">+GQ110-GR110</f>
        <v>0</v>
      </c>
      <c r="GT110" s="371"/>
      <c r="GU110" s="69">
        <f t="shared" ref="GU110:GU116" si="1626">IF(ISERROR(GG110/(GW$6*GK110+GZ$6*GN110+HC$6*GQ110)),"",GG110/(GW$6*GK110+GZ$6*GN110+HC$6*GQ110))</f>
        <v>1.0833333333333333</v>
      </c>
      <c r="GV110" s="74" t="str">
        <f t="shared" ref="GV110:GV116" si="1627">IF(ISERROR(GH110/(GW$6*GL110+GZ$6*GO110+HC$6*GR110)),"",GH110/(GW$6*GL110+GZ$6*GO110+HC$6*GR110))</f>
        <v/>
      </c>
      <c r="GW110" s="75">
        <f>+GK110*$GX$3</f>
        <v>1650</v>
      </c>
      <c r="GX110" s="75">
        <f>+GL110*$GX$3</f>
        <v>0</v>
      </c>
      <c r="GY110" s="71">
        <f t="shared" ref="GY110:GY117" si="1628">+GW110-GX110</f>
        <v>1650</v>
      </c>
      <c r="GZ110" s="75"/>
      <c r="HA110" s="75"/>
      <c r="HB110" s="71"/>
      <c r="HC110" s="75">
        <f>+GQ110*$GX$5</f>
        <v>0</v>
      </c>
      <c r="HD110" s="75">
        <f>+GR110*$GX$5</f>
        <v>0</v>
      </c>
      <c r="HE110" s="70">
        <f t="shared" ref="HE110:HE117" si="1629">+HC110-HD110</f>
        <v>0</v>
      </c>
      <c r="HF110" s="72">
        <f t="shared" ref="HF110:HH115" si="1630">+GW110+GZ110+HC110</f>
        <v>1650</v>
      </c>
      <c r="HG110" s="73">
        <f t="shared" si="1630"/>
        <v>0</v>
      </c>
      <c r="HH110" s="76">
        <f t="shared" si="1630"/>
        <v>1650</v>
      </c>
      <c r="HI110" s="77">
        <f>$GX$3*50%</f>
        <v>412.5</v>
      </c>
      <c r="HJ110" s="77">
        <f>$GX$5*50%</f>
        <v>825</v>
      </c>
      <c r="HK110" s="79"/>
      <c r="HL110" s="319"/>
      <c r="HM110" s="78">
        <f t="shared" ref="HM110:HN115" si="1631">+HI110*HK110</f>
        <v>0</v>
      </c>
      <c r="HN110" s="80">
        <f t="shared" si="1631"/>
        <v>0</v>
      </c>
    </row>
    <row r="111" spans="1:223" ht="15" customHeight="1" outlineLevel="1" x14ac:dyDescent="0.2">
      <c r="A111" s="378"/>
      <c r="B111" s="81" t="s">
        <v>64</v>
      </c>
      <c r="C111" s="330">
        <f t="shared" si="1506"/>
        <v>0</v>
      </c>
      <c r="D111" s="330">
        <f t="shared" si="1506"/>
        <v>0</v>
      </c>
      <c r="E111" s="330">
        <f t="shared" si="1506"/>
        <v>0</v>
      </c>
      <c r="F111" s="330">
        <f t="shared" si="1506"/>
        <v>0</v>
      </c>
      <c r="G111" s="330">
        <f t="shared" si="1506"/>
        <v>0</v>
      </c>
      <c r="H111" s="330">
        <f t="shared" si="1506"/>
        <v>0</v>
      </c>
      <c r="I111" s="330">
        <f t="shared" si="1506"/>
        <v>0</v>
      </c>
      <c r="J111" s="330">
        <f t="shared" si="1506"/>
        <v>0</v>
      </c>
      <c r="K111" s="330">
        <f t="shared" si="1506"/>
        <v>0</v>
      </c>
      <c r="L111" s="330">
        <f t="shared" si="1506"/>
        <v>28</v>
      </c>
      <c r="M111" s="330">
        <f t="shared" si="1506"/>
        <v>6</v>
      </c>
      <c r="N111" s="330">
        <f t="shared" si="1506"/>
        <v>18</v>
      </c>
      <c r="O111" s="330">
        <f t="shared" si="1506"/>
        <v>4</v>
      </c>
      <c r="P111" s="330">
        <f t="shared" si="1506"/>
        <v>8</v>
      </c>
      <c r="Q111" s="330">
        <f t="shared" si="1506"/>
        <v>2</v>
      </c>
      <c r="R111" s="330">
        <f t="shared" si="1506"/>
        <v>0</v>
      </c>
      <c r="S111" s="330">
        <f t="shared" si="1506"/>
        <v>4</v>
      </c>
      <c r="T111" s="330">
        <f t="shared" si="1506"/>
        <v>0</v>
      </c>
      <c r="U111" s="330">
        <f t="shared" si="1506"/>
        <v>1</v>
      </c>
      <c r="V111" s="330">
        <f t="shared" si="1506"/>
        <v>0</v>
      </c>
      <c r="W111" s="330">
        <f t="shared" si="1506"/>
        <v>0</v>
      </c>
      <c r="X111" s="330">
        <f t="shared" si="1506"/>
        <v>2</v>
      </c>
      <c r="Y111" s="330">
        <f t="shared" si="1506"/>
        <v>0</v>
      </c>
      <c r="Z111" s="330">
        <f t="shared" si="1506"/>
        <v>0</v>
      </c>
      <c r="AA111" s="330">
        <f t="shared" si="1506"/>
        <v>0</v>
      </c>
      <c r="AB111" s="330">
        <f t="shared" si="1506"/>
        <v>0</v>
      </c>
      <c r="AC111" s="330">
        <f t="shared" si="1506"/>
        <v>0</v>
      </c>
      <c r="AD111" s="330">
        <f t="shared" si="1506"/>
        <v>0</v>
      </c>
      <c r="AE111" s="330">
        <f t="shared" si="1506"/>
        <v>8</v>
      </c>
      <c r="AF111" s="330">
        <f t="shared" si="1506"/>
        <v>0</v>
      </c>
      <c r="AG111" s="330">
        <f t="shared" si="1506"/>
        <v>0</v>
      </c>
      <c r="AH111" s="330">
        <f t="shared" si="1506"/>
        <v>0</v>
      </c>
      <c r="AI111" s="330">
        <f t="shared" si="1506"/>
        <v>0</v>
      </c>
      <c r="AJ111" s="330">
        <f t="shared" si="1506"/>
        <v>0</v>
      </c>
      <c r="AK111" s="330">
        <f t="shared" si="1506"/>
        <v>0</v>
      </c>
      <c r="AL111" s="330">
        <f t="shared" si="1506"/>
        <v>0</v>
      </c>
      <c r="AM111" s="226">
        <f t="shared" si="1507"/>
        <v>81</v>
      </c>
      <c r="AN111" s="227">
        <f t="shared" si="1508"/>
        <v>2</v>
      </c>
      <c r="AO111" s="228">
        <f t="shared" si="1508"/>
        <v>0</v>
      </c>
      <c r="AP111" s="229">
        <f t="shared" si="1508"/>
        <v>2</v>
      </c>
      <c r="AQ111" s="370"/>
      <c r="AS111" s="359">
        <f t="shared" si="1509"/>
        <v>0</v>
      </c>
      <c r="AT111" s="356">
        <f t="shared" si="1509"/>
        <v>0</v>
      </c>
      <c r="AU111" s="258">
        <f t="shared" si="1510"/>
        <v>0</v>
      </c>
      <c r="AV111" s="96">
        <f t="shared" si="1511"/>
        <v>0</v>
      </c>
      <c r="AW111" s="359">
        <f t="shared" si="1512"/>
        <v>0</v>
      </c>
      <c r="AX111" s="356">
        <f t="shared" si="1512"/>
        <v>0</v>
      </c>
      <c r="AY111" s="258">
        <f t="shared" si="1513"/>
        <v>0</v>
      </c>
      <c r="AZ111" s="96">
        <f t="shared" si="1514"/>
        <v>0</v>
      </c>
      <c r="BA111" s="359">
        <f t="shared" si="1515"/>
        <v>0</v>
      </c>
      <c r="BB111" s="356">
        <f t="shared" si="1515"/>
        <v>0</v>
      </c>
      <c r="BC111" s="258">
        <f t="shared" si="1516"/>
        <v>0</v>
      </c>
      <c r="BD111" s="96">
        <f t="shared" si="1517"/>
        <v>0</v>
      </c>
      <c r="BE111" s="359">
        <f t="shared" si="1518"/>
        <v>0</v>
      </c>
      <c r="BF111" s="356">
        <f t="shared" si="1518"/>
        <v>1</v>
      </c>
      <c r="BG111" s="258">
        <f t="shared" si="1519"/>
        <v>-1</v>
      </c>
      <c r="BH111" s="96">
        <f t="shared" si="1520"/>
        <v>0</v>
      </c>
      <c r="BI111" s="359">
        <f t="shared" si="1521"/>
        <v>0</v>
      </c>
      <c r="BJ111" s="356">
        <f t="shared" si="1521"/>
        <v>0</v>
      </c>
      <c r="BK111" s="258">
        <f t="shared" si="1522"/>
        <v>0</v>
      </c>
      <c r="BL111" s="96">
        <f t="shared" si="1523"/>
        <v>0</v>
      </c>
      <c r="BM111" s="359">
        <f t="shared" si="1524"/>
        <v>0</v>
      </c>
      <c r="BN111" s="356">
        <f t="shared" si="1524"/>
        <v>0</v>
      </c>
      <c r="BO111" s="258">
        <f t="shared" si="1525"/>
        <v>0</v>
      </c>
      <c r="BP111" s="96">
        <f t="shared" si="1526"/>
        <v>0</v>
      </c>
      <c r="BQ111" s="359">
        <f t="shared" si="1527"/>
        <v>0</v>
      </c>
      <c r="BR111" s="356">
        <f t="shared" si="1527"/>
        <v>0</v>
      </c>
      <c r="BS111" s="258">
        <f t="shared" si="1528"/>
        <v>0</v>
      </c>
      <c r="BT111" s="96">
        <f t="shared" si="1529"/>
        <v>0</v>
      </c>
      <c r="BU111" s="359">
        <f t="shared" si="1530"/>
        <v>0</v>
      </c>
      <c r="BV111" s="356">
        <f t="shared" si="1530"/>
        <v>0</v>
      </c>
      <c r="BW111" s="258">
        <f t="shared" si="1531"/>
        <v>0</v>
      </c>
      <c r="BX111" s="96">
        <f t="shared" si="1532"/>
        <v>0</v>
      </c>
      <c r="BY111" s="359">
        <f t="shared" si="1533"/>
        <v>0</v>
      </c>
      <c r="BZ111" s="356">
        <f t="shared" si="1533"/>
        <v>0</v>
      </c>
      <c r="CA111" s="258">
        <f t="shared" si="1534"/>
        <v>0</v>
      </c>
      <c r="CB111" s="96">
        <f t="shared" si="1535"/>
        <v>0</v>
      </c>
      <c r="CC111" s="359">
        <f t="shared" si="1536"/>
        <v>28</v>
      </c>
      <c r="CD111" s="356">
        <f t="shared" si="1536"/>
        <v>36</v>
      </c>
      <c r="CE111" s="258">
        <f t="shared" si="1537"/>
        <v>-8</v>
      </c>
      <c r="CF111" s="96">
        <f t="shared" si="1538"/>
        <v>1.2857142857142858</v>
      </c>
      <c r="CG111" s="359">
        <f t="shared" si="1539"/>
        <v>6</v>
      </c>
      <c r="CH111" s="356">
        <f t="shared" si="1539"/>
        <v>4</v>
      </c>
      <c r="CI111" s="258">
        <f t="shared" si="1540"/>
        <v>2</v>
      </c>
      <c r="CJ111" s="96">
        <f t="shared" si="1541"/>
        <v>0.66666666666666663</v>
      </c>
      <c r="CK111" s="359">
        <f t="shared" si="1542"/>
        <v>18</v>
      </c>
      <c r="CL111" s="356">
        <f t="shared" si="1542"/>
        <v>14</v>
      </c>
      <c r="CM111" s="258">
        <f t="shared" si="1543"/>
        <v>4</v>
      </c>
      <c r="CN111" s="96">
        <f t="shared" si="1544"/>
        <v>0.77777777777777779</v>
      </c>
      <c r="CO111" s="359">
        <f t="shared" si="1545"/>
        <v>4</v>
      </c>
      <c r="CP111" s="356">
        <f t="shared" si="1545"/>
        <v>2</v>
      </c>
      <c r="CQ111" s="258">
        <f t="shared" si="1546"/>
        <v>2</v>
      </c>
      <c r="CR111" s="96">
        <f t="shared" si="1547"/>
        <v>0.5</v>
      </c>
      <c r="CS111" s="359">
        <f t="shared" si="1548"/>
        <v>8</v>
      </c>
      <c r="CT111" s="356">
        <f t="shared" si="1548"/>
        <v>7</v>
      </c>
      <c r="CU111" s="258">
        <f t="shared" si="1549"/>
        <v>1</v>
      </c>
      <c r="CV111" s="96">
        <f t="shared" si="1550"/>
        <v>0.875</v>
      </c>
      <c r="CW111" s="359">
        <f t="shared" si="1551"/>
        <v>2</v>
      </c>
      <c r="CX111" s="356">
        <f t="shared" si="1551"/>
        <v>0</v>
      </c>
      <c r="CY111" s="258">
        <f t="shared" si="1552"/>
        <v>2</v>
      </c>
      <c r="CZ111" s="96">
        <f t="shared" si="1553"/>
        <v>0</v>
      </c>
      <c r="DA111" s="359">
        <f t="shared" si="1554"/>
        <v>0</v>
      </c>
      <c r="DB111" s="356">
        <f t="shared" si="1554"/>
        <v>1</v>
      </c>
      <c r="DC111" s="258">
        <f t="shared" si="1555"/>
        <v>-1</v>
      </c>
      <c r="DD111" s="96">
        <f t="shared" si="1556"/>
        <v>0</v>
      </c>
      <c r="DE111" s="359">
        <f t="shared" si="1557"/>
        <v>4</v>
      </c>
      <c r="DF111" s="356">
        <f t="shared" si="1557"/>
        <v>4</v>
      </c>
      <c r="DG111" s="258">
        <f t="shared" si="1558"/>
        <v>0</v>
      </c>
      <c r="DH111" s="96">
        <f t="shared" si="1559"/>
        <v>1</v>
      </c>
      <c r="DI111" s="359">
        <f t="shared" si="1560"/>
        <v>0</v>
      </c>
      <c r="DJ111" s="356">
        <f t="shared" si="1560"/>
        <v>0</v>
      </c>
      <c r="DK111" s="258">
        <f t="shared" si="1561"/>
        <v>0</v>
      </c>
      <c r="DL111" s="96">
        <f t="shared" si="1562"/>
        <v>0</v>
      </c>
      <c r="DM111" s="359">
        <f t="shared" si="1563"/>
        <v>1</v>
      </c>
      <c r="DN111" s="356">
        <f t="shared" si="1563"/>
        <v>2</v>
      </c>
      <c r="DO111" s="258">
        <f t="shared" si="1564"/>
        <v>-1</v>
      </c>
      <c r="DP111" s="96">
        <f t="shared" si="1565"/>
        <v>2</v>
      </c>
      <c r="DQ111" s="359">
        <f t="shared" si="1566"/>
        <v>0</v>
      </c>
      <c r="DR111" s="356">
        <f t="shared" si="1566"/>
        <v>0</v>
      </c>
      <c r="DS111" s="258">
        <f t="shared" si="1567"/>
        <v>0</v>
      </c>
      <c r="DT111" s="96">
        <f t="shared" si="1568"/>
        <v>0</v>
      </c>
      <c r="DU111" s="359">
        <f t="shared" si="1569"/>
        <v>0</v>
      </c>
      <c r="DV111" s="356">
        <f t="shared" si="1569"/>
        <v>1</v>
      </c>
      <c r="DW111" s="258">
        <f t="shared" si="1570"/>
        <v>-1</v>
      </c>
      <c r="DX111" s="96">
        <f t="shared" si="1571"/>
        <v>0</v>
      </c>
      <c r="DY111" s="359">
        <f t="shared" si="1572"/>
        <v>2</v>
      </c>
      <c r="DZ111" s="356">
        <f t="shared" si="1572"/>
        <v>0</v>
      </c>
      <c r="EA111" s="258">
        <f t="shared" si="1573"/>
        <v>2</v>
      </c>
      <c r="EB111" s="96">
        <f t="shared" si="1574"/>
        <v>0</v>
      </c>
      <c r="EC111" s="359">
        <f t="shared" si="1575"/>
        <v>0</v>
      </c>
      <c r="ED111" s="356">
        <f t="shared" si="1575"/>
        <v>0</v>
      </c>
      <c r="EE111" s="258">
        <f t="shared" si="1576"/>
        <v>0</v>
      </c>
      <c r="EF111" s="96">
        <f t="shared" si="1577"/>
        <v>0</v>
      </c>
      <c r="EG111" s="359">
        <f t="shared" si="1578"/>
        <v>0</v>
      </c>
      <c r="EH111" s="356">
        <f t="shared" si="1578"/>
        <v>0</v>
      </c>
      <c r="EI111" s="258">
        <f t="shared" si="1579"/>
        <v>0</v>
      </c>
      <c r="EJ111" s="96">
        <f t="shared" si="1580"/>
        <v>0</v>
      </c>
      <c r="EK111" s="359">
        <f t="shared" si="1581"/>
        <v>0</v>
      </c>
      <c r="EL111" s="356">
        <f t="shared" si="1581"/>
        <v>0</v>
      </c>
      <c r="EM111" s="258">
        <f t="shared" si="1582"/>
        <v>0</v>
      </c>
      <c r="EN111" s="96">
        <f t="shared" si="1583"/>
        <v>0</v>
      </c>
      <c r="EO111" s="359">
        <f t="shared" si="1584"/>
        <v>0</v>
      </c>
      <c r="EP111" s="356">
        <f t="shared" si="1584"/>
        <v>0</v>
      </c>
      <c r="EQ111" s="258">
        <f t="shared" si="1585"/>
        <v>0</v>
      </c>
      <c r="ER111" s="96">
        <f t="shared" si="1586"/>
        <v>0</v>
      </c>
      <c r="ES111" s="359">
        <f t="shared" si="1587"/>
        <v>0</v>
      </c>
      <c r="ET111" s="356">
        <f t="shared" si="1587"/>
        <v>0</v>
      </c>
      <c r="EU111" s="258">
        <f t="shared" si="1588"/>
        <v>0</v>
      </c>
      <c r="EV111" s="96">
        <f t="shared" si="1589"/>
        <v>0</v>
      </c>
      <c r="EW111" s="359">
        <f t="shared" si="1590"/>
        <v>0</v>
      </c>
      <c r="EX111" s="356">
        <f t="shared" si="1590"/>
        <v>7</v>
      </c>
      <c r="EY111" s="258">
        <f t="shared" si="1591"/>
        <v>-7</v>
      </c>
      <c r="EZ111" s="96">
        <f t="shared" si="1592"/>
        <v>0</v>
      </c>
      <c r="FA111" s="359">
        <f t="shared" si="1593"/>
        <v>8</v>
      </c>
      <c r="FB111" s="356">
        <f t="shared" si="1593"/>
        <v>3</v>
      </c>
      <c r="FC111" s="258">
        <f t="shared" si="1594"/>
        <v>5</v>
      </c>
      <c r="FD111" s="96">
        <f t="shared" si="1595"/>
        <v>0.375</v>
      </c>
      <c r="FE111" s="359">
        <f t="shared" si="1596"/>
        <v>0</v>
      </c>
      <c r="FF111" s="356">
        <f t="shared" si="1596"/>
        <v>0</v>
      </c>
      <c r="FG111" s="258">
        <f t="shared" si="1597"/>
        <v>0</v>
      </c>
      <c r="FH111" s="96">
        <f t="shared" si="1598"/>
        <v>0</v>
      </c>
      <c r="FI111" s="359">
        <f t="shared" si="1599"/>
        <v>0</v>
      </c>
      <c r="FJ111" s="356">
        <f t="shared" si="1599"/>
        <v>0</v>
      </c>
      <c r="FK111" s="258">
        <f t="shared" si="1600"/>
        <v>0</v>
      </c>
      <c r="FL111" s="96">
        <f t="shared" si="1601"/>
        <v>0</v>
      </c>
      <c r="FM111" s="359">
        <f t="shared" si="1602"/>
        <v>0</v>
      </c>
      <c r="FN111" s="356">
        <f t="shared" si="1602"/>
        <v>0</v>
      </c>
      <c r="FO111" s="258">
        <f t="shared" si="1603"/>
        <v>0</v>
      </c>
      <c r="FP111" s="96">
        <f t="shared" si="1604"/>
        <v>0</v>
      </c>
      <c r="FQ111" s="359">
        <f t="shared" si="1605"/>
        <v>0</v>
      </c>
      <c r="FR111" s="356">
        <f t="shared" si="1605"/>
        <v>0</v>
      </c>
      <c r="FS111" s="258">
        <f t="shared" si="1606"/>
        <v>0</v>
      </c>
      <c r="FT111" s="96">
        <f t="shared" si="1607"/>
        <v>0</v>
      </c>
      <c r="FU111" s="359">
        <f t="shared" si="1608"/>
        <v>0</v>
      </c>
      <c r="FV111" s="356">
        <f t="shared" si="1608"/>
        <v>0</v>
      </c>
      <c r="FW111" s="258">
        <f t="shared" si="1609"/>
        <v>0</v>
      </c>
      <c r="FX111" s="96">
        <f t="shared" si="1610"/>
        <v>0</v>
      </c>
      <c r="FY111" s="359">
        <f t="shared" si="1611"/>
        <v>0</v>
      </c>
      <c r="FZ111" s="356">
        <f t="shared" si="1611"/>
        <v>0</v>
      </c>
      <c r="GA111" s="258">
        <f t="shared" si="1612"/>
        <v>0</v>
      </c>
      <c r="GB111" s="96">
        <f t="shared" si="1613"/>
        <v>0</v>
      </c>
      <c r="GC111" s="359">
        <f t="shared" si="1614"/>
        <v>0</v>
      </c>
      <c r="GD111" s="356">
        <f t="shared" si="1614"/>
        <v>0</v>
      </c>
      <c r="GE111" s="258">
        <f t="shared" si="1615"/>
        <v>0</v>
      </c>
      <c r="GF111" s="96">
        <f t="shared" si="1616"/>
        <v>0</v>
      </c>
      <c r="GG111" s="67">
        <f t="shared" ref="GG111:GG116" si="1632">+AS111+AW111+BA111+BE111+BI111+BM111+BQ111+BU111+BY111+CC111+CG111+CK111+CO111+CS111+CW111+DA111+DE111++DM111+DQ111+DU111+DY111+EC111++EG111+EK111+EO111+ES111+EW111+FA111+FE111+FI111+FM111+FQ111+FU111+FY111+GC111+DI111</f>
        <v>81</v>
      </c>
      <c r="GH111" s="67">
        <f t="shared" si="1617"/>
        <v>82</v>
      </c>
      <c r="GI111" s="259">
        <f t="shared" si="1618"/>
        <v>-1</v>
      </c>
      <c r="GJ111" s="96">
        <f t="shared" si="1619"/>
        <v>1.0123456790123457</v>
      </c>
      <c r="GK111" s="231">
        <f t="shared" si="1620"/>
        <v>2</v>
      </c>
      <c r="GL111" s="222">
        <f t="shared" si="1620"/>
        <v>0</v>
      </c>
      <c r="GM111" s="84">
        <f t="shared" si="1621"/>
        <v>2</v>
      </c>
      <c r="GN111" s="231">
        <f t="shared" si="1622"/>
        <v>0</v>
      </c>
      <c r="GO111" s="222">
        <f t="shared" si="1622"/>
        <v>0</v>
      </c>
      <c r="GP111" s="85">
        <f t="shared" si="1623"/>
        <v>0</v>
      </c>
      <c r="GQ111" s="231">
        <f t="shared" si="1624"/>
        <v>2</v>
      </c>
      <c r="GR111" s="222">
        <f t="shared" si="1624"/>
        <v>0</v>
      </c>
      <c r="GS111" s="84">
        <f t="shared" si="1625"/>
        <v>2</v>
      </c>
      <c r="GT111" s="372"/>
      <c r="GU111" s="98">
        <f t="shared" si="1626"/>
        <v>0.54729729729729726</v>
      </c>
      <c r="GV111" s="103" t="str">
        <f t="shared" si="1627"/>
        <v/>
      </c>
      <c r="GW111" s="104">
        <f>+GK111*$GY$3</f>
        <v>1600</v>
      </c>
      <c r="GX111" s="104">
        <f>+GL111*$GY$3</f>
        <v>0</v>
      </c>
      <c r="GY111" s="100">
        <f t="shared" si="1628"/>
        <v>1600</v>
      </c>
      <c r="GZ111" s="104"/>
      <c r="HA111" s="104"/>
      <c r="HB111" s="100"/>
      <c r="HC111" s="104">
        <f>+GQ111*$GY$5</f>
        <v>3200</v>
      </c>
      <c r="HD111" s="104">
        <f>+GR111*$GY$5</f>
        <v>0</v>
      </c>
      <c r="HE111" s="99">
        <f t="shared" si="1629"/>
        <v>3200</v>
      </c>
      <c r="HF111" s="101">
        <f t="shared" si="1630"/>
        <v>4800</v>
      </c>
      <c r="HG111" s="102">
        <f t="shared" si="1630"/>
        <v>0</v>
      </c>
      <c r="HH111" s="105">
        <f t="shared" si="1630"/>
        <v>4800</v>
      </c>
      <c r="HI111" s="106">
        <f>$GY$3*50%</f>
        <v>400</v>
      </c>
      <c r="HJ111" s="106">
        <f>$GY$5*50%</f>
        <v>800</v>
      </c>
      <c r="HK111" s="108"/>
      <c r="HL111" s="320"/>
      <c r="HM111" s="107">
        <f t="shared" si="1631"/>
        <v>0</v>
      </c>
      <c r="HN111" s="109">
        <f t="shared" si="1631"/>
        <v>0</v>
      </c>
    </row>
    <row r="112" spans="1:223" ht="15" customHeight="1" outlineLevel="1" x14ac:dyDescent="0.2">
      <c r="A112" s="378"/>
      <c r="B112" s="81" t="s">
        <v>48</v>
      </c>
      <c r="C112" s="330">
        <f t="shared" si="1506"/>
        <v>0</v>
      </c>
      <c r="D112" s="330">
        <f t="shared" si="1506"/>
        <v>0</v>
      </c>
      <c r="E112" s="330">
        <f t="shared" si="1506"/>
        <v>0</v>
      </c>
      <c r="F112" s="330">
        <f t="shared" si="1506"/>
        <v>0</v>
      </c>
      <c r="G112" s="330">
        <f t="shared" si="1506"/>
        <v>0</v>
      </c>
      <c r="H112" s="330">
        <f t="shared" si="1506"/>
        <v>0</v>
      </c>
      <c r="I112" s="330">
        <f t="shared" si="1506"/>
        <v>0</v>
      </c>
      <c r="J112" s="330">
        <f t="shared" si="1506"/>
        <v>0</v>
      </c>
      <c r="K112" s="330">
        <f t="shared" si="1506"/>
        <v>0</v>
      </c>
      <c r="L112" s="330">
        <f t="shared" si="1506"/>
        <v>18</v>
      </c>
      <c r="M112" s="330">
        <f t="shared" si="1506"/>
        <v>3</v>
      </c>
      <c r="N112" s="330">
        <f t="shared" si="1506"/>
        <v>4</v>
      </c>
      <c r="O112" s="330">
        <f t="shared" si="1506"/>
        <v>6</v>
      </c>
      <c r="P112" s="330">
        <f t="shared" si="1506"/>
        <v>3</v>
      </c>
      <c r="Q112" s="330">
        <f t="shared" si="1506"/>
        <v>3</v>
      </c>
      <c r="R112" s="330">
        <f t="shared" si="1506"/>
        <v>0</v>
      </c>
      <c r="S112" s="330">
        <f t="shared" si="1506"/>
        <v>4</v>
      </c>
      <c r="T112" s="330">
        <f t="shared" si="1506"/>
        <v>0</v>
      </c>
      <c r="U112" s="330">
        <f t="shared" si="1506"/>
        <v>0</v>
      </c>
      <c r="V112" s="330">
        <f t="shared" si="1506"/>
        <v>0</v>
      </c>
      <c r="W112" s="330">
        <f t="shared" si="1506"/>
        <v>1</v>
      </c>
      <c r="X112" s="330">
        <f t="shared" si="1506"/>
        <v>0</v>
      </c>
      <c r="Y112" s="330">
        <f t="shared" si="1506"/>
        <v>0</v>
      </c>
      <c r="Z112" s="330">
        <f t="shared" si="1506"/>
        <v>0</v>
      </c>
      <c r="AA112" s="330">
        <f t="shared" si="1506"/>
        <v>0</v>
      </c>
      <c r="AB112" s="330">
        <f t="shared" si="1506"/>
        <v>0</v>
      </c>
      <c r="AC112" s="330">
        <f t="shared" si="1506"/>
        <v>1</v>
      </c>
      <c r="AD112" s="330">
        <f t="shared" si="1506"/>
        <v>2</v>
      </c>
      <c r="AE112" s="330">
        <f t="shared" si="1506"/>
        <v>0</v>
      </c>
      <c r="AF112" s="330">
        <f t="shared" si="1506"/>
        <v>0</v>
      </c>
      <c r="AG112" s="330">
        <f t="shared" si="1506"/>
        <v>0</v>
      </c>
      <c r="AH112" s="330">
        <f t="shared" si="1506"/>
        <v>0</v>
      </c>
      <c r="AI112" s="330">
        <f t="shared" si="1506"/>
        <v>0</v>
      </c>
      <c r="AJ112" s="330">
        <f t="shared" si="1506"/>
        <v>0</v>
      </c>
      <c r="AK112" s="330">
        <f t="shared" si="1506"/>
        <v>0</v>
      </c>
      <c r="AL112" s="330">
        <f t="shared" si="1506"/>
        <v>0</v>
      </c>
      <c r="AM112" s="226">
        <f t="shared" si="1507"/>
        <v>45</v>
      </c>
      <c r="AN112" s="227">
        <f t="shared" si="1508"/>
        <v>0</v>
      </c>
      <c r="AO112" s="228">
        <f t="shared" si="1508"/>
        <v>0</v>
      </c>
      <c r="AP112" s="229">
        <f t="shared" si="1508"/>
        <v>0</v>
      </c>
      <c r="AQ112" s="370"/>
      <c r="AS112" s="359">
        <f t="shared" si="1509"/>
        <v>0</v>
      </c>
      <c r="AT112" s="356">
        <f t="shared" si="1509"/>
        <v>0</v>
      </c>
      <c r="AU112" s="258">
        <f t="shared" si="1510"/>
        <v>0</v>
      </c>
      <c r="AV112" s="96">
        <f t="shared" si="1511"/>
        <v>0</v>
      </c>
      <c r="AW112" s="359">
        <f t="shared" si="1512"/>
        <v>0</v>
      </c>
      <c r="AX112" s="356">
        <f t="shared" si="1512"/>
        <v>0</v>
      </c>
      <c r="AY112" s="258">
        <f t="shared" si="1513"/>
        <v>0</v>
      </c>
      <c r="AZ112" s="96">
        <f t="shared" si="1514"/>
        <v>0</v>
      </c>
      <c r="BA112" s="359">
        <f t="shared" si="1515"/>
        <v>0</v>
      </c>
      <c r="BB112" s="356">
        <f t="shared" si="1515"/>
        <v>0</v>
      </c>
      <c r="BC112" s="258">
        <f t="shared" si="1516"/>
        <v>0</v>
      </c>
      <c r="BD112" s="96">
        <f t="shared" si="1517"/>
        <v>0</v>
      </c>
      <c r="BE112" s="359">
        <f t="shared" si="1518"/>
        <v>0</v>
      </c>
      <c r="BF112" s="356">
        <f t="shared" si="1518"/>
        <v>0</v>
      </c>
      <c r="BG112" s="258">
        <f t="shared" si="1519"/>
        <v>0</v>
      </c>
      <c r="BH112" s="96">
        <f t="shared" si="1520"/>
        <v>0</v>
      </c>
      <c r="BI112" s="359">
        <f t="shared" si="1521"/>
        <v>0</v>
      </c>
      <c r="BJ112" s="356">
        <f t="shared" si="1521"/>
        <v>0</v>
      </c>
      <c r="BK112" s="258">
        <f t="shared" si="1522"/>
        <v>0</v>
      </c>
      <c r="BL112" s="96">
        <f t="shared" si="1523"/>
        <v>0</v>
      </c>
      <c r="BM112" s="359">
        <f t="shared" si="1524"/>
        <v>0</v>
      </c>
      <c r="BN112" s="356">
        <f t="shared" si="1524"/>
        <v>0</v>
      </c>
      <c r="BO112" s="258">
        <f t="shared" si="1525"/>
        <v>0</v>
      </c>
      <c r="BP112" s="96">
        <f t="shared" si="1526"/>
        <v>0</v>
      </c>
      <c r="BQ112" s="359">
        <f t="shared" si="1527"/>
        <v>0</v>
      </c>
      <c r="BR112" s="356">
        <f t="shared" si="1527"/>
        <v>0</v>
      </c>
      <c r="BS112" s="258">
        <f t="shared" si="1528"/>
        <v>0</v>
      </c>
      <c r="BT112" s="96">
        <f t="shared" si="1529"/>
        <v>0</v>
      </c>
      <c r="BU112" s="359">
        <f t="shared" si="1530"/>
        <v>0</v>
      </c>
      <c r="BV112" s="356">
        <f t="shared" si="1530"/>
        <v>0</v>
      </c>
      <c r="BW112" s="258">
        <f t="shared" si="1531"/>
        <v>0</v>
      </c>
      <c r="BX112" s="96">
        <f t="shared" si="1532"/>
        <v>0</v>
      </c>
      <c r="BY112" s="359">
        <f t="shared" si="1533"/>
        <v>0</v>
      </c>
      <c r="BZ112" s="356">
        <f t="shared" si="1533"/>
        <v>0</v>
      </c>
      <c r="CA112" s="258">
        <f t="shared" si="1534"/>
        <v>0</v>
      </c>
      <c r="CB112" s="96">
        <f t="shared" si="1535"/>
        <v>0</v>
      </c>
      <c r="CC112" s="359">
        <f t="shared" si="1536"/>
        <v>18</v>
      </c>
      <c r="CD112" s="356">
        <f t="shared" si="1536"/>
        <v>0</v>
      </c>
      <c r="CE112" s="258">
        <f t="shared" si="1537"/>
        <v>18</v>
      </c>
      <c r="CF112" s="96">
        <f t="shared" si="1538"/>
        <v>0</v>
      </c>
      <c r="CG112" s="359">
        <f t="shared" si="1539"/>
        <v>3</v>
      </c>
      <c r="CH112" s="356">
        <f t="shared" si="1539"/>
        <v>0</v>
      </c>
      <c r="CI112" s="258">
        <f t="shared" si="1540"/>
        <v>3</v>
      </c>
      <c r="CJ112" s="96">
        <f t="shared" si="1541"/>
        <v>0</v>
      </c>
      <c r="CK112" s="359">
        <f t="shared" si="1542"/>
        <v>4</v>
      </c>
      <c r="CL112" s="356">
        <f t="shared" si="1542"/>
        <v>0</v>
      </c>
      <c r="CM112" s="258">
        <f t="shared" si="1543"/>
        <v>4</v>
      </c>
      <c r="CN112" s="96">
        <f t="shared" si="1544"/>
        <v>0</v>
      </c>
      <c r="CO112" s="359">
        <f t="shared" si="1545"/>
        <v>6</v>
      </c>
      <c r="CP112" s="356">
        <f t="shared" si="1545"/>
        <v>0</v>
      </c>
      <c r="CQ112" s="258">
        <f t="shared" si="1546"/>
        <v>6</v>
      </c>
      <c r="CR112" s="96">
        <f t="shared" si="1547"/>
        <v>0</v>
      </c>
      <c r="CS112" s="359">
        <f t="shared" si="1548"/>
        <v>3</v>
      </c>
      <c r="CT112" s="356">
        <f t="shared" si="1548"/>
        <v>0</v>
      </c>
      <c r="CU112" s="258">
        <f t="shared" si="1549"/>
        <v>3</v>
      </c>
      <c r="CV112" s="96">
        <f t="shared" si="1550"/>
        <v>0</v>
      </c>
      <c r="CW112" s="359">
        <f t="shared" si="1551"/>
        <v>3</v>
      </c>
      <c r="CX112" s="356">
        <f t="shared" si="1551"/>
        <v>0</v>
      </c>
      <c r="CY112" s="258">
        <f t="shared" si="1552"/>
        <v>3</v>
      </c>
      <c r="CZ112" s="96">
        <f t="shared" si="1553"/>
        <v>0</v>
      </c>
      <c r="DA112" s="359">
        <f t="shared" si="1554"/>
        <v>0</v>
      </c>
      <c r="DB112" s="356">
        <f t="shared" si="1554"/>
        <v>0</v>
      </c>
      <c r="DC112" s="258">
        <f t="shared" si="1555"/>
        <v>0</v>
      </c>
      <c r="DD112" s="96">
        <f t="shared" si="1556"/>
        <v>0</v>
      </c>
      <c r="DE112" s="359">
        <f t="shared" si="1557"/>
        <v>4</v>
      </c>
      <c r="DF112" s="356">
        <f t="shared" si="1557"/>
        <v>0</v>
      </c>
      <c r="DG112" s="258">
        <f t="shared" si="1558"/>
        <v>4</v>
      </c>
      <c r="DH112" s="96">
        <f t="shared" si="1559"/>
        <v>0</v>
      </c>
      <c r="DI112" s="359">
        <f t="shared" si="1560"/>
        <v>0</v>
      </c>
      <c r="DJ112" s="356">
        <f t="shared" si="1560"/>
        <v>0</v>
      </c>
      <c r="DK112" s="258">
        <f t="shared" si="1561"/>
        <v>0</v>
      </c>
      <c r="DL112" s="96">
        <f t="shared" si="1562"/>
        <v>0</v>
      </c>
      <c r="DM112" s="359">
        <f t="shared" si="1563"/>
        <v>0</v>
      </c>
      <c r="DN112" s="356">
        <f t="shared" si="1563"/>
        <v>0</v>
      </c>
      <c r="DO112" s="258">
        <f t="shared" si="1564"/>
        <v>0</v>
      </c>
      <c r="DP112" s="96">
        <f t="shared" si="1565"/>
        <v>0</v>
      </c>
      <c r="DQ112" s="359">
        <f t="shared" si="1566"/>
        <v>0</v>
      </c>
      <c r="DR112" s="356">
        <f t="shared" si="1566"/>
        <v>0</v>
      </c>
      <c r="DS112" s="258">
        <f t="shared" si="1567"/>
        <v>0</v>
      </c>
      <c r="DT112" s="96">
        <f t="shared" si="1568"/>
        <v>0</v>
      </c>
      <c r="DU112" s="359">
        <f t="shared" si="1569"/>
        <v>1</v>
      </c>
      <c r="DV112" s="356">
        <f t="shared" si="1569"/>
        <v>0</v>
      </c>
      <c r="DW112" s="258">
        <f t="shared" si="1570"/>
        <v>1</v>
      </c>
      <c r="DX112" s="96">
        <f t="shared" si="1571"/>
        <v>0</v>
      </c>
      <c r="DY112" s="359">
        <f t="shared" si="1572"/>
        <v>0</v>
      </c>
      <c r="DZ112" s="356">
        <f t="shared" si="1572"/>
        <v>0</v>
      </c>
      <c r="EA112" s="258">
        <f t="shared" si="1573"/>
        <v>0</v>
      </c>
      <c r="EB112" s="96">
        <f t="shared" si="1574"/>
        <v>0</v>
      </c>
      <c r="EC112" s="359">
        <f t="shared" si="1575"/>
        <v>0</v>
      </c>
      <c r="ED112" s="356">
        <f t="shared" si="1575"/>
        <v>0</v>
      </c>
      <c r="EE112" s="258">
        <f t="shared" si="1576"/>
        <v>0</v>
      </c>
      <c r="EF112" s="96">
        <f t="shared" si="1577"/>
        <v>0</v>
      </c>
      <c r="EG112" s="359">
        <f t="shared" si="1578"/>
        <v>0</v>
      </c>
      <c r="EH112" s="356">
        <f t="shared" si="1578"/>
        <v>0</v>
      </c>
      <c r="EI112" s="258">
        <f t="shared" si="1579"/>
        <v>0</v>
      </c>
      <c r="EJ112" s="96">
        <f t="shared" si="1580"/>
        <v>0</v>
      </c>
      <c r="EK112" s="359">
        <f t="shared" si="1581"/>
        <v>0</v>
      </c>
      <c r="EL112" s="356">
        <f t="shared" si="1581"/>
        <v>0</v>
      </c>
      <c r="EM112" s="258">
        <f t="shared" si="1582"/>
        <v>0</v>
      </c>
      <c r="EN112" s="96">
        <f t="shared" si="1583"/>
        <v>0</v>
      </c>
      <c r="EO112" s="359">
        <f t="shared" si="1584"/>
        <v>0</v>
      </c>
      <c r="EP112" s="356">
        <f t="shared" si="1584"/>
        <v>0</v>
      </c>
      <c r="EQ112" s="258">
        <f t="shared" si="1585"/>
        <v>0</v>
      </c>
      <c r="ER112" s="96">
        <f t="shared" si="1586"/>
        <v>0</v>
      </c>
      <c r="ES112" s="359">
        <f t="shared" si="1587"/>
        <v>1</v>
      </c>
      <c r="ET112" s="356">
        <f t="shared" si="1587"/>
        <v>0</v>
      </c>
      <c r="EU112" s="258">
        <f t="shared" si="1588"/>
        <v>1</v>
      </c>
      <c r="EV112" s="96">
        <f t="shared" si="1589"/>
        <v>0</v>
      </c>
      <c r="EW112" s="359">
        <f t="shared" si="1590"/>
        <v>2</v>
      </c>
      <c r="EX112" s="356">
        <f t="shared" si="1590"/>
        <v>0</v>
      </c>
      <c r="EY112" s="258">
        <f t="shared" si="1591"/>
        <v>2</v>
      </c>
      <c r="EZ112" s="96">
        <f t="shared" si="1592"/>
        <v>0</v>
      </c>
      <c r="FA112" s="359">
        <f t="shared" si="1593"/>
        <v>0</v>
      </c>
      <c r="FB112" s="356">
        <f t="shared" si="1593"/>
        <v>0</v>
      </c>
      <c r="FC112" s="258">
        <f t="shared" si="1594"/>
        <v>0</v>
      </c>
      <c r="FD112" s="96">
        <f t="shared" si="1595"/>
        <v>0</v>
      </c>
      <c r="FE112" s="359">
        <f t="shared" si="1596"/>
        <v>0</v>
      </c>
      <c r="FF112" s="356">
        <f t="shared" si="1596"/>
        <v>0</v>
      </c>
      <c r="FG112" s="258">
        <f t="shared" si="1597"/>
        <v>0</v>
      </c>
      <c r="FH112" s="96">
        <f t="shared" si="1598"/>
        <v>0</v>
      </c>
      <c r="FI112" s="359">
        <f t="shared" si="1599"/>
        <v>0</v>
      </c>
      <c r="FJ112" s="356">
        <f t="shared" si="1599"/>
        <v>0</v>
      </c>
      <c r="FK112" s="258">
        <f t="shared" si="1600"/>
        <v>0</v>
      </c>
      <c r="FL112" s="96">
        <f t="shared" si="1601"/>
        <v>0</v>
      </c>
      <c r="FM112" s="359">
        <f t="shared" si="1602"/>
        <v>0</v>
      </c>
      <c r="FN112" s="356">
        <f t="shared" si="1602"/>
        <v>0</v>
      </c>
      <c r="FO112" s="258">
        <f t="shared" si="1603"/>
        <v>0</v>
      </c>
      <c r="FP112" s="96">
        <f t="shared" si="1604"/>
        <v>0</v>
      </c>
      <c r="FQ112" s="359">
        <f t="shared" si="1605"/>
        <v>0</v>
      </c>
      <c r="FR112" s="356">
        <f t="shared" si="1605"/>
        <v>0</v>
      </c>
      <c r="FS112" s="258">
        <f t="shared" si="1606"/>
        <v>0</v>
      </c>
      <c r="FT112" s="96">
        <f t="shared" si="1607"/>
        <v>0</v>
      </c>
      <c r="FU112" s="359">
        <f t="shared" si="1608"/>
        <v>0</v>
      </c>
      <c r="FV112" s="356">
        <f t="shared" si="1608"/>
        <v>0</v>
      </c>
      <c r="FW112" s="258">
        <f t="shared" si="1609"/>
        <v>0</v>
      </c>
      <c r="FX112" s="96">
        <f t="shared" si="1610"/>
        <v>0</v>
      </c>
      <c r="FY112" s="359">
        <f t="shared" si="1611"/>
        <v>0</v>
      </c>
      <c r="FZ112" s="356">
        <f t="shared" si="1611"/>
        <v>0</v>
      </c>
      <c r="GA112" s="258">
        <f t="shared" si="1612"/>
        <v>0</v>
      </c>
      <c r="GB112" s="96">
        <f t="shared" si="1613"/>
        <v>0</v>
      </c>
      <c r="GC112" s="359">
        <f t="shared" si="1614"/>
        <v>0</v>
      </c>
      <c r="GD112" s="356">
        <f t="shared" si="1614"/>
        <v>0</v>
      </c>
      <c r="GE112" s="258">
        <f t="shared" si="1615"/>
        <v>0</v>
      </c>
      <c r="GF112" s="96">
        <f t="shared" si="1616"/>
        <v>0</v>
      </c>
      <c r="GG112" s="67">
        <f t="shared" si="1632"/>
        <v>45</v>
      </c>
      <c r="GH112" s="67">
        <f t="shared" si="1617"/>
        <v>0</v>
      </c>
      <c r="GI112" s="259">
        <f t="shared" si="1618"/>
        <v>45</v>
      </c>
      <c r="GJ112" s="96">
        <f t="shared" si="1619"/>
        <v>0</v>
      </c>
      <c r="GK112" s="231">
        <f t="shared" si="1620"/>
        <v>0</v>
      </c>
      <c r="GL112" s="222">
        <f t="shared" si="1620"/>
        <v>0</v>
      </c>
      <c r="GM112" s="84">
        <f t="shared" si="1621"/>
        <v>0</v>
      </c>
      <c r="GN112" s="231">
        <f t="shared" si="1622"/>
        <v>0</v>
      </c>
      <c r="GO112" s="222">
        <f t="shared" si="1622"/>
        <v>0</v>
      </c>
      <c r="GP112" s="85">
        <f t="shared" si="1623"/>
        <v>0</v>
      </c>
      <c r="GQ112" s="231">
        <f t="shared" si="1624"/>
        <v>0</v>
      </c>
      <c r="GR112" s="222">
        <f t="shared" si="1624"/>
        <v>0</v>
      </c>
      <c r="GS112" s="84">
        <f t="shared" si="1625"/>
        <v>0</v>
      </c>
      <c r="GT112" s="372"/>
      <c r="GU112" s="98" t="str">
        <f t="shared" si="1626"/>
        <v/>
      </c>
      <c r="GV112" s="103" t="str">
        <f t="shared" si="1627"/>
        <v/>
      </c>
      <c r="GW112" s="104">
        <f>+GK112*$HC$3</f>
        <v>0</v>
      </c>
      <c r="GX112" s="104">
        <f>+GL112*$HC$3</f>
        <v>0</v>
      </c>
      <c r="GY112" s="100">
        <f t="shared" si="1628"/>
        <v>0</v>
      </c>
      <c r="GZ112" s="104"/>
      <c r="HA112" s="104"/>
      <c r="HB112" s="100"/>
      <c r="HC112" s="104">
        <f>+GQ112*$HC$5</f>
        <v>0</v>
      </c>
      <c r="HD112" s="104">
        <f>+GR112*$HC$5</f>
        <v>0</v>
      </c>
      <c r="HE112" s="99">
        <f t="shared" si="1629"/>
        <v>0</v>
      </c>
      <c r="HF112" s="101">
        <f t="shared" si="1630"/>
        <v>0</v>
      </c>
      <c r="HG112" s="102">
        <f t="shared" si="1630"/>
        <v>0</v>
      </c>
      <c r="HH112" s="105">
        <f t="shared" si="1630"/>
        <v>0</v>
      </c>
      <c r="HI112" s="106">
        <f>$HC$3*50%</f>
        <v>272.5</v>
      </c>
      <c r="HJ112" s="106">
        <f>$HC$5*50%</f>
        <v>545</v>
      </c>
      <c r="HK112" s="108"/>
      <c r="HL112" s="320"/>
      <c r="HM112" s="107">
        <f t="shared" si="1631"/>
        <v>0</v>
      </c>
      <c r="HN112" s="109">
        <f t="shared" si="1631"/>
        <v>0</v>
      </c>
    </row>
    <row r="113" spans="1:223" ht="15" customHeight="1" outlineLevel="1" x14ac:dyDescent="0.2">
      <c r="A113" s="378"/>
      <c r="B113" s="110" t="s">
        <v>49</v>
      </c>
      <c r="C113" s="330">
        <f t="shared" si="1506"/>
        <v>0</v>
      </c>
      <c r="D113" s="330">
        <f t="shared" si="1506"/>
        <v>0</v>
      </c>
      <c r="E113" s="330">
        <f t="shared" si="1506"/>
        <v>0</v>
      </c>
      <c r="F113" s="330">
        <f t="shared" si="1506"/>
        <v>0</v>
      </c>
      <c r="G113" s="330">
        <f t="shared" si="1506"/>
        <v>0</v>
      </c>
      <c r="H113" s="330">
        <f t="shared" si="1506"/>
        <v>0</v>
      </c>
      <c r="I113" s="330">
        <f t="shared" si="1506"/>
        <v>0</v>
      </c>
      <c r="J113" s="330">
        <f t="shared" si="1506"/>
        <v>0</v>
      </c>
      <c r="K113" s="330">
        <f t="shared" si="1506"/>
        <v>0</v>
      </c>
      <c r="L113" s="330">
        <f t="shared" si="1506"/>
        <v>148</v>
      </c>
      <c r="M113" s="330">
        <f t="shared" si="1506"/>
        <v>28</v>
      </c>
      <c r="N113" s="330">
        <f t="shared" si="1506"/>
        <v>98</v>
      </c>
      <c r="O113" s="330">
        <f t="shared" si="1506"/>
        <v>5</v>
      </c>
      <c r="P113" s="330">
        <f t="shared" si="1506"/>
        <v>24</v>
      </c>
      <c r="Q113" s="330">
        <f t="shared" si="1506"/>
        <v>1</v>
      </c>
      <c r="R113" s="330">
        <f t="shared" si="1506"/>
        <v>3</v>
      </c>
      <c r="S113" s="330">
        <f t="shared" si="1506"/>
        <v>19</v>
      </c>
      <c r="T113" s="330">
        <f t="shared" si="1506"/>
        <v>0</v>
      </c>
      <c r="U113" s="330">
        <f t="shared" si="1506"/>
        <v>1</v>
      </c>
      <c r="V113" s="330">
        <f t="shared" si="1506"/>
        <v>6</v>
      </c>
      <c r="W113" s="330">
        <f t="shared" si="1506"/>
        <v>1</v>
      </c>
      <c r="X113" s="330">
        <f t="shared" si="1506"/>
        <v>3</v>
      </c>
      <c r="Y113" s="330">
        <f t="shared" si="1506"/>
        <v>0</v>
      </c>
      <c r="Z113" s="330">
        <f t="shared" si="1506"/>
        <v>0</v>
      </c>
      <c r="AA113" s="330">
        <f t="shared" si="1506"/>
        <v>0</v>
      </c>
      <c r="AB113" s="330">
        <f t="shared" si="1506"/>
        <v>0</v>
      </c>
      <c r="AC113" s="330">
        <f t="shared" si="1506"/>
        <v>2</v>
      </c>
      <c r="AD113" s="330">
        <f t="shared" si="1506"/>
        <v>4</v>
      </c>
      <c r="AE113" s="330">
        <f t="shared" si="1506"/>
        <v>26</v>
      </c>
      <c r="AF113" s="330">
        <f t="shared" si="1506"/>
        <v>0</v>
      </c>
      <c r="AG113" s="330">
        <f t="shared" si="1506"/>
        <v>0</v>
      </c>
      <c r="AH113" s="330">
        <f t="shared" si="1506"/>
        <v>0</v>
      </c>
      <c r="AI113" s="330">
        <f t="shared" si="1506"/>
        <v>0</v>
      </c>
      <c r="AJ113" s="330">
        <f t="shared" si="1506"/>
        <v>0</v>
      </c>
      <c r="AK113" s="330">
        <f t="shared" si="1506"/>
        <v>0</v>
      </c>
      <c r="AL113" s="330">
        <f t="shared" si="1506"/>
        <v>0</v>
      </c>
      <c r="AM113" s="226">
        <f t="shared" si="1507"/>
        <v>369</v>
      </c>
      <c r="AN113" s="227">
        <f t="shared" si="1508"/>
        <v>3</v>
      </c>
      <c r="AO113" s="228">
        <f t="shared" si="1508"/>
        <v>0</v>
      </c>
      <c r="AP113" s="229">
        <f t="shared" si="1508"/>
        <v>6</v>
      </c>
      <c r="AQ113" s="370"/>
      <c r="AS113" s="359">
        <f t="shared" si="1509"/>
        <v>0</v>
      </c>
      <c r="AT113" s="356">
        <f t="shared" si="1509"/>
        <v>0</v>
      </c>
      <c r="AU113" s="258">
        <f t="shared" si="1510"/>
        <v>0</v>
      </c>
      <c r="AV113" s="96">
        <f t="shared" si="1511"/>
        <v>0</v>
      </c>
      <c r="AW113" s="359">
        <f t="shared" si="1512"/>
        <v>0</v>
      </c>
      <c r="AX113" s="356">
        <f t="shared" si="1512"/>
        <v>0</v>
      </c>
      <c r="AY113" s="258">
        <f t="shared" si="1513"/>
        <v>0</v>
      </c>
      <c r="AZ113" s="96">
        <f t="shared" si="1514"/>
        <v>0</v>
      </c>
      <c r="BA113" s="359">
        <f t="shared" si="1515"/>
        <v>0</v>
      </c>
      <c r="BB113" s="356">
        <f t="shared" si="1515"/>
        <v>0</v>
      </c>
      <c r="BC113" s="258">
        <f t="shared" si="1516"/>
        <v>0</v>
      </c>
      <c r="BD113" s="96">
        <f t="shared" si="1517"/>
        <v>0</v>
      </c>
      <c r="BE113" s="359">
        <f t="shared" si="1518"/>
        <v>0</v>
      </c>
      <c r="BF113" s="356">
        <f t="shared" si="1518"/>
        <v>0</v>
      </c>
      <c r="BG113" s="258">
        <f t="shared" si="1519"/>
        <v>0</v>
      </c>
      <c r="BH113" s="96">
        <f t="shared" si="1520"/>
        <v>0</v>
      </c>
      <c r="BI113" s="359">
        <f t="shared" si="1521"/>
        <v>0</v>
      </c>
      <c r="BJ113" s="356">
        <f t="shared" si="1521"/>
        <v>0</v>
      </c>
      <c r="BK113" s="258">
        <f t="shared" si="1522"/>
        <v>0</v>
      </c>
      <c r="BL113" s="96">
        <f t="shared" si="1523"/>
        <v>0</v>
      </c>
      <c r="BM113" s="359">
        <f t="shared" si="1524"/>
        <v>0</v>
      </c>
      <c r="BN113" s="356">
        <f t="shared" si="1524"/>
        <v>0</v>
      </c>
      <c r="BO113" s="258">
        <f t="shared" si="1525"/>
        <v>0</v>
      </c>
      <c r="BP113" s="96">
        <f t="shared" si="1526"/>
        <v>0</v>
      </c>
      <c r="BQ113" s="359">
        <f t="shared" si="1527"/>
        <v>0</v>
      </c>
      <c r="BR113" s="356">
        <f t="shared" si="1527"/>
        <v>2</v>
      </c>
      <c r="BS113" s="258">
        <f t="shared" si="1528"/>
        <v>-2</v>
      </c>
      <c r="BT113" s="96">
        <f t="shared" si="1529"/>
        <v>0</v>
      </c>
      <c r="BU113" s="359">
        <f t="shared" si="1530"/>
        <v>0</v>
      </c>
      <c r="BV113" s="356">
        <f t="shared" si="1530"/>
        <v>0</v>
      </c>
      <c r="BW113" s="258">
        <f t="shared" si="1531"/>
        <v>0</v>
      </c>
      <c r="BX113" s="96">
        <f t="shared" si="1532"/>
        <v>0</v>
      </c>
      <c r="BY113" s="359">
        <f t="shared" si="1533"/>
        <v>0</v>
      </c>
      <c r="BZ113" s="356">
        <f t="shared" si="1533"/>
        <v>0</v>
      </c>
      <c r="CA113" s="258">
        <f t="shared" si="1534"/>
        <v>0</v>
      </c>
      <c r="CB113" s="96">
        <f t="shared" si="1535"/>
        <v>0</v>
      </c>
      <c r="CC113" s="359">
        <f t="shared" si="1536"/>
        <v>148</v>
      </c>
      <c r="CD113" s="356">
        <f t="shared" si="1536"/>
        <v>113</v>
      </c>
      <c r="CE113" s="258">
        <f t="shared" si="1537"/>
        <v>35</v>
      </c>
      <c r="CF113" s="96">
        <f t="shared" si="1538"/>
        <v>0.76351351351351349</v>
      </c>
      <c r="CG113" s="359">
        <f t="shared" si="1539"/>
        <v>28</v>
      </c>
      <c r="CH113" s="356">
        <f t="shared" si="1539"/>
        <v>22</v>
      </c>
      <c r="CI113" s="258">
        <f t="shared" si="1540"/>
        <v>6</v>
      </c>
      <c r="CJ113" s="96">
        <f t="shared" si="1541"/>
        <v>0.7857142857142857</v>
      </c>
      <c r="CK113" s="359">
        <f t="shared" si="1542"/>
        <v>98</v>
      </c>
      <c r="CL113" s="356">
        <f t="shared" si="1542"/>
        <v>69</v>
      </c>
      <c r="CM113" s="258">
        <f t="shared" si="1543"/>
        <v>29</v>
      </c>
      <c r="CN113" s="96">
        <f t="shared" si="1544"/>
        <v>0.70408163265306123</v>
      </c>
      <c r="CO113" s="359">
        <f t="shared" si="1545"/>
        <v>5</v>
      </c>
      <c r="CP113" s="356">
        <f t="shared" si="1545"/>
        <v>2</v>
      </c>
      <c r="CQ113" s="258">
        <f t="shared" si="1546"/>
        <v>3</v>
      </c>
      <c r="CR113" s="96">
        <f t="shared" si="1547"/>
        <v>0.4</v>
      </c>
      <c r="CS113" s="359">
        <f t="shared" si="1548"/>
        <v>24</v>
      </c>
      <c r="CT113" s="356">
        <f t="shared" si="1548"/>
        <v>21</v>
      </c>
      <c r="CU113" s="258">
        <f t="shared" si="1549"/>
        <v>3</v>
      </c>
      <c r="CV113" s="96">
        <f t="shared" si="1550"/>
        <v>0.875</v>
      </c>
      <c r="CW113" s="359">
        <f t="shared" si="1551"/>
        <v>1</v>
      </c>
      <c r="CX113" s="356">
        <f t="shared" si="1551"/>
        <v>0</v>
      </c>
      <c r="CY113" s="258">
        <f t="shared" si="1552"/>
        <v>1</v>
      </c>
      <c r="CZ113" s="96">
        <f t="shared" si="1553"/>
        <v>0</v>
      </c>
      <c r="DA113" s="359">
        <f t="shared" si="1554"/>
        <v>3</v>
      </c>
      <c r="DB113" s="356">
        <f t="shared" si="1554"/>
        <v>3</v>
      </c>
      <c r="DC113" s="258">
        <f t="shared" si="1555"/>
        <v>0</v>
      </c>
      <c r="DD113" s="96">
        <f t="shared" si="1556"/>
        <v>1</v>
      </c>
      <c r="DE113" s="359">
        <f t="shared" si="1557"/>
        <v>19</v>
      </c>
      <c r="DF113" s="356">
        <f t="shared" si="1557"/>
        <v>9</v>
      </c>
      <c r="DG113" s="258">
        <f t="shared" si="1558"/>
        <v>10</v>
      </c>
      <c r="DH113" s="96">
        <f t="shared" si="1559"/>
        <v>0.47368421052631576</v>
      </c>
      <c r="DI113" s="359">
        <f t="shared" si="1560"/>
        <v>0</v>
      </c>
      <c r="DJ113" s="356">
        <f t="shared" si="1560"/>
        <v>1</v>
      </c>
      <c r="DK113" s="258">
        <f t="shared" si="1561"/>
        <v>-1</v>
      </c>
      <c r="DL113" s="96">
        <f t="shared" si="1562"/>
        <v>0</v>
      </c>
      <c r="DM113" s="359">
        <f t="shared" si="1563"/>
        <v>1</v>
      </c>
      <c r="DN113" s="356">
        <f t="shared" si="1563"/>
        <v>14</v>
      </c>
      <c r="DO113" s="258">
        <f t="shared" si="1564"/>
        <v>-13</v>
      </c>
      <c r="DP113" s="96">
        <f t="shared" si="1565"/>
        <v>14</v>
      </c>
      <c r="DQ113" s="359">
        <f t="shared" si="1566"/>
        <v>6</v>
      </c>
      <c r="DR113" s="356">
        <f t="shared" si="1566"/>
        <v>7</v>
      </c>
      <c r="DS113" s="258">
        <f t="shared" si="1567"/>
        <v>-1</v>
      </c>
      <c r="DT113" s="96">
        <f t="shared" si="1568"/>
        <v>1.1666666666666667</v>
      </c>
      <c r="DU113" s="359">
        <f t="shared" si="1569"/>
        <v>1</v>
      </c>
      <c r="DV113" s="356">
        <f t="shared" si="1569"/>
        <v>7</v>
      </c>
      <c r="DW113" s="258">
        <f t="shared" si="1570"/>
        <v>-6</v>
      </c>
      <c r="DX113" s="96">
        <f t="shared" si="1571"/>
        <v>7</v>
      </c>
      <c r="DY113" s="359">
        <f t="shared" si="1572"/>
        <v>3</v>
      </c>
      <c r="DZ113" s="356">
        <f t="shared" si="1572"/>
        <v>2</v>
      </c>
      <c r="EA113" s="258">
        <f t="shared" si="1573"/>
        <v>1</v>
      </c>
      <c r="EB113" s="96">
        <f t="shared" si="1574"/>
        <v>0.66666666666666663</v>
      </c>
      <c r="EC113" s="359">
        <f t="shared" si="1575"/>
        <v>0</v>
      </c>
      <c r="ED113" s="356">
        <f t="shared" si="1575"/>
        <v>0</v>
      </c>
      <c r="EE113" s="258">
        <f t="shared" si="1576"/>
        <v>0</v>
      </c>
      <c r="EF113" s="96">
        <f t="shared" si="1577"/>
        <v>0</v>
      </c>
      <c r="EG113" s="359">
        <f t="shared" si="1578"/>
        <v>0</v>
      </c>
      <c r="EH113" s="356">
        <f t="shared" si="1578"/>
        <v>0</v>
      </c>
      <c r="EI113" s="258">
        <f t="shared" si="1579"/>
        <v>0</v>
      </c>
      <c r="EJ113" s="96">
        <f t="shared" si="1580"/>
        <v>0</v>
      </c>
      <c r="EK113" s="359">
        <f t="shared" si="1581"/>
        <v>0</v>
      </c>
      <c r="EL113" s="356">
        <f t="shared" si="1581"/>
        <v>0</v>
      </c>
      <c r="EM113" s="258">
        <f t="shared" si="1582"/>
        <v>0</v>
      </c>
      <c r="EN113" s="96">
        <f t="shared" si="1583"/>
        <v>0</v>
      </c>
      <c r="EO113" s="359">
        <f t="shared" si="1584"/>
        <v>0</v>
      </c>
      <c r="EP113" s="356">
        <f t="shared" si="1584"/>
        <v>0</v>
      </c>
      <c r="EQ113" s="258">
        <f t="shared" si="1585"/>
        <v>0</v>
      </c>
      <c r="ER113" s="96">
        <f t="shared" si="1586"/>
        <v>0</v>
      </c>
      <c r="ES113" s="359">
        <f t="shared" si="1587"/>
        <v>2</v>
      </c>
      <c r="ET113" s="356">
        <f t="shared" si="1587"/>
        <v>0</v>
      </c>
      <c r="EU113" s="258">
        <f t="shared" si="1588"/>
        <v>2</v>
      </c>
      <c r="EV113" s="96">
        <f t="shared" si="1589"/>
        <v>0</v>
      </c>
      <c r="EW113" s="359">
        <f t="shared" si="1590"/>
        <v>4</v>
      </c>
      <c r="EX113" s="356">
        <f t="shared" si="1590"/>
        <v>4</v>
      </c>
      <c r="EY113" s="258">
        <f t="shared" si="1591"/>
        <v>0</v>
      </c>
      <c r="EZ113" s="96">
        <f t="shared" si="1592"/>
        <v>1</v>
      </c>
      <c r="FA113" s="359">
        <f t="shared" si="1593"/>
        <v>26</v>
      </c>
      <c r="FB113" s="356">
        <f t="shared" si="1593"/>
        <v>23</v>
      </c>
      <c r="FC113" s="258">
        <f t="shared" si="1594"/>
        <v>3</v>
      </c>
      <c r="FD113" s="96">
        <f t="shared" si="1595"/>
        <v>0.88461538461538458</v>
      </c>
      <c r="FE113" s="359">
        <f t="shared" si="1596"/>
        <v>0</v>
      </c>
      <c r="FF113" s="356">
        <f t="shared" si="1596"/>
        <v>3</v>
      </c>
      <c r="FG113" s="258">
        <f t="shared" si="1597"/>
        <v>-3</v>
      </c>
      <c r="FH113" s="96">
        <f t="shared" si="1598"/>
        <v>0</v>
      </c>
      <c r="FI113" s="359">
        <f t="shared" si="1599"/>
        <v>0</v>
      </c>
      <c r="FJ113" s="356">
        <f t="shared" si="1599"/>
        <v>0</v>
      </c>
      <c r="FK113" s="258">
        <f t="shared" si="1600"/>
        <v>0</v>
      </c>
      <c r="FL113" s="96">
        <f t="shared" si="1601"/>
        <v>0</v>
      </c>
      <c r="FM113" s="359">
        <f t="shared" si="1602"/>
        <v>0</v>
      </c>
      <c r="FN113" s="356">
        <f t="shared" si="1602"/>
        <v>0</v>
      </c>
      <c r="FO113" s="258">
        <f t="shared" si="1603"/>
        <v>0</v>
      </c>
      <c r="FP113" s="96">
        <f t="shared" si="1604"/>
        <v>0</v>
      </c>
      <c r="FQ113" s="359">
        <f t="shared" si="1605"/>
        <v>0</v>
      </c>
      <c r="FR113" s="356">
        <f t="shared" si="1605"/>
        <v>0</v>
      </c>
      <c r="FS113" s="258">
        <f t="shared" si="1606"/>
        <v>0</v>
      </c>
      <c r="FT113" s="96">
        <f t="shared" si="1607"/>
        <v>0</v>
      </c>
      <c r="FU113" s="359">
        <f t="shared" si="1608"/>
        <v>0</v>
      </c>
      <c r="FV113" s="356">
        <f t="shared" si="1608"/>
        <v>0</v>
      </c>
      <c r="FW113" s="258">
        <f t="shared" si="1609"/>
        <v>0</v>
      </c>
      <c r="FX113" s="96">
        <f t="shared" si="1610"/>
        <v>0</v>
      </c>
      <c r="FY113" s="359">
        <f t="shared" si="1611"/>
        <v>0</v>
      </c>
      <c r="FZ113" s="356">
        <f t="shared" si="1611"/>
        <v>0</v>
      </c>
      <c r="GA113" s="258">
        <f t="shared" si="1612"/>
        <v>0</v>
      </c>
      <c r="GB113" s="96">
        <f t="shared" si="1613"/>
        <v>0</v>
      </c>
      <c r="GC113" s="359">
        <f t="shared" si="1614"/>
        <v>0</v>
      </c>
      <c r="GD113" s="356">
        <f t="shared" si="1614"/>
        <v>0</v>
      </c>
      <c r="GE113" s="258">
        <f t="shared" si="1615"/>
        <v>0</v>
      </c>
      <c r="GF113" s="96">
        <f t="shared" si="1616"/>
        <v>0</v>
      </c>
      <c r="GG113" s="67">
        <f t="shared" si="1632"/>
        <v>369</v>
      </c>
      <c r="GH113" s="67">
        <f t="shared" si="1617"/>
        <v>302</v>
      </c>
      <c r="GI113" s="259">
        <f t="shared" si="1618"/>
        <v>67</v>
      </c>
      <c r="GJ113" s="96">
        <f t="shared" si="1619"/>
        <v>0.81842818428184283</v>
      </c>
      <c r="GK113" s="231">
        <f t="shared" si="1620"/>
        <v>3</v>
      </c>
      <c r="GL113" s="222">
        <f t="shared" si="1620"/>
        <v>0</v>
      </c>
      <c r="GM113" s="84">
        <f t="shared" si="1621"/>
        <v>3</v>
      </c>
      <c r="GN113" s="231">
        <f t="shared" si="1622"/>
        <v>0</v>
      </c>
      <c r="GO113" s="222">
        <f t="shared" si="1622"/>
        <v>0</v>
      </c>
      <c r="GP113" s="85">
        <f t="shared" si="1623"/>
        <v>0</v>
      </c>
      <c r="GQ113" s="231">
        <f t="shared" si="1624"/>
        <v>6</v>
      </c>
      <c r="GR113" s="222">
        <f t="shared" si="1624"/>
        <v>0</v>
      </c>
      <c r="GS113" s="84">
        <f t="shared" si="1625"/>
        <v>6</v>
      </c>
      <c r="GT113" s="372"/>
      <c r="GU113" s="98">
        <f t="shared" si="1626"/>
        <v>0.94615384615384612</v>
      </c>
      <c r="GV113" s="103" t="str">
        <f t="shared" si="1627"/>
        <v/>
      </c>
      <c r="GW113" s="104">
        <f>+GK113*$HD$3</f>
        <v>1635</v>
      </c>
      <c r="GX113" s="104">
        <f>+GL113*$HD$3</f>
        <v>0</v>
      </c>
      <c r="GY113" s="100">
        <f t="shared" si="1628"/>
        <v>1635</v>
      </c>
      <c r="GZ113" s="104"/>
      <c r="HA113" s="104"/>
      <c r="HB113" s="100"/>
      <c r="HC113" s="104">
        <f>+GQ113*$HD$5</f>
        <v>6540</v>
      </c>
      <c r="HD113" s="104">
        <f>+GR113*$HD$5</f>
        <v>0</v>
      </c>
      <c r="HE113" s="99">
        <f t="shared" si="1629"/>
        <v>6540</v>
      </c>
      <c r="HF113" s="101">
        <f t="shared" si="1630"/>
        <v>8175</v>
      </c>
      <c r="HG113" s="102">
        <f t="shared" si="1630"/>
        <v>0</v>
      </c>
      <c r="HH113" s="105">
        <f t="shared" si="1630"/>
        <v>8175</v>
      </c>
      <c r="HI113" s="106">
        <f>$HD$3*50%</f>
        <v>272.5</v>
      </c>
      <c r="HJ113" s="106">
        <f>$HD$5*50%</f>
        <v>545</v>
      </c>
      <c r="HK113" s="108"/>
      <c r="HL113" s="320"/>
      <c r="HM113" s="107">
        <f t="shared" si="1631"/>
        <v>0</v>
      </c>
      <c r="HN113" s="109">
        <f t="shared" si="1631"/>
        <v>0</v>
      </c>
    </row>
    <row r="114" spans="1:223" ht="15" customHeight="1" outlineLevel="1" x14ac:dyDescent="0.2">
      <c r="A114" s="378"/>
      <c r="B114" s="112" t="s">
        <v>93</v>
      </c>
      <c r="C114" s="330">
        <f t="shared" si="1506"/>
        <v>0</v>
      </c>
      <c r="D114" s="330">
        <f t="shared" si="1506"/>
        <v>0</v>
      </c>
      <c r="E114" s="330">
        <f t="shared" si="1506"/>
        <v>0</v>
      </c>
      <c r="F114" s="330">
        <f t="shared" si="1506"/>
        <v>0</v>
      </c>
      <c r="G114" s="330">
        <f t="shared" si="1506"/>
        <v>0</v>
      </c>
      <c r="H114" s="330">
        <f t="shared" si="1506"/>
        <v>0</v>
      </c>
      <c r="I114" s="330">
        <f t="shared" si="1506"/>
        <v>0</v>
      </c>
      <c r="J114" s="330">
        <f t="shared" si="1506"/>
        <v>0</v>
      </c>
      <c r="K114" s="330">
        <f t="shared" si="1506"/>
        <v>0</v>
      </c>
      <c r="L114" s="330">
        <f t="shared" si="1506"/>
        <v>0</v>
      </c>
      <c r="M114" s="330">
        <f t="shared" si="1506"/>
        <v>0</v>
      </c>
      <c r="N114" s="330">
        <f t="shared" si="1506"/>
        <v>0</v>
      </c>
      <c r="O114" s="330">
        <f t="shared" si="1506"/>
        <v>0</v>
      </c>
      <c r="P114" s="330">
        <f t="shared" si="1506"/>
        <v>0</v>
      </c>
      <c r="Q114" s="330">
        <f t="shared" si="1506"/>
        <v>0</v>
      </c>
      <c r="R114" s="330">
        <f t="shared" si="1506"/>
        <v>0</v>
      </c>
      <c r="S114" s="330">
        <f t="shared" si="1506"/>
        <v>0</v>
      </c>
      <c r="T114" s="330">
        <f t="shared" si="1506"/>
        <v>0</v>
      </c>
      <c r="U114" s="330">
        <f t="shared" si="1506"/>
        <v>0</v>
      </c>
      <c r="V114" s="330">
        <f t="shared" si="1506"/>
        <v>0</v>
      </c>
      <c r="W114" s="330">
        <f t="shared" si="1506"/>
        <v>0</v>
      </c>
      <c r="X114" s="330">
        <f t="shared" si="1506"/>
        <v>0</v>
      </c>
      <c r="Y114" s="330">
        <f t="shared" si="1506"/>
        <v>0</v>
      </c>
      <c r="Z114" s="330">
        <f t="shared" si="1506"/>
        <v>0</v>
      </c>
      <c r="AA114" s="330">
        <f t="shared" si="1506"/>
        <v>0</v>
      </c>
      <c r="AB114" s="330">
        <f t="shared" si="1506"/>
        <v>0</v>
      </c>
      <c r="AC114" s="330">
        <f t="shared" si="1506"/>
        <v>0</v>
      </c>
      <c r="AD114" s="330">
        <f t="shared" si="1506"/>
        <v>0</v>
      </c>
      <c r="AE114" s="330">
        <f t="shared" si="1506"/>
        <v>0</v>
      </c>
      <c r="AF114" s="330">
        <f t="shared" si="1506"/>
        <v>0</v>
      </c>
      <c r="AG114" s="330">
        <f t="shared" si="1506"/>
        <v>0</v>
      </c>
      <c r="AH114" s="330">
        <f t="shared" si="1506"/>
        <v>0</v>
      </c>
      <c r="AI114" s="330">
        <f t="shared" si="1506"/>
        <v>0</v>
      </c>
      <c r="AJ114" s="330">
        <f t="shared" si="1506"/>
        <v>0</v>
      </c>
      <c r="AK114" s="330">
        <f t="shared" si="1506"/>
        <v>0</v>
      </c>
      <c r="AL114" s="330">
        <f t="shared" si="1506"/>
        <v>0</v>
      </c>
      <c r="AM114" s="226">
        <f t="shared" si="1507"/>
        <v>0</v>
      </c>
      <c r="AN114" s="227">
        <f t="shared" si="1508"/>
        <v>0</v>
      </c>
      <c r="AO114" s="228">
        <f t="shared" si="1508"/>
        <v>0</v>
      </c>
      <c r="AP114" s="229">
        <f t="shared" si="1508"/>
        <v>0</v>
      </c>
      <c r="AQ114" s="370"/>
      <c r="AS114" s="359">
        <f t="shared" si="1509"/>
        <v>0</v>
      </c>
      <c r="AT114" s="356">
        <f t="shared" si="1509"/>
        <v>0</v>
      </c>
      <c r="AU114" s="258">
        <f t="shared" si="1510"/>
        <v>0</v>
      </c>
      <c r="AV114" s="96">
        <f t="shared" si="1511"/>
        <v>0</v>
      </c>
      <c r="AW114" s="359">
        <f t="shared" si="1512"/>
        <v>0</v>
      </c>
      <c r="AX114" s="356">
        <f t="shared" si="1512"/>
        <v>0</v>
      </c>
      <c r="AY114" s="258">
        <f t="shared" si="1513"/>
        <v>0</v>
      </c>
      <c r="AZ114" s="96">
        <f t="shared" si="1514"/>
        <v>0</v>
      </c>
      <c r="BA114" s="359">
        <f t="shared" si="1515"/>
        <v>0</v>
      </c>
      <c r="BB114" s="356">
        <f t="shared" si="1515"/>
        <v>0</v>
      </c>
      <c r="BC114" s="258">
        <f t="shared" si="1516"/>
        <v>0</v>
      </c>
      <c r="BD114" s="96">
        <f t="shared" si="1517"/>
        <v>0</v>
      </c>
      <c r="BE114" s="359">
        <f t="shared" si="1518"/>
        <v>0</v>
      </c>
      <c r="BF114" s="356">
        <f t="shared" si="1518"/>
        <v>0</v>
      </c>
      <c r="BG114" s="258">
        <f t="shared" si="1519"/>
        <v>0</v>
      </c>
      <c r="BH114" s="96">
        <f t="shared" si="1520"/>
        <v>0</v>
      </c>
      <c r="BI114" s="359">
        <f t="shared" si="1521"/>
        <v>0</v>
      </c>
      <c r="BJ114" s="356">
        <f t="shared" si="1521"/>
        <v>0</v>
      </c>
      <c r="BK114" s="258">
        <f t="shared" si="1522"/>
        <v>0</v>
      </c>
      <c r="BL114" s="96">
        <f t="shared" si="1523"/>
        <v>0</v>
      </c>
      <c r="BM114" s="359">
        <f t="shared" si="1524"/>
        <v>0</v>
      </c>
      <c r="BN114" s="356">
        <f t="shared" si="1524"/>
        <v>0</v>
      </c>
      <c r="BO114" s="258">
        <f t="shared" si="1525"/>
        <v>0</v>
      </c>
      <c r="BP114" s="96">
        <f t="shared" si="1526"/>
        <v>0</v>
      </c>
      <c r="BQ114" s="359">
        <f t="shared" si="1527"/>
        <v>0</v>
      </c>
      <c r="BR114" s="356">
        <f t="shared" si="1527"/>
        <v>0</v>
      </c>
      <c r="BS114" s="258">
        <f t="shared" si="1528"/>
        <v>0</v>
      </c>
      <c r="BT114" s="96">
        <f t="shared" si="1529"/>
        <v>0</v>
      </c>
      <c r="BU114" s="359">
        <f t="shared" si="1530"/>
        <v>0</v>
      </c>
      <c r="BV114" s="356">
        <f t="shared" si="1530"/>
        <v>0</v>
      </c>
      <c r="BW114" s="258">
        <f t="shared" si="1531"/>
        <v>0</v>
      </c>
      <c r="BX114" s="96">
        <f t="shared" si="1532"/>
        <v>0</v>
      </c>
      <c r="BY114" s="359">
        <f t="shared" si="1533"/>
        <v>0</v>
      </c>
      <c r="BZ114" s="356">
        <f t="shared" si="1533"/>
        <v>0</v>
      </c>
      <c r="CA114" s="258">
        <f t="shared" si="1534"/>
        <v>0</v>
      </c>
      <c r="CB114" s="96">
        <f t="shared" si="1535"/>
        <v>0</v>
      </c>
      <c r="CC114" s="359">
        <f t="shared" si="1536"/>
        <v>0</v>
      </c>
      <c r="CD114" s="356">
        <f t="shared" si="1536"/>
        <v>0</v>
      </c>
      <c r="CE114" s="258">
        <f t="shared" si="1537"/>
        <v>0</v>
      </c>
      <c r="CF114" s="96">
        <f t="shared" si="1538"/>
        <v>0</v>
      </c>
      <c r="CG114" s="359">
        <f t="shared" si="1539"/>
        <v>0</v>
      </c>
      <c r="CH114" s="356">
        <f t="shared" si="1539"/>
        <v>0</v>
      </c>
      <c r="CI114" s="258">
        <f t="shared" si="1540"/>
        <v>0</v>
      </c>
      <c r="CJ114" s="96">
        <f t="shared" si="1541"/>
        <v>0</v>
      </c>
      <c r="CK114" s="359">
        <f t="shared" si="1542"/>
        <v>0</v>
      </c>
      <c r="CL114" s="356">
        <f t="shared" si="1542"/>
        <v>0</v>
      </c>
      <c r="CM114" s="258">
        <f t="shared" si="1543"/>
        <v>0</v>
      </c>
      <c r="CN114" s="96">
        <f t="shared" si="1544"/>
        <v>0</v>
      </c>
      <c r="CO114" s="359">
        <f t="shared" si="1545"/>
        <v>0</v>
      </c>
      <c r="CP114" s="356">
        <f t="shared" si="1545"/>
        <v>0</v>
      </c>
      <c r="CQ114" s="258">
        <f t="shared" si="1546"/>
        <v>0</v>
      </c>
      <c r="CR114" s="96">
        <f t="shared" si="1547"/>
        <v>0</v>
      </c>
      <c r="CS114" s="359">
        <f t="shared" si="1548"/>
        <v>0</v>
      </c>
      <c r="CT114" s="356">
        <f t="shared" si="1548"/>
        <v>0</v>
      </c>
      <c r="CU114" s="258">
        <f t="shared" si="1549"/>
        <v>0</v>
      </c>
      <c r="CV114" s="96">
        <f t="shared" si="1550"/>
        <v>0</v>
      </c>
      <c r="CW114" s="359">
        <f t="shared" si="1551"/>
        <v>0</v>
      </c>
      <c r="CX114" s="356">
        <f t="shared" si="1551"/>
        <v>0</v>
      </c>
      <c r="CY114" s="258">
        <f t="shared" si="1552"/>
        <v>0</v>
      </c>
      <c r="CZ114" s="96">
        <f t="shared" si="1553"/>
        <v>0</v>
      </c>
      <c r="DA114" s="359">
        <f t="shared" si="1554"/>
        <v>0</v>
      </c>
      <c r="DB114" s="356">
        <f t="shared" si="1554"/>
        <v>0</v>
      </c>
      <c r="DC114" s="258">
        <f t="shared" si="1555"/>
        <v>0</v>
      </c>
      <c r="DD114" s="96">
        <f t="shared" si="1556"/>
        <v>0</v>
      </c>
      <c r="DE114" s="359">
        <f t="shared" si="1557"/>
        <v>0</v>
      </c>
      <c r="DF114" s="356">
        <f t="shared" si="1557"/>
        <v>0</v>
      </c>
      <c r="DG114" s="258">
        <f t="shared" si="1558"/>
        <v>0</v>
      </c>
      <c r="DH114" s="96">
        <f t="shared" si="1559"/>
        <v>0</v>
      </c>
      <c r="DI114" s="359">
        <f t="shared" si="1560"/>
        <v>0</v>
      </c>
      <c r="DJ114" s="356">
        <f t="shared" si="1560"/>
        <v>0</v>
      </c>
      <c r="DK114" s="258">
        <f t="shared" si="1561"/>
        <v>0</v>
      </c>
      <c r="DL114" s="96">
        <f t="shared" si="1562"/>
        <v>0</v>
      </c>
      <c r="DM114" s="359">
        <f t="shared" si="1563"/>
        <v>0</v>
      </c>
      <c r="DN114" s="356">
        <f t="shared" si="1563"/>
        <v>0</v>
      </c>
      <c r="DO114" s="258">
        <f t="shared" si="1564"/>
        <v>0</v>
      </c>
      <c r="DP114" s="96">
        <f t="shared" si="1565"/>
        <v>0</v>
      </c>
      <c r="DQ114" s="359">
        <f t="shared" si="1566"/>
        <v>0</v>
      </c>
      <c r="DR114" s="356">
        <f t="shared" si="1566"/>
        <v>0</v>
      </c>
      <c r="DS114" s="258">
        <f t="shared" si="1567"/>
        <v>0</v>
      </c>
      <c r="DT114" s="96">
        <f t="shared" si="1568"/>
        <v>0</v>
      </c>
      <c r="DU114" s="359">
        <f t="shared" si="1569"/>
        <v>0</v>
      </c>
      <c r="DV114" s="356">
        <f t="shared" si="1569"/>
        <v>0</v>
      </c>
      <c r="DW114" s="258">
        <f t="shared" si="1570"/>
        <v>0</v>
      </c>
      <c r="DX114" s="96">
        <f t="shared" si="1571"/>
        <v>0</v>
      </c>
      <c r="DY114" s="359">
        <f t="shared" si="1572"/>
        <v>0</v>
      </c>
      <c r="DZ114" s="356">
        <f t="shared" si="1572"/>
        <v>0</v>
      </c>
      <c r="EA114" s="258">
        <f t="shared" si="1573"/>
        <v>0</v>
      </c>
      <c r="EB114" s="96">
        <f t="shared" si="1574"/>
        <v>0</v>
      </c>
      <c r="EC114" s="359">
        <f t="shared" si="1575"/>
        <v>0</v>
      </c>
      <c r="ED114" s="356">
        <f t="shared" si="1575"/>
        <v>0</v>
      </c>
      <c r="EE114" s="258">
        <f t="shared" si="1576"/>
        <v>0</v>
      </c>
      <c r="EF114" s="96">
        <f t="shared" si="1577"/>
        <v>0</v>
      </c>
      <c r="EG114" s="359">
        <f t="shared" si="1578"/>
        <v>0</v>
      </c>
      <c r="EH114" s="356">
        <f t="shared" si="1578"/>
        <v>0</v>
      </c>
      <c r="EI114" s="258">
        <f t="shared" si="1579"/>
        <v>0</v>
      </c>
      <c r="EJ114" s="96">
        <f t="shared" si="1580"/>
        <v>0</v>
      </c>
      <c r="EK114" s="359">
        <f t="shared" si="1581"/>
        <v>0</v>
      </c>
      <c r="EL114" s="356">
        <f t="shared" si="1581"/>
        <v>0</v>
      </c>
      <c r="EM114" s="258">
        <f t="shared" si="1582"/>
        <v>0</v>
      </c>
      <c r="EN114" s="96">
        <f t="shared" si="1583"/>
        <v>0</v>
      </c>
      <c r="EO114" s="359">
        <f t="shared" si="1584"/>
        <v>0</v>
      </c>
      <c r="EP114" s="356">
        <f t="shared" si="1584"/>
        <v>0</v>
      </c>
      <c r="EQ114" s="258">
        <f t="shared" si="1585"/>
        <v>0</v>
      </c>
      <c r="ER114" s="96">
        <f t="shared" si="1586"/>
        <v>0</v>
      </c>
      <c r="ES114" s="359">
        <f t="shared" si="1587"/>
        <v>0</v>
      </c>
      <c r="ET114" s="356">
        <f t="shared" si="1587"/>
        <v>0</v>
      </c>
      <c r="EU114" s="258">
        <f t="shared" si="1588"/>
        <v>0</v>
      </c>
      <c r="EV114" s="96">
        <f t="shared" si="1589"/>
        <v>0</v>
      </c>
      <c r="EW114" s="359">
        <f t="shared" si="1590"/>
        <v>0</v>
      </c>
      <c r="EX114" s="356">
        <f t="shared" si="1590"/>
        <v>0</v>
      </c>
      <c r="EY114" s="258">
        <f t="shared" si="1591"/>
        <v>0</v>
      </c>
      <c r="EZ114" s="96">
        <f t="shared" si="1592"/>
        <v>0</v>
      </c>
      <c r="FA114" s="359">
        <f t="shared" si="1593"/>
        <v>0</v>
      </c>
      <c r="FB114" s="356">
        <f t="shared" si="1593"/>
        <v>0</v>
      </c>
      <c r="FC114" s="258">
        <f t="shared" si="1594"/>
        <v>0</v>
      </c>
      <c r="FD114" s="96">
        <f t="shared" si="1595"/>
        <v>0</v>
      </c>
      <c r="FE114" s="359">
        <f t="shared" si="1596"/>
        <v>0</v>
      </c>
      <c r="FF114" s="356">
        <f t="shared" si="1596"/>
        <v>0</v>
      </c>
      <c r="FG114" s="258">
        <f t="shared" si="1597"/>
        <v>0</v>
      </c>
      <c r="FH114" s="96">
        <f t="shared" si="1598"/>
        <v>0</v>
      </c>
      <c r="FI114" s="359">
        <f t="shared" si="1599"/>
        <v>0</v>
      </c>
      <c r="FJ114" s="356">
        <f t="shared" si="1599"/>
        <v>0</v>
      </c>
      <c r="FK114" s="258">
        <f t="shared" si="1600"/>
        <v>0</v>
      </c>
      <c r="FL114" s="96">
        <f t="shared" si="1601"/>
        <v>0</v>
      </c>
      <c r="FM114" s="359">
        <f t="shared" si="1602"/>
        <v>0</v>
      </c>
      <c r="FN114" s="356">
        <f t="shared" si="1602"/>
        <v>0</v>
      </c>
      <c r="FO114" s="258">
        <f t="shared" si="1603"/>
        <v>0</v>
      </c>
      <c r="FP114" s="96">
        <f t="shared" si="1604"/>
        <v>0</v>
      </c>
      <c r="FQ114" s="359">
        <f t="shared" si="1605"/>
        <v>0</v>
      </c>
      <c r="FR114" s="356">
        <f t="shared" si="1605"/>
        <v>0</v>
      </c>
      <c r="FS114" s="258">
        <f t="shared" si="1606"/>
        <v>0</v>
      </c>
      <c r="FT114" s="96">
        <f t="shared" si="1607"/>
        <v>0</v>
      </c>
      <c r="FU114" s="359">
        <f t="shared" si="1608"/>
        <v>0</v>
      </c>
      <c r="FV114" s="356">
        <f t="shared" si="1608"/>
        <v>0</v>
      </c>
      <c r="FW114" s="258">
        <f t="shared" si="1609"/>
        <v>0</v>
      </c>
      <c r="FX114" s="96">
        <f t="shared" si="1610"/>
        <v>0</v>
      </c>
      <c r="FY114" s="359">
        <f t="shared" si="1611"/>
        <v>0</v>
      </c>
      <c r="FZ114" s="356">
        <f t="shared" si="1611"/>
        <v>0</v>
      </c>
      <c r="GA114" s="258">
        <f t="shared" si="1612"/>
        <v>0</v>
      </c>
      <c r="GB114" s="96">
        <f t="shared" si="1613"/>
        <v>0</v>
      </c>
      <c r="GC114" s="359">
        <f t="shared" si="1614"/>
        <v>0</v>
      </c>
      <c r="GD114" s="356">
        <f t="shared" si="1614"/>
        <v>0</v>
      </c>
      <c r="GE114" s="258">
        <f t="shared" si="1615"/>
        <v>0</v>
      </c>
      <c r="GF114" s="96">
        <f t="shared" si="1616"/>
        <v>0</v>
      </c>
      <c r="GG114" s="67">
        <f t="shared" si="1632"/>
        <v>0</v>
      </c>
      <c r="GH114" s="67">
        <f t="shared" si="1617"/>
        <v>0</v>
      </c>
      <c r="GI114" s="259">
        <f t="shared" si="1618"/>
        <v>0</v>
      </c>
      <c r="GJ114" s="96">
        <f t="shared" si="1619"/>
        <v>0</v>
      </c>
      <c r="GK114" s="231">
        <f t="shared" si="1620"/>
        <v>0</v>
      </c>
      <c r="GL114" s="222">
        <f t="shared" si="1620"/>
        <v>0</v>
      </c>
      <c r="GM114" s="84">
        <f t="shared" si="1621"/>
        <v>0</v>
      </c>
      <c r="GN114" s="231">
        <f t="shared" si="1622"/>
        <v>0</v>
      </c>
      <c r="GO114" s="222">
        <f t="shared" si="1622"/>
        <v>0</v>
      </c>
      <c r="GP114" s="85">
        <f t="shared" si="1623"/>
        <v>0</v>
      </c>
      <c r="GQ114" s="231">
        <f t="shared" si="1624"/>
        <v>0</v>
      </c>
      <c r="GR114" s="222">
        <f t="shared" si="1624"/>
        <v>0</v>
      </c>
      <c r="GS114" s="84">
        <f t="shared" si="1625"/>
        <v>0</v>
      </c>
      <c r="GT114" s="372"/>
      <c r="GU114" s="98" t="str">
        <f t="shared" si="1626"/>
        <v/>
      </c>
      <c r="GV114" s="103" t="str">
        <f t="shared" si="1627"/>
        <v/>
      </c>
      <c r="GW114" s="104">
        <f>+GK114*$HD$3</f>
        <v>0</v>
      </c>
      <c r="GX114" s="104">
        <f>+GL114*$HD$3</f>
        <v>0</v>
      </c>
      <c r="GY114" s="100">
        <f t="shared" si="1628"/>
        <v>0</v>
      </c>
      <c r="GZ114" s="104"/>
      <c r="HA114" s="104"/>
      <c r="HB114" s="100"/>
      <c r="HC114" s="104">
        <f>+GQ114*$HE$5</f>
        <v>0</v>
      </c>
      <c r="HD114" s="104">
        <f>+GR114*$HE$5</f>
        <v>0</v>
      </c>
      <c r="HE114" s="99">
        <f t="shared" si="1629"/>
        <v>0</v>
      </c>
      <c r="HF114" s="101">
        <f t="shared" si="1630"/>
        <v>0</v>
      </c>
      <c r="HG114" s="102">
        <f t="shared" si="1630"/>
        <v>0</v>
      </c>
      <c r="HH114" s="105">
        <f t="shared" si="1630"/>
        <v>0</v>
      </c>
      <c r="HI114" s="106">
        <f>$HE$3*50%</f>
        <v>312.5</v>
      </c>
      <c r="HJ114" s="106">
        <f>$HE$5*50%</f>
        <v>625</v>
      </c>
      <c r="HK114" s="108"/>
      <c r="HL114" s="320"/>
      <c r="HM114" s="107">
        <f t="shared" si="1631"/>
        <v>0</v>
      </c>
      <c r="HN114" s="109">
        <f t="shared" si="1631"/>
        <v>0</v>
      </c>
    </row>
    <row r="115" spans="1:223" ht="15" customHeight="1" outlineLevel="1" x14ac:dyDescent="0.2">
      <c r="A115" s="378"/>
      <c r="B115" s="112" t="s">
        <v>94</v>
      </c>
      <c r="C115" s="330">
        <f t="shared" si="1506"/>
        <v>0</v>
      </c>
      <c r="D115" s="330">
        <f t="shared" si="1506"/>
        <v>0</v>
      </c>
      <c r="E115" s="330">
        <f t="shared" si="1506"/>
        <v>0</v>
      </c>
      <c r="F115" s="330">
        <f t="shared" si="1506"/>
        <v>0</v>
      </c>
      <c r="G115" s="330">
        <f t="shared" si="1506"/>
        <v>0</v>
      </c>
      <c r="H115" s="330">
        <f t="shared" si="1506"/>
        <v>0</v>
      </c>
      <c r="I115" s="330">
        <f t="shared" si="1506"/>
        <v>0</v>
      </c>
      <c r="J115" s="330">
        <f t="shared" si="1506"/>
        <v>0</v>
      </c>
      <c r="K115" s="330">
        <f t="shared" si="1506"/>
        <v>1</v>
      </c>
      <c r="L115" s="330">
        <f t="shared" si="1506"/>
        <v>33</v>
      </c>
      <c r="M115" s="330">
        <f t="shared" si="1506"/>
        <v>3</v>
      </c>
      <c r="N115" s="330">
        <f t="shared" si="1506"/>
        <v>22</v>
      </c>
      <c r="O115" s="330">
        <f t="shared" si="1506"/>
        <v>4</v>
      </c>
      <c r="P115" s="330">
        <f t="shared" si="1506"/>
        <v>5</v>
      </c>
      <c r="Q115" s="330">
        <f t="shared" si="1506"/>
        <v>1</v>
      </c>
      <c r="R115" s="330">
        <f t="shared" si="1506"/>
        <v>0</v>
      </c>
      <c r="S115" s="330">
        <f t="shared" si="1506"/>
        <v>13</v>
      </c>
      <c r="T115" s="330">
        <f t="shared" si="1506"/>
        <v>0</v>
      </c>
      <c r="U115" s="330">
        <f t="shared" si="1506"/>
        <v>0</v>
      </c>
      <c r="V115" s="330">
        <f t="shared" si="1506"/>
        <v>0</v>
      </c>
      <c r="W115" s="330">
        <f t="shared" si="1506"/>
        <v>0</v>
      </c>
      <c r="X115" s="330">
        <f t="shared" si="1506"/>
        <v>0</v>
      </c>
      <c r="Y115" s="330">
        <f t="shared" si="1506"/>
        <v>0</v>
      </c>
      <c r="Z115" s="330">
        <f t="shared" si="1506"/>
        <v>0</v>
      </c>
      <c r="AA115" s="330">
        <f t="shared" si="1506"/>
        <v>0</v>
      </c>
      <c r="AB115" s="330">
        <f t="shared" si="1506"/>
        <v>0</v>
      </c>
      <c r="AC115" s="330">
        <f t="shared" si="1506"/>
        <v>0</v>
      </c>
      <c r="AD115" s="330">
        <f t="shared" si="1506"/>
        <v>0</v>
      </c>
      <c r="AE115" s="330">
        <f t="shared" si="1506"/>
        <v>0</v>
      </c>
      <c r="AF115" s="330">
        <f t="shared" si="1506"/>
        <v>0</v>
      </c>
      <c r="AG115" s="330">
        <f t="shared" si="1506"/>
        <v>0</v>
      </c>
      <c r="AH115" s="330">
        <f t="shared" si="1506"/>
        <v>0</v>
      </c>
      <c r="AI115" s="330">
        <f t="shared" si="1506"/>
        <v>0</v>
      </c>
      <c r="AJ115" s="330">
        <f t="shared" si="1506"/>
        <v>0</v>
      </c>
      <c r="AK115" s="330">
        <f t="shared" si="1506"/>
        <v>0</v>
      </c>
      <c r="AL115" s="330">
        <f t="shared" si="1506"/>
        <v>0</v>
      </c>
      <c r="AM115" s="226">
        <f t="shared" si="1507"/>
        <v>82</v>
      </c>
      <c r="AN115" s="227">
        <f t="shared" si="1508"/>
        <v>3</v>
      </c>
      <c r="AO115" s="228">
        <f t="shared" si="1508"/>
        <v>0</v>
      </c>
      <c r="AP115" s="229">
        <f t="shared" si="1508"/>
        <v>1</v>
      </c>
      <c r="AQ115" s="370"/>
      <c r="AS115" s="359">
        <f t="shared" si="1509"/>
        <v>0</v>
      </c>
      <c r="AT115" s="356">
        <f t="shared" si="1509"/>
        <v>0</v>
      </c>
      <c r="AU115" s="258">
        <f t="shared" si="1510"/>
        <v>0</v>
      </c>
      <c r="AV115" s="96">
        <f t="shared" si="1511"/>
        <v>0</v>
      </c>
      <c r="AW115" s="359">
        <f t="shared" si="1512"/>
        <v>0</v>
      </c>
      <c r="AX115" s="356">
        <f t="shared" si="1512"/>
        <v>0</v>
      </c>
      <c r="AY115" s="258">
        <f t="shared" si="1513"/>
        <v>0</v>
      </c>
      <c r="AZ115" s="96">
        <f t="shared" si="1514"/>
        <v>0</v>
      </c>
      <c r="BA115" s="359">
        <f t="shared" si="1515"/>
        <v>0</v>
      </c>
      <c r="BB115" s="356">
        <f t="shared" si="1515"/>
        <v>0</v>
      </c>
      <c r="BC115" s="258">
        <f t="shared" si="1516"/>
        <v>0</v>
      </c>
      <c r="BD115" s="96">
        <f t="shared" si="1517"/>
        <v>0</v>
      </c>
      <c r="BE115" s="359">
        <f t="shared" si="1518"/>
        <v>0</v>
      </c>
      <c r="BF115" s="356">
        <f t="shared" si="1518"/>
        <v>0</v>
      </c>
      <c r="BG115" s="258">
        <f t="shared" si="1519"/>
        <v>0</v>
      </c>
      <c r="BH115" s="96">
        <f t="shared" si="1520"/>
        <v>0</v>
      </c>
      <c r="BI115" s="359">
        <f t="shared" si="1521"/>
        <v>0</v>
      </c>
      <c r="BJ115" s="356">
        <f t="shared" si="1521"/>
        <v>0</v>
      </c>
      <c r="BK115" s="258">
        <f t="shared" si="1522"/>
        <v>0</v>
      </c>
      <c r="BL115" s="96">
        <f t="shared" si="1523"/>
        <v>0</v>
      </c>
      <c r="BM115" s="359">
        <f t="shared" si="1524"/>
        <v>0</v>
      </c>
      <c r="BN115" s="356">
        <f t="shared" si="1524"/>
        <v>0</v>
      </c>
      <c r="BO115" s="258">
        <f t="shared" si="1525"/>
        <v>0</v>
      </c>
      <c r="BP115" s="96">
        <f t="shared" si="1526"/>
        <v>0</v>
      </c>
      <c r="BQ115" s="359">
        <f t="shared" si="1527"/>
        <v>0</v>
      </c>
      <c r="BR115" s="356">
        <f t="shared" si="1527"/>
        <v>1</v>
      </c>
      <c r="BS115" s="258">
        <f t="shared" si="1528"/>
        <v>-1</v>
      </c>
      <c r="BT115" s="96">
        <f t="shared" si="1529"/>
        <v>0</v>
      </c>
      <c r="BU115" s="359">
        <f t="shared" si="1530"/>
        <v>0</v>
      </c>
      <c r="BV115" s="356">
        <f t="shared" si="1530"/>
        <v>0</v>
      </c>
      <c r="BW115" s="258">
        <f t="shared" si="1531"/>
        <v>0</v>
      </c>
      <c r="BX115" s="96">
        <f t="shared" si="1532"/>
        <v>0</v>
      </c>
      <c r="BY115" s="359">
        <f t="shared" si="1533"/>
        <v>1</v>
      </c>
      <c r="BZ115" s="356">
        <f t="shared" si="1533"/>
        <v>0</v>
      </c>
      <c r="CA115" s="258">
        <f t="shared" si="1534"/>
        <v>1</v>
      </c>
      <c r="CB115" s="96">
        <f t="shared" si="1535"/>
        <v>0</v>
      </c>
      <c r="CC115" s="359">
        <f t="shared" si="1536"/>
        <v>33</v>
      </c>
      <c r="CD115" s="356">
        <f t="shared" si="1536"/>
        <v>29</v>
      </c>
      <c r="CE115" s="258">
        <f t="shared" si="1537"/>
        <v>4</v>
      </c>
      <c r="CF115" s="96">
        <f t="shared" si="1538"/>
        <v>0.87878787878787878</v>
      </c>
      <c r="CG115" s="359">
        <f t="shared" si="1539"/>
        <v>3</v>
      </c>
      <c r="CH115" s="356">
        <f t="shared" si="1539"/>
        <v>0</v>
      </c>
      <c r="CI115" s="258">
        <f t="shared" si="1540"/>
        <v>3</v>
      </c>
      <c r="CJ115" s="96">
        <f t="shared" si="1541"/>
        <v>0</v>
      </c>
      <c r="CK115" s="359">
        <f t="shared" si="1542"/>
        <v>22</v>
      </c>
      <c r="CL115" s="356">
        <f t="shared" si="1542"/>
        <v>19</v>
      </c>
      <c r="CM115" s="258">
        <f t="shared" si="1543"/>
        <v>3</v>
      </c>
      <c r="CN115" s="96">
        <f t="shared" si="1544"/>
        <v>0.86363636363636365</v>
      </c>
      <c r="CO115" s="359">
        <f t="shared" si="1545"/>
        <v>4</v>
      </c>
      <c r="CP115" s="356">
        <f t="shared" si="1545"/>
        <v>3</v>
      </c>
      <c r="CQ115" s="258">
        <f t="shared" si="1546"/>
        <v>1</v>
      </c>
      <c r="CR115" s="96">
        <f t="shared" si="1547"/>
        <v>0.75</v>
      </c>
      <c r="CS115" s="359">
        <f t="shared" si="1548"/>
        <v>5</v>
      </c>
      <c r="CT115" s="356">
        <f t="shared" si="1548"/>
        <v>2</v>
      </c>
      <c r="CU115" s="258">
        <f t="shared" si="1549"/>
        <v>3</v>
      </c>
      <c r="CV115" s="96">
        <f t="shared" si="1550"/>
        <v>0.4</v>
      </c>
      <c r="CW115" s="359">
        <f t="shared" si="1551"/>
        <v>1</v>
      </c>
      <c r="CX115" s="356">
        <f t="shared" si="1551"/>
        <v>0</v>
      </c>
      <c r="CY115" s="258">
        <f t="shared" si="1552"/>
        <v>1</v>
      </c>
      <c r="CZ115" s="96">
        <f t="shared" si="1553"/>
        <v>0</v>
      </c>
      <c r="DA115" s="359">
        <f t="shared" si="1554"/>
        <v>0</v>
      </c>
      <c r="DB115" s="356">
        <f t="shared" si="1554"/>
        <v>0</v>
      </c>
      <c r="DC115" s="258">
        <f t="shared" si="1555"/>
        <v>0</v>
      </c>
      <c r="DD115" s="96">
        <f t="shared" si="1556"/>
        <v>0</v>
      </c>
      <c r="DE115" s="359">
        <f t="shared" si="1557"/>
        <v>13</v>
      </c>
      <c r="DF115" s="356">
        <f t="shared" si="1557"/>
        <v>1</v>
      </c>
      <c r="DG115" s="258">
        <f t="shared" si="1558"/>
        <v>12</v>
      </c>
      <c r="DH115" s="96">
        <f t="shared" si="1559"/>
        <v>7.6923076923076927E-2</v>
      </c>
      <c r="DI115" s="359">
        <f t="shared" si="1560"/>
        <v>0</v>
      </c>
      <c r="DJ115" s="356">
        <f t="shared" si="1560"/>
        <v>0</v>
      </c>
      <c r="DK115" s="258">
        <f t="shared" si="1561"/>
        <v>0</v>
      </c>
      <c r="DL115" s="96">
        <f t="shared" si="1562"/>
        <v>0</v>
      </c>
      <c r="DM115" s="359">
        <f t="shared" si="1563"/>
        <v>0</v>
      </c>
      <c r="DN115" s="356">
        <f t="shared" si="1563"/>
        <v>0</v>
      </c>
      <c r="DO115" s="258">
        <f t="shared" si="1564"/>
        <v>0</v>
      </c>
      <c r="DP115" s="96">
        <f t="shared" si="1565"/>
        <v>0</v>
      </c>
      <c r="DQ115" s="359">
        <f t="shared" si="1566"/>
        <v>0</v>
      </c>
      <c r="DR115" s="356">
        <f t="shared" si="1566"/>
        <v>0</v>
      </c>
      <c r="DS115" s="258">
        <f t="shared" si="1567"/>
        <v>0</v>
      </c>
      <c r="DT115" s="96">
        <f t="shared" si="1568"/>
        <v>0</v>
      </c>
      <c r="DU115" s="359">
        <f t="shared" si="1569"/>
        <v>0</v>
      </c>
      <c r="DV115" s="356">
        <f t="shared" si="1569"/>
        <v>7</v>
      </c>
      <c r="DW115" s="258">
        <f t="shared" si="1570"/>
        <v>-7</v>
      </c>
      <c r="DX115" s="96">
        <f t="shared" si="1571"/>
        <v>0</v>
      </c>
      <c r="DY115" s="359">
        <f t="shared" si="1572"/>
        <v>0</v>
      </c>
      <c r="DZ115" s="356">
        <f t="shared" si="1572"/>
        <v>0</v>
      </c>
      <c r="EA115" s="258">
        <f t="shared" si="1573"/>
        <v>0</v>
      </c>
      <c r="EB115" s="96">
        <f t="shared" si="1574"/>
        <v>0</v>
      </c>
      <c r="EC115" s="359">
        <f t="shared" si="1575"/>
        <v>0</v>
      </c>
      <c r="ED115" s="356">
        <f t="shared" si="1575"/>
        <v>0</v>
      </c>
      <c r="EE115" s="258">
        <f t="shared" si="1576"/>
        <v>0</v>
      </c>
      <c r="EF115" s="96">
        <f t="shared" si="1577"/>
        <v>0</v>
      </c>
      <c r="EG115" s="359">
        <f t="shared" si="1578"/>
        <v>0</v>
      </c>
      <c r="EH115" s="356">
        <f t="shared" si="1578"/>
        <v>0</v>
      </c>
      <c r="EI115" s="258">
        <f t="shared" si="1579"/>
        <v>0</v>
      </c>
      <c r="EJ115" s="96">
        <f t="shared" si="1580"/>
        <v>0</v>
      </c>
      <c r="EK115" s="359">
        <f t="shared" si="1581"/>
        <v>0</v>
      </c>
      <c r="EL115" s="356">
        <f t="shared" si="1581"/>
        <v>0</v>
      </c>
      <c r="EM115" s="258">
        <f t="shared" si="1582"/>
        <v>0</v>
      </c>
      <c r="EN115" s="96">
        <f t="shared" si="1583"/>
        <v>0</v>
      </c>
      <c r="EO115" s="359">
        <f t="shared" si="1584"/>
        <v>0</v>
      </c>
      <c r="EP115" s="356">
        <f t="shared" si="1584"/>
        <v>0</v>
      </c>
      <c r="EQ115" s="258">
        <f t="shared" si="1585"/>
        <v>0</v>
      </c>
      <c r="ER115" s="96">
        <f t="shared" si="1586"/>
        <v>0</v>
      </c>
      <c r="ES115" s="359">
        <f t="shared" si="1587"/>
        <v>0</v>
      </c>
      <c r="ET115" s="356">
        <f t="shared" si="1587"/>
        <v>0</v>
      </c>
      <c r="EU115" s="258">
        <f t="shared" si="1588"/>
        <v>0</v>
      </c>
      <c r="EV115" s="96">
        <f t="shared" si="1589"/>
        <v>0</v>
      </c>
      <c r="EW115" s="359">
        <f t="shared" si="1590"/>
        <v>0</v>
      </c>
      <c r="EX115" s="356">
        <f t="shared" si="1590"/>
        <v>0</v>
      </c>
      <c r="EY115" s="258">
        <f t="shared" si="1591"/>
        <v>0</v>
      </c>
      <c r="EZ115" s="96">
        <f t="shared" si="1592"/>
        <v>0</v>
      </c>
      <c r="FA115" s="359">
        <f t="shared" si="1593"/>
        <v>0</v>
      </c>
      <c r="FB115" s="356">
        <f t="shared" si="1593"/>
        <v>1</v>
      </c>
      <c r="FC115" s="258">
        <f t="shared" si="1594"/>
        <v>-1</v>
      </c>
      <c r="FD115" s="96">
        <f t="shared" si="1595"/>
        <v>0</v>
      </c>
      <c r="FE115" s="359">
        <f t="shared" si="1596"/>
        <v>0</v>
      </c>
      <c r="FF115" s="356">
        <f t="shared" si="1596"/>
        <v>1</v>
      </c>
      <c r="FG115" s="258">
        <f t="shared" si="1597"/>
        <v>-1</v>
      </c>
      <c r="FH115" s="96">
        <f t="shared" si="1598"/>
        <v>0</v>
      </c>
      <c r="FI115" s="359">
        <f t="shared" si="1599"/>
        <v>0</v>
      </c>
      <c r="FJ115" s="356">
        <f t="shared" si="1599"/>
        <v>0</v>
      </c>
      <c r="FK115" s="258">
        <f t="shared" si="1600"/>
        <v>0</v>
      </c>
      <c r="FL115" s="96">
        <f t="shared" si="1601"/>
        <v>0</v>
      </c>
      <c r="FM115" s="359">
        <f t="shared" si="1602"/>
        <v>0</v>
      </c>
      <c r="FN115" s="356">
        <f t="shared" si="1602"/>
        <v>0</v>
      </c>
      <c r="FO115" s="258">
        <f t="shared" si="1603"/>
        <v>0</v>
      </c>
      <c r="FP115" s="96">
        <f t="shared" si="1604"/>
        <v>0</v>
      </c>
      <c r="FQ115" s="359">
        <f t="shared" si="1605"/>
        <v>0</v>
      </c>
      <c r="FR115" s="356">
        <f t="shared" si="1605"/>
        <v>0</v>
      </c>
      <c r="FS115" s="258">
        <f t="shared" si="1606"/>
        <v>0</v>
      </c>
      <c r="FT115" s="96">
        <f t="shared" si="1607"/>
        <v>0</v>
      </c>
      <c r="FU115" s="359">
        <f t="shared" si="1608"/>
        <v>0</v>
      </c>
      <c r="FV115" s="356">
        <f t="shared" si="1608"/>
        <v>0</v>
      </c>
      <c r="FW115" s="258">
        <f t="shared" si="1609"/>
        <v>0</v>
      </c>
      <c r="FX115" s="96">
        <f t="shared" si="1610"/>
        <v>0</v>
      </c>
      <c r="FY115" s="359">
        <f t="shared" si="1611"/>
        <v>0</v>
      </c>
      <c r="FZ115" s="356">
        <f t="shared" si="1611"/>
        <v>0</v>
      </c>
      <c r="GA115" s="258">
        <f t="shared" si="1612"/>
        <v>0</v>
      </c>
      <c r="GB115" s="96">
        <f t="shared" si="1613"/>
        <v>0</v>
      </c>
      <c r="GC115" s="359">
        <f t="shared" si="1614"/>
        <v>0</v>
      </c>
      <c r="GD115" s="356">
        <f t="shared" si="1614"/>
        <v>0</v>
      </c>
      <c r="GE115" s="258">
        <f t="shared" si="1615"/>
        <v>0</v>
      </c>
      <c r="GF115" s="96">
        <f t="shared" si="1616"/>
        <v>0</v>
      </c>
      <c r="GG115" s="67">
        <f t="shared" si="1632"/>
        <v>82</v>
      </c>
      <c r="GH115" s="67">
        <f t="shared" si="1617"/>
        <v>64</v>
      </c>
      <c r="GI115" s="259">
        <f t="shared" si="1618"/>
        <v>18</v>
      </c>
      <c r="GJ115" s="96">
        <f t="shared" si="1619"/>
        <v>0.78048780487804881</v>
      </c>
      <c r="GK115" s="231">
        <f t="shared" si="1620"/>
        <v>3</v>
      </c>
      <c r="GL115" s="222">
        <f t="shared" si="1620"/>
        <v>0</v>
      </c>
      <c r="GM115" s="84">
        <f t="shared" si="1621"/>
        <v>3</v>
      </c>
      <c r="GN115" s="231">
        <f t="shared" si="1622"/>
        <v>0</v>
      </c>
      <c r="GO115" s="222">
        <f t="shared" si="1622"/>
        <v>0</v>
      </c>
      <c r="GP115" s="85">
        <f t="shared" si="1623"/>
        <v>0</v>
      </c>
      <c r="GQ115" s="231">
        <f t="shared" si="1624"/>
        <v>1</v>
      </c>
      <c r="GR115" s="222">
        <f t="shared" si="1624"/>
        <v>0</v>
      </c>
      <c r="GS115" s="84">
        <f t="shared" si="1625"/>
        <v>1</v>
      </c>
      <c r="GT115" s="372"/>
      <c r="GU115" s="98">
        <f t="shared" si="1626"/>
        <v>0.74545454545454548</v>
      </c>
      <c r="GV115" s="103" t="str">
        <f t="shared" si="1627"/>
        <v/>
      </c>
      <c r="GW115" s="104">
        <f>+GK115*$HE$3</f>
        <v>1875</v>
      </c>
      <c r="GX115" s="104">
        <f>+GL115*$HE$3</f>
        <v>0</v>
      </c>
      <c r="GY115" s="100">
        <f t="shared" si="1628"/>
        <v>1875</v>
      </c>
      <c r="GZ115" s="104"/>
      <c r="HA115" s="104"/>
      <c r="HB115" s="100"/>
      <c r="HC115" s="104">
        <f>+GQ115*$HE$5</f>
        <v>1250</v>
      </c>
      <c r="HD115" s="104">
        <f>+GR115*$HE$5</f>
        <v>0</v>
      </c>
      <c r="HE115" s="99">
        <f t="shared" si="1629"/>
        <v>1250</v>
      </c>
      <c r="HF115" s="101">
        <f t="shared" si="1630"/>
        <v>3125</v>
      </c>
      <c r="HG115" s="102">
        <f t="shared" si="1630"/>
        <v>0</v>
      </c>
      <c r="HH115" s="105">
        <f t="shared" si="1630"/>
        <v>3125</v>
      </c>
      <c r="HI115" s="106">
        <f>HI114</f>
        <v>312.5</v>
      </c>
      <c r="HJ115" s="106">
        <f>HJ114</f>
        <v>625</v>
      </c>
      <c r="HK115" s="108"/>
      <c r="HL115" s="320"/>
      <c r="HM115" s="107">
        <f t="shared" si="1631"/>
        <v>0</v>
      </c>
      <c r="HN115" s="109">
        <f t="shared" si="1631"/>
        <v>0</v>
      </c>
    </row>
    <row r="116" spans="1:223" ht="15.75" customHeight="1" outlineLevel="1" thickBot="1" x14ac:dyDescent="0.25">
      <c r="A116" s="378"/>
      <c r="B116" s="126" t="s">
        <v>50</v>
      </c>
      <c r="C116" s="330">
        <f t="shared" si="1506"/>
        <v>0</v>
      </c>
      <c r="D116" s="330">
        <f t="shared" si="1506"/>
        <v>0</v>
      </c>
      <c r="E116" s="330">
        <f t="shared" si="1506"/>
        <v>0</v>
      </c>
      <c r="F116" s="330">
        <f t="shared" si="1506"/>
        <v>0</v>
      </c>
      <c r="G116" s="330">
        <f t="shared" si="1506"/>
        <v>0</v>
      </c>
      <c r="H116" s="330">
        <f t="shared" si="1506"/>
        <v>0</v>
      </c>
      <c r="I116" s="330">
        <f t="shared" si="1506"/>
        <v>0</v>
      </c>
      <c r="J116" s="330">
        <f t="shared" si="1506"/>
        <v>0</v>
      </c>
      <c r="K116" s="330">
        <f t="shared" si="1506"/>
        <v>0</v>
      </c>
      <c r="L116" s="330">
        <f t="shared" si="1506"/>
        <v>48</v>
      </c>
      <c r="M116" s="330">
        <f t="shared" si="1506"/>
        <v>12</v>
      </c>
      <c r="N116" s="330">
        <f t="shared" si="1506"/>
        <v>39</v>
      </c>
      <c r="O116" s="330">
        <f t="shared" si="1506"/>
        <v>0</v>
      </c>
      <c r="P116" s="330">
        <f t="shared" si="1506"/>
        <v>6</v>
      </c>
      <c r="Q116" s="330">
        <f t="shared" si="1506"/>
        <v>0</v>
      </c>
      <c r="R116" s="330">
        <f t="shared" si="1506"/>
        <v>2</v>
      </c>
      <c r="S116" s="330">
        <f t="shared" si="1506"/>
        <v>10</v>
      </c>
      <c r="T116" s="330">
        <f t="shared" si="1506"/>
        <v>0</v>
      </c>
      <c r="U116" s="330">
        <f t="shared" si="1506"/>
        <v>0</v>
      </c>
      <c r="V116" s="330">
        <f t="shared" si="1506"/>
        <v>4</v>
      </c>
      <c r="W116" s="330">
        <f t="shared" si="1506"/>
        <v>0</v>
      </c>
      <c r="X116" s="330">
        <f t="shared" si="1506"/>
        <v>0</v>
      </c>
      <c r="Y116" s="330">
        <f t="shared" si="1506"/>
        <v>0</v>
      </c>
      <c r="Z116" s="330">
        <f t="shared" si="1506"/>
        <v>0</v>
      </c>
      <c r="AA116" s="330">
        <f t="shared" si="1506"/>
        <v>0</v>
      </c>
      <c r="AB116" s="330">
        <f t="shared" si="1506"/>
        <v>0</v>
      </c>
      <c r="AC116" s="330">
        <f t="shared" si="1506"/>
        <v>0</v>
      </c>
      <c r="AD116" s="330">
        <f t="shared" si="1506"/>
        <v>0</v>
      </c>
      <c r="AE116" s="330">
        <f t="shared" si="1506"/>
        <v>4</v>
      </c>
      <c r="AF116" s="330">
        <f t="shared" si="1506"/>
        <v>0</v>
      </c>
      <c r="AG116" s="330">
        <f t="shared" si="1506"/>
        <v>0</v>
      </c>
      <c r="AH116" s="330">
        <f t="shared" si="1506"/>
        <v>0</v>
      </c>
      <c r="AI116" s="330">
        <f t="shared" si="1506"/>
        <v>0</v>
      </c>
      <c r="AJ116" s="330">
        <f t="shared" si="1506"/>
        <v>0</v>
      </c>
      <c r="AK116" s="330">
        <f t="shared" si="1506"/>
        <v>0</v>
      </c>
      <c r="AL116" s="330">
        <f t="shared" si="1506"/>
        <v>0</v>
      </c>
      <c r="AM116" s="226">
        <f t="shared" si="1507"/>
        <v>125</v>
      </c>
      <c r="AN116" s="232">
        <f>+AN96+AN106</f>
        <v>0</v>
      </c>
      <c r="AO116" s="233">
        <f>+AO96+AO106</f>
        <v>0</v>
      </c>
      <c r="AP116" s="234">
        <f>+AP96+AP106</f>
        <v>4</v>
      </c>
      <c r="AQ116" s="370"/>
      <c r="AS116" s="359">
        <f t="shared" si="1509"/>
        <v>0</v>
      </c>
      <c r="AT116" s="361">
        <f t="shared" si="1509"/>
        <v>0</v>
      </c>
      <c r="AU116" s="260">
        <f t="shared" si="1510"/>
        <v>0</v>
      </c>
      <c r="AV116" s="275">
        <f t="shared" si="1511"/>
        <v>0</v>
      </c>
      <c r="AW116" s="359">
        <f t="shared" si="1512"/>
        <v>0</v>
      </c>
      <c r="AX116" s="361">
        <f t="shared" si="1512"/>
        <v>0</v>
      </c>
      <c r="AY116" s="260">
        <f>+AY96+AY106</f>
        <v>0</v>
      </c>
      <c r="AZ116" s="275">
        <f t="shared" si="1514"/>
        <v>0</v>
      </c>
      <c r="BA116" s="359">
        <f t="shared" si="1515"/>
        <v>0</v>
      </c>
      <c r="BB116" s="361">
        <f t="shared" si="1515"/>
        <v>0</v>
      </c>
      <c r="BC116" s="260">
        <f>+BC96+BC106</f>
        <v>0</v>
      </c>
      <c r="BD116" s="275">
        <f t="shared" si="1517"/>
        <v>0</v>
      </c>
      <c r="BE116" s="359">
        <f t="shared" si="1518"/>
        <v>0</v>
      </c>
      <c r="BF116" s="361">
        <f t="shared" si="1518"/>
        <v>0</v>
      </c>
      <c r="BG116" s="260">
        <f>+BG96+BG106</f>
        <v>0</v>
      </c>
      <c r="BH116" s="275">
        <f t="shared" si="1520"/>
        <v>0</v>
      </c>
      <c r="BI116" s="359">
        <f t="shared" si="1521"/>
        <v>0</v>
      </c>
      <c r="BJ116" s="361">
        <f t="shared" si="1521"/>
        <v>0</v>
      </c>
      <c r="BK116" s="260">
        <f>+BK96+BK106</f>
        <v>0</v>
      </c>
      <c r="BL116" s="275">
        <f t="shared" si="1523"/>
        <v>0</v>
      </c>
      <c r="BM116" s="359">
        <f t="shared" si="1524"/>
        <v>0</v>
      </c>
      <c r="BN116" s="361">
        <f t="shared" si="1524"/>
        <v>0</v>
      </c>
      <c r="BO116" s="260">
        <f>+BO96+BO106</f>
        <v>0</v>
      </c>
      <c r="BP116" s="275">
        <f t="shared" si="1526"/>
        <v>0</v>
      </c>
      <c r="BQ116" s="359">
        <f t="shared" si="1527"/>
        <v>0</v>
      </c>
      <c r="BR116" s="361">
        <f t="shared" si="1527"/>
        <v>1</v>
      </c>
      <c r="BS116" s="260">
        <f>+BS96+BS106</f>
        <v>-1</v>
      </c>
      <c r="BT116" s="275">
        <f t="shared" si="1529"/>
        <v>0</v>
      </c>
      <c r="BU116" s="359">
        <f t="shared" si="1530"/>
        <v>0</v>
      </c>
      <c r="BV116" s="361">
        <f t="shared" si="1530"/>
        <v>0</v>
      </c>
      <c r="BW116" s="260">
        <f>+BW96+BW106</f>
        <v>0</v>
      </c>
      <c r="BX116" s="275">
        <f t="shared" si="1532"/>
        <v>0</v>
      </c>
      <c r="BY116" s="359">
        <f t="shared" si="1533"/>
        <v>0</v>
      </c>
      <c r="BZ116" s="361">
        <f t="shared" si="1533"/>
        <v>0</v>
      </c>
      <c r="CA116" s="260">
        <f>+CA96+CA106</f>
        <v>0</v>
      </c>
      <c r="CB116" s="275">
        <f t="shared" si="1535"/>
        <v>0</v>
      </c>
      <c r="CC116" s="359">
        <f t="shared" si="1536"/>
        <v>48</v>
      </c>
      <c r="CD116" s="361">
        <f t="shared" si="1536"/>
        <v>39</v>
      </c>
      <c r="CE116" s="260">
        <f t="shared" si="1537"/>
        <v>9</v>
      </c>
      <c r="CF116" s="275">
        <f t="shared" si="1538"/>
        <v>0.8125</v>
      </c>
      <c r="CG116" s="359">
        <f t="shared" si="1539"/>
        <v>12</v>
      </c>
      <c r="CH116" s="361">
        <f t="shared" si="1539"/>
        <v>12</v>
      </c>
      <c r="CI116" s="260">
        <f>+CI96+CI106</f>
        <v>0</v>
      </c>
      <c r="CJ116" s="275">
        <f t="shared" si="1541"/>
        <v>1</v>
      </c>
      <c r="CK116" s="359">
        <f t="shared" si="1542"/>
        <v>39</v>
      </c>
      <c r="CL116" s="361">
        <f t="shared" si="1542"/>
        <v>24</v>
      </c>
      <c r="CM116" s="260">
        <f>+CM96+CM106</f>
        <v>15</v>
      </c>
      <c r="CN116" s="275">
        <f t="shared" si="1544"/>
        <v>0.61538461538461542</v>
      </c>
      <c r="CO116" s="359">
        <f t="shared" si="1545"/>
        <v>0</v>
      </c>
      <c r="CP116" s="361">
        <f t="shared" si="1545"/>
        <v>0</v>
      </c>
      <c r="CQ116" s="260">
        <f>+CQ96+CQ106</f>
        <v>0</v>
      </c>
      <c r="CR116" s="275">
        <f t="shared" si="1547"/>
        <v>0</v>
      </c>
      <c r="CS116" s="359">
        <f t="shared" si="1548"/>
        <v>6</v>
      </c>
      <c r="CT116" s="361">
        <f t="shared" si="1548"/>
        <v>1</v>
      </c>
      <c r="CU116" s="260">
        <f>+CU96+CU106</f>
        <v>5</v>
      </c>
      <c r="CV116" s="275">
        <f t="shared" si="1550"/>
        <v>0.16666666666666666</v>
      </c>
      <c r="CW116" s="359">
        <f t="shared" si="1551"/>
        <v>0</v>
      </c>
      <c r="CX116" s="361">
        <f t="shared" si="1551"/>
        <v>0</v>
      </c>
      <c r="CY116" s="260">
        <f>+CY96+CY106</f>
        <v>0</v>
      </c>
      <c r="CZ116" s="275">
        <f t="shared" si="1553"/>
        <v>0</v>
      </c>
      <c r="DA116" s="359">
        <f t="shared" si="1554"/>
        <v>2</v>
      </c>
      <c r="DB116" s="361">
        <f t="shared" si="1554"/>
        <v>3</v>
      </c>
      <c r="DC116" s="260">
        <f>+DC96+DC106</f>
        <v>-1</v>
      </c>
      <c r="DD116" s="275">
        <f t="shared" si="1556"/>
        <v>1.5</v>
      </c>
      <c r="DE116" s="359">
        <f t="shared" si="1557"/>
        <v>10</v>
      </c>
      <c r="DF116" s="361">
        <f t="shared" si="1557"/>
        <v>0</v>
      </c>
      <c r="DG116" s="260">
        <f>+DG96+DG106</f>
        <v>10</v>
      </c>
      <c r="DH116" s="275">
        <f t="shared" si="1559"/>
        <v>0</v>
      </c>
      <c r="DI116" s="359">
        <f t="shared" si="1560"/>
        <v>0</v>
      </c>
      <c r="DJ116" s="361">
        <f t="shared" si="1560"/>
        <v>1</v>
      </c>
      <c r="DK116" s="260">
        <f>+DK96+DK106</f>
        <v>-1</v>
      </c>
      <c r="DL116" s="275">
        <f t="shared" si="1562"/>
        <v>0</v>
      </c>
      <c r="DM116" s="359">
        <f t="shared" si="1563"/>
        <v>0</v>
      </c>
      <c r="DN116" s="361">
        <f t="shared" si="1563"/>
        <v>1</v>
      </c>
      <c r="DO116" s="260">
        <f t="shared" si="1564"/>
        <v>-1</v>
      </c>
      <c r="DP116" s="275">
        <f t="shared" si="1565"/>
        <v>0</v>
      </c>
      <c r="DQ116" s="359">
        <f t="shared" si="1566"/>
        <v>4</v>
      </c>
      <c r="DR116" s="361">
        <f t="shared" si="1566"/>
        <v>3</v>
      </c>
      <c r="DS116" s="260">
        <f>+DS96+DS106</f>
        <v>1</v>
      </c>
      <c r="DT116" s="275">
        <f t="shared" si="1568"/>
        <v>0.75</v>
      </c>
      <c r="DU116" s="359">
        <f t="shared" si="1569"/>
        <v>0</v>
      </c>
      <c r="DV116" s="361">
        <f t="shared" si="1569"/>
        <v>2</v>
      </c>
      <c r="DW116" s="260">
        <f>+DW96+DW106</f>
        <v>-2</v>
      </c>
      <c r="DX116" s="275">
        <f t="shared" si="1571"/>
        <v>0</v>
      </c>
      <c r="DY116" s="359">
        <f t="shared" si="1572"/>
        <v>0</v>
      </c>
      <c r="DZ116" s="361">
        <f t="shared" si="1572"/>
        <v>0</v>
      </c>
      <c r="EA116" s="260">
        <f>+EA96+EA106</f>
        <v>0</v>
      </c>
      <c r="EB116" s="275">
        <f t="shared" si="1574"/>
        <v>0</v>
      </c>
      <c r="EC116" s="359">
        <f t="shared" si="1575"/>
        <v>0</v>
      </c>
      <c r="ED116" s="361">
        <f t="shared" si="1575"/>
        <v>0</v>
      </c>
      <c r="EE116" s="260">
        <f>+EE96+EE106</f>
        <v>0</v>
      </c>
      <c r="EF116" s="275">
        <f t="shared" si="1577"/>
        <v>0</v>
      </c>
      <c r="EG116" s="359">
        <f t="shared" si="1578"/>
        <v>0</v>
      </c>
      <c r="EH116" s="361">
        <f t="shared" si="1578"/>
        <v>0</v>
      </c>
      <c r="EI116" s="260">
        <f>+EI96+EI106</f>
        <v>0</v>
      </c>
      <c r="EJ116" s="275">
        <f t="shared" si="1580"/>
        <v>0</v>
      </c>
      <c r="EK116" s="359">
        <f t="shared" si="1581"/>
        <v>0</v>
      </c>
      <c r="EL116" s="361">
        <f t="shared" si="1581"/>
        <v>0</v>
      </c>
      <c r="EM116" s="260">
        <f>+EM96+EM106</f>
        <v>0</v>
      </c>
      <c r="EN116" s="275">
        <f t="shared" si="1583"/>
        <v>0</v>
      </c>
      <c r="EO116" s="359">
        <f t="shared" si="1584"/>
        <v>0</v>
      </c>
      <c r="EP116" s="361">
        <f t="shared" si="1584"/>
        <v>0</v>
      </c>
      <c r="EQ116" s="260">
        <f>+EQ96+EQ106</f>
        <v>0</v>
      </c>
      <c r="ER116" s="275">
        <f t="shared" si="1586"/>
        <v>0</v>
      </c>
      <c r="ES116" s="359">
        <f t="shared" si="1587"/>
        <v>0</v>
      </c>
      <c r="ET116" s="361">
        <f t="shared" si="1587"/>
        <v>2</v>
      </c>
      <c r="EU116" s="260">
        <f>+EU96+EU106</f>
        <v>-2</v>
      </c>
      <c r="EV116" s="275">
        <f t="shared" si="1589"/>
        <v>0</v>
      </c>
      <c r="EW116" s="359">
        <f t="shared" si="1590"/>
        <v>0</v>
      </c>
      <c r="EX116" s="361">
        <f t="shared" si="1590"/>
        <v>0</v>
      </c>
      <c r="EY116" s="260">
        <f t="shared" si="1591"/>
        <v>0</v>
      </c>
      <c r="EZ116" s="275">
        <f t="shared" si="1592"/>
        <v>0</v>
      </c>
      <c r="FA116" s="359">
        <f t="shared" si="1593"/>
        <v>4</v>
      </c>
      <c r="FB116" s="361">
        <f t="shared" si="1593"/>
        <v>2</v>
      </c>
      <c r="FC116" s="260">
        <f>+FC96+FC106</f>
        <v>2</v>
      </c>
      <c r="FD116" s="275">
        <f t="shared" si="1595"/>
        <v>0.5</v>
      </c>
      <c r="FE116" s="359">
        <f t="shared" si="1596"/>
        <v>0</v>
      </c>
      <c r="FF116" s="361">
        <f t="shared" si="1596"/>
        <v>0</v>
      </c>
      <c r="FG116" s="260">
        <f>+FG96+FG106</f>
        <v>0</v>
      </c>
      <c r="FH116" s="275">
        <f t="shared" si="1598"/>
        <v>0</v>
      </c>
      <c r="FI116" s="359">
        <f t="shared" si="1599"/>
        <v>0</v>
      </c>
      <c r="FJ116" s="361">
        <f t="shared" si="1599"/>
        <v>0</v>
      </c>
      <c r="FK116" s="260">
        <f>+FK96+FK106</f>
        <v>0</v>
      </c>
      <c r="FL116" s="275">
        <f t="shared" si="1601"/>
        <v>0</v>
      </c>
      <c r="FM116" s="359">
        <f t="shared" si="1602"/>
        <v>0</v>
      </c>
      <c r="FN116" s="361">
        <f t="shared" si="1602"/>
        <v>0</v>
      </c>
      <c r="FO116" s="260">
        <f>+FO96+FO106</f>
        <v>0</v>
      </c>
      <c r="FP116" s="275">
        <f t="shared" si="1604"/>
        <v>0</v>
      </c>
      <c r="FQ116" s="359">
        <f t="shared" si="1605"/>
        <v>0</v>
      </c>
      <c r="FR116" s="361">
        <f t="shared" si="1605"/>
        <v>0</v>
      </c>
      <c r="FS116" s="260">
        <f>+FS96+FS106</f>
        <v>0</v>
      </c>
      <c r="FT116" s="275">
        <f t="shared" si="1607"/>
        <v>0</v>
      </c>
      <c r="FU116" s="359">
        <f t="shared" si="1608"/>
        <v>0</v>
      </c>
      <c r="FV116" s="361">
        <f t="shared" si="1608"/>
        <v>0</v>
      </c>
      <c r="FW116" s="260">
        <f>+FW96+FW106</f>
        <v>0</v>
      </c>
      <c r="FX116" s="275">
        <f t="shared" si="1610"/>
        <v>0</v>
      </c>
      <c r="FY116" s="359">
        <f t="shared" si="1611"/>
        <v>0</v>
      </c>
      <c r="FZ116" s="361">
        <f t="shared" si="1611"/>
        <v>0</v>
      </c>
      <c r="GA116" s="260">
        <f>+GA96+GA106</f>
        <v>0</v>
      </c>
      <c r="GB116" s="275">
        <f t="shared" si="1613"/>
        <v>0</v>
      </c>
      <c r="GC116" s="359">
        <f t="shared" si="1614"/>
        <v>0</v>
      </c>
      <c r="GD116" s="361">
        <f t="shared" si="1614"/>
        <v>0</v>
      </c>
      <c r="GE116" s="260">
        <f>+GE96+GE106</f>
        <v>0</v>
      </c>
      <c r="GF116" s="275">
        <f t="shared" si="1616"/>
        <v>0</v>
      </c>
      <c r="GG116" s="276">
        <f t="shared" si="1632"/>
        <v>125</v>
      </c>
      <c r="GH116" s="276">
        <f t="shared" si="1617"/>
        <v>91</v>
      </c>
      <c r="GI116" s="261">
        <f t="shared" si="1618"/>
        <v>34</v>
      </c>
      <c r="GJ116" s="275">
        <f t="shared" si="1619"/>
        <v>0.72799999999999998</v>
      </c>
      <c r="GK116" s="237">
        <f>+GK96+GK106</f>
        <v>0</v>
      </c>
      <c r="GL116" s="236">
        <f>+GL96+GL106</f>
        <v>0</v>
      </c>
      <c r="GM116" s="115">
        <f t="shared" si="1621"/>
        <v>0</v>
      </c>
      <c r="GN116" s="237">
        <f>+GN96+GN106</f>
        <v>0</v>
      </c>
      <c r="GO116" s="236">
        <f>+GO96+GO106</f>
        <v>0</v>
      </c>
      <c r="GP116" s="116">
        <f t="shared" si="1623"/>
        <v>0</v>
      </c>
      <c r="GQ116" s="237">
        <f>+GQ96+GQ106</f>
        <v>4</v>
      </c>
      <c r="GR116" s="236">
        <f>+GR96+GR106</f>
        <v>0</v>
      </c>
      <c r="GS116" s="115">
        <f t="shared" si="1625"/>
        <v>4</v>
      </c>
      <c r="GT116" s="372"/>
      <c r="GU116" s="121">
        <f t="shared" si="1626"/>
        <v>0.5580357142857143</v>
      </c>
      <c r="GV116" s="124" t="str">
        <f t="shared" si="1627"/>
        <v/>
      </c>
      <c r="GW116" s="142">
        <f>+GK116*$HF$3</f>
        <v>0</v>
      </c>
      <c r="GX116" s="142">
        <f>+GL116*$HF$3</f>
        <v>0</v>
      </c>
      <c r="GY116" s="143">
        <f t="shared" si="1628"/>
        <v>0</v>
      </c>
      <c r="GZ116" s="142"/>
      <c r="HA116" s="142"/>
      <c r="HB116" s="143"/>
      <c r="HC116" s="142">
        <f>+GQ116*$HF$5</f>
        <v>4600</v>
      </c>
      <c r="HD116" s="142">
        <f>+GR116*$HF$5</f>
        <v>0</v>
      </c>
      <c r="HE116" s="144">
        <f t="shared" si="1629"/>
        <v>4600</v>
      </c>
      <c r="HF116" s="122">
        <f>+GW116+GZ116+HC116</f>
        <v>4600</v>
      </c>
      <c r="HG116" s="123">
        <f>+GX116+HA116+HD116</f>
        <v>0</v>
      </c>
      <c r="HH116" s="125">
        <f>+GY116+HB116+HE116</f>
        <v>4600</v>
      </c>
      <c r="HI116" s="148">
        <f>$HF$3*50%</f>
        <v>287.5</v>
      </c>
      <c r="HJ116" s="148">
        <f>$HF$5*50%</f>
        <v>575</v>
      </c>
      <c r="HK116" s="284"/>
      <c r="HL116" s="49"/>
      <c r="HM116" s="285">
        <f>+HI116*HK116</f>
        <v>0</v>
      </c>
      <c r="HN116" s="286">
        <f>+HJ116*HL116</f>
        <v>0</v>
      </c>
    </row>
    <row r="117" spans="1:223" ht="16.5" customHeight="1" thickBot="1" x14ac:dyDescent="0.25">
      <c r="A117" s="378"/>
      <c r="B117" s="153" t="s">
        <v>18</v>
      </c>
      <c r="C117" s="239">
        <f>SUM(C110:C116)</f>
        <v>0</v>
      </c>
      <c r="D117" s="239">
        <f t="shared" ref="D117:AL117" si="1633">SUM(D110:D116)</f>
        <v>0</v>
      </c>
      <c r="E117" s="239">
        <f t="shared" si="1633"/>
        <v>0</v>
      </c>
      <c r="F117" s="239">
        <f t="shared" si="1633"/>
        <v>0</v>
      </c>
      <c r="G117" s="239">
        <f t="shared" si="1633"/>
        <v>0</v>
      </c>
      <c r="H117" s="239">
        <f t="shared" si="1633"/>
        <v>0</v>
      </c>
      <c r="I117" s="239">
        <f t="shared" si="1633"/>
        <v>0</v>
      </c>
      <c r="J117" s="239">
        <f t="shared" si="1633"/>
        <v>0</v>
      </c>
      <c r="K117" s="239">
        <f t="shared" si="1633"/>
        <v>1</v>
      </c>
      <c r="L117" s="239">
        <f t="shared" si="1633"/>
        <v>294</v>
      </c>
      <c r="M117" s="239">
        <f t="shared" si="1633"/>
        <v>54</v>
      </c>
      <c r="N117" s="239">
        <f t="shared" si="1633"/>
        <v>185</v>
      </c>
      <c r="O117" s="239">
        <f t="shared" si="1633"/>
        <v>21</v>
      </c>
      <c r="P117" s="239">
        <f t="shared" si="1633"/>
        <v>49</v>
      </c>
      <c r="Q117" s="239">
        <f t="shared" si="1633"/>
        <v>8</v>
      </c>
      <c r="R117" s="239">
        <f t="shared" si="1633"/>
        <v>5</v>
      </c>
      <c r="S117" s="239">
        <f t="shared" si="1633"/>
        <v>54</v>
      </c>
      <c r="T117" s="239">
        <f t="shared" si="1633"/>
        <v>0</v>
      </c>
      <c r="U117" s="239">
        <f t="shared" si="1633"/>
        <v>2</v>
      </c>
      <c r="V117" s="239">
        <f t="shared" si="1633"/>
        <v>12</v>
      </c>
      <c r="W117" s="239">
        <f t="shared" si="1633"/>
        <v>2</v>
      </c>
      <c r="X117" s="239">
        <f t="shared" si="1633"/>
        <v>5</v>
      </c>
      <c r="Y117" s="239">
        <f t="shared" si="1633"/>
        <v>0</v>
      </c>
      <c r="Z117" s="239">
        <f t="shared" si="1633"/>
        <v>0</v>
      </c>
      <c r="AA117" s="239">
        <f t="shared" si="1633"/>
        <v>0</v>
      </c>
      <c r="AB117" s="239">
        <f t="shared" si="1633"/>
        <v>0</v>
      </c>
      <c r="AC117" s="239">
        <f t="shared" si="1633"/>
        <v>3</v>
      </c>
      <c r="AD117" s="239">
        <f t="shared" si="1633"/>
        <v>6</v>
      </c>
      <c r="AE117" s="239">
        <f t="shared" si="1633"/>
        <v>40</v>
      </c>
      <c r="AF117" s="239">
        <f t="shared" si="1633"/>
        <v>0</v>
      </c>
      <c r="AG117" s="239">
        <f t="shared" si="1633"/>
        <v>0</v>
      </c>
      <c r="AH117" s="239">
        <f t="shared" si="1633"/>
        <v>0</v>
      </c>
      <c r="AI117" s="239">
        <f t="shared" si="1633"/>
        <v>0</v>
      </c>
      <c r="AJ117" s="239">
        <f t="shared" si="1633"/>
        <v>0</v>
      </c>
      <c r="AK117" s="239">
        <f t="shared" si="1633"/>
        <v>0</v>
      </c>
      <c r="AL117" s="159">
        <f t="shared" si="1633"/>
        <v>0</v>
      </c>
      <c r="AM117" s="160">
        <f>SUM(AM110:AM116)</f>
        <v>741</v>
      </c>
      <c r="AN117" s="157">
        <f>SUM(AN110:AN116)</f>
        <v>10</v>
      </c>
      <c r="AO117" s="155">
        <f>SUM(AO110:AO116)</f>
        <v>0</v>
      </c>
      <c r="AP117" s="158">
        <f>SUM(AP110:AP116)</f>
        <v>13</v>
      </c>
      <c r="AQ117" s="161"/>
      <c r="AS117" s="273">
        <f>SUM(AS110:AS116)</f>
        <v>0</v>
      </c>
      <c r="AT117" s="273">
        <f>SUM(AT110:AT116)</f>
        <v>0</v>
      </c>
      <c r="AU117" s="272">
        <f>SUM(AU110:AU116)</f>
        <v>0</v>
      </c>
      <c r="AV117" s="300">
        <f>+IFERROR(AT117/AS117,0)</f>
        <v>0</v>
      </c>
      <c r="AW117" s="273">
        <f>SUM(AW110:AW116)</f>
        <v>0</v>
      </c>
      <c r="AX117" s="273">
        <f>SUM(AX110:AX116)</f>
        <v>0</v>
      </c>
      <c r="AY117" s="272">
        <f>SUM(AY110:AY116)</f>
        <v>0</v>
      </c>
      <c r="AZ117" s="300">
        <f>+IFERROR(AX117/AW117,0)</f>
        <v>0</v>
      </c>
      <c r="BA117" s="273">
        <f>SUM(BA110:BA116)</f>
        <v>0</v>
      </c>
      <c r="BB117" s="273">
        <f>SUM(BB110:BB116)</f>
        <v>0</v>
      </c>
      <c r="BC117" s="272">
        <f>SUM(BC110:BC116)</f>
        <v>0</v>
      </c>
      <c r="BD117" s="300">
        <f>+IFERROR(BB117/BA117,0)</f>
        <v>0</v>
      </c>
      <c r="BE117" s="273">
        <f>SUM(BE110:BE116)</f>
        <v>0</v>
      </c>
      <c r="BF117" s="273">
        <f>SUM(BF110:BF116)</f>
        <v>1</v>
      </c>
      <c r="BG117" s="272">
        <f>SUM(BG110:BG116)</f>
        <v>-1</v>
      </c>
      <c r="BH117" s="300">
        <f>+IFERROR(BF117/BE117,0)</f>
        <v>0</v>
      </c>
      <c r="BI117" s="273">
        <f>SUM(BI110:BI116)</f>
        <v>0</v>
      </c>
      <c r="BJ117" s="273">
        <f>SUM(BJ110:BJ116)</f>
        <v>0</v>
      </c>
      <c r="BK117" s="272">
        <f>SUM(BK110:BK116)</f>
        <v>0</v>
      </c>
      <c r="BL117" s="300">
        <f>+IFERROR(BJ117/BI117,0)</f>
        <v>0</v>
      </c>
      <c r="BM117" s="273">
        <f>SUM(BM110:BM116)</f>
        <v>0</v>
      </c>
      <c r="BN117" s="273">
        <f>SUM(BN110:BN116)</f>
        <v>0</v>
      </c>
      <c r="BO117" s="272">
        <f>SUM(BO110:BO116)</f>
        <v>0</v>
      </c>
      <c r="BP117" s="300">
        <f>+IFERROR(BN117/BM117,0)</f>
        <v>0</v>
      </c>
      <c r="BQ117" s="273">
        <f>SUM(BQ110:BQ116)</f>
        <v>0</v>
      </c>
      <c r="BR117" s="273">
        <f>SUM(BR110:BR116)</f>
        <v>4</v>
      </c>
      <c r="BS117" s="272">
        <f>SUM(BS110:BS116)</f>
        <v>-4</v>
      </c>
      <c r="BT117" s="300">
        <f>+IFERROR(BR117/BQ117,0)</f>
        <v>0</v>
      </c>
      <c r="BU117" s="273">
        <f>SUM(BU110:BU116)</f>
        <v>0</v>
      </c>
      <c r="BV117" s="273">
        <f>SUM(BV110:BV116)</f>
        <v>0</v>
      </c>
      <c r="BW117" s="272">
        <f>SUM(BW110:BW116)</f>
        <v>0</v>
      </c>
      <c r="BX117" s="300">
        <f>+IFERROR(BV117/BU117,0)</f>
        <v>0</v>
      </c>
      <c r="BY117" s="273">
        <f>SUM(BY110:BY116)</f>
        <v>1</v>
      </c>
      <c r="BZ117" s="273">
        <f>SUM(BZ110:BZ116)</f>
        <v>0</v>
      </c>
      <c r="CA117" s="272">
        <f>SUM(CA110:CA116)</f>
        <v>1</v>
      </c>
      <c r="CB117" s="300">
        <f>+IFERROR(BZ117/BY117,0)</f>
        <v>0</v>
      </c>
      <c r="CC117" s="273">
        <f>SUM(CC110:CC116)</f>
        <v>294</v>
      </c>
      <c r="CD117" s="273">
        <f>SUM(CD110:CD116)</f>
        <v>229</v>
      </c>
      <c r="CE117" s="272">
        <f>SUM(CE110:CE116)</f>
        <v>65</v>
      </c>
      <c r="CF117" s="300">
        <f>+IFERROR(CD117/CC117,0)</f>
        <v>0.77891156462585032</v>
      </c>
      <c r="CG117" s="273">
        <f>SUM(CG110:CG116)</f>
        <v>54</v>
      </c>
      <c r="CH117" s="273">
        <f>SUM(CH110:CH116)</f>
        <v>38</v>
      </c>
      <c r="CI117" s="272">
        <f>SUM(CI110:CI116)</f>
        <v>16</v>
      </c>
      <c r="CJ117" s="300">
        <f>+IFERROR(CH117/CG117,0)</f>
        <v>0.70370370370370372</v>
      </c>
      <c r="CK117" s="273">
        <f>SUM(CK110:CK116)</f>
        <v>185</v>
      </c>
      <c r="CL117" s="273">
        <f>SUM(CL110:CL116)</f>
        <v>129</v>
      </c>
      <c r="CM117" s="272">
        <f>SUM(CM110:CM116)</f>
        <v>56</v>
      </c>
      <c r="CN117" s="300">
        <f>+IFERROR(CL117/CK117,0)</f>
        <v>0.69729729729729728</v>
      </c>
      <c r="CO117" s="273">
        <f>SUM(CO110:CO116)</f>
        <v>21</v>
      </c>
      <c r="CP117" s="273">
        <f>SUM(CP110:CP116)</f>
        <v>8</v>
      </c>
      <c r="CQ117" s="272">
        <f>SUM(CQ110:CQ116)</f>
        <v>13</v>
      </c>
      <c r="CR117" s="300">
        <f>+IFERROR(CP117/CO117,0)</f>
        <v>0.38095238095238093</v>
      </c>
      <c r="CS117" s="273">
        <f>SUM(CS110:CS116)</f>
        <v>49</v>
      </c>
      <c r="CT117" s="273">
        <f>SUM(CT110:CT116)</f>
        <v>31</v>
      </c>
      <c r="CU117" s="272">
        <f>SUM(CU110:CU116)</f>
        <v>18</v>
      </c>
      <c r="CV117" s="300">
        <f>+IFERROR(CT117/CS117,0)</f>
        <v>0.63265306122448983</v>
      </c>
      <c r="CW117" s="273">
        <f>SUM(CW110:CW116)</f>
        <v>8</v>
      </c>
      <c r="CX117" s="273">
        <f>SUM(CX110:CX116)</f>
        <v>0</v>
      </c>
      <c r="CY117" s="272">
        <f>SUM(CY110:CY116)</f>
        <v>8</v>
      </c>
      <c r="CZ117" s="300">
        <f>+IFERROR(CX117/CW117,0)</f>
        <v>0</v>
      </c>
      <c r="DA117" s="273">
        <f>SUM(DA110:DA116)</f>
        <v>5</v>
      </c>
      <c r="DB117" s="273">
        <f>SUM(DB110:DB116)</f>
        <v>7</v>
      </c>
      <c r="DC117" s="272">
        <f>SUM(DC110:DC116)</f>
        <v>-2</v>
      </c>
      <c r="DD117" s="300">
        <f>+IFERROR(DB117/DA117,0)</f>
        <v>1.4</v>
      </c>
      <c r="DE117" s="273">
        <f>SUM(DE110:DE116)</f>
        <v>54</v>
      </c>
      <c r="DF117" s="273">
        <f>SUM(DF110:DF116)</f>
        <v>16</v>
      </c>
      <c r="DG117" s="272">
        <f>SUM(DG110:DG116)</f>
        <v>38</v>
      </c>
      <c r="DH117" s="300">
        <f>+IFERROR(DF117/DE117,0)</f>
        <v>0.29629629629629628</v>
      </c>
      <c r="DI117" s="273">
        <f>SUM(DI110:DI116)</f>
        <v>0</v>
      </c>
      <c r="DJ117" s="273">
        <f>SUM(DJ110:DJ116)</f>
        <v>2</v>
      </c>
      <c r="DK117" s="272">
        <f>SUM(DK110:DK116)</f>
        <v>-2</v>
      </c>
      <c r="DL117" s="300">
        <f>+IFERROR(DJ117/DI117,0)</f>
        <v>0</v>
      </c>
      <c r="DM117" s="273">
        <f>SUM(DM110:DM116)</f>
        <v>2</v>
      </c>
      <c r="DN117" s="273">
        <f>SUM(DN110:DN116)</f>
        <v>17</v>
      </c>
      <c r="DO117" s="272">
        <f>SUM(DO110:DO116)</f>
        <v>-15</v>
      </c>
      <c r="DP117" s="300">
        <f>+IFERROR(DN117/DM117,0)</f>
        <v>8.5</v>
      </c>
      <c r="DQ117" s="273">
        <f>SUM(DQ110:DQ116)</f>
        <v>12</v>
      </c>
      <c r="DR117" s="273">
        <f>SUM(DR110:DR116)</f>
        <v>11</v>
      </c>
      <c r="DS117" s="272">
        <f>SUM(DS110:DS116)</f>
        <v>1</v>
      </c>
      <c r="DT117" s="300">
        <f>+IFERROR(DR117/DQ117,0)</f>
        <v>0.91666666666666663</v>
      </c>
      <c r="DU117" s="273">
        <f>SUM(DU110:DU116)</f>
        <v>2</v>
      </c>
      <c r="DV117" s="273">
        <f>SUM(DV110:DV116)</f>
        <v>19</v>
      </c>
      <c r="DW117" s="272">
        <f>SUM(DW110:DW116)</f>
        <v>-17</v>
      </c>
      <c r="DX117" s="300">
        <f>+IFERROR(DV117/DU117,0)</f>
        <v>9.5</v>
      </c>
      <c r="DY117" s="273">
        <f>SUM(DY110:DY116)</f>
        <v>5</v>
      </c>
      <c r="DZ117" s="273">
        <f>SUM(DZ110:DZ116)</f>
        <v>3</v>
      </c>
      <c r="EA117" s="272">
        <f>SUM(EA110:EA116)</f>
        <v>2</v>
      </c>
      <c r="EB117" s="300">
        <f>+IFERROR(DZ117/DY117,0)</f>
        <v>0.6</v>
      </c>
      <c r="EC117" s="273">
        <f>SUM(EC110:EC116)</f>
        <v>0</v>
      </c>
      <c r="ED117" s="273">
        <f>SUM(ED110:ED116)</f>
        <v>0</v>
      </c>
      <c r="EE117" s="272">
        <f>SUM(EE110:EE116)</f>
        <v>0</v>
      </c>
      <c r="EF117" s="300">
        <f>+IFERROR(ED117/EC117,0)</f>
        <v>0</v>
      </c>
      <c r="EG117" s="273">
        <f>SUM(EG110:EG116)</f>
        <v>0</v>
      </c>
      <c r="EH117" s="273">
        <f>SUM(EH110:EH116)</f>
        <v>0</v>
      </c>
      <c r="EI117" s="272">
        <f>SUM(EI110:EI116)</f>
        <v>0</v>
      </c>
      <c r="EJ117" s="300">
        <f>+IFERROR(EH117/EG117,0)</f>
        <v>0</v>
      </c>
      <c r="EK117" s="273">
        <f>SUM(EK110:EK116)</f>
        <v>0</v>
      </c>
      <c r="EL117" s="273">
        <f>SUM(EL110:EL116)</f>
        <v>0</v>
      </c>
      <c r="EM117" s="272">
        <f>SUM(EM110:EM116)</f>
        <v>0</v>
      </c>
      <c r="EN117" s="300">
        <f>+IFERROR(EL117/EK117,0)</f>
        <v>0</v>
      </c>
      <c r="EO117" s="273">
        <f>SUM(EO110:EO116)</f>
        <v>0</v>
      </c>
      <c r="EP117" s="273">
        <f>SUM(EP110:EP116)</f>
        <v>0</v>
      </c>
      <c r="EQ117" s="272">
        <f>SUM(EQ110:EQ116)</f>
        <v>0</v>
      </c>
      <c r="ER117" s="300">
        <f>+IFERROR(EP117/EO117,0)</f>
        <v>0</v>
      </c>
      <c r="ES117" s="273">
        <f>SUM(ES110:ES116)</f>
        <v>3</v>
      </c>
      <c r="ET117" s="273">
        <f>SUM(ET110:ET116)</f>
        <v>2</v>
      </c>
      <c r="EU117" s="272">
        <f>SUM(EU110:EU116)</f>
        <v>1</v>
      </c>
      <c r="EV117" s="300">
        <f>+IFERROR(ET117/ES117,0)</f>
        <v>0.66666666666666663</v>
      </c>
      <c r="EW117" s="273">
        <f>SUM(EW110:EW116)</f>
        <v>6</v>
      </c>
      <c r="EX117" s="273">
        <f>SUM(EX110:EX116)</f>
        <v>11</v>
      </c>
      <c r="EY117" s="272">
        <f>SUM(EY110:EY116)</f>
        <v>-5</v>
      </c>
      <c r="EZ117" s="300">
        <f>+IFERROR(EX117/EW117,0)</f>
        <v>1.8333333333333333</v>
      </c>
      <c r="FA117" s="273">
        <f>SUM(FA110:FA116)</f>
        <v>40</v>
      </c>
      <c r="FB117" s="273">
        <f>SUM(FB110:FB116)</f>
        <v>32</v>
      </c>
      <c r="FC117" s="272">
        <f>SUM(FC110:FC116)</f>
        <v>8</v>
      </c>
      <c r="FD117" s="300">
        <f>+IFERROR(FB117/FA117,0)</f>
        <v>0.8</v>
      </c>
      <c r="FE117" s="273">
        <f>SUM(FE110:FE116)</f>
        <v>0</v>
      </c>
      <c r="FF117" s="273">
        <f>SUM(FF110:FF116)</f>
        <v>4</v>
      </c>
      <c r="FG117" s="272">
        <f>SUM(FG110:FG116)</f>
        <v>-4</v>
      </c>
      <c r="FH117" s="300">
        <f>+IFERROR(FF117/FE117,0)</f>
        <v>0</v>
      </c>
      <c r="FI117" s="273">
        <f>SUM(FI110:FI116)</f>
        <v>0</v>
      </c>
      <c r="FJ117" s="273">
        <f>SUM(FJ110:FJ116)</f>
        <v>0</v>
      </c>
      <c r="FK117" s="272">
        <f>SUM(FK110:FK116)</f>
        <v>0</v>
      </c>
      <c r="FL117" s="300">
        <f>+IFERROR(FJ117/FI117,0)</f>
        <v>0</v>
      </c>
      <c r="FM117" s="273">
        <f>SUM(FM110:FM116)</f>
        <v>0</v>
      </c>
      <c r="FN117" s="273">
        <f>SUM(FN110:FN116)</f>
        <v>0</v>
      </c>
      <c r="FO117" s="272">
        <f>SUM(FO110:FO116)</f>
        <v>0</v>
      </c>
      <c r="FP117" s="300">
        <f>+IFERROR(FN117/FM117,0)</f>
        <v>0</v>
      </c>
      <c r="FQ117" s="273">
        <f>SUM(FQ110:FQ116)</f>
        <v>0</v>
      </c>
      <c r="FR117" s="273">
        <f>SUM(FR110:FR116)</f>
        <v>0</v>
      </c>
      <c r="FS117" s="272">
        <f>SUM(FS110:FS116)</f>
        <v>0</v>
      </c>
      <c r="FT117" s="300">
        <f>+IFERROR(FR117/FQ117,0)</f>
        <v>0</v>
      </c>
      <c r="FU117" s="273">
        <f>SUM(FU110:FU116)</f>
        <v>0</v>
      </c>
      <c r="FV117" s="273">
        <f>SUM(FV110:FV116)</f>
        <v>0</v>
      </c>
      <c r="FW117" s="272">
        <f>SUM(FW110:FW116)</f>
        <v>0</v>
      </c>
      <c r="FX117" s="300">
        <f>+IFERROR(FV117/FU117,0)</f>
        <v>0</v>
      </c>
      <c r="FY117" s="273">
        <f>SUM(FY110:FY116)</f>
        <v>0</v>
      </c>
      <c r="FZ117" s="273">
        <f>SUM(FZ110:FZ116)</f>
        <v>0</v>
      </c>
      <c r="GA117" s="272">
        <f>SUM(GA110:GA116)</f>
        <v>0</v>
      </c>
      <c r="GB117" s="300">
        <f>+IFERROR(FZ117/FY117,0)</f>
        <v>0</v>
      </c>
      <c r="GC117" s="273">
        <f>SUM(GC110:GC116)</f>
        <v>0</v>
      </c>
      <c r="GD117" s="273">
        <f>SUM(GD110:GD116)</f>
        <v>0</v>
      </c>
      <c r="GE117" s="272">
        <f>SUM(GE110:GE116)</f>
        <v>0</v>
      </c>
      <c r="GF117" s="300">
        <f>+IFERROR(GD117/GC117,0)</f>
        <v>0</v>
      </c>
      <c r="GG117" s="301">
        <f>SUM(GG110:GG116)</f>
        <v>741</v>
      </c>
      <c r="GH117" s="298">
        <f>SUM(GH110:GH116)</f>
        <v>564</v>
      </c>
      <c r="GI117" s="302">
        <f>SUM(GI110:GI116)</f>
        <v>177</v>
      </c>
      <c r="GJ117" s="300">
        <f>+IFERROR(GH117/GG117,0)</f>
        <v>0.76113360323886636</v>
      </c>
      <c r="GK117" s="301">
        <f t="shared" ref="GK117:GS117" si="1634">SUM(GK110:GK116)</f>
        <v>10</v>
      </c>
      <c r="GL117" s="298">
        <f t="shared" si="1634"/>
        <v>0</v>
      </c>
      <c r="GM117" s="299">
        <f t="shared" si="1634"/>
        <v>10</v>
      </c>
      <c r="GN117" s="301">
        <f t="shared" si="1634"/>
        <v>0</v>
      </c>
      <c r="GO117" s="298">
        <f t="shared" si="1634"/>
        <v>0</v>
      </c>
      <c r="GP117" s="302">
        <f t="shared" si="1634"/>
        <v>0</v>
      </c>
      <c r="GQ117" s="301">
        <f t="shared" si="1634"/>
        <v>13</v>
      </c>
      <c r="GR117" s="298">
        <f t="shared" si="1634"/>
        <v>0</v>
      </c>
      <c r="GS117" s="299">
        <f t="shared" si="1634"/>
        <v>13</v>
      </c>
      <c r="GT117" s="303"/>
      <c r="GU117" s="304">
        <f>SUM(GU110:GU116)</f>
        <v>3.8802747365247368</v>
      </c>
      <c r="GV117" s="305">
        <f>SUM(GV110:GV116)</f>
        <v>0</v>
      </c>
      <c r="GW117" s="306">
        <f>SUM(GW110:GW116)</f>
        <v>6760</v>
      </c>
      <c r="GX117" s="307">
        <f>SUM(GX110:GX116)</f>
        <v>0</v>
      </c>
      <c r="GY117" s="308">
        <f t="shared" si="1628"/>
        <v>6760</v>
      </c>
      <c r="GZ117" s="306"/>
      <c r="HA117" s="307"/>
      <c r="HB117" s="308"/>
      <c r="HC117" s="306">
        <f>SUM(HC110:HC116)</f>
        <v>15590</v>
      </c>
      <c r="HD117" s="307">
        <f>SUM(HD110:HD116)</f>
        <v>0</v>
      </c>
      <c r="HE117" s="308">
        <f t="shared" si="1629"/>
        <v>15590</v>
      </c>
      <c r="HF117" s="309">
        <f>SUM(HF110:HF116)</f>
        <v>22350</v>
      </c>
      <c r="HG117" s="310">
        <f>SUM(HG110:HG116)</f>
        <v>0</v>
      </c>
      <c r="HH117" s="311">
        <f>SUM(HH110:HH116)</f>
        <v>22350</v>
      </c>
      <c r="HI117" s="287"/>
      <c r="HJ117" s="287"/>
      <c r="HK117" s="288"/>
      <c r="HL117" s="289"/>
      <c r="HM117" s="290">
        <f>SUM(HM110:HM116)</f>
        <v>0</v>
      </c>
      <c r="HN117" s="291">
        <f>SUM(HN110:HN116)</f>
        <v>0</v>
      </c>
    </row>
    <row r="118" spans="1:223" s="178" customFormat="1" ht="13.5" customHeight="1" thickTop="1" x14ac:dyDescent="0.2">
      <c r="A118" s="378"/>
      <c r="B118" s="174" t="s">
        <v>51</v>
      </c>
      <c r="C118" s="175"/>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262"/>
      <c r="AR118" s="175"/>
      <c r="AS118" s="312"/>
      <c r="AT118" s="313">
        <f>IFERROR(AT117/$GH$117,0)</f>
        <v>0</v>
      </c>
      <c r="AU118" s="313"/>
      <c r="AV118" s="313"/>
      <c r="AW118" s="313"/>
      <c r="AX118" s="313">
        <f>IFERROR(AX117/$GH$117,0)</f>
        <v>0</v>
      </c>
      <c r="AY118" s="313"/>
      <c r="AZ118" s="313"/>
      <c r="BA118" s="313"/>
      <c r="BB118" s="313">
        <f>IFERROR(BB117/$GH$117,0)</f>
        <v>0</v>
      </c>
      <c r="BC118" s="313"/>
      <c r="BD118" s="313"/>
      <c r="BE118" s="313"/>
      <c r="BF118" s="313">
        <f>IFERROR(BF117/$GH$117,0)</f>
        <v>1.7730496453900709E-3</v>
      </c>
      <c r="BG118" s="313"/>
      <c r="BH118" s="313"/>
      <c r="BI118" s="313"/>
      <c r="BJ118" s="313">
        <f>IFERROR(BJ117/$GH$117,0)</f>
        <v>0</v>
      </c>
      <c r="BK118" s="313"/>
      <c r="BL118" s="313"/>
      <c r="BM118" s="313"/>
      <c r="BN118" s="313">
        <f>IFERROR(BN117/$GH$117,0)</f>
        <v>0</v>
      </c>
      <c r="BO118" s="313"/>
      <c r="BP118" s="313"/>
      <c r="BQ118" s="313"/>
      <c r="BR118" s="313">
        <f>IFERROR(BR117/$GH$117,0)</f>
        <v>7.0921985815602835E-3</v>
      </c>
      <c r="BS118" s="313"/>
      <c r="BT118" s="313"/>
      <c r="BU118" s="313"/>
      <c r="BV118" s="313">
        <f>IFERROR(BV117/$GH$117,0)</f>
        <v>0</v>
      </c>
      <c r="BW118" s="313"/>
      <c r="BX118" s="313"/>
      <c r="BY118" s="313"/>
      <c r="BZ118" s="313">
        <f>IFERROR(BZ117/$GH$117,0)</f>
        <v>0</v>
      </c>
      <c r="CA118" s="313"/>
      <c r="CB118" s="313"/>
      <c r="CC118" s="313"/>
      <c r="CD118" s="313">
        <f>IFERROR(CD117/$GH$117,0)</f>
        <v>0.40602836879432624</v>
      </c>
      <c r="CE118" s="313"/>
      <c r="CF118" s="313"/>
      <c r="CG118" s="313"/>
      <c r="CH118" s="313">
        <f>IFERROR(CH117/$GH$117,0)</f>
        <v>6.7375886524822695E-2</v>
      </c>
      <c r="CI118" s="313"/>
      <c r="CJ118" s="313"/>
      <c r="CK118" s="313"/>
      <c r="CL118" s="313">
        <f>IFERROR(CL117/$GH$117,0)</f>
        <v>0.22872340425531915</v>
      </c>
      <c r="CM118" s="313"/>
      <c r="CN118" s="313"/>
      <c r="CO118" s="313"/>
      <c r="CP118" s="313">
        <f>IFERROR(CP117/$GH$117,0)</f>
        <v>1.4184397163120567E-2</v>
      </c>
      <c r="CQ118" s="313"/>
      <c r="CR118" s="313"/>
      <c r="CS118" s="313"/>
      <c r="CT118" s="313">
        <f>IFERROR(CT117/$GH$117,0)</f>
        <v>5.4964539007092202E-2</v>
      </c>
      <c r="CU118" s="313"/>
      <c r="CV118" s="313"/>
      <c r="CW118" s="313"/>
      <c r="CX118" s="313">
        <f>IFERROR(CX117/$GH$117,0)</f>
        <v>0</v>
      </c>
      <c r="CY118" s="313"/>
      <c r="CZ118" s="313"/>
      <c r="DA118" s="313"/>
      <c r="DB118" s="313">
        <f>IFERROR(DB117/$GH$117,0)</f>
        <v>1.2411347517730497E-2</v>
      </c>
      <c r="DC118" s="313"/>
      <c r="DD118" s="313"/>
      <c r="DE118" s="313"/>
      <c r="DF118" s="313">
        <f>IFERROR(DF117/$GH$117,0)</f>
        <v>2.8368794326241134E-2</v>
      </c>
      <c r="DG118" s="313"/>
      <c r="DH118" s="313"/>
      <c r="DI118" s="313"/>
      <c r="DJ118" s="313">
        <f>IFERROR(DJ117/$GH$117,0)</f>
        <v>3.5460992907801418E-3</v>
      </c>
      <c r="DK118" s="313"/>
      <c r="DL118" s="313"/>
      <c r="DM118" s="313"/>
      <c r="DN118" s="313">
        <f>IFERROR(DN117/$GH$117,0)</f>
        <v>3.0141843971631204E-2</v>
      </c>
      <c r="DO118" s="313"/>
      <c r="DP118" s="313"/>
      <c r="DQ118" s="313"/>
      <c r="DR118" s="313">
        <f>IFERROR(DR117/$GH$117,0)</f>
        <v>1.9503546099290781E-2</v>
      </c>
      <c r="DS118" s="313"/>
      <c r="DT118" s="313"/>
      <c r="DU118" s="313"/>
      <c r="DV118" s="313">
        <f>IFERROR(DV117/$GH$117,0)</f>
        <v>3.3687943262411348E-2</v>
      </c>
      <c r="DW118" s="313"/>
      <c r="DX118" s="313"/>
      <c r="DY118" s="313"/>
      <c r="DZ118" s="313">
        <f>IFERROR(DZ117/$GH$117,0)</f>
        <v>5.3191489361702126E-3</v>
      </c>
      <c r="EA118" s="313"/>
      <c r="EB118" s="313"/>
      <c r="EC118" s="313"/>
      <c r="ED118" s="313">
        <f>IFERROR(ED117/$GH$117,0)</f>
        <v>0</v>
      </c>
      <c r="EE118" s="313"/>
      <c r="EF118" s="313"/>
      <c r="EG118" s="313"/>
      <c r="EH118" s="313">
        <f>IFERROR(EH117/$GH$117,0)</f>
        <v>0</v>
      </c>
      <c r="EI118" s="313"/>
      <c r="EJ118" s="313"/>
      <c r="EK118" s="313"/>
      <c r="EL118" s="313">
        <f>IFERROR(EL117/$GH$117,0)</f>
        <v>0</v>
      </c>
      <c r="EM118" s="313"/>
      <c r="EN118" s="313"/>
      <c r="EO118" s="313"/>
      <c r="EP118" s="313">
        <f>IFERROR(EP117/$GH$117,0)</f>
        <v>0</v>
      </c>
      <c r="EQ118" s="313"/>
      <c r="ER118" s="313"/>
      <c r="ES118" s="313"/>
      <c r="ET118" s="313">
        <f>IFERROR(ET117/$GH$117,0)</f>
        <v>3.5460992907801418E-3</v>
      </c>
      <c r="EU118" s="313"/>
      <c r="EV118" s="313"/>
      <c r="EW118" s="313"/>
      <c r="EX118" s="313">
        <f>IFERROR(EX117/$GH$117,0)</f>
        <v>1.9503546099290781E-2</v>
      </c>
      <c r="EY118" s="313"/>
      <c r="EZ118" s="313"/>
      <c r="FA118" s="313"/>
      <c r="FB118" s="313">
        <f>IFERROR(FB117/$GH$117,0)</f>
        <v>5.6737588652482268E-2</v>
      </c>
      <c r="FC118" s="313"/>
      <c r="FD118" s="313"/>
      <c r="FE118" s="313"/>
      <c r="FF118" s="313">
        <f>IFERROR(FF117/$GH$117,0)</f>
        <v>7.0921985815602835E-3</v>
      </c>
      <c r="FG118" s="313"/>
      <c r="FH118" s="313"/>
      <c r="FI118" s="313"/>
      <c r="FJ118" s="313">
        <f>IFERROR(FJ117/$GH$117,0)</f>
        <v>0</v>
      </c>
      <c r="FK118" s="313"/>
      <c r="FL118" s="313"/>
      <c r="FM118" s="313"/>
      <c r="FN118" s="313">
        <f>IFERROR(FN117/$GH$117,0)</f>
        <v>0</v>
      </c>
      <c r="FO118" s="313"/>
      <c r="FP118" s="313"/>
      <c r="FQ118" s="313"/>
      <c r="FR118" s="313">
        <f>IFERROR(FR117/$GH$117,0)</f>
        <v>0</v>
      </c>
      <c r="FS118" s="313"/>
      <c r="FT118" s="313"/>
      <c r="FU118" s="313"/>
      <c r="FV118" s="313">
        <f>IFERROR(FV117/$GH$117,0)</f>
        <v>0</v>
      </c>
      <c r="FW118" s="313"/>
      <c r="FX118" s="313"/>
      <c r="FY118" s="313"/>
      <c r="FZ118" s="313">
        <f>IFERROR(FZ117/$GH$117,0)</f>
        <v>0</v>
      </c>
      <c r="GA118" s="313"/>
      <c r="GB118" s="313"/>
      <c r="GC118" s="313"/>
      <c r="GD118" s="313">
        <f>IFERROR(GD117/$GH$117,0)</f>
        <v>0</v>
      </c>
      <c r="GE118" s="313"/>
      <c r="GF118" s="313"/>
      <c r="GG118" s="313"/>
      <c r="GH118" s="313">
        <f>SUM(AK118:GE118)</f>
        <v>1</v>
      </c>
      <c r="GI118" s="313"/>
      <c r="GJ118" s="313"/>
      <c r="GK118" s="314"/>
      <c r="GL118" s="314"/>
      <c r="GM118" s="314"/>
      <c r="GN118" s="314"/>
      <c r="GO118" s="314"/>
      <c r="GP118" s="314"/>
      <c r="GQ118" s="314"/>
      <c r="GR118" s="314"/>
      <c r="GS118" s="314"/>
      <c r="GT118" s="314"/>
      <c r="GU118" s="314"/>
      <c r="GV118" s="314"/>
      <c r="GW118" s="314"/>
      <c r="GX118" s="314"/>
      <c r="GY118" s="314"/>
      <c r="GZ118" s="314"/>
      <c r="HA118" s="314"/>
      <c r="HB118" s="314"/>
      <c r="HC118" s="314"/>
      <c r="HD118" s="314"/>
      <c r="HE118" s="314"/>
      <c r="HF118" s="314"/>
      <c r="HG118" s="314"/>
      <c r="HH118" s="314"/>
      <c r="HI118" s="314"/>
      <c r="HJ118" s="314"/>
      <c r="HK118" s="315"/>
      <c r="HL118" s="314"/>
      <c r="HM118" s="381">
        <f>+HM117+HN117</f>
        <v>0</v>
      </c>
      <c r="HN118" s="382"/>
    </row>
    <row r="119" spans="1:223" s="188" customFormat="1" ht="13.5" customHeight="1" thickBot="1" x14ac:dyDescent="0.25">
      <c r="A119" s="379"/>
      <c r="B119" s="179" t="s">
        <v>52</v>
      </c>
      <c r="C119" s="180"/>
      <c r="D119" s="180"/>
      <c r="E119" s="180"/>
      <c r="F119" s="180"/>
      <c r="G119" s="180"/>
      <c r="H119" s="180"/>
      <c r="I119" s="180"/>
      <c r="J119" s="180"/>
      <c r="K119" s="180"/>
      <c r="L119" s="180"/>
      <c r="M119" s="180"/>
      <c r="N119" s="180"/>
      <c r="O119" s="180"/>
      <c r="P119" s="180"/>
      <c r="Q119" s="180"/>
      <c r="R119" s="180"/>
      <c r="S119" s="180"/>
      <c r="T119" s="180"/>
      <c r="U119" s="180"/>
      <c r="V119" s="180"/>
      <c r="W119" s="180"/>
      <c r="X119" s="180"/>
      <c r="Y119" s="180"/>
      <c r="Z119" s="180"/>
      <c r="AA119" s="180"/>
      <c r="AB119" s="180"/>
      <c r="AC119" s="180"/>
      <c r="AD119" s="180"/>
      <c r="AE119" s="180"/>
      <c r="AF119" s="180"/>
      <c r="AG119" s="180"/>
      <c r="AH119" s="180"/>
      <c r="AI119" s="180"/>
      <c r="AJ119" s="180"/>
      <c r="AK119" s="180"/>
      <c r="AL119" s="180"/>
      <c r="AM119" s="180"/>
      <c r="AN119" s="180"/>
      <c r="AO119" s="180"/>
      <c r="AP119" s="180"/>
      <c r="AQ119" s="263"/>
      <c r="AS119" s="292"/>
      <c r="AT119" s="293">
        <f>$HM$119*AT118</f>
        <v>0</v>
      </c>
      <c r="AU119" s="264"/>
      <c r="AV119" s="264"/>
      <c r="AW119" s="264"/>
      <c r="AX119" s="293">
        <f>$HM$119*AX118</f>
        <v>0</v>
      </c>
      <c r="AY119" s="264"/>
      <c r="AZ119" s="264"/>
      <c r="BA119" s="264"/>
      <c r="BB119" s="293">
        <f>$HM$119*BB118</f>
        <v>0</v>
      </c>
      <c r="BC119" s="264"/>
      <c r="BD119" s="264"/>
      <c r="BE119" s="264"/>
      <c r="BF119" s="293">
        <f>$HM$119*BF118</f>
        <v>0</v>
      </c>
      <c r="BG119" s="264"/>
      <c r="BH119" s="264"/>
      <c r="BI119" s="264"/>
      <c r="BJ119" s="293">
        <f>$HM$119*BJ118</f>
        <v>0</v>
      </c>
      <c r="BK119" s="264"/>
      <c r="BL119" s="264"/>
      <c r="BM119" s="264"/>
      <c r="BN119" s="293">
        <f>$HM$119*BN118</f>
        <v>0</v>
      </c>
      <c r="BO119" s="264"/>
      <c r="BP119" s="264"/>
      <c r="BQ119" s="264"/>
      <c r="BR119" s="293">
        <f>$HM$119*BR118</f>
        <v>0</v>
      </c>
      <c r="BS119" s="264"/>
      <c r="BT119" s="264"/>
      <c r="BU119" s="264"/>
      <c r="BV119" s="293">
        <f>$HM$119*BV118</f>
        <v>0</v>
      </c>
      <c r="BW119" s="264"/>
      <c r="BX119" s="264"/>
      <c r="BY119" s="264"/>
      <c r="BZ119" s="293">
        <f>$HM$119*BZ118</f>
        <v>0</v>
      </c>
      <c r="CA119" s="264"/>
      <c r="CB119" s="264"/>
      <c r="CC119" s="264"/>
      <c r="CD119" s="293">
        <f>$HM$119*CD118</f>
        <v>0</v>
      </c>
      <c r="CE119" s="264"/>
      <c r="CF119" s="264"/>
      <c r="CG119" s="264"/>
      <c r="CH119" s="293">
        <f>$HM$119*CH118</f>
        <v>0</v>
      </c>
      <c r="CI119" s="264"/>
      <c r="CJ119" s="264"/>
      <c r="CK119" s="264"/>
      <c r="CL119" s="293">
        <f>$HM$119*CL118</f>
        <v>0</v>
      </c>
      <c r="CM119" s="264"/>
      <c r="CN119" s="264"/>
      <c r="CO119" s="264"/>
      <c r="CP119" s="293">
        <f>$HM$119*CP118</f>
        <v>0</v>
      </c>
      <c r="CQ119" s="264"/>
      <c r="CR119" s="264"/>
      <c r="CS119" s="264"/>
      <c r="CT119" s="293">
        <f>$HM$119*CT118</f>
        <v>0</v>
      </c>
      <c r="CU119" s="264"/>
      <c r="CV119" s="264"/>
      <c r="CW119" s="264"/>
      <c r="CX119" s="293">
        <f>$HM$119*CX118</f>
        <v>0</v>
      </c>
      <c r="CY119" s="264"/>
      <c r="CZ119" s="264"/>
      <c r="DA119" s="264"/>
      <c r="DB119" s="293">
        <f>$HM$119*DB118</f>
        <v>0</v>
      </c>
      <c r="DC119" s="264"/>
      <c r="DD119" s="264"/>
      <c r="DE119" s="264"/>
      <c r="DF119" s="293">
        <f>$HM$119*DF118</f>
        <v>0</v>
      </c>
      <c r="DG119" s="264"/>
      <c r="DH119" s="264"/>
      <c r="DI119" s="264"/>
      <c r="DJ119" s="293">
        <f>$HM$119*DJ118</f>
        <v>0</v>
      </c>
      <c r="DK119" s="264"/>
      <c r="DL119" s="264"/>
      <c r="DM119" s="264"/>
      <c r="DN119" s="293">
        <f>$HM$119*DN118</f>
        <v>0</v>
      </c>
      <c r="DO119" s="264"/>
      <c r="DP119" s="264"/>
      <c r="DQ119" s="264"/>
      <c r="DR119" s="293">
        <f>$HM$119*DR118</f>
        <v>0</v>
      </c>
      <c r="DS119" s="264"/>
      <c r="DT119" s="264"/>
      <c r="DU119" s="264"/>
      <c r="DV119" s="293">
        <f>$HM$119*DV118</f>
        <v>0</v>
      </c>
      <c r="DW119" s="264"/>
      <c r="DX119" s="264"/>
      <c r="DY119" s="264"/>
      <c r="DZ119" s="293">
        <f>$HM$119*DZ118</f>
        <v>0</v>
      </c>
      <c r="EA119" s="264"/>
      <c r="EB119" s="264"/>
      <c r="EC119" s="264"/>
      <c r="ED119" s="293">
        <f>$HM$119*ED118</f>
        <v>0</v>
      </c>
      <c r="EE119" s="264"/>
      <c r="EF119" s="264"/>
      <c r="EG119" s="264"/>
      <c r="EH119" s="293">
        <f>$HM$119*EH118</f>
        <v>0</v>
      </c>
      <c r="EI119" s="264"/>
      <c r="EJ119" s="264"/>
      <c r="EK119" s="264"/>
      <c r="EL119" s="293">
        <f>$HM$119*EL118</f>
        <v>0</v>
      </c>
      <c r="EM119" s="264"/>
      <c r="EN119" s="264"/>
      <c r="EO119" s="264"/>
      <c r="EP119" s="293">
        <f>$HM$119*EP118</f>
        <v>0</v>
      </c>
      <c r="EQ119" s="264"/>
      <c r="ER119" s="264"/>
      <c r="ES119" s="264"/>
      <c r="ET119" s="293">
        <f>$HM$119*ET118</f>
        <v>0</v>
      </c>
      <c r="EU119" s="264"/>
      <c r="EV119" s="264"/>
      <c r="EW119" s="264"/>
      <c r="EX119" s="293">
        <f>$HM$119*EX118</f>
        <v>0</v>
      </c>
      <c r="EY119" s="264"/>
      <c r="EZ119" s="264"/>
      <c r="FA119" s="264"/>
      <c r="FB119" s="293">
        <f>$HM$119*FB118</f>
        <v>0</v>
      </c>
      <c r="FC119" s="264"/>
      <c r="FD119" s="264"/>
      <c r="FE119" s="264"/>
      <c r="FF119" s="293">
        <f>$HM$119*FF118</f>
        <v>0</v>
      </c>
      <c r="FG119" s="264"/>
      <c r="FH119" s="264"/>
      <c r="FI119" s="264"/>
      <c r="FJ119" s="293">
        <f>$HM$119*FJ118</f>
        <v>0</v>
      </c>
      <c r="FK119" s="264"/>
      <c r="FL119" s="264"/>
      <c r="FM119" s="264"/>
      <c r="FN119" s="293">
        <f>$HM$119*FN118</f>
        <v>0</v>
      </c>
      <c r="FO119" s="264"/>
      <c r="FP119" s="264"/>
      <c r="FQ119" s="264"/>
      <c r="FR119" s="293">
        <f>$HM$119*FR118</f>
        <v>0</v>
      </c>
      <c r="FS119" s="264"/>
      <c r="FT119" s="264"/>
      <c r="FU119" s="264"/>
      <c r="FV119" s="293">
        <f>$HM$119*FV118</f>
        <v>0</v>
      </c>
      <c r="FW119" s="264"/>
      <c r="FX119" s="264"/>
      <c r="FY119" s="264"/>
      <c r="FZ119" s="293">
        <f>$HM$119*FZ118</f>
        <v>0</v>
      </c>
      <c r="GA119" s="264"/>
      <c r="GB119" s="264"/>
      <c r="GC119" s="264"/>
      <c r="GD119" s="293">
        <f>$HM$119*GD118</f>
        <v>0</v>
      </c>
      <c r="GE119" s="264"/>
      <c r="GF119" s="264"/>
      <c r="GG119" s="264"/>
      <c r="GH119" s="264">
        <f>SUM(AK119:GE119)</f>
        <v>0</v>
      </c>
      <c r="GI119" s="264"/>
      <c r="GJ119" s="264"/>
      <c r="GK119" s="294"/>
      <c r="GL119" s="294"/>
      <c r="GM119" s="294"/>
      <c r="GN119" s="294"/>
      <c r="GO119" s="294"/>
      <c r="GP119" s="294"/>
      <c r="GQ119" s="294"/>
      <c r="GR119" s="294"/>
      <c r="GS119" s="294"/>
      <c r="GT119" s="294"/>
      <c r="GU119" s="294"/>
      <c r="GV119" s="294"/>
      <c r="GW119" s="294"/>
      <c r="GX119" s="294"/>
      <c r="GY119" s="294"/>
      <c r="GZ119" s="294"/>
      <c r="HA119" s="294"/>
      <c r="HB119" s="294"/>
      <c r="HC119" s="294"/>
      <c r="HD119" s="294"/>
      <c r="HE119" s="294"/>
      <c r="HF119" s="294"/>
      <c r="HG119" s="294"/>
      <c r="HH119" s="294"/>
      <c r="HI119" s="295"/>
      <c r="HJ119" s="295"/>
      <c r="HK119" s="296" t="s">
        <v>53</v>
      </c>
      <c r="HL119" s="297"/>
      <c r="HM119" s="383">
        <f>+HG117+HM118</f>
        <v>0</v>
      </c>
      <c r="HN119" s="384"/>
      <c r="HO119" s="10"/>
    </row>
    <row r="120" spans="1:223" ht="15.75" thickTop="1" x14ac:dyDescent="0.2"/>
  </sheetData>
  <mergeCells count="149">
    <mergeCell ref="HF1:HF2"/>
    <mergeCell ref="HG1:HG2"/>
    <mergeCell ref="HH1:HH2"/>
    <mergeCell ref="HI1:HI2"/>
    <mergeCell ref="HJ1:HJ2"/>
    <mergeCell ref="B6:AQ6"/>
    <mergeCell ref="GW1:GW2"/>
    <mergeCell ref="GX1:GX2"/>
    <mergeCell ref="GY1:GY2"/>
    <mergeCell ref="HC1:HC2"/>
    <mergeCell ref="HD1:HD2"/>
    <mergeCell ref="HE1:HE2"/>
    <mergeCell ref="A7:A9"/>
    <mergeCell ref="B7:B9"/>
    <mergeCell ref="C7:J7"/>
    <mergeCell ref="K7:O7"/>
    <mergeCell ref="P7:R7"/>
    <mergeCell ref="S7:U7"/>
    <mergeCell ref="I8:I9"/>
    <mergeCell ref="J8:J9"/>
    <mergeCell ref="K8:K9"/>
    <mergeCell ref="P8:P9"/>
    <mergeCell ref="Q8:Q9"/>
    <mergeCell ref="R8:R9"/>
    <mergeCell ref="S8:S9"/>
    <mergeCell ref="T8:T9"/>
    <mergeCell ref="U8:U9"/>
    <mergeCell ref="N9:O9"/>
    <mergeCell ref="HM7:HN8"/>
    <mergeCell ref="C8:C9"/>
    <mergeCell ref="D8:D9"/>
    <mergeCell ref="E8:E9"/>
    <mergeCell ref="F8:F9"/>
    <mergeCell ref="G8:G9"/>
    <mergeCell ref="H8:H9"/>
    <mergeCell ref="GQ7:GS8"/>
    <mergeCell ref="GT7:GT9"/>
    <mergeCell ref="GU7:GV8"/>
    <mergeCell ref="GW7:GY8"/>
    <mergeCell ref="GZ7:HB8"/>
    <mergeCell ref="HC7:HE8"/>
    <mergeCell ref="FM7:FP7"/>
    <mergeCell ref="FQ7:GB7"/>
    <mergeCell ref="GC7:GF8"/>
    <mergeCell ref="GG7:GJ8"/>
    <mergeCell ref="GK7:GM8"/>
    <mergeCell ref="GN7:GP8"/>
    <mergeCell ref="CG7:CN7"/>
    <mergeCell ref="CO7:CV7"/>
    <mergeCell ref="CW7:DD7"/>
    <mergeCell ref="DE7:DH8"/>
    <mergeCell ref="DI7:DL8"/>
    <mergeCell ref="HK7:HL8"/>
    <mergeCell ref="DM7:FL7"/>
    <mergeCell ref="CK8:CN8"/>
    <mergeCell ref="CO8:CR8"/>
    <mergeCell ref="CS8:CV8"/>
    <mergeCell ref="CW8:CZ8"/>
    <mergeCell ref="AL7:AL9"/>
    <mergeCell ref="AM7:AM9"/>
    <mergeCell ref="AN7:AP8"/>
    <mergeCell ref="AQ7:AQ9"/>
    <mergeCell ref="AS7:BW7"/>
    <mergeCell ref="BY7:CE7"/>
    <mergeCell ref="AW8:AZ8"/>
    <mergeCell ref="BA8:BD8"/>
    <mergeCell ref="BE8:BH8"/>
    <mergeCell ref="BI8:BL8"/>
    <mergeCell ref="EC8:EF8"/>
    <mergeCell ref="BM8:BP8"/>
    <mergeCell ref="BQ8:BT8"/>
    <mergeCell ref="BU8:BX8"/>
    <mergeCell ref="BY8:CB8"/>
    <mergeCell ref="CC8:CF8"/>
    <mergeCell ref="AB9:AF9"/>
    <mergeCell ref="HF7:HH8"/>
    <mergeCell ref="HI7:HJ8"/>
    <mergeCell ref="V7:Y7"/>
    <mergeCell ref="Z7:Z9"/>
    <mergeCell ref="AA7:AA9"/>
    <mergeCell ref="AB7:AJ7"/>
    <mergeCell ref="W8:W9"/>
    <mergeCell ref="X8:X9"/>
    <mergeCell ref="Y8:Y9"/>
    <mergeCell ref="AG8:AG9"/>
    <mergeCell ref="V8:V9"/>
    <mergeCell ref="AH8:AH9"/>
    <mergeCell ref="AI8:AI9"/>
    <mergeCell ref="AJ8:AJ9"/>
    <mergeCell ref="A10:A19"/>
    <mergeCell ref="HM18:HN18"/>
    <mergeCell ref="HM19:HN19"/>
    <mergeCell ref="FE8:FH8"/>
    <mergeCell ref="FI8:FL8"/>
    <mergeCell ref="FM8:FP8"/>
    <mergeCell ref="FQ8:FT8"/>
    <mergeCell ref="FU8:FX8"/>
    <mergeCell ref="FY8:GB8"/>
    <mergeCell ref="EG8:EJ8"/>
    <mergeCell ref="EK8:EN8"/>
    <mergeCell ref="EO8:ER8"/>
    <mergeCell ref="ES8:EV8"/>
    <mergeCell ref="EW8:EZ8"/>
    <mergeCell ref="FA8:FD8"/>
    <mergeCell ref="DA8:DD8"/>
    <mergeCell ref="DM8:DP8"/>
    <mergeCell ref="DQ8:DT8"/>
    <mergeCell ref="DU8:DX8"/>
    <mergeCell ref="DY8:EB8"/>
    <mergeCell ref="CG8:CJ8"/>
    <mergeCell ref="AK8:AK9"/>
    <mergeCell ref="AS8:AV8"/>
    <mergeCell ref="L9:M9"/>
    <mergeCell ref="A40:A49"/>
    <mergeCell ref="HM48:HN48"/>
    <mergeCell ref="HM49:HN49"/>
    <mergeCell ref="A50:A59"/>
    <mergeCell ref="HM58:HN58"/>
    <mergeCell ref="HM59:HN59"/>
    <mergeCell ref="A20:A29"/>
    <mergeCell ref="HM28:HN28"/>
    <mergeCell ref="HM29:HN29"/>
    <mergeCell ref="A30:A39"/>
    <mergeCell ref="HM38:HN38"/>
    <mergeCell ref="HM39:HN39"/>
    <mergeCell ref="A80:A89"/>
    <mergeCell ref="HM88:HN88"/>
    <mergeCell ref="HM89:HN89"/>
    <mergeCell ref="A90:A99"/>
    <mergeCell ref="AQ90:AQ96"/>
    <mergeCell ref="GT90:GT96"/>
    <mergeCell ref="HM98:HN98"/>
    <mergeCell ref="HM99:HN99"/>
    <mergeCell ref="A60:A69"/>
    <mergeCell ref="HM68:HN68"/>
    <mergeCell ref="HM69:HN69"/>
    <mergeCell ref="A70:A79"/>
    <mergeCell ref="HM78:HN78"/>
    <mergeCell ref="HM79:HN79"/>
    <mergeCell ref="A100:A109"/>
    <mergeCell ref="AQ100:AQ106"/>
    <mergeCell ref="GT100:GT106"/>
    <mergeCell ref="HM108:HN108"/>
    <mergeCell ref="HM109:HN109"/>
    <mergeCell ref="A110:A119"/>
    <mergeCell ref="AQ110:AQ116"/>
    <mergeCell ref="GT110:GT116"/>
    <mergeCell ref="HM118:HN118"/>
    <mergeCell ref="HM119:HN119"/>
  </mergeCells>
  <conditionalFormatting sqref="BH121 BD121 AZ121 AV121">
    <cfRule type="cellIs" dxfId="649" priority="1011" stopIfTrue="1" operator="lessThan">
      <formula>0.98</formula>
    </cfRule>
    <cfRule type="cellIs" dxfId="648" priority="1012" stopIfTrue="1" operator="greaterThan">
      <formula>0.98</formula>
    </cfRule>
  </conditionalFormatting>
  <conditionalFormatting sqref="BH1:BH6 BH122:BH65569 BD1:BD6 BD122:BD65569 AZ1:AZ6 AZ122:AZ65569 AV1:AV6 AV122:AV65569 AV9:AV10 AZ9:AZ10 BD9:BD10 BH9:BH10 BH12:BH13 BD12:BD13 AZ12:AZ13 AV12:AV13 AV22:AV23 AZ22:AZ23 BD22:BD23 BH22:BH23 BH32:BH33 BD32:BD33 AZ32:AZ33 AV32:AV33 AV42:AV43 AZ42:AZ43 BD42:BD43 BH42:BH43 BH62:BH63 BD62:BD63 AZ62:AZ63 AV62:AV63 AV72:AV73 AZ72:AZ73 BD72:BD73 BH72:BH73 AV118:AV120 AZ118:AZ120 BD118:BD120 BH118:BH120 BH52 BD52 AZ52 AV52 AV55:AV60 AZ55:AZ60 BD55:BD60 BH55:BH60 AV16:AV20 AZ16:AZ20 BD16:BD20 BH16:BH20 BH26:BH30 BD26:BD30 AZ26:AZ30 AV26:AV30 AV36:AV40 AZ36:AZ40 BD36:BD40 BH36:BH40 BH46:BH50 BD46:BD50 AZ46:AZ50 AV46:AV50 AV66:AV70 AZ66:AZ70 BD66:BD70 BH66:BH70 BH76:BH79 BD76:BD79 AZ76:AZ79 AV76:AV79">
    <cfRule type="cellIs" dxfId="647" priority="1017" stopIfTrue="1" operator="lessThan">
      <formula>0.98</formula>
    </cfRule>
    <cfRule type="cellIs" dxfId="646" priority="1018" stopIfTrue="1" operator="greaterThan">
      <formula>0.98</formula>
    </cfRule>
  </conditionalFormatting>
  <conditionalFormatting sqref="BH121 BD121 AZ121 AV121">
    <cfRule type="cellIs" dxfId="645" priority="1013" stopIfTrue="1" operator="lessThan">
      <formula>0.5</formula>
    </cfRule>
    <cfRule type="cellIs" dxfId="644" priority="1014" stopIfTrue="1" operator="greaterThan">
      <formula>0.5</formula>
    </cfRule>
    <cfRule type="cellIs" dxfId="643" priority="1015" stopIfTrue="1" operator="lessThan">
      <formula>0.5</formula>
    </cfRule>
    <cfRule type="cellIs" dxfId="642" priority="1016" stopIfTrue="1" operator="greaterThan">
      <formula>0.5</formula>
    </cfRule>
  </conditionalFormatting>
  <conditionalFormatting sqref="BT121 BP121 BL121">
    <cfRule type="cellIs" dxfId="641" priority="1003" stopIfTrue="1" operator="lessThan">
      <formula>0.98</formula>
    </cfRule>
    <cfRule type="cellIs" dxfId="640" priority="1004" stopIfTrue="1" operator="greaterThan">
      <formula>0.98</formula>
    </cfRule>
  </conditionalFormatting>
  <conditionalFormatting sqref="BT1:BT6 BT9:BT10 BT122:BT65569 BP1:BP6 BP9:BP10 BP122:BP65569 BL1:BL6 BL122:BL65569 BL9:BL10 BL12:BL13 BP12:BP13 BT12:BT13 BT22:BT23 BP22:BP23 BL22:BL23 BL32:BL33 BP32:BP33 BT32:BT33 BT42:BT43 BP42:BP43 BL42:BL43 BL62:BL63 BP62:BP63 BT62:BT63 BT72:BT73 BP72:BP73 BL72:BL73 BL118:BL120 BP118:BP120 BT118:BT120 BL52 BP52 BT52 BT55:BT60 BP55:BP60 BL55:BL60 BT16:BT20 BP16:BP20 BL16:BL20 BL26:BL30 BP26:BP30 BT26:BT30 BT36:BT40 BP36:BP40 BL36:BL40 BL46:BL50 BP46:BP50 BT46:BT50 BT66:BT70 BP66:BP70 BL66:BL70 BL76:BL79 BP76:BP79 BT76:BT79">
    <cfRule type="cellIs" dxfId="639" priority="1009" stopIfTrue="1" operator="lessThan">
      <formula>0.98</formula>
    </cfRule>
    <cfRule type="cellIs" dxfId="638" priority="1010" stopIfTrue="1" operator="greaterThan">
      <formula>0.98</formula>
    </cfRule>
  </conditionalFormatting>
  <conditionalFormatting sqref="BT121 BP121 BL121">
    <cfRule type="cellIs" dxfId="637" priority="1005" stopIfTrue="1" operator="lessThan">
      <formula>0.5</formula>
    </cfRule>
    <cfRule type="cellIs" dxfId="636" priority="1006" stopIfTrue="1" operator="greaterThan">
      <formula>0.5</formula>
    </cfRule>
    <cfRule type="cellIs" dxfId="635" priority="1007" stopIfTrue="1" operator="lessThan">
      <formula>0.5</formula>
    </cfRule>
    <cfRule type="cellIs" dxfId="634" priority="1008" stopIfTrue="1" operator="greaterThan">
      <formula>0.5</formula>
    </cfRule>
  </conditionalFormatting>
  <conditionalFormatting sqref="BX121">
    <cfRule type="cellIs" dxfId="633" priority="995" stopIfTrue="1" operator="lessThan">
      <formula>0.98</formula>
    </cfRule>
    <cfRule type="cellIs" dxfId="632" priority="996" stopIfTrue="1" operator="greaterThan">
      <formula>0.98</formula>
    </cfRule>
  </conditionalFormatting>
  <conditionalFormatting sqref="BX1:BX6 BX9:BX10 BX122:BX65569 BX12:BX13 BX22:BX23 BX32:BX33 BX42:BX43 BX62:BX63 BX72:BX73 BX118:BX120 BX52 BX55:BX60 BX16:BX20 BX26:BX30 BX36:BX40 BX46:BX50 BX66:BX70 BX76:BX79">
    <cfRule type="cellIs" dxfId="631" priority="1001" stopIfTrue="1" operator="lessThan">
      <formula>0.98</formula>
    </cfRule>
    <cfRule type="cellIs" dxfId="630" priority="1002" stopIfTrue="1" operator="greaterThan">
      <formula>0.98</formula>
    </cfRule>
  </conditionalFormatting>
  <conditionalFormatting sqref="BX121">
    <cfRule type="cellIs" dxfId="629" priority="997" stopIfTrue="1" operator="lessThan">
      <formula>0.5</formula>
    </cfRule>
    <cfRule type="cellIs" dxfId="628" priority="998" stopIfTrue="1" operator="greaterThan">
      <formula>0.5</formula>
    </cfRule>
    <cfRule type="cellIs" dxfId="627" priority="999" stopIfTrue="1" operator="lessThan">
      <formula>0.5</formula>
    </cfRule>
    <cfRule type="cellIs" dxfId="626" priority="1000" stopIfTrue="1" operator="greaterThan">
      <formula>0.5</formula>
    </cfRule>
  </conditionalFormatting>
  <conditionalFormatting sqref="CF121 CB121">
    <cfRule type="cellIs" dxfId="625" priority="987" stopIfTrue="1" operator="lessThan">
      <formula>0.98</formula>
    </cfRule>
    <cfRule type="cellIs" dxfId="624" priority="988" stopIfTrue="1" operator="greaterThan">
      <formula>0.98</formula>
    </cfRule>
  </conditionalFormatting>
  <conditionalFormatting sqref="CF1:CF6 CF9:CF10 CF122:CF65569 CB1:CB6 CB9:CB10 CB122:CB65569 CB12:CB13 CF12:CF13 CF22:CF23 CB22:CB23 CB32:CB33 CF32:CF33 CF42:CF43 CB42:CB43 CB62:CB63 CF62:CF63 CF72:CF73 CB72:CB73 CB118:CB120 CF118:CF120 CB52 CF52 CF55:CF60 CB55:CB60 CF16:CF20 CB16:CB20 CB26:CB30 CF26:CF30 CF36:CF40 CB36:CB40 CB46:CB50 CF46:CF50 CF66:CF70 CB66:CB70 CB76:CB79 CF76:CF79">
    <cfRule type="cellIs" dxfId="623" priority="993" stopIfTrue="1" operator="lessThan">
      <formula>0.98</formula>
    </cfRule>
    <cfRule type="cellIs" dxfId="622" priority="994" stopIfTrue="1" operator="greaterThan">
      <formula>0.98</formula>
    </cfRule>
  </conditionalFormatting>
  <conditionalFormatting sqref="CF121 CB121">
    <cfRule type="cellIs" dxfId="621" priority="989" stopIfTrue="1" operator="lessThan">
      <formula>0.5</formula>
    </cfRule>
    <cfRule type="cellIs" dxfId="620" priority="990" stopIfTrue="1" operator="greaterThan">
      <formula>0.5</formula>
    </cfRule>
    <cfRule type="cellIs" dxfId="619" priority="991" stopIfTrue="1" operator="lessThan">
      <formula>0.5</formula>
    </cfRule>
    <cfRule type="cellIs" dxfId="618" priority="992" stopIfTrue="1" operator="greaterThan">
      <formula>0.5</formula>
    </cfRule>
  </conditionalFormatting>
  <conditionalFormatting sqref="DD121 CZ121 CV121 CR121 CN121 CJ121">
    <cfRule type="cellIs" dxfId="617" priority="979" stopIfTrue="1" operator="lessThan">
      <formula>0.98</formula>
    </cfRule>
    <cfRule type="cellIs" dxfId="616" priority="980" stopIfTrue="1" operator="greaterThan">
      <formula>0.98</formula>
    </cfRule>
  </conditionalFormatting>
  <conditionalFormatting sqref="DD1:DD6 DD9:DD10 DD122:DD65569 CZ1:CZ6 CZ9:CZ10 CZ122:CZ65569 CV1:CV6 CV9:CV10 CV122:CV65569 CR1:CR6 CR9:CR10 CR122:CR65569 CN1:CN6 CN9:CN10 CN122:CN65569 CJ1:CJ6 CJ9:CJ10 CJ122:CJ65569 CJ12:CJ13 CN12:CN13 CR12:CR13 CV12:CV13 CZ12:CZ13 DD12:DD13 DD22:DD23 CZ22:CZ23 CV22:CV23 CR22:CR23 CN22:CN23 CJ22:CJ23 CJ32:CJ33 CN32:CN33 CR32:CR33 CV32:CV33 CZ32:CZ33 DD32:DD33 DD42:DD43 CZ42:CZ43 CV42:CV43 CR42:CR43 CN42:CN43 CJ42:CJ43 CJ62:CJ63 CN62:CN63 CR62:CR63 CV62:CV63 CZ62:CZ63 DD62:DD63 DD72:DD73 CZ72:CZ73 CV72:CV73 CR72:CR73 CN72:CN73 CJ72:CJ73 CJ118:CJ120 CN118:CN120 CR118:CR120 CV118:CV120 CZ118:CZ120 DD118:DD120 CJ52 CN52 CR52 CV52 CZ52 DD52 DD55:DD60 CZ55:CZ60 CV55:CV60 CR55:CR60 CN55:CN60 CJ55:CJ60 DD16:DD20 CZ16:CZ20 CV16:CV20 CR16:CR20 CN16:CN20 CJ16:CJ20 CJ26:CJ30 CN26:CN30 CR26:CR30 CV26:CV30 CZ26:CZ30 DD26:DD30 DD36:DD40 CZ36:CZ40 CV36:CV40 CR36:CR40 CN36:CN40 CJ36:CJ40 CJ46:CJ50 CN46:CN50 CR46:CR50 CV46:CV50 CZ46:CZ50 DD46:DD50 DD66:DD70 CZ66:CZ70 CV66:CV70 CR66:CR70 CN66:CN70 CJ66:CJ70 CJ76:CJ79 CN76:CN79 CR76:CR79 CV76:CV79 CZ76:CZ79 DD76:DD79">
    <cfRule type="cellIs" dxfId="615" priority="985" stopIfTrue="1" operator="lessThan">
      <formula>0.98</formula>
    </cfRule>
    <cfRule type="cellIs" dxfId="614" priority="986" stopIfTrue="1" operator="greaterThan">
      <formula>0.98</formula>
    </cfRule>
  </conditionalFormatting>
  <conditionalFormatting sqref="DD121 CZ121 CV121 CR121 CN121 CJ121">
    <cfRule type="cellIs" dxfId="613" priority="981" stopIfTrue="1" operator="lessThan">
      <formula>0.5</formula>
    </cfRule>
    <cfRule type="cellIs" dxfId="612" priority="982" stopIfTrue="1" operator="greaterThan">
      <formula>0.5</formula>
    </cfRule>
    <cfRule type="cellIs" dxfId="611" priority="983" stopIfTrue="1" operator="lessThan">
      <formula>0.5</formula>
    </cfRule>
    <cfRule type="cellIs" dxfId="610" priority="984" stopIfTrue="1" operator="greaterThan">
      <formula>0.5</formula>
    </cfRule>
  </conditionalFormatting>
  <conditionalFormatting sqref="DX121 DT121 DP121 DL121 DH121">
    <cfRule type="cellIs" dxfId="609" priority="971" stopIfTrue="1" operator="lessThan">
      <formula>0.98</formula>
    </cfRule>
    <cfRule type="cellIs" dxfId="608" priority="972" stopIfTrue="1" operator="greaterThan">
      <formula>0.98</formula>
    </cfRule>
  </conditionalFormatting>
  <conditionalFormatting sqref="DX1:DX6 DX9:DX10 DX122:DX65569 DT1:DT6 DT9:DT10 DT122:DT65569 DP1:DP6 DP9:DP10 DP122:DP65569 DL1:DL6 DL9:DL10 DL122:DL65569 DH1:DH6 DH9:DH10 DH122:DH65569 DH118:DH120 DH12:DH13 DL12:DL13 DP12:DP13 DT12:DT13 DX12:DX13 DX22:DX23 DT22:DT23 DP22:DP23 DL22:DL23 DH22:DH23 DH32:DH33 DL32:DL33 DP32:DP33 DT32:DT33 DX32:DX33 DX42:DX43 DT42:DT43 DP42:DP43 DL42:DL43 DH42:DH43 DH62:DH63 DL62:DL63 DP62:DP63 DT62:DT63 DX62:DX63 DX72:DX73 DT72:DT73 DP72:DP73 DL72:DL73 DH72:DH73 DL118:DL120 DP118:DP120 DT118:DT120 DX118:DX120 DH52 DL52 DP52 DT52 DX52 DX55:DX60 DT55:DT60 DP55:DP60 DL55:DL60 DH55:DH60 DX16:DX20 DT16:DT20 DP16:DP20 DL16:DL20 DH16:DH20 DH26:DH30 DL26:DL30 DP26:DP30 DT26:DT30 DX26:DX30 DX36:DX40 DT36:DT40 DP36:DP40 DL36:DL40 DH36:DH40 DH46:DH50 DL46:DL50 DP46:DP50 DT46:DT50 DX46:DX50 DX66:DX70 DT66:DT70 DP66:DP70 DL66:DL70 DH66:DH70 DH76:DH79 DL76:DL79 DP76:DP79 DT76:DT79 DX76:DX79">
    <cfRule type="cellIs" dxfId="607" priority="977" stopIfTrue="1" operator="lessThan">
      <formula>0.98</formula>
    </cfRule>
    <cfRule type="cellIs" dxfId="606" priority="978" stopIfTrue="1" operator="greaterThan">
      <formula>0.98</formula>
    </cfRule>
  </conditionalFormatting>
  <conditionalFormatting sqref="DX121 DT121 DP121 DL121 DH121">
    <cfRule type="cellIs" dxfId="605" priority="973" stopIfTrue="1" operator="lessThan">
      <formula>0.5</formula>
    </cfRule>
    <cfRule type="cellIs" dxfId="604" priority="974" stopIfTrue="1" operator="greaterThan">
      <formula>0.5</formula>
    </cfRule>
    <cfRule type="cellIs" dxfId="603" priority="975" stopIfTrue="1" operator="lessThan">
      <formula>0.5</formula>
    </cfRule>
    <cfRule type="cellIs" dxfId="602" priority="976" stopIfTrue="1" operator="greaterThan">
      <formula>0.5</formula>
    </cfRule>
  </conditionalFormatting>
  <conditionalFormatting sqref="EV121 ER121 EN121 EJ121 EF121 EB121">
    <cfRule type="cellIs" dxfId="601" priority="963" stopIfTrue="1" operator="lessThan">
      <formula>0.98</formula>
    </cfRule>
    <cfRule type="cellIs" dxfId="600" priority="964" stopIfTrue="1" operator="greaterThan">
      <formula>0.98</formula>
    </cfRule>
  </conditionalFormatting>
  <conditionalFormatting sqref="EV1:EV6 EV9:EV10 EV122:EV65569 ER1:ER6 ER9:ER10 ER122:ER65569 EN1:EN6 EN9:EN10 EN122:EN65569 EJ1:EJ6 EJ9:EJ10 EJ122:EJ65569 EF1:EF6 EF9:EF10 EF122:EF65569 EB1:EB6 EB9:EB10 EB122:EB65569 EB12:EB13 EF12:EF13 EJ12:EJ13 EN12:EN13 ER12:ER13 EV12:EV13 EV22:EV23 ER22:ER23 EN22:EN23 EJ22:EJ23 EF22:EF23 EB22:EB23 EB32:EB33 EF32:EF33 EJ32:EJ33 EN32:EN33 ER32:ER33 EV32:EV33 EV42:EV43 ER42:ER43 EN42:EN43 EJ42:EJ43 EF42:EF43 EB42:EB43 EB62:EB63 EF62:EF63 EJ62:EJ63 EN62:EN63 ER62:ER63 EV62:EV63 EV72:EV73 ER72:ER73 EN72:EN73 EJ72:EJ73 EF72:EF73 EB72:EB73 EB118:EB120 EF118:EF120 EJ118:EJ120 EN118:EN120 ER118:ER120 EV118:EV120 EB52 EF52 EJ52 EN52 ER52 EV52 EV55:EV60 ER55:ER60 EN55:EN60 EJ55:EJ60 EF55:EF60 EB55:EB60 EV16:EV20 ER16:ER20 EN16:EN20 EJ16:EJ20 EF16:EF20 EB16:EB20 EB26:EB30 EF26:EF30 EJ26:EJ30 EN26:EN30 ER26:ER30 EV26:EV30 EV36:EV40 ER36:ER40 EN36:EN40 EJ36:EJ40 EF36:EF40 EB36:EB40 EB46:EB50 EF46:EF50 EJ46:EJ50 EN46:EN50 ER46:ER50 EV46:EV50 EV66:EV70 ER66:ER70 EN66:EN70 EJ66:EJ70 EF66:EF70 EB66:EB70 EB76:EB79 EF76:EF79 EJ76:EJ79 EN76:EN79 ER76:ER79 EV76:EV79">
    <cfRule type="cellIs" dxfId="599" priority="969" stopIfTrue="1" operator="lessThan">
      <formula>0.98</formula>
    </cfRule>
    <cfRule type="cellIs" dxfId="598" priority="970" stopIfTrue="1" operator="greaterThan">
      <formula>0.98</formula>
    </cfRule>
  </conditionalFormatting>
  <conditionalFormatting sqref="EV121 ER121 EN121 EJ121 EF121 EB121">
    <cfRule type="cellIs" dxfId="597" priority="965" stopIfTrue="1" operator="lessThan">
      <formula>0.5</formula>
    </cfRule>
    <cfRule type="cellIs" dxfId="596" priority="966" stopIfTrue="1" operator="greaterThan">
      <formula>0.5</formula>
    </cfRule>
    <cfRule type="cellIs" dxfId="595" priority="967" stopIfTrue="1" operator="lessThan">
      <formula>0.5</formula>
    </cfRule>
    <cfRule type="cellIs" dxfId="594" priority="968" stopIfTrue="1" operator="greaterThan">
      <formula>0.5</formula>
    </cfRule>
  </conditionalFormatting>
  <conditionalFormatting sqref="FP121 FL121 FH121 FD121 EZ121">
    <cfRule type="cellIs" dxfId="593" priority="955" stopIfTrue="1" operator="lessThan">
      <formula>0.98</formula>
    </cfRule>
    <cfRule type="cellIs" dxfId="592" priority="956" stopIfTrue="1" operator="greaterThan">
      <formula>0.98</formula>
    </cfRule>
  </conditionalFormatting>
  <conditionalFormatting sqref="FP1:FP6 FP9:FP10 FP122:FP65569 FL1:FL6 FL9:FL10 FL122:FL65569 FH1:FH6 FH9:FH10 FH122:FH65569 FD1:FD6 FD9:FD10 FD122:FD65569 EZ1:EZ6 EZ9:EZ10 EZ122:EZ65569 EZ12:EZ13 FD12:FD13 FH12:FH13 FL12:FL13 FP12:FP13 FP22:FP23 FL22:FL23 FH22:FH23 FD22:FD23 EZ22:EZ23 EZ32:EZ33 FD32:FD33 FH32:FH33 FL32:FL33 FP32:FP33 FP42:FP43 FL42:FL43 FH42:FH43 FD42:FD43 EZ42:EZ43 EZ62:EZ63 FD62:FD63 FH62:FH63 FL62:FL63 FP62:FP63 FP72:FP73 FL72:FL73 FH72:FH73 FD72:FD73 EZ72:EZ73 EZ118:EZ120 FD118:FD120 FH118:FH120 FL118:FL120 FP118:FP120 EZ52 FD52 FH52 FL52 FP52 FP55:FP60 FL55:FL60 FH55:FH60 FD55:FD60 EZ55:EZ60 FP16:FP20 FL16:FL20 FH16:FH20 FD16:FD20 EZ16:EZ20 EZ26:EZ30 FD26:FD30 FH26:FH30 FL26:FL30 FP26:FP30 FP36:FP40 FL36:FL40 FH36:FH40 FD36:FD40 EZ36:EZ40 EZ46:EZ50 FD46:FD50 FH46:FH50 FL46:FL50 FP46:FP50 FP66:FP70 FL66:FL70 FH66:FH70 FD66:FD70 EZ66:EZ70 EZ76:EZ79 FD76:FD79 FH76:FH79 FL76:FL79 FP76:FP79">
    <cfRule type="cellIs" dxfId="591" priority="961" stopIfTrue="1" operator="lessThan">
      <formula>0.98</formula>
    </cfRule>
    <cfRule type="cellIs" dxfId="590" priority="962" stopIfTrue="1" operator="greaterThan">
      <formula>0.98</formula>
    </cfRule>
  </conditionalFormatting>
  <conditionalFormatting sqref="FP121 FL121 FH121 FD121 EZ121">
    <cfRule type="cellIs" dxfId="589" priority="957" stopIfTrue="1" operator="lessThan">
      <formula>0.5</formula>
    </cfRule>
    <cfRule type="cellIs" dxfId="588" priority="958" stopIfTrue="1" operator="greaterThan">
      <formula>0.5</formula>
    </cfRule>
    <cfRule type="cellIs" dxfId="587" priority="959" stopIfTrue="1" operator="lessThan">
      <formula>0.5</formula>
    </cfRule>
    <cfRule type="cellIs" dxfId="586" priority="960" stopIfTrue="1" operator="greaterThan">
      <formula>0.5</formula>
    </cfRule>
  </conditionalFormatting>
  <conditionalFormatting sqref="GJ121 GF121 GB121 FX121 FT121">
    <cfRule type="cellIs" dxfId="585" priority="947" stopIfTrue="1" operator="lessThan">
      <formula>0.98</formula>
    </cfRule>
    <cfRule type="cellIs" dxfId="584" priority="948" stopIfTrue="1" operator="greaterThan">
      <formula>0.98</formula>
    </cfRule>
  </conditionalFormatting>
  <conditionalFormatting sqref="GJ9:GJ10 GJ122:GJ65569 GF1:GF6 GF9:GF10 GF122:GF65569 GB1:GB6 GB9:GB10 GB122:GB65569 FX1:FX6 FX9:FX10 FX122:FX65569 FT1:FT6 FT9:FT10 FT122:FT65569 FT12:FT13 FX12:FX13 GB12:GB13 GF12:GF13 GJ12:GJ13 GJ22:GJ23 GF22:GF23 GB22:GB23 FX22:FX23 FT22:FT23 FT32:FT33 FX32:FX33 GB32:GB33 GF32:GF33 GJ32:GJ33 GJ42:GJ43 GF42:GF43 GB42:GB43 FX42:FX43 FT42:FT43 FT62:FT63 FX62:FX63 GB62:GB63 GF62:GF63 GJ62:GJ63 GJ72:GJ73 GF72:GF73 GB72:GB73 FX72:FX73 FT72:FT73 FT118:FT120 FX118:FX120 GB118:GB120 GF118:GF120 GJ118:GJ120 FT52 FX52 GB52 GF52 GJ52 GJ55:GJ60 GF55:GF60 GB55:GB60 FX55:FX60 FT55:FT60 GJ16:GJ20 GF16:GF20 GB16:GB20 FX16:FX20 FT16:FT20 FT26:FT30 FX26:FX30 GB26:GB30 GF26:GF30 GJ26:GJ30 GJ36:GJ40 GF36:GF40 GB36:GB40 FX36:FX40 FT36:FT40 FT46:FT50 FX46:FX50 GB46:GB50 GF46:GF50 GJ46:GJ50 GJ66:GJ70 GF66:GF70 GB66:GB70 FX66:FX70 FT66:FT70 FT76:FT79 FX76:FX79 GB76:GB79 GF76:GF79 GJ76:GJ79 GJ1:GR1 GJ6">
    <cfRule type="cellIs" dxfId="583" priority="953" stopIfTrue="1" operator="lessThan">
      <formula>0.98</formula>
    </cfRule>
    <cfRule type="cellIs" dxfId="582" priority="954" stopIfTrue="1" operator="greaterThan">
      <formula>0.98</formula>
    </cfRule>
  </conditionalFormatting>
  <conditionalFormatting sqref="GJ121 GF121 GB121 FX121 FT121">
    <cfRule type="cellIs" dxfId="581" priority="949" stopIfTrue="1" operator="lessThan">
      <formula>0.5</formula>
    </cfRule>
    <cfRule type="cellIs" dxfId="580" priority="950" stopIfTrue="1" operator="greaterThan">
      <formula>0.5</formula>
    </cfRule>
    <cfRule type="cellIs" dxfId="579" priority="951" stopIfTrue="1" operator="lessThan">
      <formula>0.5</formula>
    </cfRule>
    <cfRule type="cellIs" dxfId="578" priority="952" stopIfTrue="1" operator="greaterThan">
      <formula>0.5</formula>
    </cfRule>
  </conditionalFormatting>
  <conditionalFormatting sqref="BH80 BD80 AZ80 AV80 AV82:AV83 AZ82:AZ83 BD82:BD83 BH82:BH83 BH86:BH89 BD86:BD89 AZ86:AZ89 AV86:AV89">
    <cfRule type="cellIs" dxfId="577" priority="945" stopIfTrue="1" operator="lessThan">
      <formula>0.98</formula>
    </cfRule>
    <cfRule type="cellIs" dxfId="576" priority="946" stopIfTrue="1" operator="greaterThan">
      <formula>0.98</formula>
    </cfRule>
  </conditionalFormatting>
  <conditionalFormatting sqref="BT80 BP80 BL80 BL82:BL83 BP82:BP83 BT82:BT83 BT86:BT89 BP86:BP89 BL86:BL89">
    <cfRule type="cellIs" dxfId="575" priority="943" stopIfTrue="1" operator="lessThan">
      <formula>0.98</formula>
    </cfRule>
    <cfRule type="cellIs" dxfId="574" priority="944" stopIfTrue="1" operator="greaterThan">
      <formula>0.98</formula>
    </cfRule>
  </conditionalFormatting>
  <conditionalFormatting sqref="BX80 BX82:BX83 BX86:BX89">
    <cfRule type="cellIs" dxfId="573" priority="941" stopIfTrue="1" operator="lessThan">
      <formula>0.98</formula>
    </cfRule>
    <cfRule type="cellIs" dxfId="572" priority="942" stopIfTrue="1" operator="greaterThan">
      <formula>0.98</formula>
    </cfRule>
  </conditionalFormatting>
  <conditionalFormatting sqref="CF80 CB80 CB82:CB83 CF82:CF83 CF86:CF89 CB86:CB89">
    <cfRule type="cellIs" dxfId="571" priority="939" stopIfTrue="1" operator="lessThan">
      <formula>0.98</formula>
    </cfRule>
    <cfRule type="cellIs" dxfId="570" priority="940" stopIfTrue="1" operator="greaterThan">
      <formula>0.98</formula>
    </cfRule>
  </conditionalFormatting>
  <conditionalFormatting sqref="DD80 CZ80 CV80 CR80 CN80 CJ80 CJ82:CJ83 CN82:CN83 CR82:CR83 CV82:CV83 CZ82:CZ83 DD82:DD83 DD86:DD89 CZ86:CZ89 CV86:CV89 CR86:CR89 CN86:CN89 CJ86:CJ89">
    <cfRule type="cellIs" dxfId="569" priority="937" stopIfTrue="1" operator="lessThan">
      <formula>0.98</formula>
    </cfRule>
    <cfRule type="cellIs" dxfId="568" priority="938" stopIfTrue="1" operator="greaterThan">
      <formula>0.98</formula>
    </cfRule>
  </conditionalFormatting>
  <conditionalFormatting sqref="DX80 DT80 DP80 DL80 DH80 DH82:DH83 DL82:DL83 DP82:DP83 DT82:DT83 DX82:DX83 DX86:DX89 DT86:DT89 DP86:DP89 DL86:DL89 DH86:DH89">
    <cfRule type="cellIs" dxfId="567" priority="935" stopIfTrue="1" operator="lessThan">
      <formula>0.98</formula>
    </cfRule>
    <cfRule type="cellIs" dxfId="566" priority="936" stopIfTrue="1" operator="greaterThan">
      <formula>0.98</formula>
    </cfRule>
  </conditionalFormatting>
  <conditionalFormatting sqref="EV80 ER80 EN80 EJ80 EF80 EB80 EB82:EB83 EF82:EF83 EJ82:EJ83 EN82:EN83 ER82:ER83 EV82:EV83 EV86:EV89 ER86:ER89 EN86:EN89 EJ86:EJ89 EF86:EF89 EB86:EB89">
    <cfRule type="cellIs" dxfId="565" priority="933" stopIfTrue="1" operator="lessThan">
      <formula>0.98</formula>
    </cfRule>
    <cfRule type="cellIs" dxfId="564" priority="934" stopIfTrue="1" operator="greaterThan">
      <formula>0.98</formula>
    </cfRule>
  </conditionalFormatting>
  <conditionalFormatting sqref="FP80 FL80 FH80 FD80 EZ80 EZ82:EZ83 FD82:FD83 FH82:FH83 FL82:FL83 FP82:FP83 FP86:FP89 FL86:FL89 FH86:FH89 FD86:FD89 EZ86:EZ89">
    <cfRule type="cellIs" dxfId="563" priority="931" stopIfTrue="1" operator="lessThan">
      <formula>0.98</formula>
    </cfRule>
    <cfRule type="cellIs" dxfId="562" priority="932" stopIfTrue="1" operator="greaterThan">
      <formula>0.98</formula>
    </cfRule>
  </conditionalFormatting>
  <conditionalFormatting sqref="GJ80 GF80 GB80 FX80 FT80 FT82:FT83 FX82:FX83 GB82:GB83 GF82:GF83 GJ82:GJ83 GJ86:GJ89 GF86:GF89 GB86:GB89 FX86:FX89 FT86:FT89">
    <cfRule type="cellIs" dxfId="561" priority="929" stopIfTrue="1" operator="lessThan">
      <formula>0.98</formula>
    </cfRule>
    <cfRule type="cellIs" dxfId="560" priority="930" stopIfTrue="1" operator="greaterThan">
      <formula>0.98</formula>
    </cfRule>
  </conditionalFormatting>
  <conditionalFormatting sqref="BH11 BD11 AZ11 AV11">
    <cfRule type="cellIs" dxfId="559" priority="923" stopIfTrue="1" operator="lessThan">
      <formula>0.98</formula>
    </cfRule>
    <cfRule type="cellIs" dxfId="558" priority="924" stopIfTrue="1" operator="greaterThan">
      <formula>0.98</formula>
    </cfRule>
  </conditionalFormatting>
  <conditionalFormatting sqref="BL11 BP11 BT11">
    <cfRule type="cellIs" dxfId="557" priority="921" stopIfTrue="1" operator="lessThan">
      <formula>0.98</formula>
    </cfRule>
    <cfRule type="cellIs" dxfId="556" priority="922" stopIfTrue="1" operator="greaterThan">
      <formula>0.98</formula>
    </cfRule>
  </conditionalFormatting>
  <conditionalFormatting sqref="BX11">
    <cfRule type="cellIs" dxfId="555" priority="919" stopIfTrue="1" operator="lessThan">
      <formula>0.98</formula>
    </cfRule>
    <cfRule type="cellIs" dxfId="554" priority="920" stopIfTrue="1" operator="greaterThan">
      <formula>0.98</formula>
    </cfRule>
  </conditionalFormatting>
  <conditionalFormatting sqref="CB11 CF11">
    <cfRule type="cellIs" dxfId="553" priority="917" stopIfTrue="1" operator="lessThan">
      <formula>0.98</formula>
    </cfRule>
    <cfRule type="cellIs" dxfId="552" priority="918" stopIfTrue="1" operator="greaterThan">
      <formula>0.98</formula>
    </cfRule>
  </conditionalFormatting>
  <conditionalFormatting sqref="CJ11 CN11 CR11 CV11 CZ11 DD11">
    <cfRule type="cellIs" dxfId="551" priority="915" stopIfTrue="1" operator="lessThan">
      <formula>0.98</formula>
    </cfRule>
    <cfRule type="cellIs" dxfId="550" priority="916" stopIfTrue="1" operator="greaterThan">
      <formula>0.98</formula>
    </cfRule>
  </conditionalFormatting>
  <conditionalFormatting sqref="DH11 DL11 DP11 DT11 DX11">
    <cfRule type="cellIs" dxfId="549" priority="913" stopIfTrue="1" operator="lessThan">
      <formula>0.98</formula>
    </cfRule>
    <cfRule type="cellIs" dxfId="548" priority="914" stopIfTrue="1" operator="greaterThan">
      <formula>0.98</formula>
    </cfRule>
  </conditionalFormatting>
  <conditionalFormatting sqref="EB11 EF11 EJ11 EN11 ER11 EV11">
    <cfRule type="cellIs" dxfId="547" priority="911" stopIfTrue="1" operator="lessThan">
      <formula>0.98</formula>
    </cfRule>
    <cfRule type="cellIs" dxfId="546" priority="912" stopIfTrue="1" operator="greaterThan">
      <formula>0.98</formula>
    </cfRule>
  </conditionalFormatting>
  <conditionalFormatting sqref="EZ11 FD11 FH11 FL11 FP11">
    <cfRule type="cellIs" dxfId="545" priority="909" stopIfTrue="1" operator="lessThan">
      <formula>0.98</formula>
    </cfRule>
    <cfRule type="cellIs" dxfId="544" priority="910" stopIfTrue="1" operator="greaterThan">
      <formula>0.98</formula>
    </cfRule>
  </conditionalFormatting>
  <conditionalFormatting sqref="FT11 FX11 GB11 GF11 GJ11">
    <cfRule type="cellIs" dxfId="543" priority="907" stopIfTrue="1" operator="lessThan">
      <formula>0.98</formula>
    </cfRule>
    <cfRule type="cellIs" dxfId="542" priority="908" stopIfTrue="1" operator="greaterThan">
      <formula>0.98</formula>
    </cfRule>
  </conditionalFormatting>
  <conditionalFormatting sqref="BH21 BD21 AZ21 AV21">
    <cfRule type="cellIs" dxfId="541" priority="905" stopIfTrue="1" operator="lessThan">
      <formula>0.98</formula>
    </cfRule>
    <cfRule type="cellIs" dxfId="540" priority="906" stopIfTrue="1" operator="greaterThan">
      <formula>0.98</formula>
    </cfRule>
  </conditionalFormatting>
  <conditionalFormatting sqref="BL21 BP21 BT21">
    <cfRule type="cellIs" dxfId="539" priority="903" stopIfTrue="1" operator="lessThan">
      <formula>0.98</formula>
    </cfRule>
    <cfRule type="cellIs" dxfId="538" priority="904" stopIfTrue="1" operator="greaterThan">
      <formula>0.98</formula>
    </cfRule>
  </conditionalFormatting>
  <conditionalFormatting sqref="BX21">
    <cfRule type="cellIs" dxfId="537" priority="901" stopIfTrue="1" operator="lessThan">
      <formula>0.98</formula>
    </cfRule>
    <cfRule type="cellIs" dxfId="536" priority="902" stopIfTrue="1" operator="greaterThan">
      <formula>0.98</formula>
    </cfRule>
  </conditionalFormatting>
  <conditionalFormatting sqref="CB21 CF21">
    <cfRule type="cellIs" dxfId="535" priority="899" stopIfTrue="1" operator="lessThan">
      <formula>0.98</formula>
    </cfRule>
    <cfRule type="cellIs" dxfId="534" priority="900" stopIfTrue="1" operator="greaterThan">
      <formula>0.98</formula>
    </cfRule>
  </conditionalFormatting>
  <conditionalFormatting sqref="CJ21 CN21 CR21 CV21 CZ21 DD21">
    <cfRule type="cellIs" dxfId="533" priority="897" stopIfTrue="1" operator="lessThan">
      <formula>0.98</formula>
    </cfRule>
    <cfRule type="cellIs" dxfId="532" priority="898" stopIfTrue="1" operator="greaterThan">
      <formula>0.98</formula>
    </cfRule>
  </conditionalFormatting>
  <conditionalFormatting sqref="DH21 DL21 DP21 DT21 DX21">
    <cfRule type="cellIs" dxfId="531" priority="895" stopIfTrue="1" operator="lessThan">
      <formula>0.98</formula>
    </cfRule>
    <cfRule type="cellIs" dxfId="530" priority="896" stopIfTrue="1" operator="greaterThan">
      <formula>0.98</formula>
    </cfRule>
  </conditionalFormatting>
  <conditionalFormatting sqref="EB21 EF21 EJ21 EN21 ER21 EV21">
    <cfRule type="cellIs" dxfId="529" priority="893" stopIfTrue="1" operator="lessThan">
      <formula>0.98</formula>
    </cfRule>
    <cfRule type="cellIs" dxfId="528" priority="894" stopIfTrue="1" operator="greaterThan">
      <formula>0.98</formula>
    </cfRule>
  </conditionalFormatting>
  <conditionalFormatting sqref="EZ21 FD21 FH21 FL21 FP21">
    <cfRule type="cellIs" dxfId="527" priority="891" stopIfTrue="1" operator="lessThan">
      <formula>0.98</formula>
    </cfRule>
    <cfRule type="cellIs" dxfId="526" priority="892" stopIfTrue="1" operator="greaterThan">
      <formula>0.98</formula>
    </cfRule>
  </conditionalFormatting>
  <conditionalFormatting sqref="FT21 FX21 GB21 GF21 GJ21">
    <cfRule type="cellIs" dxfId="525" priority="889" stopIfTrue="1" operator="lessThan">
      <formula>0.98</formula>
    </cfRule>
    <cfRule type="cellIs" dxfId="524" priority="890" stopIfTrue="1" operator="greaterThan">
      <formula>0.98</formula>
    </cfRule>
  </conditionalFormatting>
  <conditionalFormatting sqref="BH31 BD31 AZ31 AV31">
    <cfRule type="cellIs" dxfId="523" priority="887" stopIfTrue="1" operator="lessThan">
      <formula>0.98</formula>
    </cfRule>
    <cfRule type="cellIs" dxfId="522" priority="888" stopIfTrue="1" operator="greaterThan">
      <formula>0.98</formula>
    </cfRule>
  </conditionalFormatting>
  <conditionalFormatting sqref="BL31 BP31 BT31">
    <cfRule type="cellIs" dxfId="521" priority="885" stopIfTrue="1" operator="lessThan">
      <formula>0.98</formula>
    </cfRule>
    <cfRule type="cellIs" dxfId="520" priority="886" stopIfTrue="1" operator="greaterThan">
      <formula>0.98</formula>
    </cfRule>
  </conditionalFormatting>
  <conditionalFormatting sqref="BX31">
    <cfRule type="cellIs" dxfId="519" priority="883" stopIfTrue="1" operator="lessThan">
      <formula>0.98</formula>
    </cfRule>
    <cfRule type="cellIs" dxfId="518" priority="884" stopIfTrue="1" operator="greaterThan">
      <formula>0.98</formula>
    </cfRule>
  </conditionalFormatting>
  <conditionalFormatting sqref="CB31 CF31">
    <cfRule type="cellIs" dxfId="517" priority="881" stopIfTrue="1" operator="lessThan">
      <formula>0.98</formula>
    </cfRule>
    <cfRule type="cellIs" dxfId="516" priority="882" stopIfTrue="1" operator="greaterThan">
      <formula>0.98</formula>
    </cfRule>
  </conditionalFormatting>
  <conditionalFormatting sqref="CJ31 CN31 CR31 CV31 CZ31 DD31">
    <cfRule type="cellIs" dxfId="515" priority="879" stopIfTrue="1" operator="lessThan">
      <formula>0.98</formula>
    </cfRule>
    <cfRule type="cellIs" dxfId="514" priority="880" stopIfTrue="1" operator="greaterThan">
      <formula>0.98</formula>
    </cfRule>
  </conditionalFormatting>
  <conditionalFormatting sqref="DH31 DL31 DP31 DT31 DX31">
    <cfRule type="cellIs" dxfId="513" priority="877" stopIfTrue="1" operator="lessThan">
      <formula>0.98</formula>
    </cfRule>
    <cfRule type="cellIs" dxfId="512" priority="878" stopIfTrue="1" operator="greaterThan">
      <formula>0.98</formula>
    </cfRule>
  </conditionalFormatting>
  <conditionalFormatting sqref="EB31 EF31 EJ31 EN31 ER31 EV31">
    <cfRule type="cellIs" dxfId="511" priority="875" stopIfTrue="1" operator="lessThan">
      <formula>0.98</formula>
    </cfRule>
    <cfRule type="cellIs" dxfId="510" priority="876" stopIfTrue="1" operator="greaterThan">
      <formula>0.98</formula>
    </cfRule>
  </conditionalFormatting>
  <conditionalFormatting sqref="EZ31 FD31 FH31 FL31 FP31">
    <cfRule type="cellIs" dxfId="509" priority="873" stopIfTrue="1" operator="lessThan">
      <formula>0.98</formula>
    </cfRule>
    <cfRule type="cellIs" dxfId="508" priority="874" stopIfTrue="1" operator="greaterThan">
      <formula>0.98</formula>
    </cfRule>
  </conditionalFormatting>
  <conditionalFormatting sqref="FT31 FX31 GB31 GF31 GJ31">
    <cfRule type="cellIs" dxfId="507" priority="871" stopIfTrue="1" operator="lessThan">
      <formula>0.98</formula>
    </cfRule>
    <cfRule type="cellIs" dxfId="506" priority="872" stopIfTrue="1" operator="greaterThan">
      <formula>0.98</formula>
    </cfRule>
  </conditionalFormatting>
  <conditionalFormatting sqref="BH41 BD41 AZ41 AV41">
    <cfRule type="cellIs" dxfId="505" priority="869" stopIfTrue="1" operator="lessThan">
      <formula>0.98</formula>
    </cfRule>
    <cfRule type="cellIs" dxfId="504" priority="870" stopIfTrue="1" operator="greaterThan">
      <formula>0.98</formula>
    </cfRule>
  </conditionalFormatting>
  <conditionalFormatting sqref="BL41 BP41 BT41">
    <cfRule type="cellIs" dxfId="503" priority="867" stopIfTrue="1" operator="lessThan">
      <formula>0.98</formula>
    </cfRule>
    <cfRule type="cellIs" dxfId="502" priority="868" stopIfTrue="1" operator="greaterThan">
      <formula>0.98</formula>
    </cfRule>
  </conditionalFormatting>
  <conditionalFormatting sqref="BX41">
    <cfRule type="cellIs" dxfId="501" priority="865" stopIfTrue="1" operator="lessThan">
      <formula>0.98</formula>
    </cfRule>
    <cfRule type="cellIs" dxfId="500" priority="866" stopIfTrue="1" operator="greaterThan">
      <formula>0.98</formula>
    </cfRule>
  </conditionalFormatting>
  <conditionalFormatting sqref="CB41 CF41">
    <cfRule type="cellIs" dxfId="499" priority="863" stopIfTrue="1" operator="lessThan">
      <formula>0.98</formula>
    </cfRule>
    <cfRule type="cellIs" dxfId="498" priority="864" stopIfTrue="1" operator="greaterThan">
      <formula>0.98</formula>
    </cfRule>
  </conditionalFormatting>
  <conditionalFormatting sqref="CJ41 CN41 CR41 CV41 CZ41 DD41">
    <cfRule type="cellIs" dxfId="497" priority="861" stopIfTrue="1" operator="lessThan">
      <formula>0.98</formula>
    </cfRule>
    <cfRule type="cellIs" dxfId="496" priority="862" stopIfTrue="1" operator="greaterThan">
      <formula>0.98</formula>
    </cfRule>
  </conditionalFormatting>
  <conditionalFormatting sqref="DH41 DL41 DP41 DT41 DX41">
    <cfRule type="cellIs" dxfId="495" priority="859" stopIfTrue="1" operator="lessThan">
      <formula>0.98</formula>
    </cfRule>
    <cfRule type="cellIs" dxfId="494" priority="860" stopIfTrue="1" operator="greaterThan">
      <formula>0.98</formula>
    </cfRule>
  </conditionalFormatting>
  <conditionalFormatting sqref="EB41 EF41 EJ41 EN41 ER41 EV41">
    <cfRule type="cellIs" dxfId="493" priority="857" stopIfTrue="1" operator="lessThan">
      <formula>0.98</formula>
    </cfRule>
    <cfRule type="cellIs" dxfId="492" priority="858" stopIfTrue="1" operator="greaterThan">
      <formula>0.98</formula>
    </cfRule>
  </conditionalFormatting>
  <conditionalFormatting sqref="EZ41 FD41 FH41 FL41 FP41">
    <cfRule type="cellIs" dxfId="491" priority="855" stopIfTrue="1" operator="lessThan">
      <formula>0.98</formula>
    </cfRule>
    <cfRule type="cellIs" dxfId="490" priority="856" stopIfTrue="1" operator="greaterThan">
      <formula>0.98</formula>
    </cfRule>
  </conditionalFormatting>
  <conditionalFormatting sqref="FT41 FX41 GB41 GF41 GJ41">
    <cfRule type="cellIs" dxfId="489" priority="853" stopIfTrue="1" operator="lessThan">
      <formula>0.98</formula>
    </cfRule>
    <cfRule type="cellIs" dxfId="488" priority="854" stopIfTrue="1" operator="greaterThan">
      <formula>0.98</formula>
    </cfRule>
  </conditionalFormatting>
  <conditionalFormatting sqref="BH61 BD61 AZ61 AV61">
    <cfRule type="cellIs" dxfId="487" priority="851" stopIfTrue="1" operator="lessThan">
      <formula>0.98</formula>
    </cfRule>
    <cfRule type="cellIs" dxfId="486" priority="852" stopIfTrue="1" operator="greaterThan">
      <formula>0.98</formula>
    </cfRule>
  </conditionalFormatting>
  <conditionalFormatting sqref="BL61 BP61 BT61">
    <cfRule type="cellIs" dxfId="485" priority="849" stopIfTrue="1" operator="lessThan">
      <formula>0.98</formula>
    </cfRule>
    <cfRule type="cellIs" dxfId="484" priority="850" stopIfTrue="1" operator="greaterThan">
      <formula>0.98</formula>
    </cfRule>
  </conditionalFormatting>
  <conditionalFormatting sqref="BX61">
    <cfRule type="cellIs" dxfId="483" priority="847" stopIfTrue="1" operator="lessThan">
      <formula>0.98</formula>
    </cfRule>
    <cfRule type="cellIs" dxfId="482" priority="848" stopIfTrue="1" operator="greaterThan">
      <formula>0.98</formula>
    </cfRule>
  </conditionalFormatting>
  <conditionalFormatting sqref="CB61 CF61">
    <cfRule type="cellIs" dxfId="481" priority="845" stopIfTrue="1" operator="lessThan">
      <formula>0.98</formula>
    </cfRule>
    <cfRule type="cellIs" dxfId="480" priority="846" stopIfTrue="1" operator="greaterThan">
      <formula>0.98</formula>
    </cfRule>
  </conditionalFormatting>
  <conditionalFormatting sqref="CJ61 CN61 CR61 CV61 CZ61 DD61">
    <cfRule type="cellIs" dxfId="479" priority="843" stopIfTrue="1" operator="lessThan">
      <formula>0.98</formula>
    </cfRule>
    <cfRule type="cellIs" dxfId="478" priority="844" stopIfTrue="1" operator="greaterThan">
      <formula>0.98</formula>
    </cfRule>
  </conditionalFormatting>
  <conditionalFormatting sqref="DH61 DL61 DP61 DT61 DX61">
    <cfRule type="cellIs" dxfId="477" priority="841" stopIfTrue="1" operator="lessThan">
      <formula>0.98</formula>
    </cfRule>
    <cfRule type="cellIs" dxfId="476" priority="842" stopIfTrue="1" operator="greaterThan">
      <formula>0.98</formula>
    </cfRule>
  </conditionalFormatting>
  <conditionalFormatting sqref="EB61 EF61 EJ61 EN61 ER61 EV61">
    <cfRule type="cellIs" dxfId="475" priority="839" stopIfTrue="1" operator="lessThan">
      <formula>0.98</formula>
    </cfRule>
    <cfRule type="cellIs" dxfId="474" priority="840" stopIfTrue="1" operator="greaterThan">
      <formula>0.98</formula>
    </cfRule>
  </conditionalFormatting>
  <conditionalFormatting sqref="EZ61 FD61 FH61 FL61 FP61">
    <cfRule type="cellIs" dxfId="473" priority="837" stopIfTrue="1" operator="lessThan">
      <formula>0.98</formula>
    </cfRule>
    <cfRule type="cellIs" dxfId="472" priority="838" stopIfTrue="1" operator="greaterThan">
      <formula>0.98</formula>
    </cfRule>
  </conditionalFormatting>
  <conditionalFormatting sqref="FT61 FX61 GB61 GF61 GJ61">
    <cfRule type="cellIs" dxfId="471" priority="835" stopIfTrue="1" operator="lessThan">
      <formula>0.98</formula>
    </cfRule>
    <cfRule type="cellIs" dxfId="470" priority="836" stopIfTrue="1" operator="greaterThan">
      <formula>0.98</formula>
    </cfRule>
  </conditionalFormatting>
  <conditionalFormatting sqref="BH71 BD71 AZ71 AV71">
    <cfRule type="cellIs" dxfId="469" priority="833" stopIfTrue="1" operator="lessThan">
      <formula>0.98</formula>
    </cfRule>
    <cfRule type="cellIs" dxfId="468" priority="834" stopIfTrue="1" operator="greaterThan">
      <formula>0.98</formula>
    </cfRule>
  </conditionalFormatting>
  <conditionalFormatting sqref="BL71 BP71 BT71">
    <cfRule type="cellIs" dxfId="467" priority="831" stopIfTrue="1" operator="lessThan">
      <formula>0.98</formula>
    </cfRule>
    <cfRule type="cellIs" dxfId="466" priority="832" stopIfTrue="1" operator="greaterThan">
      <formula>0.98</formula>
    </cfRule>
  </conditionalFormatting>
  <conditionalFormatting sqref="BX71">
    <cfRule type="cellIs" dxfId="465" priority="829" stopIfTrue="1" operator="lessThan">
      <formula>0.98</formula>
    </cfRule>
    <cfRule type="cellIs" dxfId="464" priority="830" stopIfTrue="1" operator="greaterThan">
      <formula>0.98</formula>
    </cfRule>
  </conditionalFormatting>
  <conditionalFormatting sqref="CB71 CF71">
    <cfRule type="cellIs" dxfId="463" priority="827" stopIfTrue="1" operator="lessThan">
      <formula>0.98</formula>
    </cfRule>
    <cfRule type="cellIs" dxfId="462" priority="828" stopIfTrue="1" operator="greaterThan">
      <formula>0.98</formula>
    </cfRule>
  </conditionalFormatting>
  <conditionalFormatting sqref="CJ71 CN71 CR71 CV71 CZ71 DD71">
    <cfRule type="cellIs" dxfId="461" priority="825" stopIfTrue="1" operator="lessThan">
      <formula>0.98</formula>
    </cfRule>
    <cfRule type="cellIs" dxfId="460" priority="826" stopIfTrue="1" operator="greaterThan">
      <formula>0.98</formula>
    </cfRule>
  </conditionalFormatting>
  <conditionalFormatting sqref="DH71 DL71 DP71 DT71 DX71">
    <cfRule type="cellIs" dxfId="459" priority="823" stopIfTrue="1" operator="lessThan">
      <formula>0.98</formula>
    </cfRule>
    <cfRule type="cellIs" dxfId="458" priority="824" stopIfTrue="1" operator="greaterThan">
      <formula>0.98</formula>
    </cfRule>
  </conditionalFormatting>
  <conditionalFormatting sqref="EB71 EF71 EJ71 EN71 ER71 EV71">
    <cfRule type="cellIs" dxfId="457" priority="821" stopIfTrue="1" operator="lessThan">
      <formula>0.98</formula>
    </cfRule>
    <cfRule type="cellIs" dxfId="456" priority="822" stopIfTrue="1" operator="greaterThan">
      <formula>0.98</formula>
    </cfRule>
  </conditionalFormatting>
  <conditionalFormatting sqref="EZ71 FD71 FH71 FL71 FP71">
    <cfRule type="cellIs" dxfId="455" priority="819" stopIfTrue="1" operator="lessThan">
      <formula>0.98</formula>
    </cfRule>
    <cfRule type="cellIs" dxfId="454" priority="820" stopIfTrue="1" operator="greaterThan">
      <formula>0.98</formula>
    </cfRule>
  </conditionalFormatting>
  <conditionalFormatting sqref="FT71 FX71 GB71 GF71 GJ71">
    <cfRule type="cellIs" dxfId="453" priority="817" stopIfTrue="1" operator="lessThan">
      <formula>0.98</formula>
    </cfRule>
    <cfRule type="cellIs" dxfId="452" priority="818" stopIfTrue="1" operator="greaterThan">
      <formula>0.98</formula>
    </cfRule>
  </conditionalFormatting>
  <conditionalFormatting sqref="BH81 BD81 AZ81 AV81">
    <cfRule type="cellIs" dxfId="451" priority="815" stopIfTrue="1" operator="lessThan">
      <formula>0.98</formula>
    </cfRule>
    <cfRule type="cellIs" dxfId="450" priority="816" stopIfTrue="1" operator="greaterThan">
      <formula>0.98</formula>
    </cfRule>
  </conditionalFormatting>
  <conditionalFormatting sqref="BL81 BP81 BT81">
    <cfRule type="cellIs" dxfId="449" priority="813" stopIfTrue="1" operator="lessThan">
      <formula>0.98</formula>
    </cfRule>
    <cfRule type="cellIs" dxfId="448" priority="814" stopIfTrue="1" operator="greaterThan">
      <formula>0.98</formula>
    </cfRule>
  </conditionalFormatting>
  <conditionalFormatting sqref="BX81">
    <cfRule type="cellIs" dxfId="447" priority="811" stopIfTrue="1" operator="lessThan">
      <formula>0.98</formula>
    </cfRule>
    <cfRule type="cellIs" dxfId="446" priority="812" stopIfTrue="1" operator="greaterThan">
      <formula>0.98</formula>
    </cfRule>
  </conditionalFormatting>
  <conditionalFormatting sqref="CB81 CF81">
    <cfRule type="cellIs" dxfId="445" priority="809" stopIfTrue="1" operator="lessThan">
      <formula>0.98</formula>
    </cfRule>
    <cfRule type="cellIs" dxfId="444" priority="810" stopIfTrue="1" operator="greaterThan">
      <formula>0.98</formula>
    </cfRule>
  </conditionalFormatting>
  <conditionalFormatting sqref="CJ81 CN81 CR81 CV81 CZ81 DD81">
    <cfRule type="cellIs" dxfId="443" priority="807" stopIfTrue="1" operator="lessThan">
      <formula>0.98</formula>
    </cfRule>
    <cfRule type="cellIs" dxfId="442" priority="808" stopIfTrue="1" operator="greaterThan">
      <formula>0.98</formula>
    </cfRule>
  </conditionalFormatting>
  <conditionalFormatting sqref="DH81 DL81 DP81 DT81 DX81">
    <cfRule type="cellIs" dxfId="441" priority="805" stopIfTrue="1" operator="lessThan">
      <formula>0.98</formula>
    </cfRule>
    <cfRule type="cellIs" dxfId="440" priority="806" stopIfTrue="1" operator="greaterThan">
      <formula>0.98</formula>
    </cfRule>
  </conditionalFormatting>
  <conditionalFormatting sqref="EB81 EF81 EJ81 EN81 ER81 EV81">
    <cfRule type="cellIs" dxfId="439" priority="803" stopIfTrue="1" operator="lessThan">
      <formula>0.98</formula>
    </cfRule>
    <cfRule type="cellIs" dxfId="438" priority="804" stopIfTrue="1" operator="greaterThan">
      <formula>0.98</formula>
    </cfRule>
  </conditionalFormatting>
  <conditionalFormatting sqref="EZ81 FD81 FH81 FL81 FP81">
    <cfRule type="cellIs" dxfId="437" priority="801" stopIfTrue="1" operator="lessThan">
      <formula>0.98</formula>
    </cfRule>
    <cfRule type="cellIs" dxfId="436" priority="802" stopIfTrue="1" operator="greaterThan">
      <formula>0.98</formula>
    </cfRule>
  </conditionalFormatting>
  <conditionalFormatting sqref="FT81 FX81 GB81 GF81 GJ81">
    <cfRule type="cellIs" dxfId="435" priority="799" stopIfTrue="1" operator="lessThan">
      <formula>0.98</formula>
    </cfRule>
    <cfRule type="cellIs" dxfId="434" priority="800" stopIfTrue="1" operator="greaterThan">
      <formula>0.98</formula>
    </cfRule>
  </conditionalFormatting>
  <conditionalFormatting sqref="DH14:DH15 DL14:DL15 DP14:DP15 DT14:DT15 DX14:DX15">
    <cfRule type="cellIs" dxfId="433" priority="649" stopIfTrue="1" operator="lessThan">
      <formula>0.98</formula>
    </cfRule>
    <cfRule type="cellIs" dxfId="432" priority="650" stopIfTrue="1" operator="greaterThan">
      <formula>0.98</formula>
    </cfRule>
  </conditionalFormatting>
  <conditionalFormatting sqref="EB14:EB15 EF14:EF15 EJ14:EJ15 EN14:EN15 ER14:ER15 EV14:EV15">
    <cfRule type="cellIs" dxfId="431" priority="647" stopIfTrue="1" operator="lessThan">
      <formula>0.98</formula>
    </cfRule>
    <cfRule type="cellIs" dxfId="430" priority="648" stopIfTrue="1" operator="greaterThan">
      <formula>0.98</formula>
    </cfRule>
  </conditionalFormatting>
  <conditionalFormatting sqref="EZ14:EZ15 FD14:FD15 FH14:FH15 FL14:FL15 FP14:FP15">
    <cfRule type="cellIs" dxfId="429" priority="645" stopIfTrue="1" operator="lessThan">
      <formula>0.98</formula>
    </cfRule>
    <cfRule type="cellIs" dxfId="428" priority="646" stopIfTrue="1" operator="greaterThan">
      <formula>0.98</formula>
    </cfRule>
  </conditionalFormatting>
  <conditionalFormatting sqref="FT14:FT15 FX14:FX15 GB14:GB15 GF14:GF15 GJ14:GJ15">
    <cfRule type="cellIs" dxfId="427" priority="643" stopIfTrue="1" operator="lessThan">
      <formula>0.98</formula>
    </cfRule>
    <cfRule type="cellIs" dxfId="426" priority="644" stopIfTrue="1" operator="greaterThan">
      <formula>0.98</formula>
    </cfRule>
  </conditionalFormatting>
  <conditionalFormatting sqref="AV24:AV25 AZ24:AZ25 BD24:BD25 BH24:BH25">
    <cfRule type="cellIs" dxfId="425" priority="641" stopIfTrue="1" operator="lessThan">
      <formula>0.98</formula>
    </cfRule>
    <cfRule type="cellIs" dxfId="424" priority="642" stopIfTrue="1" operator="greaterThan">
      <formula>0.98</formula>
    </cfRule>
  </conditionalFormatting>
  <conditionalFormatting sqref="BT24:BT25 BP24:BP25 BL24:BL25">
    <cfRule type="cellIs" dxfId="423" priority="639" stopIfTrue="1" operator="lessThan">
      <formula>0.98</formula>
    </cfRule>
    <cfRule type="cellIs" dxfId="422" priority="640" stopIfTrue="1" operator="greaterThan">
      <formula>0.98</formula>
    </cfRule>
  </conditionalFormatting>
  <conditionalFormatting sqref="BX24:BX25">
    <cfRule type="cellIs" dxfId="421" priority="637" stopIfTrue="1" operator="lessThan">
      <formula>0.98</formula>
    </cfRule>
    <cfRule type="cellIs" dxfId="420" priority="638" stopIfTrue="1" operator="greaterThan">
      <formula>0.98</formula>
    </cfRule>
  </conditionalFormatting>
  <conditionalFormatting sqref="CF24:CF25 CB24:CB25">
    <cfRule type="cellIs" dxfId="419" priority="635" stopIfTrue="1" operator="lessThan">
      <formula>0.98</formula>
    </cfRule>
    <cfRule type="cellIs" dxfId="418" priority="636" stopIfTrue="1" operator="greaterThan">
      <formula>0.98</formula>
    </cfRule>
  </conditionalFormatting>
  <conditionalFormatting sqref="DD24:DD25 CZ24:CZ25 CV24:CV25 CR24:CR25 CN24:CN25 CJ24:CJ25">
    <cfRule type="cellIs" dxfId="417" priority="633" stopIfTrue="1" operator="lessThan">
      <formula>0.98</formula>
    </cfRule>
    <cfRule type="cellIs" dxfId="416" priority="634" stopIfTrue="1" operator="greaterThan">
      <formula>0.98</formula>
    </cfRule>
  </conditionalFormatting>
  <conditionalFormatting sqref="DX24:DX25 DT24:DT25 DP24:DP25 DL24:DL25 DH24:DH25">
    <cfRule type="cellIs" dxfId="415" priority="631" stopIfTrue="1" operator="lessThan">
      <formula>0.98</formula>
    </cfRule>
    <cfRule type="cellIs" dxfId="414" priority="632" stopIfTrue="1" operator="greaterThan">
      <formula>0.98</formula>
    </cfRule>
  </conditionalFormatting>
  <conditionalFormatting sqref="BH51 BD51 AZ51 AV51">
    <cfRule type="cellIs" dxfId="413" priority="733" stopIfTrue="1" operator="lessThan">
      <formula>0.98</formula>
    </cfRule>
    <cfRule type="cellIs" dxfId="412" priority="734" stopIfTrue="1" operator="greaterThan">
      <formula>0.98</formula>
    </cfRule>
  </conditionalFormatting>
  <conditionalFormatting sqref="BL51 BP51 BT51">
    <cfRule type="cellIs" dxfId="411" priority="731" stopIfTrue="1" operator="lessThan">
      <formula>0.98</formula>
    </cfRule>
    <cfRule type="cellIs" dxfId="410" priority="732" stopIfTrue="1" operator="greaterThan">
      <formula>0.98</formula>
    </cfRule>
  </conditionalFormatting>
  <conditionalFormatting sqref="BX51">
    <cfRule type="cellIs" dxfId="409" priority="729" stopIfTrue="1" operator="lessThan">
      <formula>0.98</formula>
    </cfRule>
    <cfRule type="cellIs" dxfId="408" priority="730" stopIfTrue="1" operator="greaterThan">
      <formula>0.98</formula>
    </cfRule>
  </conditionalFormatting>
  <conditionalFormatting sqref="CB51 CF51">
    <cfRule type="cellIs" dxfId="407" priority="727" stopIfTrue="1" operator="lessThan">
      <formula>0.98</formula>
    </cfRule>
    <cfRule type="cellIs" dxfId="406" priority="728" stopIfTrue="1" operator="greaterThan">
      <formula>0.98</formula>
    </cfRule>
  </conditionalFormatting>
  <conditionalFormatting sqref="CJ51 CN51 CR51 CV51 CZ51 DD51">
    <cfRule type="cellIs" dxfId="405" priority="725" stopIfTrue="1" operator="lessThan">
      <formula>0.98</formula>
    </cfRule>
    <cfRule type="cellIs" dxfId="404" priority="726" stopIfTrue="1" operator="greaterThan">
      <formula>0.98</formula>
    </cfRule>
  </conditionalFormatting>
  <conditionalFormatting sqref="DH51 DL51 DP51 DT51 DX51">
    <cfRule type="cellIs" dxfId="403" priority="723" stopIfTrue="1" operator="lessThan">
      <formula>0.98</formula>
    </cfRule>
    <cfRule type="cellIs" dxfId="402" priority="724" stopIfTrue="1" operator="greaterThan">
      <formula>0.98</formula>
    </cfRule>
  </conditionalFormatting>
  <conditionalFormatting sqref="EB51 EF51 EJ51 EN51 ER51 EV51">
    <cfRule type="cellIs" dxfId="401" priority="721" stopIfTrue="1" operator="lessThan">
      <formula>0.98</formula>
    </cfRule>
    <cfRule type="cellIs" dxfId="400" priority="722" stopIfTrue="1" operator="greaterThan">
      <formula>0.98</formula>
    </cfRule>
  </conditionalFormatting>
  <conditionalFormatting sqref="EZ51 FD51 FH51 FL51 FP51">
    <cfRule type="cellIs" dxfId="399" priority="719" stopIfTrue="1" operator="lessThan">
      <formula>0.98</formula>
    </cfRule>
    <cfRule type="cellIs" dxfId="398" priority="720" stopIfTrue="1" operator="greaterThan">
      <formula>0.98</formula>
    </cfRule>
  </conditionalFormatting>
  <conditionalFormatting sqref="FT51 FX51 GB51 GF51 GJ51">
    <cfRule type="cellIs" dxfId="397" priority="717" stopIfTrue="1" operator="lessThan">
      <formula>0.98</formula>
    </cfRule>
    <cfRule type="cellIs" dxfId="396" priority="718" stopIfTrue="1" operator="greaterThan">
      <formula>0.98</formula>
    </cfRule>
  </conditionalFormatting>
  <conditionalFormatting sqref="BH53 BD53 AZ53 AV53">
    <cfRule type="cellIs" dxfId="395" priority="715" stopIfTrue="1" operator="lessThan">
      <formula>0.98</formula>
    </cfRule>
    <cfRule type="cellIs" dxfId="394" priority="716" stopIfTrue="1" operator="greaterThan">
      <formula>0.98</formula>
    </cfRule>
  </conditionalFormatting>
  <conditionalFormatting sqref="BL53 BP53 BT53">
    <cfRule type="cellIs" dxfId="393" priority="713" stopIfTrue="1" operator="lessThan">
      <formula>0.98</formula>
    </cfRule>
    <cfRule type="cellIs" dxfId="392" priority="714" stopIfTrue="1" operator="greaterThan">
      <formula>0.98</formula>
    </cfRule>
  </conditionalFormatting>
  <conditionalFormatting sqref="BX53">
    <cfRule type="cellIs" dxfId="391" priority="711" stopIfTrue="1" operator="lessThan">
      <formula>0.98</formula>
    </cfRule>
    <cfRule type="cellIs" dxfId="390" priority="712" stopIfTrue="1" operator="greaterThan">
      <formula>0.98</formula>
    </cfRule>
  </conditionalFormatting>
  <conditionalFormatting sqref="CB53 CF53">
    <cfRule type="cellIs" dxfId="389" priority="709" stopIfTrue="1" operator="lessThan">
      <formula>0.98</formula>
    </cfRule>
    <cfRule type="cellIs" dxfId="388" priority="710" stopIfTrue="1" operator="greaterThan">
      <formula>0.98</formula>
    </cfRule>
  </conditionalFormatting>
  <conditionalFormatting sqref="CJ53 CN53 CR53 CV53 CZ53 DD53">
    <cfRule type="cellIs" dxfId="387" priority="707" stopIfTrue="1" operator="lessThan">
      <formula>0.98</formula>
    </cfRule>
    <cfRule type="cellIs" dxfId="386" priority="708" stopIfTrue="1" operator="greaterThan">
      <formula>0.98</formula>
    </cfRule>
  </conditionalFormatting>
  <conditionalFormatting sqref="DH53 DL53 DP53 DT53 DX53">
    <cfRule type="cellIs" dxfId="385" priority="705" stopIfTrue="1" operator="lessThan">
      <formula>0.98</formula>
    </cfRule>
    <cfRule type="cellIs" dxfId="384" priority="706" stopIfTrue="1" operator="greaterThan">
      <formula>0.98</formula>
    </cfRule>
  </conditionalFormatting>
  <conditionalFormatting sqref="EB53 EF53 EJ53 EN53 ER53 EV53">
    <cfRule type="cellIs" dxfId="383" priority="703" stopIfTrue="1" operator="lessThan">
      <formula>0.98</formula>
    </cfRule>
    <cfRule type="cellIs" dxfId="382" priority="704" stopIfTrue="1" operator="greaterThan">
      <formula>0.98</formula>
    </cfRule>
  </conditionalFormatting>
  <conditionalFormatting sqref="EZ53 FD53 FH53 FL53 FP53">
    <cfRule type="cellIs" dxfId="381" priority="701" stopIfTrue="1" operator="lessThan">
      <formula>0.98</formula>
    </cfRule>
    <cfRule type="cellIs" dxfId="380" priority="702" stopIfTrue="1" operator="greaterThan">
      <formula>0.98</formula>
    </cfRule>
  </conditionalFormatting>
  <conditionalFormatting sqref="FT53 FX53 GB53 GF53 GJ53">
    <cfRule type="cellIs" dxfId="379" priority="699" stopIfTrue="1" operator="lessThan">
      <formula>0.98</formula>
    </cfRule>
    <cfRule type="cellIs" dxfId="378" priority="700" stopIfTrue="1" operator="greaterThan">
      <formula>0.98</formula>
    </cfRule>
  </conditionalFormatting>
  <conditionalFormatting sqref="BH54 BD54 AZ54 AV54">
    <cfRule type="cellIs" dxfId="377" priority="697" stopIfTrue="1" operator="lessThan">
      <formula>0.98</formula>
    </cfRule>
    <cfRule type="cellIs" dxfId="376" priority="698" stopIfTrue="1" operator="greaterThan">
      <formula>0.98</formula>
    </cfRule>
  </conditionalFormatting>
  <conditionalFormatting sqref="BL54 BP54 BT54">
    <cfRule type="cellIs" dxfId="375" priority="695" stopIfTrue="1" operator="lessThan">
      <formula>0.98</formula>
    </cfRule>
    <cfRule type="cellIs" dxfId="374" priority="696" stopIfTrue="1" operator="greaterThan">
      <formula>0.98</formula>
    </cfRule>
  </conditionalFormatting>
  <conditionalFormatting sqref="BX54">
    <cfRule type="cellIs" dxfId="373" priority="693" stopIfTrue="1" operator="lessThan">
      <formula>0.98</formula>
    </cfRule>
    <cfRule type="cellIs" dxfId="372" priority="694" stopIfTrue="1" operator="greaterThan">
      <formula>0.98</formula>
    </cfRule>
  </conditionalFormatting>
  <conditionalFormatting sqref="CB54 CF54">
    <cfRule type="cellIs" dxfId="371" priority="691" stopIfTrue="1" operator="lessThan">
      <formula>0.98</formula>
    </cfRule>
    <cfRule type="cellIs" dxfId="370" priority="692" stopIfTrue="1" operator="greaterThan">
      <formula>0.98</formula>
    </cfRule>
  </conditionalFormatting>
  <conditionalFormatting sqref="CJ54 CN54 CR54 CV54 CZ54 DD54">
    <cfRule type="cellIs" dxfId="369" priority="689" stopIfTrue="1" operator="lessThan">
      <formula>0.98</formula>
    </cfRule>
    <cfRule type="cellIs" dxfId="368" priority="690" stopIfTrue="1" operator="greaterThan">
      <formula>0.98</formula>
    </cfRule>
  </conditionalFormatting>
  <conditionalFormatting sqref="DH54 DL54 DP54 DT54 DX54">
    <cfRule type="cellIs" dxfId="367" priority="687" stopIfTrue="1" operator="lessThan">
      <formula>0.98</formula>
    </cfRule>
    <cfRule type="cellIs" dxfId="366" priority="688" stopIfTrue="1" operator="greaterThan">
      <formula>0.98</formula>
    </cfRule>
  </conditionalFormatting>
  <conditionalFormatting sqref="EB54 EF54 EJ54 EN54 ER54 EV54">
    <cfRule type="cellIs" dxfId="365" priority="685" stopIfTrue="1" operator="lessThan">
      <formula>0.98</formula>
    </cfRule>
    <cfRule type="cellIs" dxfId="364" priority="686" stopIfTrue="1" operator="greaterThan">
      <formula>0.98</formula>
    </cfRule>
  </conditionalFormatting>
  <conditionalFormatting sqref="EZ54 FD54 FH54 FL54 FP54">
    <cfRule type="cellIs" dxfId="363" priority="683" stopIfTrue="1" operator="lessThan">
      <formula>0.98</formula>
    </cfRule>
    <cfRule type="cellIs" dxfId="362" priority="684" stopIfTrue="1" operator="greaterThan">
      <formula>0.98</formula>
    </cfRule>
  </conditionalFormatting>
  <conditionalFormatting sqref="FT54 FX54 GB54 GF54 GJ54">
    <cfRule type="cellIs" dxfId="361" priority="681" stopIfTrue="1" operator="lessThan">
      <formula>0.98</formula>
    </cfRule>
    <cfRule type="cellIs" dxfId="360" priority="682" stopIfTrue="1" operator="greaterThan">
      <formula>0.98</formula>
    </cfRule>
  </conditionalFormatting>
  <conditionalFormatting sqref="BH14:BH15 BD14:BD15 AZ14:AZ15 AV14:AV15">
    <cfRule type="cellIs" dxfId="359" priority="659" stopIfTrue="1" operator="lessThan">
      <formula>0.98</formula>
    </cfRule>
    <cfRule type="cellIs" dxfId="358" priority="660" stopIfTrue="1" operator="greaterThan">
      <formula>0.98</formula>
    </cfRule>
  </conditionalFormatting>
  <conditionalFormatting sqref="BL14:BL15 BP14:BP15 BT14:BT15">
    <cfRule type="cellIs" dxfId="357" priority="657" stopIfTrue="1" operator="lessThan">
      <formula>0.98</formula>
    </cfRule>
    <cfRule type="cellIs" dxfId="356" priority="658" stopIfTrue="1" operator="greaterThan">
      <formula>0.98</formula>
    </cfRule>
  </conditionalFormatting>
  <conditionalFormatting sqref="BX14:BX15">
    <cfRule type="cellIs" dxfId="355" priority="655" stopIfTrue="1" operator="lessThan">
      <formula>0.98</formula>
    </cfRule>
    <cfRule type="cellIs" dxfId="354" priority="656" stopIfTrue="1" operator="greaterThan">
      <formula>0.98</formula>
    </cfRule>
  </conditionalFormatting>
  <conditionalFormatting sqref="CB14:CB15 CF14:CF15">
    <cfRule type="cellIs" dxfId="353" priority="653" stopIfTrue="1" operator="lessThan">
      <formula>0.98</formula>
    </cfRule>
    <cfRule type="cellIs" dxfId="352" priority="654" stopIfTrue="1" operator="greaterThan">
      <formula>0.98</formula>
    </cfRule>
  </conditionalFormatting>
  <conditionalFormatting sqref="CJ14:CJ15 CN14:CN15 CR14:CR15 CV14:CV15 CZ14:CZ15 DD14:DD15">
    <cfRule type="cellIs" dxfId="351" priority="651" stopIfTrue="1" operator="lessThan">
      <formula>0.98</formula>
    </cfRule>
    <cfRule type="cellIs" dxfId="350" priority="652" stopIfTrue="1" operator="greaterThan">
      <formula>0.98</formula>
    </cfRule>
  </conditionalFormatting>
  <conditionalFormatting sqref="EV24:EV25 ER24:ER25 EN24:EN25 EJ24:EJ25 EF24:EF25 EB24:EB25">
    <cfRule type="cellIs" dxfId="349" priority="629" stopIfTrue="1" operator="lessThan">
      <formula>0.98</formula>
    </cfRule>
    <cfRule type="cellIs" dxfId="348" priority="630" stopIfTrue="1" operator="greaterThan">
      <formula>0.98</formula>
    </cfRule>
  </conditionalFormatting>
  <conditionalFormatting sqref="FP24:FP25 FL24:FL25 FH24:FH25 FD24:FD25 EZ24:EZ25">
    <cfRule type="cellIs" dxfId="347" priority="627" stopIfTrue="1" operator="lessThan">
      <formula>0.98</formula>
    </cfRule>
    <cfRule type="cellIs" dxfId="346" priority="628" stopIfTrue="1" operator="greaterThan">
      <formula>0.98</formula>
    </cfRule>
  </conditionalFormatting>
  <conditionalFormatting sqref="GJ24:GJ25 GF24:GF25 GB24:GB25 FX24:FX25 FT24:FT25">
    <cfRule type="cellIs" dxfId="345" priority="625" stopIfTrue="1" operator="lessThan">
      <formula>0.98</formula>
    </cfRule>
    <cfRule type="cellIs" dxfId="344" priority="626" stopIfTrue="1" operator="greaterThan">
      <formula>0.98</formula>
    </cfRule>
  </conditionalFormatting>
  <conditionalFormatting sqref="BH34:BH35 BD34:BD35 AZ34:AZ35 AV34:AV35">
    <cfRule type="cellIs" dxfId="343" priority="623" stopIfTrue="1" operator="lessThan">
      <formula>0.98</formula>
    </cfRule>
    <cfRule type="cellIs" dxfId="342" priority="624" stopIfTrue="1" operator="greaterThan">
      <formula>0.98</formula>
    </cfRule>
  </conditionalFormatting>
  <conditionalFormatting sqref="BL34:BL35 BP34:BP35 BT34:BT35">
    <cfRule type="cellIs" dxfId="341" priority="621" stopIfTrue="1" operator="lessThan">
      <formula>0.98</formula>
    </cfRule>
    <cfRule type="cellIs" dxfId="340" priority="622" stopIfTrue="1" operator="greaterThan">
      <formula>0.98</formula>
    </cfRule>
  </conditionalFormatting>
  <conditionalFormatting sqref="BX34:BX35">
    <cfRule type="cellIs" dxfId="339" priority="619" stopIfTrue="1" operator="lessThan">
      <formula>0.98</formula>
    </cfRule>
    <cfRule type="cellIs" dxfId="338" priority="620" stopIfTrue="1" operator="greaterThan">
      <formula>0.98</formula>
    </cfRule>
  </conditionalFormatting>
  <conditionalFormatting sqref="CB34:CB35 CF34:CF35">
    <cfRule type="cellIs" dxfId="337" priority="617" stopIfTrue="1" operator="lessThan">
      <formula>0.98</formula>
    </cfRule>
    <cfRule type="cellIs" dxfId="336" priority="618" stopIfTrue="1" operator="greaterThan">
      <formula>0.98</formula>
    </cfRule>
  </conditionalFormatting>
  <conditionalFormatting sqref="CJ34:CJ35 CN34:CN35 CR34:CR35 CV34:CV35 CZ34:CZ35 DD34:DD35">
    <cfRule type="cellIs" dxfId="335" priority="615" stopIfTrue="1" operator="lessThan">
      <formula>0.98</formula>
    </cfRule>
    <cfRule type="cellIs" dxfId="334" priority="616" stopIfTrue="1" operator="greaterThan">
      <formula>0.98</formula>
    </cfRule>
  </conditionalFormatting>
  <conditionalFormatting sqref="DH34:DH35 DL34:DL35 DP34:DP35 DT34:DT35 DX34:DX35">
    <cfRule type="cellIs" dxfId="333" priority="613" stopIfTrue="1" operator="lessThan">
      <formula>0.98</formula>
    </cfRule>
    <cfRule type="cellIs" dxfId="332" priority="614" stopIfTrue="1" operator="greaterThan">
      <formula>0.98</formula>
    </cfRule>
  </conditionalFormatting>
  <conditionalFormatting sqref="EB34:EB35 EF34:EF35 EJ34:EJ35 EN34:EN35 ER34:ER35 EV34:EV35">
    <cfRule type="cellIs" dxfId="331" priority="611" stopIfTrue="1" operator="lessThan">
      <formula>0.98</formula>
    </cfRule>
    <cfRule type="cellIs" dxfId="330" priority="612" stopIfTrue="1" operator="greaterThan">
      <formula>0.98</formula>
    </cfRule>
  </conditionalFormatting>
  <conditionalFormatting sqref="EZ34:EZ35 FD34:FD35 FH34:FH35 FL34:FL35 FP34:FP35">
    <cfRule type="cellIs" dxfId="329" priority="609" stopIfTrue="1" operator="lessThan">
      <formula>0.98</formula>
    </cfRule>
    <cfRule type="cellIs" dxfId="328" priority="610" stopIfTrue="1" operator="greaterThan">
      <formula>0.98</formula>
    </cfRule>
  </conditionalFormatting>
  <conditionalFormatting sqref="FT34:FT35 FX34:FX35 GB34:GB35 GF34:GF35 GJ34:GJ35">
    <cfRule type="cellIs" dxfId="327" priority="607" stopIfTrue="1" operator="lessThan">
      <formula>0.98</formula>
    </cfRule>
    <cfRule type="cellIs" dxfId="326" priority="608" stopIfTrue="1" operator="greaterThan">
      <formula>0.98</formula>
    </cfRule>
  </conditionalFormatting>
  <conditionalFormatting sqref="BH44:BH45 BD44:BD45 AZ44:AZ45 AV44:AV45">
    <cfRule type="cellIs" dxfId="325" priority="605" stopIfTrue="1" operator="lessThan">
      <formula>0.98</formula>
    </cfRule>
    <cfRule type="cellIs" dxfId="324" priority="606" stopIfTrue="1" operator="greaterThan">
      <formula>0.98</formula>
    </cfRule>
  </conditionalFormatting>
  <conditionalFormatting sqref="BL44:BL45 BP44:BP45 BT44:BT45">
    <cfRule type="cellIs" dxfId="323" priority="603" stopIfTrue="1" operator="lessThan">
      <formula>0.98</formula>
    </cfRule>
    <cfRule type="cellIs" dxfId="322" priority="604" stopIfTrue="1" operator="greaterThan">
      <formula>0.98</formula>
    </cfRule>
  </conditionalFormatting>
  <conditionalFormatting sqref="BX44:BX45">
    <cfRule type="cellIs" dxfId="321" priority="601" stopIfTrue="1" operator="lessThan">
      <formula>0.98</formula>
    </cfRule>
    <cfRule type="cellIs" dxfId="320" priority="602" stopIfTrue="1" operator="greaterThan">
      <formula>0.98</formula>
    </cfRule>
  </conditionalFormatting>
  <conditionalFormatting sqref="CB44:CB45 CF44:CF45">
    <cfRule type="cellIs" dxfId="319" priority="599" stopIfTrue="1" operator="lessThan">
      <formula>0.98</formula>
    </cfRule>
    <cfRule type="cellIs" dxfId="318" priority="600" stopIfTrue="1" operator="greaterThan">
      <formula>0.98</formula>
    </cfRule>
  </conditionalFormatting>
  <conditionalFormatting sqref="CJ44:CJ45 CN44:CN45 CR44:CR45 CV44:CV45 CZ44:CZ45 DD44:DD45">
    <cfRule type="cellIs" dxfId="317" priority="597" stopIfTrue="1" operator="lessThan">
      <formula>0.98</formula>
    </cfRule>
    <cfRule type="cellIs" dxfId="316" priority="598" stopIfTrue="1" operator="greaterThan">
      <formula>0.98</formula>
    </cfRule>
  </conditionalFormatting>
  <conditionalFormatting sqref="DH44:DH45 DL44:DL45 DP44:DP45 DT44:DT45 DX44:DX45">
    <cfRule type="cellIs" dxfId="315" priority="595" stopIfTrue="1" operator="lessThan">
      <formula>0.98</formula>
    </cfRule>
    <cfRule type="cellIs" dxfId="314" priority="596" stopIfTrue="1" operator="greaterThan">
      <formula>0.98</formula>
    </cfRule>
  </conditionalFormatting>
  <conditionalFormatting sqref="EB44:EB45 EF44:EF45 EJ44:EJ45 EN44:EN45 ER44:ER45 EV44:EV45">
    <cfRule type="cellIs" dxfId="313" priority="593" stopIfTrue="1" operator="lessThan">
      <formula>0.98</formula>
    </cfRule>
    <cfRule type="cellIs" dxfId="312" priority="594" stopIfTrue="1" operator="greaterThan">
      <formula>0.98</formula>
    </cfRule>
  </conditionalFormatting>
  <conditionalFormatting sqref="EZ44:EZ45 FD44:FD45 FH44:FH45 FL44:FL45 FP44:FP45">
    <cfRule type="cellIs" dxfId="311" priority="591" stopIfTrue="1" operator="lessThan">
      <formula>0.98</formula>
    </cfRule>
    <cfRule type="cellIs" dxfId="310" priority="592" stopIfTrue="1" operator="greaterThan">
      <formula>0.98</formula>
    </cfRule>
  </conditionalFormatting>
  <conditionalFormatting sqref="FT44:FT45 FX44:FX45 GB44:GB45 GF44:GF45 GJ44:GJ45">
    <cfRule type="cellIs" dxfId="309" priority="589" stopIfTrue="1" operator="lessThan">
      <formula>0.98</formula>
    </cfRule>
    <cfRule type="cellIs" dxfId="308" priority="590" stopIfTrue="1" operator="greaterThan">
      <formula>0.98</formula>
    </cfRule>
  </conditionalFormatting>
  <conditionalFormatting sqref="FT84:FT85 FX84:FX85 GB84:GB85 GF84:GF85 GJ84:GJ85">
    <cfRule type="cellIs" dxfId="307" priority="517" stopIfTrue="1" operator="lessThan">
      <formula>0.98</formula>
    </cfRule>
    <cfRule type="cellIs" dxfId="306" priority="518" stopIfTrue="1" operator="greaterThan">
      <formula>0.98</formula>
    </cfRule>
  </conditionalFormatting>
  <conditionalFormatting sqref="BH64:BH65 BD64:BD65 AZ64:AZ65 AV64:AV65">
    <cfRule type="cellIs" dxfId="305" priority="587" stopIfTrue="1" operator="lessThan">
      <formula>0.98</formula>
    </cfRule>
    <cfRule type="cellIs" dxfId="304" priority="588" stopIfTrue="1" operator="greaterThan">
      <formula>0.98</formula>
    </cfRule>
  </conditionalFormatting>
  <conditionalFormatting sqref="BL64:BL65 BP64:BP65 BT64:BT65">
    <cfRule type="cellIs" dxfId="303" priority="585" stopIfTrue="1" operator="lessThan">
      <formula>0.98</formula>
    </cfRule>
    <cfRule type="cellIs" dxfId="302" priority="586" stopIfTrue="1" operator="greaterThan">
      <formula>0.98</formula>
    </cfRule>
  </conditionalFormatting>
  <conditionalFormatting sqref="BX64:BX65">
    <cfRule type="cellIs" dxfId="301" priority="583" stopIfTrue="1" operator="lessThan">
      <formula>0.98</formula>
    </cfRule>
    <cfRule type="cellIs" dxfId="300" priority="584" stopIfTrue="1" operator="greaterThan">
      <formula>0.98</formula>
    </cfRule>
  </conditionalFormatting>
  <conditionalFormatting sqref="CB64:CB65 CF64:CF65">
    <cfRule type="cellIs" dxfId="299" priority="581" stopIfTrue="1" operator="lessThan">
      <formula>0.98</formula>
    </cfRule>
    <cfRule type="cellIs" dxfId="298" priority="582" stopIfTrue="1" operator="greaterThan">
      <formula>0.98</formula>
    </cfRule>
  </conditionalFormatting>
  <conditionalFormatting sqref="CJ64:CJ65 CN64:CN65 CR64:CR65 CV64:CV65 CZ64:CZ65 DD64:DD65">
    <cfRule type="cellIs" dxfId="297" priority="579" stopIfTrue="1" operator="lessThan">
      <formula>0.98</formula>
    </cfRule>
    <cfRule type="cellIs" dxfId="296" priority="580" stopIfTrue="1" operator="greaterThan">
      <formula>0.98</formula>
    </cfRule>
  </conditionalFormatting>
  <conditionalFormatting sqref="DH64:DH65 DL64:DL65 DP64:DP65 DT64:DT65 DX64:DX65">
    <cfRule type="cellIs" dxfId="295" priority="577" stopIfTrue="1" operator="lessThan">
      <formula>0.98</formula>
    </cfRule>
    <cfRule type="cellIs" dxfId="294" priority="578" stopIfTrue="1" operator="greaterThan">
      <formula>0.98</formula>
    </cfRule>
  </conditionalFormatting>
  <conditionalFormatting sqref="EB64:EB65 EF64:EF65 EJ64:EJ65 EN64:EN65 ER64:ER65 EV64:EV65">
    <cfRule type="cellIs" dxfId="293" priority="575" stopIfTrue="1" operator="lessThan">
      <formula>0.98</formula>
    </cfRule>
    <cfRule type="cellIs" dxfId="292" priority="576" stopIfTrue="1" operator="greaterThan">
      <formula>0.98</formula>
    </cfRule>
  </conditionalFormatting>
  <conditionalFormatting sqref="EZ64:EZ65 FD64:FD65 FH64:FH65 FL64:FL65 FP64:FP65">
    <cfRule type="cellIs" dxfId="291" priority="573" stopIfTrue="1" operator="lessThan">
      <formula>0.98</formula>
    </cfRule>
    <cfRule type="cellIs" dxfId="290" priority="574" stopIfTrue="1" operator="greaterThan">
      <formula>0.98</formula>
    </cfRule>
  </conditionalFormatting>
  <conditionalFormatting sqref="FT64:FT65 FX64:FX65 GB64:GB65 GF64:GF65 GJ64:GJ65">
    <cfRule type="cellIs" dxfId="289" priority="571" stopIfTrue="1" operator="lessThan">
      <formula>0.98</formula>
    </cfRule>
    <cfRule type="cellIs" dxfId="288" priority="572" stopIfTrue="1" operator="greaterThan">
      <formula>0.98</formula>
    </cfRule>
  </conditionalFormatting>
  <conditionalFormatting sqref="BH74 BD74 AZ74 AV74">
    <cfRule type="cellIs" dxfId="287" priority="569" stopIfTrue="1" operator="lessThan">
      <formula>0.98</formula>
    </cfRule>
    <cfRule type="cellIs" dxfId="286" priority="570" stopIfTrue="1" operator="greaterThan">
      <formula>0.98</formula>
    </cfRule>
  </conditionalFormatting>
  <conditionalFormatting sqref="BL74 BP74 BT74">
    <cfRule type="cellIs" dxfId="285" priority="567" stopIfTrue="1" operator="lessThan">
      <formula>0.98</formula>
    </cfRule>
    <cfRule type="cellIs" dxfId="284" priority="568" stopIfTrue="1" operator="greaterThan">
      <formula>0.98</formula>
    </cfRule>
  </conditionalFormatting>
  <conditionalFormatting sqref="BX74">
    <cfRule type="cellIs" dxfId="283" priority="565" stopIfTrue="1" operator="lessThan">
      <formula>0.98</formula>
    </cfRule>
    <cfRule type="cellIs" dxfId="282" priority="566" stopIfTrue="1" operator="greaterThan">
      <formula>0.98</formula>
    </cfRule>
  </conditionalFormatting>
  <conditionalFormatting sqref="CB74 CF74">
    <cfRule type="cellIs" dxfId="281" priority="563" stopIfTrue="1" operator="lessThan">
      <formula>0.98</formula>
    </cfRule>
    <cfRule type="cellIs" dxfId="280" priority="564" stopIfTrue="1" operator="greaterThan">
      <formula>0.98</formula>
    </cfRule>
  </conditionalFormatting>
  <conditionalFormatting sqref="CJ74 CN74 CR74 CV74 CZ74 DD74">
    <cfRule type="cellIs" dxfId="279" priority="561" stopIfTrue="1" operator="lessThan">
      <formula>0.98</formula>
    </cfRule>
    <cfRule type="cellIs" dxfId="278" priority="562" stopIfTrue="1" operator="greaterThan">
      <formula>0.98</formula>
    </cfRule>
  </conditionalFormatting>
  <conditionalFormatting sqref="DH74 DL74 DP74 DT74 DX74">
    <cfRule type="cellIs" dxfId="277" priority="559" stopIfTrue="1" operator="lessThan">
      <formula>0.98</formula>
    </cfRule>
    <cfRule type="cellIs" dxfId="276" priority="560" stopIfTrue="1" operator="greaterThan">
      <formula>0.98</formula>
    </cfRule>
  </conditionalFormatting>
  <conditionalFormatting sqref="EB74 EF74 EJ74 EN74 ER74 EV74">
    <cfRule type="cellIs" dxfId="275" priority="557" stopIfTrue="1" operator="lessThan">
      <formula>0.98</formula>
    </cfRule>
    <cfRule type="cellIs" dxfId="274" priority="558" stopIfTrue="1" operator="greaterThan">
      <formula>0.98</formula>
    </cfRule>
  </conditionalFormatting>
  <conditionalFormatting sqref="EZ74 FD74 FH74 FL74 FP74">
    <cfRule type="cellIs" dxfId="273" priority="555" stopIfTrue="1" operator="lessThan">
      <formula>0.98</formula>
    </cfRule>
    <cfRule type="cellIs" dxfId="272" priority="556" stopIfTrue="1" operator="greaterThan">
      <formula>0.98</formula>
    </cfRule>
  </conditionalFormatting>
  <conditionalFormatting sqref="FT74 FX74 GB74 GF74 GJ74">
    <cfRule type="cellIs" dxfId="271" priority="553" stopIfTrue="1" operator="lessThan">
      <formula>0.98</formula>
    </cfRule>
    <cfRule type="cellIs" dxfId="270" priority="554" stopIfTrue="1" operator="greaterThan">
      <formula>0.98</formula>
    </cfRule>
  </conditionalFormatting>
  <conditionalFormatting sqref="BH75 BD75 AZ75 AV75">
    <cfRule type="cellIs" dxfId="269" priority="551" stopIfTrue="1" operator="lessThan">
      <formula>0.98</formula>
    </cfRule>
    <cfRule type="cellIs" dxfId="268" priority="552" stopIfTrue="1" operator="greaterThan">
      <formula>0.98</formula>
    </cfRule>
  </conditionalFormatting>
  <conditionalFormatting sqref="BL75 BP75 BT75">
    <cfRule type="cellIs" dxfId="267" priority="549" stopIfTrue="1" operator="lessThan">
      <formula>0.98</formula>
    </cfRule>
    <cfRule type="cellIs" dxfId="266" priority="550" stopIfTrue="1" operator="greaterThan">
      <formula>0.98</formula>
    </cfRule>
  </conditionalFormatting>
  <conditionalFormatting sqref="BX75">
    <cfRule type="cellIs" dxfId="265" priority="547" stopIfTrue="1" operator="lessThan">
      <formula>0.98</formula>
    </cfRule>
    <cfRule type="cellIs" dxfId="264" priority="548" stopIfTrue="1" operator="greaterThan">
      <formula>0.98</formula>
    </cfRule>
  </conditionalFormatting>
  <conditionalFormatting sqref="CB75 CF75">
    <cfRule type="cellIs" dxfId="263" priority="545" stopIfTrue="1" operator="lessThan">
      <formula>0.98</formula>
    </cfRule>
    <cfRule type="cellIs" dxfId="262" priority="546" stopIfTrue="1" operator="greaterThan">
      <formula>0.98</formula>
    </cfRule>
  </conditionalFormatting>
  <conditionalFormatting sqref="CJ75 CN75 CR75 CV75 CZ75 DD75">
    <cfRule type="cellIs" dxfId="261" priority="543" stopIfTrue="1" operator="lessThan">
      <formula>0.98</formula>
    </cfRule>
    <cfRule type="cellIs" dxfId="260" priority="544" stopIfTrue="1" operator="greaterThan">
      <formula>0.98</formula>
    </cfRule>
  </conditionalFormatting>
  <conditionalFormatting sqref="DH75 DL75 DP75 DT75 DX75">
    <cfRule type="cellIs" dxfId="259" priority="541" stopIfTrue="1" operator="lessThan">
      <formula>0.98</formula>
    </cfRule>
    <cfRule type="cellIs" dxfId="258" priority="542" stopIfTrue="1" operator="greaterThan">
      <formula>0.98</formula>
    </cfRule>
  </conditionalFormatting>
  <conditionalFormatting sqref="EB75 EF75 EJ75 EN75 ER75 EV75">
    <cfRule type="cellIs" dxfId="257" priority="539" stopIfTrue="1" operator="lessThan">
      <formula>0.98</formula>
    </cfRule>
    <cfRule type="cellIs" dxfId="256" priority="540" stopIfTrue="1" operator="greaterThan">
      <formula>0.98</formula>
    </cfRule>
  </conditionalFormatting>
  <conditionalFormatting sqref="EZ75 FD75 FH75 FL75 FP75">
    <cfRule type="cellIs" dxfId="255" priority="537" stopIfTrue="1" operator="lessThan">
      <formula>0.98</formula>
    </cfRule>
    <cfRule type="cellIs" dxfId="254" priority="538" stopIfTrue="1" operator="greaterThan">
      <formula>0.98</formula>
    </cfRule>
  </conditionalFormatting>
  <conditionalFormatting sqref="FT75 FX75 GB75 GF75 GJ75">
    <cfRule type="cellIs" dxfId="253" priority="535" stopIfTrue="1" operator="lessThan">
      <formula>0.98</formula>
    </cfRule>
    <cfRule type="cellIs" dxfId="252" priority="536" stopIfTrue="1" operator="greaterThan">
      <formula>0.98</formula>
    </cfRule>
  </conditionalFormatting>
  <conditionalFormatting sqref="BH84:BH85 BD84:BD85 AZ84:AZ85 AV84:AV85">
    <cfRule type="cellIs" dxfId="251" priority="533" stopIfTrue="1" operator="lessThan">
      <formula>0.98</formula>
    </cfRule>
    <cfRule type="cellIs" dxfId="250" priority="534" stopIfTrue="1" operator="greaterThan">
      <formula>0.98</formula>
    </cfRule>
  </conditionalFormatting>
  <conditionalFormatting sqref="BL84:BL85 BP84:BP85 BT84:BT85">
    <cfRule type="cellIs" dxfId="249" priority="531" stopIfTrue="1" operator="lessThan">
      <formula>0.98</formula>
    </cfRule>
    <cfRule type="cellIs" dxfId="248" priority="532" stopIfTrue="1" operator="greaterThan">
      <formula>0.98</formula>
    </cfRule>
  </conditionalFormatting>
  <conditionalFormatting sqref="BX84:BX85">
    <cfRule type="cellIs" dxfId="247" priority="529" stopIfTrue="1" operator="lessThan">
      <formula>0.98</formula>
    </cfRule>
    <cfRule type="cellIs" dxfId="246" priority="530" stopIfTrue="1" operator="greaterThan">
      <formula>0.98</formula>
    </cfRule>
  </conditionalFormatting>
  <conditionalFormatting sqref="CB84:CB85 CF84:CF85">
    <cfRule type="cellIs" dxfId="245" priority="527" stopIfTrue="1" operator="lessThan">
      <formula>0.98</formula>
    </cfRule>
    <cfRule type="cellIs" dxfId="244" priority="528" stopIfTrue="1" operator="greaterThan">
      <formula>0.98</formula>
    </cfRule>
  </conditionalFormatting>
  <conditionalFormatting sqref="CJ84:CJ85 CN84:CN85 CR84:CR85 CV84:CV85 CZ84:CZ85 DD84:DD85">
    <cfRule type="cellIs" dxfId="243" priority="525" stopIfTrue="1" operator="lessThan">
      <formula>0.98</formula>
    </cfRule>
    <cfRule type="cellIs" dxfId="242" priority="526" stopIfTrue="1" operator="greaterThan">
      <formula>0.98</formula>
    </cfRule>
  </conditionalFormatting>
  <conditionalFormatting sqref="DH84:DH85 DL84:DL85 DP84:DP85 DT84:DT85 DX84:DX85">
    <cfRule type="cellIs" dxfId="241" priority="523" stopIfTrue="1" operator="lessThan">
      <formula>0.98</formula>
    </cfRule>
    <cfRule type="cellIs" dxfId="240" priority="524" stopIfTrue="1" operator="greaterThan">
      <formula>0.98</formula>
    </cfRule>
  </conditionalFormatting>
  <conditionalFormatting sqref="EB84:EB85 EF84:EF85 EJ84:EJ85 EN84:EN85 ER84:ER85 EV84:EV85">
    <cfRule type="cellIs" dxfId="239" priority="521" stopIfTrue="1" operator="lessThan">
      <formula>0.98</formula>
    </cfRule>
    <cfRule type="cellIs" dxfId="238" priority="522" stopIfTrue="1" operator="greaterThan">
      <formula>0.98</formula>
    </cfRule>
  </conditionalFormatting>
  <conditionalFormatting sqref="EZ84:EZ85 FD84:FD85 FH84:FH85 FL84:FL85 FP84:FP85">
    <cfRule type="cellIs" dxfId="237" priority="519" stopIfTrue="1" operator="lessThan">
      <formula>0.98</formula>
    </cfRule>
    <cfRule type="cellIs" dxfId="236" priority="520" stopIfTrue="1" operator="greaterThan">
      <formula>0.98</formula>
    </cfRule>
  </conditionalFormatting>
  <conditionalFormatting sqref="GJ2:GR5">
    <cfRule type="cellIs" dxfId="235" priority="515" stopIfTrue="1" operator="lessThan">
      <formula>0.98</formula>
    </cfRule>
    <cfRule type="cellIs" dxfId="234" priority="516" stopIfTrue="1" operator="greaterThan">
      <formula>0.98</formula>
    </cfRule>
  </conditionalFormatting>
  <conditionalFormatting sqref="AV90 GJ90 GJ92:GJ93 AV92:AV93 AV96:AV100 GJ96:GJ97 AV102:AV103 AV106:AV110 AV112:AV113 AV116:AV117 AZ90 BD90 BH90 BL90 BP90 BT90 BX90 CB90 CF90 CJ90 CN90 CR90 CV90 CZ90 DD90 DH90 DL90 DP90 DT90 DX90 EB90 EF90 EJ90 EN90 ER90 EV90 EZ90 FD90 FH90 FL90 FP90 FT90 FX90 GB90 GF90 AZ92:AZ93 BD92:BD93 BH92:BH93 BL92:BL93 BP92:BP93 BT92:BT93 BX92:BX93 CB92:CB93 CF92:CF93 CJ92:CJ93 CN92:CN93 CR92:CR93 CV92:CV93 CZ92:CZ93 DD92:DD93 DH92:DH93 DL92:DL93 DP92:DP93 DT92:DT93 DX92:DX93 EB92:EB93 EF92:EF93 EJ92:EJ93 EN92:EN93 ER92:ER93 EV92:EV93 EZ92:EZ93 FD92:FD93 FH92:FH93 FL92:FL93 FP92:FP93 FT92:FT93 FX92:FX93 GB92:GB93 GF92:GF93 AZ96 BD96 BH96 BL96 BP96 BT96 BX96 CB96 CF96 CJ96 CN96 CR96 CV96 CZ96 DD96 DH96 DL96 DP96 DT96 DX96 EB96 EF96 EJ96 EN96 ER96 EV96 EZ96 FD96 FH96 FL96 FP96 FT96 FX96 GB96 GF96 AZ100 BD100 BH100 BL100 BP100 BT100 BX100 CB100 CF100 CJ100 CN100 CR100 CV100 CZ100 DD100 DH100 DL100 DP100 DT100 DX100 EB100 EF100 EJ100 EN100 ER100 EV100 EZ100 FD100 FH100 FL100 FP100 FT100 FX100 GB100 GF100 AZ102:AZ103 BD102:BD103 BH102:BH103 BL102:BL103 BP102:BP103 BT102:BT103 BX102:BX103 CB102:CB103 CF102:CF103 CJ102:CJ103 CN102:CN103 CR102:CR103 CV102:CV103 CZ102:CZ103 DD102:DD103 DH102:DH103 DL102:DL103 DP102:DP103 DT102:DT103 DX102:DX103 EB102:EB103 EF102:EF103 EJ102:EJ103 EN102:EN103 ER102:ER103 EV102:EV103 EZ102:EZ103 FD102:FD103 FH102:FH103 FL102:FL103 FP102:FP103 FT102:FT103 FX102:FX103 GB102:GB103 GF102:GF103 AZ106 BD106 BH106 BL106 BP106 BT106 BX106 CB106 CF106 CJ106 CN106 CR106 CV106 CZ106 DD106 DH106 DL106 DP106 DT106 DX106 EB106 EF106 EJ106 EN106 ER106 EV106 EZ106 FD106 FH106 FL106 FP106 FT106 FX106 GB106 GF106">
    <cfRule type="cellIs" dxfId="233" priority="513" stopIfTrue="1" operator="lessThan">
      <formula>0.98</formula>
    </cfRule>
    <cfRule type="cellIs" dxfId="232" priority="514" stopIfTrue="1" operator="greaterThan">
      <formula>0.98</formula>
    </cfRule>
  </conditionalFormatting>
  <conditionalFormatting sqref="GJ98:GJ100 GJ102:GJ103 GJ106:GJ110 GJ112:GJ113 GJ116:GJ117">
    <cfRule type="cellIs" dxfId="231" priority="511" stopIfTrue="1" operator="lessThan">
      <formula>0.98</formula>
    </cfRule>
    <cfRule type="cellIs" dxfId="230" priority="512" stopIfTrue="1" operator="greaterThan">
      <formula>0.98</formula>
    </cfRule>
  </conditionalFormatting>
  <conditionalFormatting sqref="GJ91 AV91 AZ91 BD91 BH91 BL91 BP91 BT91 BX91 CB91 CF91 CJ91 CN91 CR91 CV91 CZ91 DD91 DH91 DL91 DP91 DT91 DX91 EB91 EF91 EJ91 EN91 ER91 EV91 EZ91 FD91 FH91 FL91 FP91 FT91 FX91 GB91 GF91">
    <cfRule type="cellIs" dxfId="229" priority="509" stopIfTrue="1" operator="lessThan">
      <formula>0.98</formula>
    </cfRule>
    <cfRule type="cellIs" dxfId="228" priority="510" stopIfTrue="1" operator="greaterThan">
      <formula>0.98</formula>
    </cfRule>
  </conditionalFormatting>
  <conditionalFormatting sqref="GJ94:GJ95 AV94:AV95 AZ94:AZ95 BD94:BD95 BH94:BH95 BL94:BL95 BP94:BP95 BT94:BT95 BX94:BX95 CB94:CB95 CF94:CF95 CJ94:CJ95 CN94:CN95 CR94:CR95 CV94:CV95 CZ94:CZ95 DD94:DD95 DH94:DH95 DL94:DL95 DP94:DP95 DT94:DT95 DX94:DX95 EB94:EB95 EF94:EF95 EJ94:EJ95 EN94:EN95 ER94:ER95 EV94:EV95 EZ94:EZ95 FD94:FD95 FH94:FH95 FL94:FL95 FP94:FP95 FT94:FT95 FX94:FX95 GB94:GB95 GF94:GF95">
    <cfRule type="cellIs" dxfId="227" priority="507" stopIfTrue="1" operator="lessThan">
      <formula>0.98</formula>
    </cfRule>
    <cfRule type="cellIs" dxfId="226" priority="508" stopIfTrue="1" operator="greaterThan">
      <formula>0.98</formula>
    </cfRule>
  </conditionalFormatting>
  <conditionalFormatting sqref="AV104:AV105 AZ104:AZ105 BD104:BD105 BH104:BH105 BL104:BL105 BP104:BP105 BT104:BT105 BX104:BX105 CB104:CB105 CF104:CF105 CJ104:CJ105 CN104:CN105 CR104:CR105 CV104:CV105 CZ104:CZ105 DD104:DD105 DH104:DH105 DL104:DL105 DP104:DP105 DT104:DT105 DX104:DX105 EB104:EB105 EF104:EF105 EJ104:EJ105 EN104:EN105 ER104:ER105 EV104:EV105 EZ104:EZ105 FD104:FD105 FH104:FH105 FL104:FL105 FP104:FP105 FT104:FT105 FX104:FX105 GB104:GB105 GF104:GF105">
    <cfRule type="cellIs" dxfId="225" priority="505" stopIfTrue="1" operator="lessThan">
      <formula>0.98</formula>
    </cfRule>
    <cfRule type="cellIs" dxfId="224" priority="506" stopIfTrue="1" operator="greaterThan">
      <formula>0.98</formula>
    </cfRule>
  </conditionalFormatting>
  <conditionalFormatting sqref="GJ104:GJ105">
    <cfRule type="cellIs" dxfId="223" priority="503" stopIfTrue="1" operator="lessThan">
      <formula>0.98</formula>
    </cfRule>
    <cfRule type="cellIs" dxfId="222" priority="504" stopIfTrue="1" operator="greaterThan">
      <formula>0.98</formula>
    </cfRule>
  </conditionalFormatting>
  <conditionalFormatting sqref="AV111">
    <cfRule type="cellIs" dxfId="221" priority="501" stopIfTrue="1" operator="lessThan">
      <formula>0.98</formula>
    </cfRule>
    <cfRule type="cellIs" dxfId="220" priority="502" stopIfTrue="1" operator="greaterThan">
      <formula>0.98</formula>
    </cfRule>
  </conditionalFormatting>
  <conditionalFormatting sqref="GJ111">
    <cfRule type="cellIs" dxfId="219" priority="499" stopIfTrue="1" operator="lessThan">
      <formula>0.98</formula>
    </cfRule>
    <cfRule type="cellIs" dxfId="218" priority="500" stopIfTrue="1" operator="greaterThan">
      <formula>0.98</formula>
    </cfRule>
  </conditionalFormatting>
  <conditionalFormatting sqref="AV114:AV115">
    <cfRule type="cellIs" dxfId="217" priority="497" stopIfTrue="1" operator="lessThan">
      <formula>0.98</formula>
    </cfRule>
    <cfRule type="cellIs" dxfId="216" priority="498" stopIfTrue="1" operator="greaterThan">
      <formula>0.98</formula>
    </cfRule>
  </conditionalFormatting>
  <conditionalFormatting sqref="GJ114:GJ115">
    <cfRule type="cellIs" dxfId="215" priority="495" stopIfTrue="1" operator="lessThan">
      <formula>0.98</formula>
    </cfRule>
    <cfRule type="cellIs" dxfId="214" priority="496" stopIfTrue="1" operator="greaterThan">
      <formula>0.98</formula>
    </cfRule>
  </conditionalFormatting>
  <conditionalFormatting sqref="AV101 AZ101 BD101 BH101 BL101 BP101 BT101 BX101 CB101 CF101 CJ101 CN101 CR101 CV101 CZ101 DD101 DH101 DL101 DP101 DT101 DX101 EB101 EF101 EJ101 EN101 ER101 EV101 EZ101 FD101 FH101 FL101 FP101 FT101 FX101 GB101 GF101">
    <cfRule type="cellIs" dxfId="213" priority="493" stopIfTrue="1" operator="lessThan">
      <formula>0.98</formula>
    </cfRule>
    <cfRule type="cellIs" dxfId="212" priority="494" stopIfTrue="1" operator="greaterThan">
      <formula>0.98</formula>
    </cfRule>
  </conditionalFormatting>
  <conditionalFormatting sqref="GJ101">
    <cfRule type="cellIs" dxfId="211" priority="491" stopIfTrue="1" operator="lessThan">
      <formula>0.98</formula>
    </cfRule>
    <cfRule type="cellIs" dxfId="210" priority="492" stopIfTrue="1" operator="greaterThan">
      <formula>0.98</formula>
    </cfRule>
  </conditionalFormatting>
  <conditionalFormatting sqref="AZ97:AZ99 AZ107:AZ110 AZ112:AZ113 AZ116:AZ117">
    <cfRule type="cellIs" dxfId="209" priority="489" stopIfTrue="1" operator="lessThan">
      <formula>0.98</formula>
    </cfRule>
    <cfRule type="cellIs" dxfId="208" priority="490" stopIfTrue="1" operator="greaterThan">
      <formula>0.98</formula>
    </cfRule>
  </conditionalFormatting>
  <conditionalFormatting sqref="AZ111">
    <cfRule type="cellIs" dxfId="207" priority="481" stopIfTrue="1" operator="lessThan">
      <formula>0.98</formula>
    </cfRule>
    <cfRule type="cellIs" dxfId="206" priority="482" stopIfTrue="1" operator="greaterThan">
      <formula>0.98</formula>
    </cfRule>
  </conditionalFormatting>
  <conditionalFormatting sqref="AZ114:AZ115">
    <cfRule type="cellIs" dxfId="205" priority="479" stopIfTrue="1" operator="lessThan">
      <formula>0.98</formula>
    </cfRule>
    <cfRule type="cellIs" dxfId="204" priority="480" stopIfTrue="1" operator="greaterThan">
      <formula>0.98</formula>
    </cfRule>
  </conditionalFormatting>
  <conditionalFormatting sqref="BD97:BD99 BD107:BD110 BD112:BD113 BD116:BD117">
    <cfRule type="cellIs" dxfId="203" priority="475" stopIfTrue="1" operator="lessThan">
      <formula>0.98</formula>
    </cfRule>
    <cfRule type="cellIs" dxfId="202" priority="476" stopIfTrue="1" operator="greaterThan">
      <formula>0.98</formula>
    </cfRule>
  </conditionalFormatting>
  <conditionalFormatting sqref="BD111">
    <cfRule type="cellIs" dxfId="201" priority="467" stopIfTrue="1" operator="lessThan">
      <formula>0.98</formula>
    </cfRule>
    <cfRule type="cellIs" dxfId="200" priority="468" stopIfTrue="1" operator="greaterThan">
      <formula>0.98</formula>
    </cfRule>
  </conditionalFormatting>
  <conditionalFormatting sqref="BD114:BD115">
    <cfRule type="cellIs" dxfId="199" priority="465" stopIfTrue="1" operator="lessThan">
      <formula>0.98</formula>
    </cfRule>
    <cfRule type="cellIs" dxfId="198" priority="466" stopIfTrue="1" operator="greaterThan">
      <formula>0.98</formula>
    </cfRule>
  </conditionalFormatting>
  <conditionalFormatting sqref="BH97:BH99 BH107:BH110 BH112:BH113 BH116:BH117">
    <cfRule type="cellIs" dxfId="197" priority="461" stopIfTrue="1" operator="lessThan">
      <formula>0.98</formula>
    </cfRule>
    <cfRule type="cellIs" dxfId="196" priority="462" stopIfTrue="1" operator="greaterThan">
      <formula>0.98</formula>
    </cfRule>
  </conditionalFormatting>
  <conditionalFormatting sqref="BH111">
    <cfRule type="cellIs" dxfId="195" priority="453" stopIfTrue="1" operator="lessThan">
      <formula>0.98</formula>
    </cfRule>
    <cfRule type="cellIs" dxfId="194" priority="454" stopIfTrue="1" operator="greaterThan">
      <formula>0.98</formula>
    </cfRule>
  </conditionalFormatting>
  <conditionalFormatting sqref="BH114:BH115">
    <cfRule type="cellIs" dxfId="193" priority="451" stopIfTrue="1" operator="lessThan">
      <formula>0.98</formula>
    </cfRule>
    <cfRule type="cellIs" dxfId="192" priority="452" stopIfTrue="1" operator="greaterThan">
      <formula>0.98</formula>
    </cfRule>
  </conditionalFormatting>
  <conditionalFormatting sqref="BL97:BL99 BL107:BL110 BL112:BL113 BL116:BL117">
    <cfRule type="cellIs" dxfId="191" priority="447" stopIfTrue="1" operator="lessThan">
      <formula>0.98</formula>
    </cfRule>
    <cfRule type="cellIs" dxfId="190" priority="448" stopIfTrue="1" operator="greaterThan">
      <formula>0.98</formula>
    </cfRule>
  </conditionalFormatting>
  <conditionalFormatting sqref="BL111">
    <cfRule type="cellIs" dxfId="189" priority="439" stopIfTrue="1" operator="lessThan">
      <formula>0.98</formula>
    </cfRule>
    <cfRule type="cellIs" dxfId="188" priority="440" stopIfTrue="1" operator="greaterThan">
      <formula>0.98</formula>
    </cfRule>
  </conditionalFormatting>
  <conditionalFormatting sqref="BL114:BL115">
    <cfRule type="cellIs" dxfId="187" priority="437" stopIfTrue="1" operator="lessThan">
      <formula>0.98</formula>
    </cfRule>
    <cfRule type="cellIs" dxfId="186" priority="438" stopIfTrue="1" operator="greaterThan">
      <formula>0.98</formula>
    </cfRule>
  </conditionalFormatting>
  <conditionalFormatting sqref="BP97:BP99 BP107:BP110 BP112:BP113 BP116:BP117">
    <cfRule type="cellIs" dxfId="185" priority="433" stopIfTrue="1" operator="lessThan">
      <formula>0.98</formula>
    </cfRule>
    <cfRule type="cellIs" dxfId="184" priority="434" stopIfTrue="1" operator="greaterThan">
      <formula>0.98</formula>
    </cfRule>
  </conditionalFormatting>
  <conditionalFormatting sqref="BP111">
    <cfRule type="cellIs" dxfId="183" priority="425" stopIfTrue="1" operator="lessThan">
      <formula>0.98</formula>
    </cfRule>
    <cfRule type="cellIs" dxfId="182" priority="426" stopIfTrue="1" operator="greaterThan">
      <formula>0.98</formula>
    </cfRule>
  </conditionalFormatting>
  <conditionalFormatting sqref="BP114:BP115">
    <cfRule type="cellIs" dxfId="181" priority="423" stopIfTrue="1" operator="lessThan">
      <formula>0.98</formula>
    </cfRule>
    <cfRule type="cellIs" dxfId="180" priority="424" stopIfTrue="1" operator="greaterThan">
      <formula>0.98</formula>
    </cfRule>
  </conditionalFormatting>
  <conditionalFormatting sqref="BT97:BT99 BT107:BT110 BT112:BT113 BT116:BT117">
    <cfRule type="cellIs" dxfId="179" priority="419" stopIfTrue="1" operator="lessThan">
      <formula>0.98</formula>
    </cfRule>
    <cfRule type="cellIs" dxfId="178" priority="420" stopIfTrue="1" operator="greaterThan">
      <formula>0.98</formula>
    </cfRule>
  </conditionalFormatting>
  <conditionalFormatting sqref="BT111">
    <cfRule type="cellIs" dxfId="177" priority="411" stopIfTrue="1" operator="lessThan">
      <formula>0.98</formula>
    </cfRule>
    <cfRule type="cellIs" dxfId="176" priority="412" stopIfTrue="1" operator="greaterThan">
      <formula>0.98</formula>
    </cfRule>
  </conditionalFormatting>
  <conditionalFormatting sqref="BT114:BT115">
    <cfRule type="cellIs" dxfId="175" priority="409" stopIfTrue="1" operator="lessThan">
      <formula>0.98</formula>
    </cfRule>
    <cfRule type="cellIs" dxfId="174" priority="410" stopIfTrue="1" operator="greaterThan">
      <formula>0.98</formula>
    </cfRule>
  </conditionalFormatting>
  <conditionalFormatting sqref="BX97:BX99 BX107:BX110 BX112:BX113 BX116:BX117">
    <cfRule type="cellIs" dxfId="173" priority="405" stopIfTrue="1" operator="lessThan">
      <formula>0.98</formula>
    </cfRule>
    <cfRule type="cellIs" dxfId="172" priority="406" stopIfTrue="1" operator="greaterThan">
      <formula>0.98</formula>
    </cfRule>
  </conditionalFormatting>
  <conditionalFormatting sqref="BX111">
    <cfRule type="cellIs" dxfId="171" priority="397" stopIfTrue="1" operator="lessThan">
      <formula>0.98</formula>
    </cfRule>
    <cfRule type="cellIs" dxfId="170" priority="398" stopIfTrue="1" operator="greaterThan">
      <formula>0.98</formula>
    </cfRule>
  </conditionalFormatting>
  <conditionalFormatting sqref="BX114:BX115">
    <cfRule type="cellIs" dxfId="169" priority="395" stopIfTrue="1" operator="lessThan">
      <formula>0.98</formula>
    </cfRule>
    <cfRule type="cellIs" dxfId="168" priority="396" stopIfTrue="1" operator="greaterThan">
      <formula>0.98</formula>
    </cfRule>
  </conditionalFormatting>
  <conditionalFormatting sqref="CB97:CB99 CB107:CB110 CB112:CB113 CB116:CB117">
    <cfRule type="cellIs" dxfId="167" priority="391" stopIfTrue="1" operator="lessThan">
      <formula>0.98</formula>
    </cfRule>
    <cfRule type="cellIs" dxfId="166" priority="392" stopIfTrue="1" operator="greaterThan">
      <formula>0.98</formula>
    </cfRule>
  </conditionalFormatting>
  <conditionalFormatting sqref="CB111">
    <cfRule type="cellIs" dxfId="165" priority="383" stopIfTrue="1" operator="lessThan">
      <formula>0.98</formula>
    </cfRule>
    <cfRule type="cellIs" dxfId="164" priority="384" stopIfTrue="1" operator="greaterThan">
      <formula>0.98</formula>
    </cfRule>
  </conditionalFormatting>
  <conditionalFormatting sqref="CB114:CB115">
    <cfRule type="cellIs" dxfId="163" priority="381" stopIfTrue="1" operator="lessThan">
      <formula>0.98</formula>
    </cfRule>
    <cfRule type="cellIs" dxfId="162" priority="382" stopIfTrue="1" operator="greaterThan">
      <formula>0.98</formula>
    </cfRule>
  </conditionalFormatting>
  <conditionalFormatting sqref="CF97:CF99 CF107:CF110 CF112:CF113 CF116:CF117">
    <cfRule type="cellIs" dxfId="161" priority="377" stopIfTrue="1" operator="lessThan">
      <formula>0.98</formula>
    </cfRule>
    <cfRule type="cellIs" dxfId="160" priority="378" stopIfTrue="1" operator="greaterThan">
      <formula>0.98</formula>
    </cfRule>
  </conditionalFormatting>
  <conditionalFormatting sqref="CF111">
    <cfRule type="cellIs" dxfId="159" priority="369" stopIfTrue="1" operator="lessThan">
      <formula>0.98</formula>
    </cfRule>
    <cfRule type="cellIs" dxfId="158" priority="370" stopIfTrue="1" operator="greaterThan">
      <formula>0.98</formula>
    </cfRule>
  </conditionalFormatting>
  <conditionalFormatting sqref="CF114:CF115">
    <cfRule type="cellIs" dxfId="157" priority="367" stopIfTrue="1" operator="lessThan">
      <formula>0.98</formula>
    </cfRule>
    <cfRule type="cellIs" dxfId="156" priority="368" stopIfTrue="1" operator="greaterThan">
      <formula>0.98</formula>
    </cfRule>
  </conditionalFormatting>
  <conditionalFormatting sqref="CJ97:CJ99 CJ107:CJ110 CJ112:CJ113 CJ116:CJ117">
    <cfRule type="cellIs" dxfId="155" priority="363" stopIfTrue="1" operator="lessThan">
      <formula>0.98</formula>
    </cfRule>
    <cfRule type="cellIs" dxfId="154" priority="364" stopIfTrue="1" operator="greaterThan">
      <formula>0.98</formula>
    </cfRule>
  </conditionalFormatting>
  <conditionalFormatting sqref="CJ111">
    <cfRule type="cellIs" dxfId="153" priority="355" stopIfTrue="1" operator="lessThan">
      <formula>0.98</formula>
    </cfRule>
    <cfRule type="cellIs" dxfId="152" priority="356" stopIfTrue="1" operator="greaterThan">
      <formula>0.98</formula>
    </cfRule>
  </conditionalFormatting>
  <conditionalFormatting sqref="CJ114:CJ115">
    <cfRule type="cellIs" dxfId="151" priority="353" stopIfTrue="1" operator="lessThan">
      <formula>0.98</formula>
    </cfRule>
    <cfRule type="cellIs" dxfId="150" priority="354" stopIfTrue="1" operator="greaterThan">
      <formula>0.98</formula>
    </cfRule>
  </conditionalFormatting>
  <conditionalFormatting sqref="CN97:CN99 CN107:CN110 CN112:CN113 CN116:CN117">
    <cfRule type="cellIs" dxfId="149" priority="349" stopIfTrue="1" operator="lessThan">
      <formula>0.98</formula>
    </cfRule>
    <cfRule type="cellIs" dxfId="148" priority="350" stopIfTrue="1" operator="greaterThan">
      <formula>0.98</formula>
    </cfRule>
  </conditionalFormatting>
  <conditionalFormatting sqref="CN111">
    <cfRule type="cellIs" dxfId="147" priority="341" stopIfTrue="1" operator="lessThan">
      <formula>0.98</formula>
    </cfRule>
    <cfRule type="cellIs" dxfId="146" priority="342" stopIfTrue="1" operator="greaterThan">
      <formula>0.98</formula>
    </cfRule>
  </conditionalFormatting>
  <conditionalFormatting sqref="CN114:CN115">
    <cfRule type="cellIs" dxfId="145" priority="339" stopIfTrue="1" operator="lessThan">
      <formula>0.98</formula>
    </cfRule>
    <cfRule type="cellIs" dxfId="144" priority="340" stopIfTrue="1" operator="greaterThan">
      <formula>0.98</formula>
    </cfRule>
  </conditionalFormatting>
  <conditionalFormatting sqref="CR97:CR99 CR107:CR110 CR112:CR113 CR116:CR117">
    <cfRule type="cellIs" dxfId="143" priority="335" stopIfTrue="1" operator="lessThan">
      <formula>0.98</formula>
    </cfRule>
    <cfRule type="cellIs" dxfId="142" priority="336" stopIfTrue="1" operator="greaterThan">
      <formula>0.98</formula>
    </cfRule>
  </conditionalFormatting>
  <conditionalFormatting sqref="CR111">
    <cfRule type="cellIs" dxfId="141" priority="327" stopIfTrue="1" operator="lessThan">
      <formula>0.98</formula>
    </cfRule>
    <cfRule type="cellIs" dxfId="140" priority="328" stopIfTrue="1" operator="greaterThan">
      <formula>0.98</formula>
    </cfRule>
  </conditionalFormatting>
  <conditionalFormatting sqref="CR114:CR115">
    <cfRule type="cellIs" dxfId="139" priority="325" stopIfTrue="1" operator="lessThan">
      <formula>0.98</formula>
    </cfRule>
    <cfRule type="cellIs" dxfId="138" priority="326" stopIfTrue="1" operator="greaterThan">
      <formula>0.98</formula>
    </cfRule>
  </conditionalFormatting>
  <conditionalFormatting sqref="CV97:CV99 CV107:CV110 CV112:CV113 CV116:CV117">
    <cfRule type="cellIs" dxfId="137" priority="321" stopIfTrue="1" operator="lessThan">
      <formula>0.98</formula>
    </cfRule>
    <cfRule type="cellIs" dxfId="136" priority="322" stopIfTrue="1" operator="greaterThan">
      <formula>0.98</formula>
    </cfRule>
  </conditionalFormatting>
  <conditionalFormatting sqref="CV111">
    <cfRule type="cellIs" dxfId="135" priority="313" stopIfTrue="1" operator="lessThan">
      <formula>0.98</formula>
    </cfRule>
    <cfRule type="cellIs" dxfId="134" priority="314" stopIfTrue="1" operator="greaterThan">
      <formula>0.98</formula>
    </cfRule>
  </conditionalFormatting>
  <conditionalFormatting sqref="CV114:CV115">
    <cfRule type="cellIs" dxfId="133" priority="311" stopIfTrue="1" operator="lessThan">
      <formula>0.98</formula>
    </cfRule>
    <cfRule type="cellIs" dxfId="132" priority="312" stopIfTrue="1" operator="greaterThan">
      <formula>0.98</formula>
    </cfRule>
  </conditionalFormatting>
  <conditionalFormatting sqref="CZ97:CZ99 CZ107:CZ110 CZ112:CZ113 CZ116:CZ117">
    <cfRule type="cellIs" dxfId="131" priority="307" stopIfTrue="1" operator="lessThan">
      <formula>0.98</formula>
    </cfRule>
    <cfRule type="cellIs" dxfId="130" priority="308" stopIfTrue="1" operator="greaterThan">
      <formula>0.98</formula>
    </cfRule>
  </conditionalFormatting>
  <conditionalFormatting sqref="CZ111">
    <cfRule type="cellIs" dxfId="129" priority="299" stopIfTrue="1" operator="lessThan">
      <formula>0.98</formula>
    </cfRule>
    <cfRule type="cellIs" dxfId="128" priority="300" stopIfTrue="1" operator="greaterThan">
      <formula>0.98</formula>
    </cfRule>
  </conditionalFormatting>
  <conditionalFormatting sqref="CZ114:CZ115">
    <cfRule type="cellIs" dxfId="127" priority="297" stopIfTrue="1" operator="lessThan">
      <formula>0.98</formula>
    </cfRule>
    <cfRule type="cellIs" dxfId="126" priority="298" stopIfTrue="1" operator="greaterThan">
      <formula>0.98</formula>
    </cfRule>
  </conditionalFormatting>
  <conditionalFormatting sqref="DD97:DD99 DD107:DD110 DD112:DD113 DD116:DD117">
    <cfRule type="cellIs" dxfId="125" priority="293" stopIfTrue="1" operator="lessThan">
      <formula>0.98</formula>
    </cfRule>
    <cfRule type="cellIs" dxfId="124" priority="294" stopIfTrue="1" operator="greaterThan">
      <formula>0.98</formula>
    </cfRule>
  </conditionalFormatting>
  <conditionalFormatting sqref="DD111">
    <cfRule type="cellIs" dxfId="123" priority="285" stopIfTrue="1" operator="lessThan">
      <formula>0.98</formula>
    </cfRule>
    <cfRule type="cellIs" dxfId="122" priority="286" stopIfTrue="1" operator="greaterThan">
      <formula>0.98</formula>
    </cfRule>
  </conditionalFormatting>
  <conditionalFormatting sqref="DD114:DD115">
    <cfRule type="cellIs" dxfId="121" priority="283" stopIfTrue="1" operator="lessThan">
      <formula>0.98</formula>
    </cfRule>
    <cfRule type="cellIs" dxfId="120" priority="284" stopIfTrue="1" operator="greaterThan">
      <formula>0.98</formula>
    </cfRule>
  </conditionalFormatting>
  <conditionalFormatting sqref="DH97:DH99 DH107:DH110 DH112:DH113 DH116:DH117">
    <cfRule type="cellIs" dxfId="119" priority="279" stopIfTrue="1" operator="lessThan">
      <formula>0.98</formula>
    </cfRule>
    <cfRule type="cellIs" dxfId="118" priority="280" stopIfTrue="1" operator="greaterThan">
      <formula>0.98</formula>
    </cfRule>
  </conditionalFormatting>
  <conditionalFormatting sqref="DH111">
    <cfRule type="cellIs" dxfId="117" priority="271" stopIfTrue="1" operator="lessThan">
      <formula>0.98</formula>
    </cfRule>
    <cfRule type="cellIs" dxfId="116" priority="272" stopIfTrue="1" operator="greaterThan">
      <formula>0.98</formula>
    </cfRule>
  </conditionalFormatting>
  <conditionalFormatting sqref="DH114:DH115">
    <cfRule type="cellIs" dxfId="115" priority="269" stopIfTrue="1" operator="lessThan">
      <formula>0.98</formula>
    </cfRule>
    <cfRule type="cellIs" dxfId="114" priority="270" stopIfTrue="1" operator="greaterThan">
      <formula>0.98</formula>
    </cfRule>
  </conditionalFormatting>
  <conditionalFormatting sqref="DL97:DL99 DL107:DL110 DL112:DL113 DL116:DL117">
    <cfRule type="cellIs" dxfId="113" priority="265" stopIfTrue="1" operator="lessThan">
      <formula>0.98</formula>
    </cfRule>
    <cfRule type="cellIs" dxfId="112" priority="266" stopIfTrue="1" operator="greaterThan">
      <formula>0.98</formula>
    </cfRule>
  </conditionalFormatting>
  <conditionalFormatting sqref="DL111">
    <cfRule type="cellIs" dxfId="111" priority="257" stopIfTrue="1" operator="lessThan">
      <formula>0.98</formula>
    </cfRule>
    <cfRule type="cellIs" dxfId="110" priority="258" stopIfTrue="1" operator="greaterThan">
      <formula>0.98</formula>
    </cfRule>
  </conditionalFormatting>
  <conditionalFormatting sqref="DL114:DL115">
    <cfRule type="cellIs" dxfId="109" priority="255" stopIfTrue="1" operator="lessThan">
      <formula>0.98</formula>
    </cfRule>
    <cfRule type="cellIs" dxfId="108" priority="256" stopIfTrue="1" operator="greaterThan">
      <formula>0.98</formula>
    </cfRule>
  </conditionalFormatting>
  <conditionalFormatting sqref="DP97:DP99 DP107:DP110 DP112:DP113 DP116:DP117">
    <cfRule type="cellIs" dxfId="107" priority="251" stopIfTrue="1" operator="lessThan">
      <formula>0.98</formula>
    </cfRule>
    <cfRule type="cellIs" dxfId="106" priority="252" stopIfTrue="1" operator="greaterThan">
      <formula>0.98</formula>
    </cfRule>
  </conditionalFormatting>
  <conditionalFormatting sqref="DP111">
    <cfRule type="cellIs" dxfId="105" priority="243" stopIfTrue="1" operator="lessThan">
      <formula>0.98</formula>
    </cfRule>
    <cfRule type="cellIs" dxfId="104" priority="244" stopIfTrue="1" operator="greaterThan">
      <formula>0.98</formula>
    </cfRule>
  </conditionalFormatting>
  <conditionalFormatting sqref="DP114:DP115">
    <cfRule type="cellIs" dxfId="103" priority="241" stopIfTrue="1" operator="lessThan">
      <formula>0.98</formula>
    </cfRule>
    <cfRule type="cellIs" dxfId="102" priority="242" stopIfTrue="1" operator="greaterThan">
      <formula>0.98</formula>
    </cfRule>
  </conditionalFormatting>
  <conditionalFormatting sqref="DT97:DT99 DT107:DT110 DT112:DT113 DT116:DT117">
    <cfRule type="cellIs" dxfId="101" priority="237" stopIfTrue="1" operator="lessThan">
      <formula>0.98</formula>
    </cfRule>
    <cfRule type="cellIs" dxfId="100" priority="238" stopIfTrue="1" operator="greaterThan">
      <formula>0.98</formula>
    </cfRule>
  </conditionalFormatting>
  <conditionalFormatting sqref="DT111">
    <cfRule type="cellIs" dxfId="99" priority="229" stopIfTrue="1" operator="lessThan">
      <formula>0.98</formula>
    </cfRule>
    <cfRule type="cellIs" dxfId="98" priority="230" stopIfTrue="1" operator="greaterThan">
      <formula>0.98</formula>
    </cfRule>
  </conditionalFormatting>
  <conditionalFormatting sqref="DT114:DT115">
    <cfRule type="cellIs" dxfId="97" priority="227" stopIfTrue="1" operator="lessThan">
      <formula>0.98</formula>
    </cfRule>
    <cfRule type="cellIs" dxfId="96" priority="228" stopIfTrue="1" operator="greaterThan">
      <formula>0.98</formula>
    </cfRule>
  </conditionalFormatting>
  <conditionalFormatting sqref="DX97:DX99 DX107:DX110 DX112:DX113 DX116:DX117">
    <cfRule type="cellIs" dxfId="95" priority="223" stopIfTrue="1" operator="lessThan">
      <formula>0.98</formula>
    </cfRule>
    <cfRule type="cellIs" dxfId="94" priority="224" stopIfTrue="1" operator="greaterThan">
      <formula>0.98</formula>
    </cfRule>
  </conditionalFormatting>
  <conditionalFormatting sqref="DX111">
    <cfRule type="cellIs" dxfId="93" priority="215" stopIfTrue="1" operator="lessThan">
      <formula>0.98</formula>
    </cfRule>
    <cfRule type="cellIs" dxfId="92" priority="216" stopIfTrue="1" operator="greaterThan">
      <formula>0.98</formula>
    </cfRule>
  </conditionalFormatting>
  <conditionalFormatting sqref="DX114:DX115">
    <cfRule type="cellIs" dxfId="91" priority="213" stopIfTrue="1" operator="lessThan">
      <formula>0.98</formula>
    </cfRule>
    <cfRule type="cellIs" dxfId="90" priority="214" stopIfTrue="1" operator="greaterThan">
      <formula>0.98</formula>
    </cfRule>
  </conditionalFormatting>
  <conditionalFormatting sqref="EB97:EB99 EB107:EB110 EB112:EB113 EB116:EB117">
    <cfRule type="cellIs" dxfId="89" priority="209" stopIfTrue="1" operator="lessThan">
      <formula>0.98</formula>
    </cfRule>
    <cfRule type="cellIs" dxfId="88" priority="210" stopIfTrue="1" operator="greaterThan">
      <formula>0.98</formula>
    </cfRule>
  </conditionalFormatting>
  <conditionalFormatting sqref="EB111">
    <cfRule type="cellIs" dxfId="87" priority="201" stopIfTrue="1" operator="lessThan">
      <formula>0.98</formula>
    </cfRule>
    <cfRule type="cellIs" dxfId="86" priority="202" stopIfTrue="1" operator="greaterThan">
      <formula>0.98</formula>
    </cfRule>
  </conditionalFormatting>
  <conditionalFormatting sqref="EB114:EB115">
    <cfRule type="cellIs" dxfId="85" priority="199" stopIfTrue="1" operator="lessThan">
      <formula>0.98</formula>
    </cfRule>
    <cfRule type="cellIs" dxfId="84" priority="200" stopIfTrue="1" operator="greaterThan">
      <formula>0.98</formula>
    </cfRule>
  </conditionalFormatting>
  <conditionalFormatting sqref="EF97:EF99 EF107:EF110 EF112:EF113 EF116:EF117">
    <cfRule type="cellIs" dxfId="83" priority="195" stopIfTrue="1" operator="lessThan">
      <formula>0.98</formula>
    </cfRule>
    <cfRule type="cellIs" dxfId="82" priority="196" stopIfTrue="1" operator="greaterThan">
      <formula>0.98</formula>
    </cfRule>
  </conditionalFormatting>
  <conditionalFormatting sqref="EF111">
    <cfRule type="cellIs" dxfId="81" priority="187" stopIfTrue="1" operator="lessThan">
      <formula>0.98</formula>
    </cfRule>
    <cfRule type="cellIs" dxfId="80" priority="188" stopIfTrue="1" operator="greaterThan">
      <formula>0.98</formula>
    </cfRule>
  </conditionalFormatting>
  <conditionalFormatting sqref="EF114:EF115">
    <cfRule type="cellIs" dxfId="79" priority="185" stopIfTrue="1" operator="lessThan">
      <formula>0.98</formula>
    </cfRule>
    <cfRule type="cellIs" dxfId="78" priority="186" stopIfTrue="1" operator="greaterThan">
      <formula>0.98</formula>
    </cfRule>
  </conditionalFormatting>
  <conditionalFormatting sqref="EJ97:EJ99 EJ107:EJ110 EJ112:EJ113 EJ116:EJ117">
    <cfRule type="cellIs" dxfId="77" priority="181" stopIfTrue="1" operator="lessThan">
      <formula>0.98</formula>
    </cfRule>
    <cfRule type="cellIs" dxfId="76" priority="182" stopIfTrue="1" operator="greaterThan">
      <formula>0.98</formula>
    </cfRule>
  </conditionalFormatting>
  <conditionalFormatting sqref="EJ111">
    <cfRule type="cellIs" dxfId="75" priority="173" stopIfTrue="1" operator="lessThan">
      <formula>0.98</formula>
    </cfRule>
    <cfRule type="cellIs" dxfId="74" priority="174" stopIfTrue="1" operator="greaterThan">
      <formula>0.98</formula>
    </cfRule>
  </conditionalFormatting>
  <conditionalFormatting sqref="EJ114:EJ115">
    <cfRule type="cellIs" dxfId="73" priority="171" stopIfTrue="1" operator="lessThan">
      <formula>0.98</formula>
    </cfRule>
    <cfRule type="cellIs" dxfId="72" priority="172" stopIfTrue="1" operator="greaterThan">
      <formula>0.98</formula>
    </cfRule>
  </conditionalFormatting>
  <conditionalFormatting sqref="EN97:EN99 EN107:EN110 EN112:EN113 EN116:EN117">
    <cfRule type="cellIs" dxfId="71" priority="167" stopIfTrue="1" operator="lessThan">
      <formula>0.98</formula>
    </cfRule>
    <cfRule type="cellIs" dxfId="70" priority="168" stopIfTrue="1" operator="greaterThan">
      <formula>0.98</formula>
    </cfRule>
  </conditionalFormatting>
  <conditionalFormatting sqref="EN111">
    <cfRule type="cellIs" dxfId="69" priority="159" stopIfTrue="1" operator="lessThan">
      <formula>0.98</formula>
    </cfRule>
    <cfRule type="cellIs" dxfId="68" priority="160" stopIfTrue="1" operator="greaterThan">
      <formula>0.98</formula>
    </cfRule>
  </conditionalFormatting>
  <conditionalFormatting sqref="EN114:EN115">
    <cfRule type="cellIs" dxfId="67" priority="157" stopIfTrue="1" operator="lessThan">
      <formula>0.98</formula>
    </cfRule>
    <cfRule type="cellIs" dxfId="66" priority="158" stopIfTrue="1" operator="greaterThan">
      <formula>0.98</formula>
    </cfRule>
  </conditionalFormatting>
  <conditionalFormatting sqref="ER97:ER99 ER107:ER110 ER112:ER113 ER116:ER117">
    <cfRule type="cellIs" dxfId="65" priority="153" stopIfTrue="1" operator="lessThan">
      <formula>0.98</formula>
    </cfRule>
    <cfRule type="cellIs" dxfId="64" priority="154" stopIfTrue="1" operator="greaterThan">
      <formula>0.98</formula>
    </cfRule>
  </conditionalFormatting>
  <conditionalFormatting sqref="ER111">
    <cfRule type="cellIs" dxfId="63" priority="145" stopIfTrue="1" operator="lessThan">
      <formula>0.98</formula>
    </cfRule>
    <cfRule type="cellIs" dxfId="62" priority="146" stopIfTrue="1" operator="greaterThan">
      <formula>0.98</formula>
    </cfRule>
  </conditionalFormatting>
  <conditionalFormatting sqref="ER114:ER115">
    <cfRule type="cellIs" dxfId="61" priority="143" stopIfTrue="1" operator="lessThan">
      <formula>0.98</formula>
    </cfRule>
    <cfRule type="cellIs" dxfId="60" priority="144" stopIfTrue="1" operator="greaterThan">
      <formula>0.98</formula>
    </cfRule>
  </conditionalFormatting>
  <conditionalFormatting sqref="EV97:EV99 EV107:EV110 EV112:EV113 EV116:EV117">
    <cfRule type="cellIs" dxfId="59" priority="139" stopIfTrue="1" operator="lessThan">
      <formula>0.98</formula>
    </cfRule>
    <cfRule type="cellIs" dxfId="58" priority="140" stopIfTrue="1" operator="greaterThan">
      <formula>0.98</formula>
    </cfRule>
  </conditionalFormatting>
  <conditionalFormatting sqref="EV111">
    <cfRule type="cellIs" dxfId="57" priority="131" stopIfTrue="1" operator="lessThan">
      <formula>0.98</formula>
    </cfRule>
    <cfRule type="cellIs" dxfId="56" priority="132" stopIfTrue="1" operator="greaterThan">
      <formula>0.98</formula>
    </cfRule>
  </conditionalFormatting>
  <conditionalFormatting sqref="EV114:EV115">
    <cfRule type="cellIs" dxfId="55" priority="129" stopIfTrue="1" operator="lessThan">
      <formula>0.98</formula>
    </cfRule>
    <cfRule type="cellIs" dxfId="54" priority="130" stopIfTrue="1" operator="greaterThan">
      <formula>0.98</formula>
    </cfRule>
  </conditionalFormatting>
  <conditionalFormatting sqref="EZ97:EZ99 EZ107:EZ110 EZ112:EZ113 EZ116:EZ117">
    <cfRule type="cellIs" dxfId="53" priority="125" stopIfTrue="1" operator="lessThan">
      <formula>0.98</formula>
    </cfRule>
    <cfRule type="cellIs" dxfId="52" priority="126" stopIfTrue="1" operator="greaterThan">
      <formula>0.98</formula>
    </cfRule>
  </conditionalFormatting>
  <conditionalFormatting sqref="EZ111">
    <cfRule type="cellIs" dxfId="51" priority="117" stopIfTrue="1" operator="lessThan">
      <formula>0.98</formula>
    </cfRule>
    <cfRule type="cellIs" dxfId="50" priority="118" stopIfTrue="1" operator="greaterThan">
      <formula>0.98</formula>
    </cfRule>
  </conditionalFormatting>
  <conditionalFormatting sqref="EZ114:EZ115">
    <cfRule type="cellIs" dxfId="49" priority="115" stopIfTrue="1" operator="lessThan">
      <formula>0.98</formula>
    </cfRule>
    <cfRule type="cellIs" dxfId="48" priority="116" stopIfTrue="1" operator="greaterThan">
      <formula>0.98</formula>
    </cfRule>
  </conditionalFormatting>
  <conditionalFormatting sqref="FD97:FD99 FD107:FD110 FD112:FD113 FD116:FD117">
    <cfRule type="cellIs" dxfId="47" priority="111" stopIfTrue="1" operator="lessThan">
      <formula>0.98</formula>
    </cfRule>
    <cfRule type="cellIs" dxfId="46" priority="112" stopIfTrue="1" operator="greaterThan">
      <formula>0.98</formula>
    </cfRule>
  </conditionalFormatting>
  <conditionalFormatting sqref="FD111">
    <cfRule type="cellIs" dxfId="45" priority="103" stopIfTrue="1" operator="lessThan">
      <formula>0.98</formula>
    </cfRule>
    <cfRule type="cellIs" dxfId="44" priority="104" stopIfTrue="1" operator="greaterThan">
      <formula>0.98</formula>
    </cfRule>
  </conditionalFormatting>
  <conditionalFormatting sqref="FD114:FD115">
    <cfRule type="cellIs" dxfId="43" priority="101" stopIfTrue="1" operator="lessThan">
      <formula>0.98</formula>
    </cfRule>
    <cfRule type="cellIs" dxfId="42" priority="102" stopIfTrue="1" operator="greaterThan">
      <formula>0.98</formula>
    </cfRule>
  </conditionalFormatting>
  <conditionalFormatting sqref="FH97:FH99 FH107:FH110 FH112:FH113 FH116:FH117">
    <cfRule type="cellIs" dxfId="41" priority="97" stopIfTrue="1" operator="lessThan">
      <formula>0.98</formula>
    </cfRule>
    <cfRule type="cellIs" dxfId="40" priority="98" stopIfTrue="1" operator="greaterThan">
      <formula>0.98</formula>
    </cfRule>
  </conditionalFormatting>
  <conditionalFormatting sqref="FH111">
    <cfRule type="cellIs" dxfId="39" priority="89" stopIfTrue="1" operator="lessThan">
      <formula>0.98</formula>
    </cfRule>
    <cfRule type="cellIs" dxfId="38" priority="90" stopIfTrue="1" operator="greaterThan">
      <formula>0.98</formula>
    </cfRule>
  </conditionalFormatting>
  <conditionalFormatting sqref="FH114:FH115">
    <cfRule type="cellIs" dxfId="37" priority="87" stopIfTrue="1" operator="lessThan">
      <formula>0.98</formula>
    </cfRule>
    <cfRule type="cellIs" dxfId="36" priority="88" stopIfTrue="1" operator="greaterThan">
      <formula>0.98</formula>
    </cfRule>
  </conditionalFormatting>
  <conditionalFormatting sqref="FL97:FL99 FL107:FL110 FL112:FL113 FL116:FL117">
    <cfRule type="cellIs" dxfId="35" priority="83" stopIfTrue="1" operator="lessThan">
      <formula>0.98</formula>
    </cfRule>
    <cfRule type="cellIs" dxfId="34" priority="84" stopIfTrue="1" operator="greaterThan">
      <formula>0.98</formula>
    </cfRule>
  </conditionalFormatting>
  <conditionalFormatting sqref="FL111">
    <cfRule type="cellIs" dxfId="33" priority="75" stopIfTrue="1" operator="lessThan">
      <formula>0.98</formula>
    </cfRule>
    <cfRule type="cellIs" dxfId="32" priority="76" stopIfTrue="1" operator="greaterThan">
      <formula>0.98</formula>
    </cfRule>
  </conditionalFormatting>
  <conditionalFormatting sqref="FL114:FL115">
    <cfRule type="cellIs" dxfId="31" priority="73" stopIfTrue="1" operator="lessThan">
      <formula>0.98</formula>
    </cfRule>
    <cfRule type="cellIs" dxfId="30" priority="74" stopIfTrue="1" operator="greaterThan">
      <formula>0.98</formula>
    </cfRule>
  </conditionalFormatting>
  <conditionalFormatting sqref="FP97:FP99 FP107:FP110 FP112:FP113 FP116:FP117">
    <cfRule type="cellIs" dxfId="29" priority="69" stopIfTrue="1" operator="lessThan">
      <formula>0.98</formula>
    </cfRule>
    <cfRule type="cellIs" dxfId="28" priority="70" stopIfTrue="1" operator="greaterThan">
      <formula>0.98</formula>
    </cfRule>
  </conditionalFormatting>
  <conditionalFormatting sqref="FP111">
    <cfRule type="cellIs" dxfId="27" priority="61" stopIfTrue="1" operator="lessThan">
      <formula>0.98</formula>
    </cfRule>
    <cfRule type="cellIs" dxfId="26" priority="62" stopIfTrue="1" operator="greaterThan">
      <formula>0.98</formula>
    </cfRule>
  </conditionalFormatting>
  <conditionalFormatting sqref="FP114:FP115">
    <cfRule type="cellIs" dxfId="25" priority="59" stopIfTrue="1" operator="lessThan">
      <formula>0.98</formula>
    </cfRule>
    <cfRule type="cellIs" dxfId="24" priority="60" stopIfTrue="1" operator="greaterThan">
      <formula>0.98</formula>
    </cfRule>
  </conditionalFormatting>
  <conditionalFormatting sqref="FT97:FT99 FT107:FT110 FT112:FT113 FT116:FT117">
    <cfRule type="cellIs" dxfId="23" priority="55" stopIfTrue="1" operator="lessThan">
      <formula>0.98</formula>
    </cfRule>
    <cfRule type="cellIs" dxfId="22" priority="56" stopIfTrue="1" operator="greaterThan">
      <formula>0.98</formula>
    </cfRule>
  </conditionalFormatting>
  <conditionalFormatting sqref="FT111">
    <cfRule type="cellIs" dxfId="21" priority="47" stopIfTrue="1" operator="lessThan">
      <formula>0.98</formula>
    </cfRule>
    <cfRule type="cellIs" dxfId="20" priority="48" stopIfTrue="1" operator="greaterThan">
      <formula>0.98</formula>
    </cfRule>
  </conditionalFormatting>
  <conditionalFormatting sqref="FT114:FT115">
    <cfRule type="cellIs" dxfId="19" priority="45" stopIfTrue="1" operator="lessThan">
      <formula>0.98</formula>
    </cfRule>
    <cfRule type="cellIs" dxfId="18" priority="46" stopIfTrue="1" operator="greaterThan">
      <formula>0.98</formula>
    </cfRule>
  </conditionalFormatting>
  <conditionalFormatting sqref="FX97:FX99 FX107:FX110 FX112:FX113 FX116:FX117">
    <cfRule type="cellIs" dxfId="17" priority="41" stopIfTrue="1" operator="lessThan">
      <formula>0.98</formula>
    </cfRule>
    <cfRule type="cellIs" dxfId="16" priority="42" stopIfTrue="1" operator="greaterThan">
      <formula>0.98</formula>
    </cfRule>
  </conditionalFormatting>
  <conditionalFormatting sqref="FX111">
    <cfRule type="cellIs" dxfId="15" priority="33" stopIfTrue="1" operator="lessThan">
      <formula>0.98</formula>
    </cfRule>
    <cfRule type="cellIs" dxfId="14" priority="34" stopIfTrue="1" operator="greaterThan">
      <formula>0.98</formula>
    </cfRule>
  </conditionalFormatting>
  <conditionalFormatting sqref="FX114:FX115">
    <cfRule type="cellIs" dxfId="13" priority="31" stopIfTrue="1" operator="lessThan">
      <formula>0.98</formula>
    </cfRule>
    <cfRule type="cellIs" dxfId="12" priority="32" stopIfTrue="1" operator="greaterThan">
      <formula>0.98</formula>
    </cfRule>
  </conditionalFormatting>
  <conditionalFormatting sqref="GB97:GB99 GB107:GB110 GB112:GB113 GB116:GB117">
    <cfRule type="cellIs" dxfId="11" priority="27" stopIfTrue="1" operator="lessThan">
      <formula>0.98</formula>
    </cfRule>
    <cfRule type="cellIs" dxfId="10" priority="28" stopIfTrue="1" operator="greaterThan">
      <formula>0.98</formula>
    </cfRule>
  </conditionalFormatting>
  <conditionalFormatting sqref="GB111">
    <cfRule type="cellIs" dxfId="9" priority="19" stopIfTrue="1" operator="lessThan">
      <formula>0.98</formula>
    </cfRule>
    <cfRule type="cellIs" dxfId="8" priority="20" stopIfTrue="1" operator="greaterThan">
      <formula>0.98</formula>
    </cfRule>
  </conditionalFormatting>
  <conditionalFormatting sqref="GB114:GB115">
    <cfRule type="cellIs" dxfId="7" priority="17" stopIfTrue="1" operator="lessThan">
      <formula>0.98</formula>
    </cfRule>
    <cfRule type="cellIs" dxfId="6" priority="18" stopIfTrue="1" operator="greaterThan">
      <formula>0.98</formula>
    </cfRule>
  </conditionalFormatting>
  <conditionalFormatting sqref="GF97:GF99 GF107:GF110 GF112:GF113 GF116:GF117">
    <cfRule type="cellIs" dxfId="5" priority="13" stopIfTrue="1" operator="lessThan">
      <formula>0.98</formula>
    </cfRule>
    <cfRule type="cellIs" dxfId="4" priority="14" stopIfTrue="1" operator="greaterThan">
      <formula>0.98</formula>
    </cfRule>
  </conditionalFormatting>
  <conditionalFormatting sqref="GF111">
    <cfRule type="cellIs" dxfId="3" priority="5" stopIfTrue="1" operator="lessThan">
      <formula>0.98</formula>
    </cfRule>
    <cfRule type="cellIs" dxfId="2" priority="6" stopIfTrue="1" operator="greaterThan">
      <formula>0.98</formula>
    </cfRule>
  </conditionalFormatting>
  <conditionalFormatting sqref="GF114:GF115">
    <cfRule type="cellIs" dxfId="1" priority="3" stopIfTrue="1" operator="lessThan">
      <formula>0.98</formula>
    </cfRule>
    <cfRule type="cellIs" dxfId="0" priority="4" stopIfTrue="1" operator="greaterThan">
      <formula>0.98</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Gelo Ardieta</dc:creator>
  <cp:lastModifiedBy>Karrel May Sinfuego</cp:lastModifiedBy>
  <dcterms:created xsi:type="dcterms:W3CDTF">2020-11-25T01:06:57Z</dcterms:created>
  <dcterms:modified xsi:type="dcterms:W3CDTF">2024-10-09T02:49:53Z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e7846b46-ad37-4de9-b64c-d4a1743ec5c2</vt:lpwstr>
  </property>
</Properties>
</file>