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A3492F-D207-4152-BCC2-5E374EC85D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<sst xmlns="http://schemas.openxmlformats.org/spreadsheetml/2006/main" count="390" uniqueCount="268">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</sst>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130481963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1405.HK</v>
      </c>
      <c r="D3" s="277"/>
      <c r="E3" s="87"/>
      <c r="F3" s="3" t="s">
        <v>1</v>
      </c>
      <c r="G3" s="132">
        <v>79.25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達勢股份</v>
      </c>
      <c r="D4" s="279"/>
      <c r="E4" s="87"/>
      <c r="F4" s="3" t="s">
        <v>2</v>
      </c>
      <c r="G4" s="282">
        <f>Inputs!C10</f>
        <v>130481963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10340.695567749999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0.8448760372568398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1.7912194354438221E-2</v>
      </c>
      <c r="F24" s="140" t="s">
        <v>260</v>
      </c>
      <c r="G24" s="269">
        <f>G3/(Fin_Analysis!H86*G7)</f>
        <v>-97.947190959946425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-4.3026634739724949E-2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Strongly disagree</v>
      </c>
    </row>
    <row r="37" spans="1:3" ht="15.75" customHeight="1" x14ac:dyDescent="0.4">
      <c r="A37"/>
      <c r="B37" s="20" t="s">
        <v>239</v>
      </c>
      <c r="C37" s="246" t="str">
        <f>Inputs!C19</f>
        <v>Strongly 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95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160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-1.0209583247863946E-2</v>
      </c>
      <c r="D87" s="210"/>
      <c r="E87" s="263">
        <f>E86*Exchange_Rate/Dashboard!G3</f>
        <v>-1.0209583247863946E-2</v>
      </c>
      <c r="F87" s="210"/>
      <c r="H87" s="263">
        <f>H86*Exchange_Rate/Dashboard!G3</f>
        <v>-1.0209583247863946E-2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-11.13972366895378</v>
      </c>
      <c r="H93" s="87" t="s">
        <v>209</v>
      </c>
      <c r="I93" s="144">
        <f>FV(H87,D93,0,-(H86/C93))*Exchange_Rate</f>
        <v>-11.13972366895378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-722662.7973568975</v>
      </c>
      <c r="D97" s="214"/>
      <c r="E97" s="123">
        <f>PV(C94,D93,0,-F93)</f>
        <v>-5.5384114458555276</v>
      </c>
      <c r="F97" s="214"/>
      <c r="H97" s="123">
        <f>PV(C94,D93,0,-I93)</f>
        <v>-5.5384114458555276</v>
      </c>
      <c r="I97" s="123">
        <f>PV(C93,D93,0,-I93)</f>
        <v>-7.9796876466876885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-722662.7973568975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