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4DAC1743-1D72-493D-91FF-4623EBD7C083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Analysis" sheetId="4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s="1"/>
  <c r="C6" i="2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<sst xmlns="http://schemas.openxmlformats.org/spreadsheetml/2006/main" count="100" uniqueCount="85">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</sst>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F5" sqref="F5"/>
    </sheetView>
  </sheetViews>
  <sheetFormatPr defaultColWidth="8.796875" defaultRowHeight="13.9"/>
  <cols>
    <col min="1" max="1" width="2.46484375" customWidth="1"/>
    <col min="2" max="2" width="47.796875" customWidth="1"/>
    <col min="3" max="6" width="20.796875" customWidth="1"/>
  </cols>
  <sheetData>
    <row r="2" spans="1:6" ht="15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>
      <c r="B4" t="s">
        <v>71</v>
      </c>
      <c r="C4" s="45">
        <v>5.3099999999999994E-2</v>
      </c>
      <c r="D4" s="46">
        <v>6.5000000000000002E-2</v>
      </c>
      <c r="E4" s="52"/>
      <c r="F4" s="46"/>
    </row>
    <row r="5" spans="1:6" ht="14.25" thickBot="1">
      <c r="B5" s="48" t="s">
        <v>72</v>
      </c>
      <c r="C5" s="50"/>
      <c r="D5" s="51">
        <v>0.16</v>
      </c>
      <c r="E5" s="53"/>
      <c r="F5" s="51"/>
    </row>
    <row r="6" spans="1:6" ht="14.25" thickTop="1">
      <c r="B6" s="47" t="s">
        <v>73</v>
      </c>
      <c r="C6" s="55">
        <f>MAX(8%,C4)</f>
        <v>0.08</v>
      </c>
      <c r="D6" s="55">
        <f>MAX(10%,D4,C4)</f>
        <v>0.1</v>
      </c>
      <c r="E6" s="55">
        <f>(C6+D6)/2</f>
        <v>0.09</v>
      </c>
      <c r="F6" s="55"/>
    </row>
    <row r="10" spans="1:6">
      <c r="B10" s="54" t="s">
        <v>84</v>
      </c>
    </row>
    <row r="11" spans="1:6">
      <c r="E11" s="43"/>
    </row>
    <row r="12" spans="1:6">
      <c r="B12" s="5" t="s">
        <v>82</v>
      </c>
      <c r="C12" s="49" t="s">
        <v>80</v>
      </c>
      <c r="E12" s="43"/>
    </row>
    <row r="13" spans="1:6">
      <c r="B13" s="5" t="s">
        <v>70</v>
      </c>
      <c r="C13" s="49" t="s">
        <v>81</v>
      </c>
    </row>
    <row r="15" spans="1:6">
      <c r="B15" s="5" t="s">
        <v>77</v>
      </c>
      <c r="C15" s="49" t="s">
        <v>74</v>
      </c>
    </row>
    <row r="16" spans="1:6">
      <c r="B16" s="5" t="s">
        <v>78</v>
      </c>
      <c r="C16" s="49" t="s">
        <v>75</v>
      </c>
    </row>
    <row r="17" spans="2:4">
      <c r="B17" s="5" t="s">
        <v>79</v>
      </c>
      <c r="C17" s="49" t="s">
        <v>76</v>
      </c>
    </row>
    <row r="19" spans="2:4">
      <c r="B19" s="18" t="s">
        <v>62</v>
      </c>
      <c r="C19" s="41" t="s">
        <v>61</v>
      </c>
      <c r="D19" s="40"/>
    </row>
    <row r="20" spans="2:4">
      <c r="B20" s="18" t="s">
        <v>63</v>
      </c>
      <c r="C20" s="42" t="s">
        <v>66</v>
      </c>
      <c r="D20" s="40"/>
    </row>
    <row r="21" spans="2:4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5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>
      <c r="A8" s="5"/>
      <c r="B8" s="7" t="s">
        <v>55</v>
      </c>
      <c r="C8" s="23"/>
      <c r="D8" s="28"/>
      <c r="E8" s="23"/>
      <c r="F8" s="27"/>
    </row>
    <row r="9" spans="1:6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>
      <c r="A30" s="5"/>
    </row>
    <row r="31" spans="1:6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>
      <c r="B39" s="7" t="s">
        <v>4</v>
      </c>
    </row>
    <row r="40" spans="2:6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2024-10-29T09:04:01Z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