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13A3BE4-596D-4DE4-BBF6-D59DDAEE164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F92" i="4"/>
  <c r="F94" i="4"/>
  <c r="E95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F106" i="3" s="1"/>
  <c r="F29" i="1" s="1"/>
  <c r="H106" i="3"/>
  <c r="D100" i="3" l="1"/>
  <c r="D106" i="3" s="1"/>
  <c r="C29" i="1"/>
</calcChain>
</file>

<file path=xl/sharedStrings.xml><?xml version="1.0" encoding="utf-8"?>
<sst xmlns="http://schemas.openxmlformats.org/spreadsheetml/2006/main" count="391" uniqueCount="269">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</sst>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267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241</v>
      </c>
      <c r="H3" s="134" t="s">
        <v>268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40576.3747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90.90362209782937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3.2693383105242051E-2</v>
      </c>
      <c r="D56" s="153">
        <f t="shared" si="46"/>
        <v>0.13540918736936161</v>
      </c>
      <c r="E56" s="153">
        <f t="shared" si="46"/>
        <v>7.8138494807951098E-2</v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1.1000661765972452E-2</v>
      </c>
      <c r="D87" s="209"/>
      <c r="E87" s="262">
        <f>E86*Exchange_Rate/Dashboard!G3</f>
        <v>1.1000661765972452E-2</v>
      </c>
      <c r="F87" s="209"/>
      <c r="H87" s="262">
        <f>H86*Exchange_Rate/Dashboard!G3</f>
        <v>1.1000661765972452E-2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209</v>
      </c>
      <c r="F93" s="144">
        <f>FV(E87,D93,0,-(E86/(C93-D94)))*Exchange_Rate</f>
        <v>46.189291651369452</v>
      </c>
      <c r="H93" s="87" t="s">
        <v>209</v>
      </c>
      <c r="I93" s="144">
        <f>FV(H87,D93,0,-(H86/(C93-D94)))*Exchange_Rate</f>
        <v>46.189291651369452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3866413.5137253576</v>
      </c>
      <c r="D97" s="213"/>
      <c r="E97" s="123">
        <f>PV(C94,D93,0,-F93)</f>
        <v>22.964241228968422</v>
      </c>
      <c r="F97" s="213"/>
      <c r="H97" s="123">
        <f>PV(C94,D93,0,-I93)</f>
        <v>22.964241228968422</v>
      </c>
      <c r="I97" s="123">
        <f>PV(C93,D93,0,-I93)</f>
        <v>31.34485383174378</v>
      </c>
      <c r="K97" s="24"/>
    </row>
    <row r="98" spans="2:11" ht="15" customHeight="1" x14ac:dyDescent="0.4">
      <c r="B98" s="28" t="s">
        <v>144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3866413.5137253576</v>
      </c>
      <c r="D100" s="109">
        <f>MIN(F100*(1-C94),E100)</f>
        <v>19.519605044623159</v>
      </c>
      <c r="E100" s="109">
        <f>MAX(E97+H98+E99,0)</f>
        <v>22.964241228968422</v>
      </c>
      <c r="F100" s="109">
        <f>(E100+H100)/2</f>
        <v>22.964241228968422</v>
      </c>
      <c r="H100" s="109">
        <f>MAX(C100*Data!$C$4/Common_Shares,0)</f>
        <v>22.964241228968422</v>
      </c>
      <c r="I100" s="109">
        <f>MAX(I97+H98+H99,0)</f>
        <v>31.34485383174378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1933206.7568626788</v>
      </c>
      <c r="D106" s="109">
        <f>(D100+D103)/2</f>
        <v>9.7598025223115794</v>
      </c>
      <c r="E106" s="123">
        <f>(E100+E103)/2</f>
        <v>11.482120614484211</v>
      </c>
      <c r="F106" s="109">
        <f>(F100+F103)/2</f>
        <v>11.482120614484211</v>
      </c>
      <c r="H106" s="123">
        <f>(H100+H103)/2</f>
        <v>11.482120614484211</v>
      </c>
      <c r="I106" s="123">
        <f>(I100+I103)/2</f>
        <v>15.67242691587189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