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3567835-43FD-4DC4-9183-289A602BA38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<sst xmlns="http://schemas.openxmlformats.org/spreadsheetml/2006/main" count="390" uniqueCount="266">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</sst>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264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196.6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33100.893219999998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74.226058796860883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3.2693383105242051E-2</v>
      </c>
      <c r="D55" s="153">
        <f t="shared" si="45"/>
        <v>0.13540918736936161</v>
      </c>
      <c r="E55" s="153">
        <f t="shared" si="45"/>
        <v>7.8138494807951098E-2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1.347235750097904E-2</v>
      </c>
      <c r="D87" s="209"/>
      <c r="E87" s="262">
        <f>E86*Exchange_Rate/Dashboard!G3</f>
        <v>1.347235750097904E-2</v>
      </c>
      <c r="F87" s="209"/>
      <c r="H87" s="262">
        <f>H86*Exchange_Rate/Dashboard!G3</f>
        <v>1.347235750097904E-2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42.90843903269343</v>
      </c>
      <c r="H93" s="87" t="s">
        <v>209</v>
      </c>
      <c r="I93" s="144">
        <f>FV(H87,D93,0,-(H86/(C93-D94)))*Exchange_Rate</f>
        <v>42.90843903269343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3591779.8822521605</v>
      </c>
      <c r="D97" s="213"/>
      <c r="E97" s="123">
        <f>PV(C94,D93,0,-F93)</f>
        <v>21.333077635020231</v>
      </c>
      <c r="F97" s="213"/>
      <c r="H97" s="123">
        <f>PV(C94,D93,0,-I93)</f>
        <v>21.333077635020231</v>
      </c>
      <c r="I97" s="123">
        <f>PV(C93,D93,0,-I93)</f>
        <v>28.404921235012353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3591779.8822521605</v>
      </c>
      <c r="D100" s="109">
        <f>MIN(F100*(1-C94),E100)</f>
        <v>18.133115989767195</v>
      </c>
      <c r="E100" s="109">
        <f>MAX(E97-H98+E99,0)</f>
        <v>21.333077635020231</v>
      </c>
      <c r="F100" s="109">
        <f>(E100+H100)/2</f>
        <v>21.333077635020231</v>
      </c>
      <c r="H100" s="109">
        <f>MAX(C100*Data!$C$4/Common_Shares,0)</f>
        <v>21.333077635020231</v>
      </c>
      <c r="I100" s="109">
        <f>MAX(I97-H98+H99,0)</f>
        <v>28.404921235012353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1795889.9411260802</v>
      </c>
      <c r="D106" s="109">
        <f>(D100+D103)/2</f>
        <v>9.0665579948835973</v>
      </c>
      <c r="E106" s="123">
        <f>(E100+E103)/2</f>
        <v>10.666538817510116</v>
      </c>
      <c r="F106" s="109">
        <f>(F100+F103)/2</f>
        <v>10.666538817510116</v>
      </c>
      <c r="H106" s="123">
        <f>(H100+H103)/2</f>
        <v>10.666538817510116</v>
      </c>
      <c r="I106" s="123">
        <f>(I100+I103)/2</f>
        <v>14.202460617506176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