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15705F82-5987-4F6E-B027-0F912EEBC1B3}" xr6:coauthVersionLast="47" xr6:coauthVersionMax="47" xr10:uidLastSave="{00000000-0000-0000-0000-000000000000}"/>
  <bookViews>
    <workbookView xWindow="36465" yWindow="8235" windowWidth="14400" windowHeight="736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11" i="3" l="1"/>
  <c r="O11" i="3"/>
  <c r="P10" i="3"/>
  <c r="O10" i="3"/>
  <c r="P9" i="3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<sst xmlns="http://schemas.openxmlformats.org/spreadsheetml/2006/main" count="104" uniqueCount="64">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</sst>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1" width="14.6328125" customWidth="1"/>
    <col min="12" max="12" width="14.6328125" hidden="1" customWidth="1"/>
    <col min="13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28</v>
      </c>
      <c r="C5" s="5" t="s">
        <v>29</v>
      </c>
      <c r="D5" s="7">
        <v>8.42</v>
      </c>
      <c r="E5" s="7" t="s">
        <v>8</v>
      </c>
      <c r="F5" s="6">
        <v>0.12843882656534156</v>
      </c>
      <c r="G5" s="6">
        <v>5.1068883610451303E-2</v>
      </c>
      <c r="H5" s="6">
        <f>D5/I5-1</f>
        <v>0.20457796852646637</v>
      </c>
      <c r="I5" s="7">
        <v>6.99</v>
      </c>
      <c r="J5" s="9">
        <v>10000</v>
      </c>
      <c r="K5" s="7">
        <v>11.185454919680176</v>
      </c>
      <c r="L5" s="7">
        <v>9.8592855205472993</v>
      </c>
      <c r="M5" s="7">
        <v>10.488633138016668</v>
      </c>
      <c r="N5" s="7">
        <v>9.3212124330668136</v>
      </c>
      <c r="O5" s="8">
        <v>45107</v>
      </c>
      <c r="P5" s="8">
        <v>45351</v>
      </c>
      <c r="Q5" s="16" t="s">
        <v>7</v>
      </c>
      <c r="R5" s="16" t="s">
        <v>55</v>
      </c>
    </row>
    <row r="6" spans="1:18" x14ac:dyDescent="0.35">
      <c r="B6" s="5" t="s">
        <v>59</v>
      </c>
      <c r="C6" s="5" t="s">
        <v>60</v>
      </c>
      <c r="D6" s="7">
        <v>7.9</v>
      </c>
      <c r="E6" s="7" t="s">
        <v>8</v>
      </c>
      <c r="F6" s="6">
        <v>6.8236999903417139E-2</v>
      </c>
      <c r="G6" s="6">
        <v>2.5316455696202531E-2</v>
      </c>
      <c r="H6" s="6">
        <f>D6/I6-1</f>
        <v>-3.6585365853658458E-2</v>
      </c>
      <c r="I6" s="7">
        <v>8.1999999999999993</v>
      </c>
      <c r="J6" s="9">
        <v>16000</v>
      </c>
      <c r="K6" s="7">
        <v>10.019072299236996</v>
      </c>
      <c r="L6" s="7">
        <v>7.1408103833499652</v>
      </c>
      <c r="M6" s="7">
        <v>8.9260129791874565</v>
      </c>
      <c r="N6" s="7">
        <v>8.3492269160308297</v>
      </c>
      <c r="O6" s="8">
        <v>45107</v>
      </c>
      <c r="P6" s="8">
        <v>45351</v>
      </c>
      <c r="Q6" s="16" t="s">
        <v>7</v>
      </c>
      <c r="R6" s="16" t="s">
        <v>61</v>
      </c>
    </row>
    <row r="7" spans="1:18" x14ac:dyDescent="0.35">
      <c r="B7" s="5" t="s">
        <v>53</v>
      </c>
      <c r="C7" s="5" t="s">
        <v>54</v>
      </c>
      <c r="D7" s="7">
        <v>6.82</v>
      </c>
      <c r="E7" s="7" t="s">
        <v>8</v>
      </c>
      <c r="F7" s="6">
        <v>0.30526976250439319</v>
      </c>
      <c r="G7" s="6">
        <v>3.3724340175953077E-3</v>
      </c>
      <c r="H7" s="6">
        <f>D7/I7-1</f>
        <v>0.16780821917808231</v>
      </c>
      <c r="I7" s="7">
        <v>5.84</v>
      </c>
      <c r="J7" s="9">
        <v>10000</v>
      </c>
      <c r="K7" s="7">
        <v>10.265939780279961</v>
      </c>
      <c r="L7" s="7">
        <v>5.8760188939367133</v>
      </c>
      <c r="M7" s="7">
        <v>7.3450236174208916</v>
      </c>
      <c r="N7" s="7">
        <v>8.0709793371083371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 x14ac:dyDescent="0.35">
      <c r="B8" s="5" t="s">
        <v>57</v>
      </c>
      <c r="C8" s="5" t="s">
        <v>58</v>
      </c>
      <c r="D8" s="7">
        <v>2.61</v>
      </c>
      <c r="E8" s="7" t="s">
        <v>8</v>
      </c>
      <c r="F8" s="6">
        <v>-0.13658269025614689</v>
      </c>
      <c r="G8" s="6">
        <v>1.3026819923371648E-2</v>
      </c>
      <c r="H8" s="6">
        <f>D8/I8-1</f>
        <v>0.38095238095238093</v>
      </c>
      <c r="I8" s="7">
        <v>1.89</v>
      </c>
      <c r="J8" s="9">
        <v>60000</v>
      </c>
      <c r="K8" s="7">
        <v>2.7755191784314563</v>
      </c>
      <c r="L8" s="7">
        <v>1.5680469921767264</v>
      </c>
      <c r="M8" s="7">
        <v>1.960058740220908</v>
      </c>
      <c r="N8" s="7">
        <v>2.1717830853040914</v>
      </c>
      <c r="O8" s="8">
        <v>44926</v>
      </c>
      <c r="P8" s="8">
        <v>45351</v>
      </c>
      <c r="Q8" s="16" t="s">
        <v>7</v>
      </c>
      <c r="R8" s="16" t="s">
        <v>52</v>
      </c>
    </row>
    <row r="9" spans="1:18" x14ac:dyDescent="0.35">
      <c r="B9" s="5" t="s">
        <v>30</v>
      </c>
      <c r="C9" s="5" t="s">
        <v>56</v>
      </c>
      <c r="D9" s="7">
        <v>1.58</v>
      </c>
      <c r="E9" s="7" t="s">
        <v>8</v>
      </c>
      <c r="F9" s="6">
        <v>0.11947754647923747</v>
      </c>
      <c r="G9" s="6">
        <v>4.4177215189873414E-2</v>
      </c>
      <c r="H9" s="6">
        <f>D9/I9-1</f>
        <v>0.31666666666666687</v>
      </c>
      <c r="I9" s="7">
        <v>1.2</v>
      </c>
      <c r="J9" s="9">
        <v>50000</v>
      </c>
      <c r="K9" s="7">
        <v>2.0847745234371953</v>
      </c>
      <c r="L9" s="7">
        <v>1.530014532334762</v>
      </c>
      <c r="M9" s="7">
        <v>1.9125181654184527</v>
      </c>
      <c r="N9" s="7">
        <v>1.7373121028643295</v>
      </c>
      <c r="O9" s="8">
        <v>44926</v>
      </c>
      <c r="P9" s="8">
        <v>45351</v>
      </c>
      <c r="Q9" s="16" t="s">
        <v>7</v>
      </c>
      <c r="R9" s="16" t="s">
        <v>55</v>
      </c>
    </row>
    <row r="10" spans="1:18" x14ac:dyDescent="0.35">
      <c r="B10" s="5" t="s">
        <v>62</v>
      </c>
      <c r="C10" s="5" t="s">
        <v>63</v>
      </c>
      <c r="D10" s="7">
        <v>1.73</v>
      </c>
      <c r="E10" s="7" t="s">
        <v>8</v>
      </c>
      <c r="F10" s="6">
        <v>0.45958770843541386</v>
      </c>
      <c r="G10" s="6">
        <v>0</v>
      </c>
      <c r="H10" s="6">
        <f>D10/I10-1</f>
        <v>8.1249999999999822E-2</v>
      </c>
      <c r="I10" s="7">
        <v>1.6</v>
      </c>
      <c r="J10" s="9">
        <v>30000</v>
      </c>
      <c r="K10" s="7">
        <v>2.8710867355932659</v>
      </c>
      <c r="L10" s="7">
        <v>2.2263287236104832</v>
      </c>
      <c r="M10" s="7">
        <v>2.7829109045131037</v>
      </c>
      <c r="N10" s="7">
        <v>2.3925722796610551</v>
      </c>
      <c r="O10" s="8">
        <v>44926</v>
      </c>
      <c r="P10" s="8">
        <v>45351</v>
      </c>
      <c r="Q10" s="5" t="s">
        <v>7</v>
      </c>
      <c r="R10" s="5" t="s">
        <v>55</v>
      </c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45196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467050</v>
      </c>
      <c r="E3" s="32"/>
      <c r="F3" s="12" t="s">
        <v>8</v>
      </c>
    </row>
    <row r="4" spans="1:18" x14ac:dyDescent="0.35">
      <c r="B4" s="10" t="s">
        <v>12</v>
      </c>
      <c r="D4" s="33">
        <v>430700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35">
      <c r="B8" s="5" t="s">
        <v>28</v>
      </c>
      <c r="C8" s="5" t="s">
        <v>29</v>
      </c>
      <c r="D8" s="7">
        <v>8.42</v>
      </c>
      <c r="E8" s="7">
        <v>9.5399999999999991</v>
      </c>
      <c r="F8" s="9" t="s">
        <v>8</v>
      </c>
      <c r="G8" s="9">
        <v>20000</v>
      </c>
      <c r="H8" s="7">
        <v>11.185454919680176</v>
      </c>
      <c r="I8" s="6"/>
      <c r="J8" s="17">
        <v>0.66510052636151962</v>
      </c>
      <c r="K8" s="17">
        <v>3672538.0279999999</v>
      </c>
      <c r="L8" s="17">
        <v>5.1977412399497478</v>
      </c>
      <c r="M8" s="17">
        <v>2447343.9303310001</v>
      </c>
      <c r="N8" s="17"/>
      <c r="O8" s="6">
        <f>(D8*G8)/$D$4</f>
        <v>0.3909914093336429</v>
      </c>
      <c r="P8" s="6">
        <f>D8/E8-1</f>
        <v>-0.11740041928721168</v>
      </c>
      <c r="Q8" s="6" t="s">
        <v>7</v>
      </c>
      <c r="R8" s="5" t="s">
        <v>55</v>
      </c>
    </row>
    <row r="9" spans="1:18" x14ac:dyDescent="0.35">
      <c r="B9" s="5" t="s">
        <v>53</v>
      </c>
      <c r="C9" s="5" t="s">
        <v>54</v>
      </c>
      <c r="D9" s="7">
        <v>6.82</v>
      </c>
      <c r="E9" s="7">
        <v>7.38</v>
      </c>
      <c r="F9" s="9" t="s">
        <v>8</v>
      </c>
      <c r="G9" s="9">
        <v>10000</v>
      </c>
      <c r="H9" s="7">
        <v>10.265939780279961</v>
      </c>
      <c r="I9" s="6"/>
      <c r="J9" s="17">
        <v>0.62572409874452151</v>
      </c>
      <c r="K9" s="17">
        <v>721194</v>
      </c>
      <c r="L9" s="17">
        <v>1.1452720082709331</v>
      </c>
      <c r="M9" s="17">
        <v>84082</v>
      </c>
      <c r="N9" s="17"/>
      <c r="O9" s="6">
        <f>(D9*G9)/$D$4</f>
        <v>0.1583468771766891</v>
      </c>
      <c r="P9" s="6">
        <f>D9/E9-1</f>
        <v>-7.5880758807588045E-2</v>
      </c>
      <c r="Q9" s="6" t="s">
        <v>7</v>
      </c>
      <c r="R9" s="5" t="s">
        <v>52</v>
      </c>
    </row>
    <row r="10" spans="1:18" x14ac:dyDescent="0.35">
      <c r="B10" s="5" t="s">
        <v>30</v>
      </c>
      <c r="C10" s="5" t="s">
        <v>56</v>
      </c>
      <c r="D10" s="7">
        <v>1.58</v>
      </c>
      <c r="E10" s="7">
        <v>1.65</v>
      </c>
      <c r="F10" s="9" t="s">
        <v>8</v>
      </c>
      <c r="G10" s="9">
        <v>90000</v>
      </c>
      <c r="H10" s="7">
        <v>2.0847745234371953</v>
      </c>
      <c r="I10" s="6"/>
      <c r="J10" s="17">
        <v>0.89074192209159853</v>
      </c>
      <c r="K10" s="17">
        <v>7102</v>
      </c>
      <c r="L10" s="17">
        <v>5.3394300150875385</v>
      </c>
      <c r="M10" s="17">
        <v>8842</v>
      </c>
      <c r="N10" s="17"/>
      <c r="O10" s="6">
        <f>(D10*G10)/$D$4</f>
        <v>0.3301602043185512</v>
      </c>
      <c r="P10" s="6">
        <f>D10/E10-1</f>
        <v>-4.2424242424242364E-2</v>
      </c>
      <c r="Q10" s="6" t="s">
        <v>7</v>
      </c>
      <c r="R10" s="5" t="s">
        <v>55</v>
      </c>
    </row>
    <row r="11" spans="1:18" x14ac:dyDescent="0.35">
      <c r="B11" s="5" t="s">
        <v>62</v>
      </c>
      <c r="C11" s="5" t="s">
        <v>63</v>
      </c>
      <c r="D11" s="7">
        <v>1.73</v>
      </c>
      <c r="E11" s="7">
        <v>1.8</v>
      </c>
      <c r="F11" s="9" t="s">
        <v>8</v>
      </c>
      <c r="G11" s="9">
        <v>30000</v>
      </c>
      <c r="H11" s="7">
        <v>2.8710867355932659</v>
      </c>
      <c r="I11" s="6"/>
      <c r="J11" s="17">
        <v>1.6290885868321416</v>
      </c>
      <c r="K11" s="17">
        <v>600938</v>
      </c>
      <c r="L11" s="17">
        <v>4.0544834908538157</v>
      </c>
      <c r="M11" s="17">
        <v>23764</v>
      </c>
      <c r="N11" s="17"/>
      <c r="O11" s="6">
        <f>(D11*G11)/$D$4</f>
        <v>0.12050150917111678</v>
      </c>
      <c r="P11" s="6">
        <f>D11/E11-1</f>
        <v>-3.8888888888888973E-2</v>
      </c>
      <c r="Q11" s="6" t="s">
        <v>7</v>
      </c>
      <c r="R11" s="5" t="s">
        <v>55</v>
      </c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48</v>
      </c>
    </row>
    <row r="5" spans="1:9" x14ac:dyDescent="0.35">
      <c r="B5" t="s">
        <v>46</v>
      </c>
      <c r="C5" s="24">
        <f>Current_Holdings!D3+C6</f>
        <v>804880.6</v>
      </c>
      <c r="D5" s="5" t="s">
        <v>8</v>
      </c>
      <c r="F5" s="5"/>
    </row>
    <row r="6" spans="1:9" x14ac:dyDescent="0.35">
      <c r="B6" t="s">
        <v>47</v>
      </c>
      <c r="C6" s="23">
        <v>337830.6</v>
      </c>
      <c r="D6" s="5" t="str">
        <f>D5</f>
        <v>HKD</v>
      </c>
      <c r="F6" s="5"/>
    </row>
    <row r="9" spans="1:9" x14ac:dyDescent="0.35">
      <c r="B9" t="s">
        <v>43</v>
      </c>
      <c r="C9" s="21">
        <v>7</v>
      </c>
    </row>
    <row r="10" spans="1:9" x14ac:dyDescent="0.35">
      <c r="B10" t="s">
        <v>44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2023-09-27T03:24:35Z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