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1260" windowWidth="9225" windowHeight="2775" firstSheet="2" activeTab="8"/>
  </bookViews>
  <sheets>
    <sheet name="PinMap" sheetId="19" r:id="rId1"/>
    <sheet name="PinGroup" sheetId="23" r:id="rId2"/>
    <sheet name="BinMap" sheetId="5" r:id="rId3"/>
    <sheet name="SpecLimits" sheetId="24" r:id="rId4"/>
    <sheet name="Limits" sheetId="6" r:id="rId5"/>
    <sheet name="DCMeasure" sheetId="20" r:id="rId6"/>
    <sheet name="Test" sheetId="17" r:id="rId7"/>
    <sheet name="UserVars" sheetId="7" r:id="rId8"/>
    <sheet name="Level" sheetId="8" r:id="rId9"/>
    <sheet name="字段枚举" sheetId="22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17" i="24" l="1"/>
  <c r="B1976" i="24"/>
  <c r="B1835" i="24"/>
  <c r="B1694" i="24"/>
  <c r="B1553" i="24"/>
  <c r="B1412" i="24"/>
  <c r="B1271" i="24"/>
  <c r="B1130" i="24"/>
  <c r="B989" i="24"/>
  <c r="B848" i="24"/>
  <c r="B707" i="24"/>
  <c r="B566" i="24"/>
  <c r="B425" i="24"/>
  <c r="B284" i="24"/>
  <c r="B143" i="24"/>
  <c r="B2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F602" i="24"/>
  <c r="F603" i="24"/>
  <c r="F604" i="24"/>
  <c r="F605" i="24"/>
  <c r="F606" i="24"/>
  <c r="F607" i="24"/>
  <c r="F608" i="24"/>
  <c r="F609" i="24"/>
  <c r="F610" i="24"/>
  <c r="F611" i="24"/>
  <c r="F612" i="24"/>
  <c r="F613" i="24"/>
  <c r="F614" i="24"/>
  <c r="F615" i="24"/>
  <c r="F616" i="24"/>
  <c r="F617" i="24"/>
  <c r="F618" i="24"/>
  <c r="F619" i="24"/>
  <c r="F620" i="24"/>
  <c r="F621" i="24"/>
  <c r="F622" i="24"/>
  <c r="F623" i="24"/>
  <c r="F624" i="24"/>
  <c r="F625" i="24"/>
  <c r="F626" i="24"/>
  <c r="F627" i="24"/>
  <c r="F628" i="24"/>
  <c r="F629" i="24"/>
  <c r="F630" i="24"/>
  <c r="F631" i="24"/>
  <c r="F632" i="24"/>
  <c r="F633" i="24"/>
  <c r="F634" i="24"/>
  <c r="F635" i="24"/>
  <c r="F636" i="24"/>
  <c r="F637" i="24"/>
  <c r="F638" i="24"/>
  <c r="F639" i="24"/>
  <c r="F640" i="24"/>
  <c r="F641" i="24"/>
  <c r="F642" i="24"/>
  <c r="F643" i="24"/>
  <c r="F644" i="24"/>
  <c r="F645" i="24"/>
  <c r="F646" i="24"/>
  <c r="F647" i="24"/>
  <c r="F648" i="24"/>
  <c r="F649" i="24"/>
  <c r="F650" i="24"/>
  <c r="F651" i="24"/>
  <c r="F652" i="24"/>
  <c r="F653" i="24"/>
  <c r="F654" i="24"/>
  <c r="F655" i="24"/>
  <c r="F656" i="24"/>
  <c r="F657" i="24"/>
  <c r="F658" i="24"/>
  <c r="F659" i="24"/>
  <c r="F660" i="24"/>
  <c r="F661" i="24"/>
  <c r="F662" i="24"/>
  <c r="F663" i="24"/>
  <c r="F664" i="24"/>
  <c r="F665" i="24"/>
  <c r="F666" i="24"/>
  <c r="F667" i="24"/>
  <c r="F668" i="24"/>
  <c r="F669" i="24"/>
  <c r="F670" i="24"/>
  <c r="F671" i="24"/>
  <c r="F672" i="24"/>
  <c r="F673" i="24"/>
  <c r="F674" i="24"/>
  <c r="F675" i="24"/>
  <c r="F676" i="24"/>
  <c r="F677" i="24"/>
  <c r="F678" i="24"/>
  <c r="F679" i="24"/>
  <c r="F680" i="24"/>
  <c r="F681" i="24"/>
  <c r="F682" i="24"/>
  <c r="F683" i="24"/>
  <c r="F684" i="24"/>
  <c r="F685" i="24"/>
  <c r="F686" i="24"/>
  <c r="F687" i="24"/>
  <c r="F688" i="24"/>
  <c r="F689" i="24"/>
  <c r="F690" i="24"/>
  <c r="F691" i="24"/>
  <c r="F692" i="24"/>
  <c r="F693" i="24"/>
  <c r="F694" i="24"/>
  <c r="F695" i="24"/>
  <c r="F696" i="24"/>
  <c r="F697" i="24"/>
  <c r="F698" i="24"/>
  <c r="F699" i="24"/>
  <c r="F700" i="24"/>
  <c r="F701" i="24"/>
  <c r="F702" i="24"/>
  <c r="F703" i="24"/>
  <c r="F704" i="24"/>
  <c r="F705" i="24"/>
  <c r="F707" i="24"/>
  <c r="F708" i="24"/>
  <c r="F709" i="24"/>
  <c r="F710" i="24"/>
  <c r="F711" i="24"/>
  <c r="F712" i="24"/>
  <c r="F713" i="24"/>
  <c r="F714" i="24"/>
  <c r="F715" i="24"/>
  <c r="F716" i="24"/>
  <c r="F717" i="24"/>
  <c r="F718" i="24"/>
  <c r="F719" i="24"/>
  <c r="F720" i="24"/>
  <c r="F721" i="24"/>
  <c r="F722" i="24"/>
  <c r="F723" i="24"/>
  <c r="F724" i="24"/>
  <c r="F725" i="24"/>
  <c r="F726" i="24"/>
  <c r="F727" i="24"/>
  <c r="F728" i="24"/>
  <c r="F729" i="24"/>
  <c r="F730" i="24"/>
  <c r="F731" i="24"/>
  <c r="F732" i="24"/>
  <c r="F733" i="24"/>
  <c r="F734" i="24"/>
  <c r="F735" i="24"/>
  <c r="F736" i="24"/>
  <c r="F737" i="24"/>
  <c r="F738" i="24"/>
  <c r="F739" i="24"/>
  <c r="F740" i="24"/>
  <c r="F741" i="24"/>
  <c r="F742" i="24"/>
  <c r="F743" i="24"/>
  <c r="F744" i="24"/>
  <c r="F745" i="24"/>
  <c r="F746" i="24"/>
  <c r="F747" i="24"/>
  <c r="F748" i="24"/>
  <c r="F749" i="24"/>
  <c r="F750" i="24"/>
  <c r="F751" i="24"/>
  <c r="F752" i="24"/>
  <c r="F753" i="24"/>
  <c r="F754" i="24"/>
  <c r="F755" i="24"/>
  <c r="F756" i="24"/>
  <c r="F757" i="24"/>
  <c r="F758" i="24"/>
  <c r="F759" i="24"/>
  <c r="F760" i="24"/>
  <c r="F761" i="24"/>
  <c r="F762" i="24"/>
  <c r="F763" i="24"/>
  <c r="F764" i="24"/>
  <c r="F765" i="24"/>
  <c r="F766" i="24"/>
  <c r="F767" i="24"/>
  <c r="F768" i="24"/>
  <c r="F769" i="24"/>
  <c r="F770" i="24"/>
  <c r="F771" i="24"/>
  <c r="F772" i="24"/>
  <c r="F773" i="24"/>
  <c r="F774" i="24"/>
  <c r="F775" i="24"/>
  <c r="F776" i="24"/>
  <c r="F777" i="24"/>
  <c r="F778" i="24"/>
  <c r="F779" i="24"/>
  <c r="F780" i="24"/>
  <c r="F781" i="24"/>
  <c r="F782" i="24"/>
  <c r="F783" i="24"/>
  <c r="F784" i="24"/>
  <c r="F785" i="24"/>
  <c r="F786" i="24"/>
  <c r="F787" i="24"/>
  <c r="F788" i="24"/>
  <c r="F789" i="24"/>
  <c r="F790" i="24"/>
  <c r="F791" i="24"/>
  <c r="F792" i="24"/>
  <c r="F793" i="24"/>
  <c r="F794" i="24"/>
  <c r="F795" i="24"/>
  <c r="F796" i="24"/>
  <c r="F797" i="24"/>
  <c r="F798" i="24"/>
  <c r="F799" i="24"/>
  <c r="F800" i="24"/>
  <c r="F801" i="24"/>
  <c r="F802" i="24"/>
  <c r="F803" i="24"/>
  <c r="F804" i="24"/>
  <c r="F805" i="24"/>
  <c r="F806" i="24"/>
  <c r="F807" i="24"/>
  <c r="F808" i="24"/>
  <c r="F809" i="24"/>
  <c r="F810" i="24"/>
  <c r="F811" i="24"/>
  <c r="F812" i="24"/>
  <c r="F813" i="24"/>
  <c r="F814" i="24"/>
  <c r="F815" i="24"/>
  <c r="F816" i="24"/>
  <c r="F817" i="24"/>
  <c r="F818" i="24"/>
  <c r="F819" i="24"/>
  <c r="F820" i="24"/>
  <c r="F821" i="24"/>
  <c r="F822" i="24"/>
  <c r="F823" i="24"/>
  <c r="F824" i="24"/>
  <c r="F825" i="24"/>
  <c r="F826" i="24"/>
  <c r="F827" i="24"/>
  <c r="F828" i="24"/>
  <c r="F829" i="24"/>
  <c r="F830" i="24"/>
  <c r="F831" i="24"/>
  <c r="F832" i="24"/>
  <c r="F833" i="24"/>
  <c r="F834" i="24"/>
  <c r="F835" i="24"/>
  <c r="F836" i="24"/>
  <c r="F837" i="24"/>
  <c r="F838" i="24"/>
  <c r="F839" i="24"/>
  <c r="F840" i="24"/>
  <c r="F841" i="24"/>
  <c r="F842" i="24"/>
  <c r="F843" i="24"/>
  <c r="F844" i="24"/>
  <c r="F845" i="24"/>
  <c r="F846" i="24"/>
  <c r="F848" i="24"/>
  <c r="F849" i="24"/>
  <c r="F850" i="24"/>
  <c r="F851" i="24"/>
  <c r="F852" i="24"/>
  <c r="F853" i="24"/>
  <c r="F854" i="24"/>
  <c r="F855" i="24"/>
  <c r="F856" i="24"/>
  <c r="F857" i="24"/>
  <c r="F858" i="24"/>
  <c r="F859" i="24"/>
  <c r="F860" i="24"/>
  <c r="F861" i="24"/>
  <c r="F862" i="24"/>
  <c r="F863" i="24"/>
  <c r="F864" i="24"/>
  <c r="F865" i="24"/>
  <c r="F866" i="24"/>
  <c r="F867" i="24"/>
  <c r="F868" i="24"/>
  <c r="F869" i="24"/>
  <c r="F870" i="24"/>
  <c r="F871" i="24"/>
  <c r="F872" i="24"/>
  <c r="F873" i="24"/>
  <c r="F874" i="24"/>
  <c r="F875" i="24"/>
  <c r="F876" i="24"/>
  <c r="F877" i="24"/>
  <c r="F878" i="24"/>
  <c r="F879" i="24"/>
  <c r="F880" i="24"/>
  <c r="F881" i="24"/>
  <c r="F882" i="24"/>
  <c r="F883" i="24"/>
  <c r="F884" i="24"/>
  <c r="F885" i="24"/>
  <c r="F886" i="24"/>
  <c r="F887" i="24"/>
  <c r="F888" i="24"/>
  <c r="F889" i="24"/>
  <c r="F890" i="24"/>
  <c r="F891" i="24"/>
  <c r="F892" i="24"/>
  <c r="F893" i="24"/>
  <c r="F894" i="24"/>
  <c r="F895" i="24"/>
  <c r="F896" i="24"/>
  <c r="F897" i="24"/>
  <c r="F898" i="24"/>
  <c r="F899" i="24"/>
  <c r="F900" i="24"/>
  <c r="F901" i="24"/>
  <c r="F902" i="24"/>
  <c r="F903" i="24"/>
  <c r="F904" i="24"/>
  <c r="F905" i="24"/>
  <c r="F906" i="24"/>
  <c r="F907" i="24"/>
  <c r="F908" i="24"/>
  <c r="F909" i="24"/>
  <c r="F910" i="24"/>
  <c r="F911" i="24"/>
  <c r="F912" i="24"/>
  <c r="F913" i="24"/>
  <c r="F914" i="24"/>
  <c r="F915" i="24"/>
  <c r="F916" i="24"/>
  <c r="F917" i="24"/>
  <c r="F918" i="24"/>
  <c r="F919" i="24"/>
  <c r="F920" i="24"/>
  <c r="F921" i="24"/>
  <c r="F922" i="24"/>
  <c r="F923" i="24"/>
  <c r="F924" i="24"/>
  <c r="F925" i="24"/>
  <c r="F926" i="24"/>
  <c r="F927" i="24"/>
  <c r="F928" i="24"/>
  <c r="F929" i="24"/>
  <c r="F930" i="24"/>
  <c r="F931" i="24"/>
  <c r="F932" i="24"/>
  <c r="F933" i="24"/>
  <c r="F934" i="24"/>
  <c r="F935" i="24"/>
  <c r="F936" i="24"/>
  <c r="F937" i="24"/>
  <c r="F938" i="24"/>
  <c r="F939" i="24"/>
  <c r="F940" i="24"/>
  <c r="F941" i="24"/>
  <c r="F942" i="24"/>
  <c r="F943" i="24"/>
  <c r="F944" i="24"/>
  <c r="F945" i="24"/>
  <c r="F946" i="24"/>
  <c r="F947" i="24"/>
  <c r="F948" i="24"/>
  <c r="F949" i="24"/>
  <c r="F950" i="24"/>
  <c r="F951" i="24"/>
  <c r="F952" i="24"/>
  <c r="F953" i="24"/>
  <c r="F954" i="24"/>
  <c r="F955" i="24"/>
  <c r="F956" i="24"/>
  <c r="F957" i="24"/>
  <c r="F958" i="24"/>
  <c r="F959" i="24"/>
  <c r="F960" i="24"/>
  <c r="F961" i="24"/>
  <c r="F962" i="24"/>
  <c r="F963" i="24"/>
  <c r="F964" i="24"/>
  <c r="F965" i="24"/>
  <c r="F966" i="24"/>
  <c r="F967" i="24"/>
  <c r="F968" i="24"/>
  <c r="F969" i="24"/>
  <c r="F970" i="24"/>
  <c r="F971" i="24"/>
  <c r="F972" i="24"/>
  <c r="F973" i="24"/>
  <c r="F974" i="24"/>
  <c r="F975" i="24"/>
  <c r="F976" i="24"/>
  <c r="F977" i="24"/>
  <c r="F978" i="24"/>
  <c r="F979" i="24"/>
  <c r="F980" i="24"/>
  <c r="F981" i="24"/>
  <c r="F982" i="24"/>
  <c r="F983" i="24"/>
  <c r="F984" i="24"/>
  <c r="F985" i="24"/>
  <c r="F986" i="24"/>
  <c r="F987" i="24"/>
  <c r="F989" i="24"/>
  <c r="F990" i="24"/>
  <c r="F991" i="24"/>
  <c r="F992" i="24"/>
  <c r="F993" i="24"/>
  <c r="F994" i="24"/>
  <c r="F995" i="24"/>
  <c r="F996" i="24"/>
  <c r="F997" i="24"/>
  <c r="F998" i="24"/>
  <c r="F999" i="24"/>
  <c r="F1000" i="24"/>
  <c r="F1001" i="24"/>
  <c r="F1002" i="24"/>
  <c r="F1003" i="24"/>
  <c r="F1004" i="24"/>
  <c r="F1005" i="24"/>
  <c r="F1006" i="24"/>
  <c r="F1007" i="24"/>
  <c r="F1008" i="24"/>
  <c r="F1009" i="24"/>
  <c r="F1010" i="24"/>
  <c r="F1011" i="24"/>
  <c r="F1012" i="24"/>
  <c r="F1013" i="24"/>
  <c r="F1014" i="24"/>
  <c r="F1015" i="24"/>
  <c r="F1016" i="24"/>
  <c r="F1017" i="24"/>
  <c r="F1018" i="24"/>
  <c r="F1019" i="24"/>
  <c r="F1020" i="24"/>
  <c r="F1021" i="24"/>
  <c r="F1022" i="24"/>
  <c r="F1023" i="24"/>
  <c r="F1024" i="24"/>
  <c r="F1025" i="24"/>
  <c r="F1026" i="24"/>
  <c r="F1027" i="24"/>
  <c r="F1028" i="24"/>
  <c r="F1029" i="24"/>
  <c r="F1030" i="24"/>
  <c r="F1031" i="24"/>
  <c r="F1032" i="24"/>
  <c r="F1033" i="24"/>
  <c r="F1034" i="24"/>
  <c r="F1035" i="24"/>
  <c r="F1036" i="24"/>
  <c r="F1037" i="24"/>
  <c r="F1038" i="24"/>
  <c r="F1039" i="24"/>
  <c r="F1040" i="24"/>
  <c r="F1041" i="24"/>
  <c r="F1042" i="24"/>
  <c r="F1043" i="24"/>
  <c r="F1044" i="24"/>
  <c r="F1045" i="24"/>
  <c r="F1046" i="24"/>
  <c r="F1047" i="24"/>
  <c r="F1048" i="24"/>
  <c r="F1049" i="24"/>
  <c r="F1050" i="24"/>
  <c r="F1051" i="24"/>
  <c r="F1052" i="24"/>
  <c r="F1053" i="24"/>
  <c r="F1054" i="24"/>
  <c r="F1055" i="24"/>
  <c r="F1056" i="24"/>
  <c r="F1057" i="24"/>
  <c r="F1058" i="24"/>
  <c r="F1059" i="24"/>
  <c r="F1060" i="24"/>
  <c r="F1061" i="24"/>
  <c r="F1062" i="24"/>
  <c r="F1063" i="24"/>
  <c r="F1064" i="24"/>
  <c r="F1065" i="24"/>
  <c r="F1066" i="24"/>
  <c r="F1067" i="24"/>
  <c r="F1068" i="24"/>
  <c r="F1069" i="24"/>
  <c r="F1070" i="24"/>
  <c r="F1071" i="24"/>
  <c r="F1072" i="24"/>
  <c r="F1073" i="24"/>
  <c r="F1074" i="24"/>
  <c r="F1075" i="24"/>
  <c r="F1076" i="24"/>
  <c r="F1077" i="24"/>
  <c r="F1078" i="24"/>
  <c r="F1079" i="24"/>
  <c r="F1080" i="24"/>
  <c r="F1081" i="24"/>
  <c r="F1082" i="24"/>
  <c r="F1083" i="24"/>
  <c r="F1084" i="24"/>
  <c r="F1085" i="24"/>
  <c r="F1086" i="24"/>
  <c r="F1087" i="24"/>
  <c r="F1088" i="24"/>
  <c r="F1089" i="24"/>
  <c r="F1090" i="24"/>
  <c r="F1091" i="24"/>
  <c r="F1092" i="24"/>
  <c r="F1093" i="24"/>
  <c r="F1094" i="24"/>
  <c r="F1095" i="24"/>
  <c r="F1096" i="24"/>
  <c r="F1097" i="24"/>
  <c r="F1098" i="24"/>
  <c r="F1099" i="24"/>
  <c r="F1100" i="24"/>
  <c r="F1101" i="24"/>
  <c r="F1102" i="24"/>
  <c r="F1103" i="24"/>
  <c r="F1104" i="24"/>
  <c r="F1105" i="24"/>
  <c r="F1106" i="24"/>
  <c r="F1107" i="24"/>
  <c r="F1108" i="24"/>
  <c r="F1109" i="24"/>
  <c r="F1110" i="24"/>
  <c r="F1111" i="24"/>
  <c r="F1112" i="24"/>
  <c r="F1113" i="24"/>
  <c r="F1114" i="24"/>
  <c r="F1115" i="24"/>
  <c r="F1116" i="24"/>
  <c r="F1117" i="24"/>
  <c r="F1118" i="24"/>
  <c r="F1119" i="24"/>
  <c r="F1120" i="24"/>
  <c r="F1121" i="24"/>
  <c r="F1122" i="24"/>
  <c r="F1123" i="24"/>
  <c r="F1124" i="24"/>
  <c r="F1125" i="24"/>
  <c r="F1126" i="24"/>
  <c r="F1127" i="24"/>
  <c r="F1128" i="24"/>
  <c r="F1130" i="24"/>
  <c r="F1131" i="24"/>
  <c r="F1132" i="24"/>
  <c r="F1133" i="24"/>
  <c r="F1134" i="24"/>
  <c r="F1135" i="24"/>
  <c r="F1136" i="24"/>
  <c r="F1137" i="24"/>
  <c r="F1138" i="24"/>
  <c r="F1139" i="24"/>
  <c r="F1140" i="24"/>
  <c r="F1141" i="24"/>
  <c r="F1142" i="24"/>
  <c r="F1143" i="24"/>
  <c r="F1144" i="24"/>
  <c r="F1145" i="24"/>
  <c r="F1146" i="24"/>
  <c r="F1147" i="24"/>
  <c r="F1148" i="24"/>
  <c r="F1149" i="24"/>
  <c r="F1150" i="24"/>
  <c r="F1151" i="24"/>
  <c r="F1152" i="24"/>
  <c r="F1153" i="24"/>
  <c r="F1154" i="24"/>
  <c r="F1155" i="24"/>
  <c r="F1156" i="24"/>
  <c r="F1157" i="24"/>
  <c r="F1158" i="24"/>
  <c r="F1159" i="24"/>
  <c r="F1160" i="24"/>
  <c r="F1161" i="24"/>
  <c r="F1162" i="24"/>
  <c r="F1163" i="24"/>
  <c r="F1164" i="24"/>
  <c r="F1165" i="24"/>
  <c r="F1166" i="24"/>
  <c r="F1167" i="24"/>
  <c r="F1168" i="24"/>
  <c r="F1169" i="24"/>
  <c r="F1170" i="24"/>
  <c r="F1171" i="24"/>
  <c r="F1172" i="24"/>
  <c r="F1173" i="24"/>
  <c r="F1174" i="24"/>
  <c r="F1175" i="24"/>
  <c r="F1176" i="24"/>
  <c r="F1177" i="24"/>
  <c r="F1178" i="24"/>
  <c r="F1179" i="24"/>
  <c r="F1180" i="24"/>
  <c r="F1181" i="24"/>
  <c r="F1182" i="24"/>
  <c r="F1183" i="24"/>
  <c r="F1184" i="24"/>
  <c r="F1185" i="24"/>
  <c r="F1186" i="24"/>
  <c r="F1187" i="24"/>
  <c r="F1188" i="24"/>
  <c r="F1189" i="24"/>
  <c r="F1190" i="24"/>
  <c r="F1191" i="24"/>
  <c r="F1192" i="24"/>
  <c r="F1193" i="24"/>
  <c r="F1194" i="24"/>
  <c r="F1195" i="24"/>
  <c r="F1196" i="24"/>
  <c r="F1197" i="24"/>
  <c r="F1198" i="24"/>
  <c r="F1199" i="24"/>
  <c r="F1200" i="24"/>
  <c r="F1201" i="24"/>
  <c r="F1202" i="24"/>
  <c r="F1203" i="24"/>
  <c r="F1204" i="24"/>
  <c r="F1205" i="24"/>
  <c r="F1206" i="24"/>
  <c r="F1207" i="24"/>
  <c r="F1208" i="24"/>
  <c r="F1209" i="24"/>
  <c r="F1210" i="24"/>
  <c r="F1211" i="24"/>
  <c r="F1212" i="24"/>
  <c r="F1213" i="24"/>
  <c r="F1214" i="24"/>
  <c r="F1215" i="24"/>
  <c r="F1216" i="24"/>
  <c r="F1217" i="24"/>
  <c r="F1218" i="24"/>
  <c r="F1219" i="24"/>
  <c r="F1220" i="24"/>
  <c r="F1221" i="24"/>
  <c r="F1222" i="24"/>
  <c r="F1223" i="24"/>
  <c r="F1224" i="24"/>
  <c r="F1225" i="24"/>
  <c r="F1226" i="24"/>
  <c r="F1227" i="24"/>
  <c r="F1228" i="24"/>
  <c r="F1229" i="24"/>
  <c r="F1230" i="24"/>
  <c r="F1231" i="24"/>
  <c r="F1232" i="24"/>
  <c r="F1233" i="24"/>
  <c r="F1234" i="24"/>
  <c r="F1235" i="24"/>
  <c r="F1236" i="24"/>
  <c r="F1237" i="24"/>
  <c r="F1238" i="24"/>
  <c r="F1239" i="24"/>
  <c r="F1240" i="24"/>
  <c r="F1241" i="24"/>
  <c r="F1242" i="24"/>
  <c r="F1243" i="24"/>
  <c r="F1244" i="24"/>
  <c r="F1245" i="24"/>
  <c r="F1246" i="24"/>
  <c r="F1247" i="24"/>
  <c r="F1248" i="24"/>
  <c r="F1249" i="24"/>
  <c r="F1250" i="24"/>
  <c r="F1251" i="24"/>
  <c r="F1252" i="24"/>
  <c r="F1253" i="24"/>
  <c r="F1254" i="24"/>
  <c r="F1255" i="24"/>
  <c r="F1256" i="24"/>
  <c r="F1257" i="24"/>
  <c r="F1258" i="24"/>
  <c r="F1259" i="24"/>
  <c r="F1260" i="24"/>
  <c r="F1261" i="24"/>
  <c r="F1262" i="24"/>
  <c r="F1263" i="24"/>
  <c r="F1264" i="24"/>
  <c r="F1265" i="24"/>
  <c r="F1266" i="24"/>
  <c r="F1267" i="24"/>
  <c r="F1268" i="24"/>
  <c r="F1269" i="24"/>
  <c r="F1271" i="24"/>
  <c r="F1272" i="24"/>
  <c r="F1273" i="24"/>
  <c r="F1274" i="24"/>
  <c r="F1275" i="24"/>
  <c r="F1276" i="24"/>
  <c r="F1277" i="24"/>
  <c r="F1278" i="24"/>
  <c r="F1279" i="24"/>
  <c r="F1280" i="24"/>
  <c r="F1281" i="24"/>
  <c r="F1282" i="24"/>
  <c r="F1283" i="24"/>
  <c r="F1284" i="24"/>
  <c r="F1285" i="24"/>
  <c r="F1286" i="24"/>
  <c r="F1287" i="24"/>
  <c r="F1288" i="24"/>
  <c r="F1289" i="24"/>
  <c r="F1290" i="24"/>
  <c r="F1291" i="24"/>
  <c r="F1292" i="24"/>
  <c r="F1293" i="24"/>
  <c r="F1294" i="24"/>
  <c r="F1295" i="24"/>
  <c r="F1296" i="24"/>
  <c r="F1297" i="24"/>
  <c r="F1298" i="24"/>
  <c r="F1299" i="24"/>
  <c r="F1300" i="24"/>
  <c r="F1301" i="24"/>
  <c r="F1302" i="24"/>
  <c r="F1303" i="24"/>
  <c r="F1304" i="24"/>
  <c r="F1305" i="24"/>
  <c r="F1306" i="24"/>
  <c r="F1307" i="24"/>
  <c r="F1308" i="24"/>
  <c r="F1309" i="24"/>
  <c r="F1310" i="24"/>
  <c r="F1311" i="24"/>
  <c r="F1312" i="24"/>
  <c r="F1313" i="24"/>
  <c r="F1314" i="24"/>
  <c r="F1315" i="24"/>
  <c r="F1316" i="24"/>
  <c r="F1317" i="24"/>
  <c r="F1318" i="24"/>
  <c r="F1319" i="24"/>
  <c r="F1320" i="24"/>
  <c r="F1321" i="24"/>
  <c r="F1322" i="24"/>
  <c r="F1323" i="24"/>
  <c r="F1324" i="24"/>
  <c r="F1325" i="24"/>
  <c r="F1326" i="24"/>
  <c r="F1327" i="24"/>
  <c r="F1328" i="24"/>
  <c r="F1329" i="24"/>
  <c r="F1330" i="24"/>
  <c r="F1331" i="24"/>
  <c r="F1332" i="24"/>
  <c r="F1333" i="24"/>
  <c r="F1334" i="24"/>
  <c r="F1335" i="24"/>
  <c r="F1336" i="24"/>
  <c r="F1337" i="24"/>
  <c r="F1338" i="24"/>
  <c r="F1339" i="24"/>
  <c r="F1340" i="24"/>
  <c r="F1341" i="24"/>
  <c r="F1342" i="24"/>
  <c r="F1343" i="24"/>
  <c r="F1344" i="24"/>
  <c r="F1345" i="24"/>
  <c r="F1346" i="24"/>
  <c r="F1347" i="24"/>
  <c r="F1348" i="24"/>
  <c r="F1349" i="24"/>
  <c r="F1350" i="24"/>
  <c r="F1351" i="24"/>
  <c r="F1352" i="24"/>
  <c r="F1353" i="24"/>
  <c r="F1354" i="24"/>
  <c r="F1355" i="24"/>
  <c r="F1356" i="24"/>
  <c r="F1357" i="24"/>
  <c r="F1358" i="24"/>
  <c r="F1359" i="24"/>
  <c r="F1360" i="24"/>
  <c r="F1361" i="24"/>
  <c r="F1362" i="24"/>
  <c r="F1363" i="24"/>
  <c r="F1364" i="24"/>
  <c r="F1365" i="24"/>
  <c r="F1366" i="24"/>
  <c r="F1367" i="24"/>
  <c r="F1368" i="24"/>
  <c r="F1369" i="24"/>
  <c r="F1370" i="24"/>
  <c r="F1371" i="24"/>
  <c r="F1372" i="24"/>
  <c r="F1373" i="24"/>
  <c r="F1374" i="24"/>
  <c r="F1375" i="24"/>
  <c r="F1376" i="24"/>
  <c r="F1377" i="24"/>
  <c r="F1378" i="24"/>
  <c r="F1379" i="24"/>
  <c r="F1380" i="24"/>
  <c r="F1381" i="24"/>
  <c r="F1382" i="24"/>
  <c r="F1383" i="24"/>
  <c r="F1384" i="24"/>
  <c r="F1385" i="24"/>
  <c r="F1386" i="24"/>
  <c r="F1387" i="24"/>
  <c r="F1388" i="24"/>
  <c r="F1389" i="24"/>
  <c r="F1390" i="24"/>
  <c r="F1391" i="24"/>
  <c r="F1392" i="24"/>
  <c r="F1393" i="24"/>
  <c r="F1394" i="24"/>
  <c r="F1395" i="24"/>
  <c r="F1396" i="24"/>
  <c r="F1397" i="24"/>
  <c r="F1398" i="24"/>
  <c r="F1399" i="24"/>
  <c r="F1400" i="24"/>
  <c r="F1401" i="24"/>
  <c r="F1402" i="24"/>
  <c r="F1403" i="24"/>
  <c r="F1404" i="24"/>
  <c r="F1405" i="24"/>
  <c r="F1406" i="24"/>
  <c r="F1407" i="24"/>
  <c r="F1408" i="24"/>
  <c r="F1409" i="24"/>
  <c r="F1410" i="24"/>
  <c r="F1412" i="24"/>
  <c r="F1413" i="24"/>
  <c r="F1414" i="24"/>
  <c r="F1415" i="24"/>
  <c r="F1416" i="24"/>
  <c r="F1417" i="24"/>
  <c r="F1418" i="24"/>
  <c r="F1419" i="24"/>
  <c r="F1420" i="24"/>
  <c r="F1421" i="24"/>
  <c r="F1422" i="24"/>
  <c r="F1423" i="24"/>
  <c r="F1424" i="24"/>
  <c r="F1425" i="24"/>
  <c r="F1426" i="24"/>
  <c r="F1427" i="24"/>
  <c r="F1428" i="24"/>
  <c r="F1429" i="24"/>
  <c r="F1430" i="24"/>
  <c r="F1431" i="24"/>
  <c r="F1432" i="24"/>
  <c r="F1433" i="24"/>
  <c r="F1434" i="24"/>
  <c r="F1435" i="24"/>
  <c r="F1436" i="24"/>
  <c r="F1437" i="24"/>
  <c r="F1438" i="24"/>
  <c r="F1439" i="24"/>
  <c r="F1440" i="24"/>
  <c r="F1441" i="24"/>
  <c r="F1442" i="24"/>
  <c r="F1443" i="24"/>
  <c r="F1444" i="24"/>
  <c r="F1445" i="24"/>
  <c r="F1446" i="24"/>
  <c r="F1447" i="24"/>
  <c r="F1448" i="24"/>
  <c r="F1449" i="24"/>
  <c r="F1450" i="24"/>
  <c r="F1451" i="24"/>
  <c r="F1452" i="24"/>
  <c r="F1453" i="24"/>
  <c r="F1454" i="24"/>
  <c r="F1455" i="24"/>
  <c r="F1456" i="24"/>
  <c r="F1457" i="24"/>
  <c r="F1458" i="24"/>
  <c r="F1459" i="24"/>
  <c r="F1460" i="24"/>
  <c r="F1461" i="24"/>
  <c r="F1462" i="24"/>
  <c r="F1463" i="24"/>
  <c r="F1464" i="24"/>
  <c r="F1465" i="24"/>
  <c r="F1466" i="24"/>
  <c r="F1467" i="24"/>
  <c r="F1468" i="24"/>
  <c r="F1469" i="24"/>
  <c r="F1470" i="24"/>
  <c r="F1471" i="24"/>
  <c r="F1472" i="24"/>
  <c r="F1473" i="24"/>
  <c r="F1474" i="24"/>
  <c r="F1475" i="24"/>
  <c r="F1476" i="24"/>
  <c r="F1477" i="24"/>
  <c r="F1478" i="24"/>
  <c r="F1479" i="24"/>
  <c r="F1480" i="24"/>
  <c r="F1481" i="24"/>
  <c r="F1482" i="24"/>
  <c r="F1483" i="24"/>
  <c r="F1484" i="24"/>
  <c r="F1485" i="24"/>
  <c r="F1486" i="24"/>
  <c r="F1487" i="24"/>
  <c r="F1488" i="24"/>
  <c r="F1489" i="24"/>
  <c r="F1490" i="24"/>
  <c r="F1491" i="24"/>
  <c r="F1492" i="24"/>
  <c r="F1493" i="24"/>
  <c r="F1494" i="24"/>
  <c r="F1495" i="24"/>
  <c r="F1496" i="24"/>
  <c r="F1497" i="24"/>
  <c r="F1498" i="24"/>
  <c r="F1499" i="24"/>
  <c r="F1500" i="24"/>
  <c r="F1501" i="24"/>
  <c r="F1502" i="24"/>
  <c r="F1503" i="24"/>
  <c r="F1504" i="24"/>
  <c r="F1505" i="24"/>
  <c r="F1506" i="24"/>
  <c r="F1507" i="24"/>
  <c r="F1508" i="24"/>
  <c r="F1509" i="24"/>
  <c r="F1510" i="24"/>
  <c r="F1511" i="24"/>
  <c r="F1512" i="24"/>
  <c r="F1513" i="24"/>
  <c r="F1514" i="24"/>
  <c r="F1515" i="24"/>
  <c r="F1516" i="24"/>
  <c r="F1517" i="24"/>
  <c r="F1518" i="24"/>
  <c r="F1519" i="24"/>
  <c r="F1520" i="24"/>
  <c r="F1521" i="24"/>
  <c r="F1522" i="24"/>
  <c r="F1523" i="24"/>
  <c r="F1524" i="24"/>
  <c r="F1525" i="24"/>
  <c r="F1526" i="24"/>
  <c r="F1527" i="24"/>
  <c r="F1528" i="24"/>
  <c r="F1529" i="24"/>
  <c r="F1530" i="24"/>
  <c r="F1531" i="24"/>
  <c r="F1532" i="24"/>
  <c r="F1533" i="24"/>
  <c r="F1534" i="24"/>
  <c r="F1535" i="24"/>
  <c r="F1536" i="24"/>
  <c r="F1537" i="24"/>
  <c r="F1538" i="24"/>
  <c r="F1539" i="24"/>
  <c r="F1540" i="24"/>
  <c r="F1541" i="24"/>
  <c r="F1542" i="24"/>
  <c r="F1543" i="24"/>
  <c r="F1544" i="24"/>
  <c r="F1545" i="24"/>
  <c r="F1546" i="24"/>
  <c r="F1547" i="24"/>
  <c r="F1548" i="24"/>
  <c r="F1549" i="24"/>
  <c r="F1550" i="24"/>
  <c r="F1551" i="24"/>
  <c r="F1553" i="24"/>
  <c r="F1554" i="24"/>
  <c r="F1555" i="24"/>
  <c r="F1556" i="24"/>
  <c r="F1557" i="24"/>
  <c r="F1558" i="24"/>
  <c r="F1559" i="24"/>
  <c r="F1560" i="24"/>
  <c r="F1561" i="24"/>
  <c r="F1562" i="24"/>
  <c r="F1563" i="24"/>
  <c r="F1564" i="24"/>
  <c r="F1565" i="24"/>
  <c r="F1566" i="24"/>
  <c r="F1567" i="24"/>
  <c r="F1568" i="24"/>
  <c r="F1569" i="24"/>
  <c r="F1570" i="24"/>
  <c r="F1571" i="24"/>
  <c r="F1572" i="24"/>
  <c r="F1573" i="24"/>
  <c r="F1574" i="24"/>
  <c r="F1575" i="24"/>
  <c r="F1576" i="24"/>
  <c r="F1577" i="24"/>
  <c r="F1578" i="24"/>
  <c r="F1579" i="24"/>
  <c r="F1580" i="24"/>
  <c r="F1581" i="24"/>
  <c r="F1582" i="24"/>
  <c r="F1583" i="24"/>
  <c r="F1584" i="24"/>
  <c r="F1585" i="24"/>
  <c r="F1586" i="24"/>
  <c r="F1587" i="24"/>
  <c r="F1588" i="24"/>
  <c r="F1589" i="24"/>
  <c r="F1590" i="24"/>
  <c r="F1591" i="24"/>
  <c r="F1592" i="24"/>
  <c r="F1593" i="24"/>
  <c r="F1594" i="24"/>
  <c r="F1595" i="24"/>
  <c r="F1596" i="24"/>
  <c r="F1597" i="24"/>
  <c r="F1598" i="24"/>
  <c r="F1599" i="24"/>
  <c r="F1600" i="24"/>
  <c r="F1601" i="24"/>
  <c r="F1602" i="24"/>
  <c r="F1603" i="24"/>
  <c r="F1604" i="24"/>
  <c r="F1605" i="24"/>
  <c r="F1606" i="24"/>
  <c r="F1607" i="24"/>
  <c r="F1608" i="24"/>
  <c r="F1609" i="24"/>
  <c r="F1610" i="24"/>
  <c r="F1611" i="24"/>
  <c r="F1612" i="24"/>
  <c r="F1613" i="24"/>
  <c r="F1614" i="24"/>
  <c r="F1615" i="24"/>
  <c r="F1616" i="24"/>
  <c r="F1617" i="24"/>
  <c r="F1618" i="24"/>
  <c r="F1619" i="24"/>
  <c r="F1620" i="24"/>
  <c r="F1621" i="24"/>
  <c r="F1622" i="24"/>
  <c r="F1623" i="24"/>
  <c r="F1624" i="24"/>
  <c r="F1625" i="24"/>
  <c r="F1626" i="24"/>
  <c r="F1627" i="24"/>
  <c r="F1628" i="24"/>
  <c r="F1629" i="24"/>
  <c r="F1630" i="24"/>
  <c r="F1631" i="24"/>
  <c r="F1632" i="24"/>
  <c r="F1633" i="24"/>
  <c r="F1634" i="24"/>
  <c r="F1635" i="24"/>
  <c r="F1636" i="24"/>
  <c r="F1637" i="24"/>
  <c r="F1638" i="24"/>
  <c r="F1639" i="24"/>
  <c r="F1640" i="24"/>
  <c r="F1641" i="24"/>
  <c r="F1642" i="24"/>
  <c r="F1643" i="24"/>
  <c r="F1644" i="24"/>
  <c r="F1645" i="24"/>
  <c r="F1646" i="24"/>
  <c r="F1647" i="24"/>
  <c r="F1648" i="24"/>
  <c r="F1649" i="24"/>
  <c r="F1650" i="24"/>
  <c r="F1651" i="24"/>
  <c r="F1652" i="24"/>
  <c r="F1653" i="24"/>
  <c r="F1654" i="24"/>
  <c r="F1655" i="24"/>
  <c r="F1656" i="24"/>
  <c r="F1657" i="24"/>
  <c r="F1658" i="24"/>
  <c r="F1659" i="24"/>
  <c r="F1660" i="24"/>
  <c r="F1661" i="24"/>
  <c r="F1662" i="24"/>
  <c r="F1663" i="24"/>
  <c r="F1664" i="24"/>
  <c r="F1665" i="24"/>
  <c r="F1666" i="24"/>
  <c r="F1667" i="24"/>
  <c r="F1668" i="24"/>
  <c r="F1669" i="24"/>
  <c r="F1670" i="24"/>
  <c r="F1671" i="24"/>
  <c r="F1672" i="24"/>
  <c r="F1673" i="24"/>
  <c r="F1674" i="24"/>
  <c r="F1675" i="24"/>
  <c r="F1676" i="24"/>
  <c r="F1677" i="24"/>
  <c r="F1678" i="24"/>
  <c r="F1679" i="24"/>
  <c r="F1680" i="24"/>
  <c r="F1681" i="24"/>
  <c r="F1682" i="24"/>
  <c r="F1683" i="24"/>
  <c r="F1684" i="24"/>
  <c r="F1685" i="24"/>
  <c r="F1686" i="24"/>
  <c r="F1687" i="24"/>
  <c r="F1688" i="24"/>
  <c r="F1689" i="24"/>
  <c r="F1690" i="24"/>
  <c r="F1691" i="24"/>
  <c r="F1692" i="24"/>
  <c r="F1694" i="24"/>
  <c r="F1695" i="24"/>
  <c r="F1696" i="24"/>
  <c r="F1697" i="24"/>
  <c r="F1698" i="24"/>
  <c r="F1699" i="24"/>
  <c r="F1700" i="24"/>
  <c r="F1701" i="24"/>
  <c r="F1702" i="24"/>
  <c r="F1703" i="24"/>
  <c r="F1704" i="24"/>
  <c r="F1705" i="24"/>
  <c r="F1706" i="24"/>
  <c r="F1707" i="24"/>
  <c r="F1708" i="24"/>
  <c r="F1709" i="24"/>
  <c r="F1710" i="24"/>
  <c r="F1711" i="24"/>
  <c r="F1712" i="24"/>
  <c r="F1713" i="24"/>
  <c r="F1714" i="24"/>
  <c r="F1715" i="24"/>
  <c r="F1716" i="24"/>
  <c r="F1717" i="24"/>
  <c r="F1718" i="24"/>
  <c r="F1719" i="24"/>
  <c r="F1720" i="24"/>
  <c r="F1721" i="24"/>
  <c r="F1722" i="24"/>
  <c r="F1723" i="24"/>
  <c r="F1724" i="24"/>
  <c r="F1725" i="24"/>
  <c r="F1726" i="24"/>
  <c r="F1727" i="24"/>
  <c r="F1728" i="24"/>
  <c r="F1729" i="24"/>
  <c r="F1730" i="24"/>
  <c r="F1731" i="24"/>
  <c r="F1732" i="24"/>
  <c r="F1733" i="24"/>
  <c r="F1734" i="24"/>
  <c r="F1735" i="24"/>
  <c r="F1736" i="24"/>
  <c r="F1737" i="24"/>
  <c r="F1738" i="24"/>
  <c r="F1739" i="24"/>
  <c r="F1740" i="24"/>
  <c r="F1741" i="24"/>
  <c r="F1742" i="24"/>
  <c r="F1743" i="24"/>
  <c r="F1744" i="24"/>
  <c r="F1745" i="24"/>
  <c r="F1746" i="24"/>
  <c r="F1747" i="24"/>
  <c r="F1748" i="24"/>
  <c r="F1749" i="24"/>
  <c r="F1750" i="24"/>
  <c r="F1751" i="24"/>
  <c r="F1752" i="24"/>
  <c r="F1753" i="24"/>
  <c r="F1754" i="24"/>
  <c r="F1755" i="24"/>
  <c r="F1756" i="24"/>
  <c r="F1757" i="24"/>
  <c r="F1758" i="24"/>
  <c r="F1759" i="24"/>
  <c r="F1760" i="24"/>
  <c r="F1761" i="24"/>
  <c r="F1762" i="24"/>
  <c r="F1763" i="24"/>
  <c r="F1764" i="24"/>
  <c r="F1765" i="24"/>
  <c r="F1766" i="24"/>
  <c r="F1767" i="24"/>
  <c r="F1768" i="24"/>
  <c r="F1769" i="24"/>
  <c r="F1770" i="24"/>
  <c r="F1771" i="24"/>
  <c r="F1772" i="24"/>
  <c r="F1773" i="24"/>
  <c r="F1774" i="24"/>
  <c r="F1775" i="24"/>
  <c r="F1776" i="24"/>
  <c r="F1777" i="24"/>
  <c r="F1778" i="24"/>
  <c r="F1779" i="24"/>
  <c r="F1780" i="24"/>
  <c r="F1781" i="24"/>
  <c r="F1782" i="24"/>
  <c r="F1783" i="24"/>
  <c r="F1784" i="24"/>
  <c r="F1785" i="24"/>
  <c r="F1786" i="24"/>
  <c r="F1787" i="24"/>
  <c r="F1788" i="24"/>
  <c r="F1789" i="24"/>
  <c r="F1790" i="24"/>
  <c r="F1791" i="24"/>
  <c r="F1792" i="24"/>
  <c r="F1793" i="24"/>
  <c r="F1794" i="24"/>
  <c r="F1795" i="24"/>
  <c r="F1796" i="24"/>
  <c r="F1797" i="24"/>
  <c r="F1798" i="24"/>
  <c r="F1799" i="24"/>
  <c r="F1800" i="24"/>
  <c r="F1801" i="24"/>
  <c r="F1802" i="24"/>
  <c r="F1803" i="24"/>
  <c r="F1804" i="24"/>
  <c r="F1805" i="24"/>
  <c r="F1806" i="24"/>
  <c r="F1807" i="24"/>
  <c r="F1808" i="24"/>
  <c r="F1809" i="24"/>
  <c r="F1810" i="24"/>
  <c r="F1811" i="24"/>
  <c r="F1812" i="24"/>
  <c r="F1813" i="24"/>
  <c r="F1814" i="24"/>
  <c r="F1815" i="24"/>
  <c r="F1816" i="24"/>
  <c r="F1817" i="24"/>
  <c r="F1818" i="24"/>
  <c r="F1819" i="24"/>
  <c r="F1820" i="24"/>
  <c r="F1821" i="24"/>
  <c r="F1822" i="24"/>
  <c r="F1823" i="24"/>
  <c r="F1824" i="24"/>
  <c r="F1825" i="24"/>
  <c r="F1826" i="24"/>
  <c r="F1827" i="24"/>
  <c r="F1828" i="24"/>
  <c r="F1829" i="24"/>
  <c r="F1830" i="24"/>
  <c r="F1831" i="24"/>
  <c r="F1832" i="24"/>
  <c r="F1833" i="24"/>
  <c r="F1835" i="24"/>
  <c r="F1836" i="24"/>
  <c r="F1837" i="24"/>
  <c r="F1838" i="24"/>
  <c r="F1839" i="24"/>
  <c r="F1840" i="24"/>
  <c r="F1841" i="24"/>
  <c r="F1842" i="24"/>
  <c r="F1843" i="24"/>
  <c r="F1844" i="24"/>
  <c r="F1845" i="24"/>
  <c r="F1846" i="24"/>
  <c r="F1847" i="24"/>
  <c r="F1848" i="24"/>
  <c r="F1849" i="24"/>
  <c r="F1850" i="24"/>
  <c r="F1851" i="24"/>
  <c r="F1852" i="24"/>
  <c r="F1853" i="24"/>
  <c r="F1854" i="24"/>
  <c r="F1855" i="24"/>
  <c r="F1856" i="24"/>
  <c r="F1857" i="24"/>
  <c r="F1858" i="24"/>
  <c r="F1859" i="24"/>
  <c r="F1860" i="24"/>
  <c r="F1861" i="24"/>
  <c r="F1862" i="24"/>
  <c r="F1863" i="24"/>
  <c r="F1864" i="24"/>
  <c r="F1865" i="24"/>
  <c r="F1866" i="24"/>
  <c r="F1867" i="24"/>
  <c r="F1868" i="24"/>
  <c r="F1869" i="24"/>
  <c r="F1870" i="24"/>
  <c r="F1871" i="24"/>
  <c r="F1872" i="24"/>
  <c r="F1873" i="24"/>
  <c r="F1874" i="24"/>
  <c r="F1875" i="24"/>
  <c r="F1876" i="24"/>
  <c r="F1877" i="24"/>
  <c r="F1878" i="24"/>
  <c r="F1879" i="24"/>
  <c r="F1880" i="24"/>
  <c r="F1881" i="24"/>
  <c r="F1882" i="24"/>
  <c r="F1883" i="24"/>
  <c r="F1884" i="24"/>
  <c r="F1885" i="24"/>
  <c r="F1886" i="24"/>
  <c r="F1887" i="24"/>
  <c r="F1888" i="24"/>
  <c r="F1889" i="24"/>
  <c r="F1890" i="24"/>
  <c r="F1891" i="24"/>
  <c r="F1892" i="24"/>
  <c r="F1893" i="24"/>
  <c r="F1894" i="24"/>
  <c r="F1895" i="24"/>
  <c r="F1896" i="24"/>
  <c r="F1897" i="24"/>
  <c r="F1898" i="24"/>
  <c r="F1899" i="24"/>
  <c r="F1900" i="24"/>
  <c r="F1901" i="24"/>
  <c r="F1902" i="24"/>
  <c r="F1903" i="24"/>
  <c r="F1904" i="24"/>
  <c r="F1905" i="24"/>
  <c r="F1906" i="24"/>
  <c r="F1907" i="24"/>
  <c r="F1908" i="24"/>
  <c r="F1909" i="24"/>
  <c r="F1910" i="24"/>
  <c r="F1911" i="24"/>
  <c r="F1912" i="24"/>
  <c r="F1913" i="24"/>
  <c r="F1914" i="24"/>
  <c r="F1915" i="24"/>
  <c r="F1916" i="24"/>
  <c r="F1917" i="24"/>
  <c r="F1918" i="24"/>
  <c r="F1919" i="24"/>
  <c r="F1920" i="24"/>
  <c r="F1921" i="24"/>
  <c r="F1922" i="24"/>
  <c r="F1923" i="24"/>
  <c r="F1924" i="24"/>
  <c r="F1925" i="24"/>
  <c r="F1926" i="24"/>
  <c r="F1927" i="24"/>
  <c r="F1928" i="24"/>
  <c r="F1929" i="24"/>
  <c r="F1930" i="24"/>
  <c r="F1931" i="24"/>
  <c r="F1932" i="24"/>
  <c r="F1933" i="24"/>
  <c r="F1934" i="24"/>
  <c r="F1935" i="24"/>
  <c r="F1936" i="24"/>
  <c r="F1937" i="24"/>
  <c r="F1938" i="24"/>
  <c r="F1939" i="24"/>
  <c r="F1940" i="24"/>
  <c r="F1941" i="24"/>
  <c r="F1942" i="24"/>
  <c r="F1943" i="24"/>
  <c r="F1944" i="24"/>
  <c r="F1945" i="24"/>
  <c r="F1946" i="24"/>
  <c r="F1947" i="24"/>
  <c r="F1948" i="24"/>
  <c r="F1949" i="24"/>
  <c r="F1950" i="24"/>
  <c r="F1951" i="24"/>
  <c r="F1952" i="24"/>
  <c r="F1953" i="24"/>
  <c r="F1954" i="24"/>
  <c r="F1955" i="24"/>
  <c r="F1956" i="24"/>
  <c r="F1957" i="24"/>
  <c r="F1958" i="24"/>
  <c r="F1959" i="24"/>
  <c r="F1960" i="24"/>
  <c r="F1961" i="24"/>
  <c r="F1962" i="24"/>
  <c r="F1963" i="24"/>
  <c r="F1964" i="24"/>
  <c r="F1965" i="24"/>
  <c r="F1966" i="24"/>
  <c r="F1967" i="24"/>
  <c r="F1968" i="24"/>
  <c r="F1969" i="24"/>
  <c r="F1970" i="24"/>
  <c r="F1971" i="24"/>
  <c r="F1972" i="24"/>
  <c r="F1973" i="24"/>
  <c r="F1974" i="24"/>
  <c r="F1976" i="24"/>
  <c r="F1977" i="24"/>
  <c r="F1978" i="24"/>
  <c r="F1979" i="24"/>
  <c r="F1980" i="24"/>
  <c r="F1981" i="24"/>
  <c r="F1982" i="24"/>
  <c r="F1983" i="24"/>
  <c r="F1984" i="24"/>
  <c r="F1985" i="24"/>
  <c r="F1986" i="24"/>
  <c r="F1987" i="24"/>
  <c r="F1988" i="24"/>
  <c r="F1989" i="24"/>
  <c r="F1990" i="24"/>
  <c r="F1991" i="24"/>
  <c r="F1992" i="24"/>
  <c r="F1993" i="24"/>
  <c r="F1994" i="24"/>
  <c r="F1995" i="24"/>
  <c r="F1996" i="24"/>
  <c r="F1997" i="24"/>
  <c r="F1998" i="24"/>
  <c r="F1999" i="24"/>
  <c r="F2000" i="24"/>
  <c r="F2001" i="24"/>
  <c r="F2002" i="24"/>
  <c r="F2003" i="24"/>
  <c r="F2004" i="24"/>
  <c r="F2005" i="24"/>
  <c r="F2006" i="24"/>
  <c r="F2007" i="24"/>
  <c r="F2008" i="24"/>
  <c r="F2009" i="24"/>
  <c r="F2010" i="24"/>
  <c r="F2011" i="24"/>
  <c r="F2012" i="24"/>
  <c r="F2013" i="24"/>
  <c r="F2014" i="24"/>
  <c r="F2015" i="24"/>
  <c r="F2016" i="24"/>
  <c r="F2017" i="24"/>
  <c r="F2018" i="24"/>
  <c r="F2019" i="24"/>
  <c r="F2020" i="24"/>
  <c r="F2021" i="24"/>
  <c r="F2022" i="24"/>
  <c r="F2023" i="24"/>
  <c r="F2024" i="24"/>
  <c r="F2025" i="24"/>
  <c r="F2026" i="24"/>
  <c r="F2027" i="24"/>
  <c r="F2028" i="24"/>
  <c r="F2029" i="24"/>
  <c r="F2030" i="24"/>
  <c r="F2031" i="24"/>
  <c r="F2032" i="24"/>
  <c r="F2033" i="24"/>
  <c r="F2034" i="24"/>
  <c r="F2035" i="24"/>
  <c r="F2036" i="24"/>
  <c r="F2037" i="24"/>
  <c r="F2038" i="24"/>
  <c r="F2039" i="24"/>
  <c r="F2040" i="24"/>
  <c r="F2041" i="24"/>
  <c r="F2042" i="24"/>
  <c r="F2043" i="24"/>
  <c r="F2044" i="24"/>
  <c r="F2045" i="24"/>
  <c r="F2046" i="24"/>
  <c r="F2047" i="24"/>
  <c r="F2048" i="24"/>
  <c r="F2049" i="24"/>
  <c r="F2050" i="24"/>
  <c r="F2051" i="24"/>
  <c r="F2052" i="24"/>
  <c r="F2053" i="24"/>
  <c r="F2054" i="24"/>
  <c r="F2055" i="24"/>
  <c r="F2056" i="24"/>
  <c r="F2057" i="24"/>
  <c r="F2058" i="24"/>
  <c r="F2059" i="24"/>
  <c r="F2060" i="24"/>
  <c r="F2061" i="24"/>
  <c r="F2062" i="24"/>
  <c r="F2063" i="24"/>
  <c r="F2064" i="24"/>
  <c r="F2065" i="24"/>
  <c r="F2066" i="24"/>
  <c r="F2067" i="24"/>
  <c r="F2068" i="24"/>
  <c r="F2069" i="24"/>
  <c r="F2070" i="24"/>
  <c r="F2071" i="24"/>
  <c r="F2072" i="24"/>
  <c r="F2073" i="24"/>
  <c r="F2074" i="24"/>
  <c r="F2075" i="24"/>
  <c r="F2076" i="24"/>
  <c r="F2077" i="24"/>
  <c r="F2078" i="24"/>
  <c r="F2079" i="24"/>
  <c r="F2080" i="24"/>
  <c r="F2081" i="24"/>
  <c r="F2082" i="24"/>
  <c r="F2083" i="24"/>
  <c r="F2084" i="24"/>
  <c r="F2085" i="24"/>
  <c r="F2086" i="24"/>
  <c r="F2087" i="24"/>
  <c r="F2088" i="24"/>
  <c r="F2089" i="24"/>
  <c r="F2090" i="24"/>
  <c r="F2091" i="24"/>
  <c r="F2092" i="24"/>
  <c r="F2093" i="24"/>
  <c r="F2094" i="24"/>
  <c r="F2095" i="24"/>
  <c r="F2096" i="24"/>
  <c r="F2097" i="24"/>
  <c r="F2098" i="24"/>
  <c r="F2099" i="24"/>
  <c r="F2100" i="24"/>
  <c r="F2101" i="24"/>
  <c r="F2102" i="24"/>
  <c r="F2103" i="24"/>
  <c r="F2104" i="24"/>
  <c r="F2105" i="24"/>
  <c r="F2106" i="24"/>
  <c r="F2107" i="24"/>
  <c r="F2108" i="24"/>
  <c r="F2109" i="24"/>
  <c r="F2110" i="24"/>
  <c r="F2111" i="24"/>
  <c r="F2112" i="24"/>
  <c r="F2113" i="24"/>
  <c r="F2114" i="24"/>
  <c r="F2115" i="24"/>
  <c r="F2117" i="24"/>
  <c r="F2118" i="24"/>
  <c r="F2119" i="24"/>
  <c r="F2120" i="24"/>
  <c r="F2121" i="24"/>
  <c r="F2122" i="24"/>
  <c r="F2123" i="24"/>
  <c r="F2124" i="24"/>
  <c r="F2125" i="24"/>
  <c r="F2126" i="24"/>
  <c r="F2127" i="24"/>
  <c r="F2128" i="24"/>
  <c r="F2129" i="24"/>
  <c r="F2130" i="24"/>
  <c r="F2131" i="24"/>
  <c r="F2132" i="24"/>
  <c r="F2133" i="24"/>
  <c r="F2134" i="24"/>
  <c r="F2135" i="24"/>
  <c r="F2136" i="24"/>
  <c r="F2137" i="24"/>
  <c r="F2138" i="24"/>
  <c r="F2139" i="24"/>
  <c r="F2140" i="24"/>
  <c r="F2141" i="24"/>
  <c r="F2142" i="24"/>
  <c r="F2143" i="24"/>
  <c r="F2144" i="24"/>
  <c r="F2145" i="24"/>
  <c r="F2146" i="24"/>
  <c r="F2147" i="24"/>
  <c r="F2148" i="24"/>
  <c r="F2149" i="24"/>
  <c r="F2150" i="24"/>
  <c r="F2151" i="24"/>
  <c r="F2152" i="24"/>
  <c r="F2153" i="24"/>
  <c r="F2154" i="24"/>
  <c r="F2155" i="24"/>
  <c r="F2156" i="24"/>
  <c r="F2157" i="24"/>
  <c r="F2158" i="24"/>
  <c r="F2159" i="24"/>
  <c r="F2160" i="24"/>
  <c r="F2161" i="24"/>
  <c r="F2162" i="24"/>
  <c r="F2163" i="24"/>
  <c r="F2164" i="24"/>
  <c r="F2165" i="24"/>
  <c r="F2166" i="24"/>
  <c r="F2167" i="24"/>
  <c r="F2168" i="24"/>
  <c r="F2169" i="24"/>
  <c r="F2170" i="24"/>
  <c r="F2171" i="24"/>
  <c r="F2172" i="24"/>
  <c r="F2173" i="24"/>
  <c r="F2174" i="24"/>
  <c r="F2175" i="24"/>
  <c r="F2176" i="24"/>
  <c r="F2177" i="24"/>
  <c r="F2178" i="24"/>
  <c r="F2179" i="24"/>
  <c r="F2180" i="24"/>
  <c r="F2181" i="24"/>
  <c r="F2182" i="24"/>
  <c r="F2183" i="24"/>
  <c r="F2184" i="24"/>
  <c r="F2185" i="24"/>
  <c r="F2186" i="24"/>
  <c r="F2187" i="24"/>
  <c r="F2188" i="24"/>
  <c r="F2189" i="24"/>
  <c r="F2190" i="24"/>
  <c r="F2191" i="24"/>
  <c r="F2192" i="24"/>
  <c r="F2193" i="24"/>
  <c r="F2194" i="24"/>
  <c r="F2195" i="24"/>
  <c r="F2196" i="24"/>
  <c r="F2197" i="24"/>
  <c r="F2198" i="24"/>
  <c r="F2199" i="24"/>
  <c r="F2200" i="24"/>
  <c r="F2201" i="24"/>
  <c r="F2202" i="24"/>
  <c r="F2203" i="24"/>
  <c r="F2204" i="24"/>
  <c r="F2205" i="24"/>
  <c r="F2206" i="24"/>
  <c r="F2207" i="24"/>
  <c r="F2208" i="24"/>
  <c r="F2209" i="24"/>
  <c r="F2210" i="24"/>
  <c r="F2211" i="24"/>
  <c r="F2212" i="24"/>
  <c r="F2213" i="24"/>
  <c r="F2214" i="24"/>
  <c r="F2215" i="24"/>
  <c r="F2216" i="24"/>
  <c r="F2217" i="24"/>
  <c r="F2218" i="24"/>
  <c r="F2219" i="24"/>
  <c r="F2220" i="24"/>
  <c r="F2221" i="24"/>
  <c r="F2222" i="24"/>
  <c r="F2223" i="24"/>
  <c r="F2224" i="24"/>
  <c r="F2225" i="24"/>
  <c r="F2226" i="24"/>
  <c r="F2227" i="24"/>
  <c r="F2228" i="24"/>
  <c r="F2229" i="24"/>
  <c r="F2230" i="24"/>
  <c r="F2231" i="24"/>
  <c r="F2232" i="24"/>
  <c r="F2233" i="24"/>
  <c r="F2234" i="24"/>
  <c r="F2235" i="24"/>
  <c r="F2236" i="24"/>
  <c r="F2237" i="24"/>
  <c r="F2238" i="24"/>
  <c r="F2239" i="24"/>
  <c r="F2240" i="24"/>
  <c r="F2241" i="24"/>
  <c r="F2242" i="24"/>
  <c r="F2243" i="24"/>
  <c r="F2244" i="24"/>
  <c r="F2245" i="24"/>
  <c r="F2246" i="24"/>
  <c r="F2247" i="24"/>
  <c r="F2248" i="24"/>
  <c r="F2249" i="24"/>
  <c r="F2250" i="24"/>
  <c r="F2251" i="24"/>
  <c r="F2252" i="24"/>
  <c r="F2253" i="24"/>
  <c r="F2254" i="24"/>
  <c r="F2255" i="24"/>
  <c r="F2256" i="24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1714" i="24"/>
  <c r="E1715" i="24"/>
  <c r="E1716" i="24"/>
  <c r="E1717" i="24"/>
  <c r="E1718" i="24"/>
  <c r="E1719" i="24"/>
  <c r="E1720" i="24"/>
  <c r="E1721" i="24"/>
  <c r="E1722" i="24"/>
  <c r="E1723" i="24"/>
  <c r="E1724" i="24"/>
  <c r="E1725" i="24"/>
  <c r="E1726" i="24"/>
  <c r="E1727" i="24"/>
  <c r="E1728" i="24"/>
  <c r="E1729" i="24"/>
  <c r="E1730" i="24"/>
  <c r="E1731" i="24"/>
  <c r="E1732" i="24"/>
  <c r="E1733" i="24"/>
  <c r="E1734" i="24"/>
  <c r="E1735" i="24"/>
  <c r="E1736" i="24"/>
  <c r="E1737" i="24"/>
  <c r="E1738" i="24"/>
  <c r="E1739" i="24"/>
  <c r="E1740" i="24"/>
  <c r="E1741" i="24"/>
  <c r="E1742" i="24"/>
  <c r="E1743" i="24"/>
  <c r="E1744" i="24"/>
  <c r="E1745" i="24"/>
  <c r="E1746" i="24"/>
  <c r="E1747" i="24"/>
  <c r="E1748" i="24"/>
  <c r="E1749" i="24"/>
  <c r="E1750" i="24"/>
  <c r="E1751" i="24"/>
  <c r="E1752" i="24"/>
  <c r="E1753" i="24"/>
  <c r="E1754" i="24"/>
  <c r="E1755" i="24"/>
  <c r="E1756" i="24"/>
  <c r="E1757" i="24"/>
  <c r="E1758" i="24"/>
  <c r="E1759" i="24"/>
  <c r="E1760" i="24"/>
  <c r="E1761" i="24"/>
  <c r="E1762" i="24"/>
  <c r="E1763" i="24"/>
  <c r="E1764" i="24"/>
  <c r="E1765" i="24"/>
  <c r="E1766" i="24"/>
  <c r="E1767" i="24"/>
  <c r="E1768" i="24"/>
  <c r="E1769" i="24"/>
  <c r="E1770" i="24"/>
  <c r="E1771" i="24"/>
  <c r="E1772" i="24"/>
  <c r="E1773" i="24"/>
  <c r="E1774" i="24"/>
  <c r="E1775" i="24"/>
  <c r="E1776" i="24"/>
  <c r="E1777" i="24"/>
  <c r="E1778" i="24"/>
  <c r="E1779" i="24"/>
  <c r="E1780" i="24"/>
  <c r="E1781" i="24"/>
  <c r="E1782" i="24"/>
  <c r="E1783" i="24"/>
  <c r="E1784" i="24"/>
  <c r="E1785" i="24"/>
  <c r="E1786" i="24"/>
  <c r="E1787" i="24"/>
  <c r="E1788" i="24"/>
  <c r="E1789" i="24"/>
  <c r="E1790" i="24"/>
  <c r="E1791" i="24"/>
  <c r="E1792" i="24"/>
  <c r="E1793" i="24"/>
  <c r="E1794" i="24"/>
  <c r="E1795" i="24"/>
  <c r="E1796" i="24"/>
  <c r="E1797" i="24"/>
  <c r="E1798" i="24"/>
  <c r="E1799" i="24"/>
  <c r="E1800" i="24"/>
  <c r="E1801" i="24"/>
  <c r="E1802" i="24"/>
  <c r="E1803" i="24"/>
  <c r="E1804" i="24"/>
  <c r="E1805" i="24"/>
  <c r="E1806" i="24"/>
  <c r="E1807" i="24"/>
  <c r="E1808" i="24"/>
  <c r="E1809" i="24"/>
  <c r="E1810" i="24"/>
  <c r="E1811" i="24"/>
  <c r="E1812" i="24"/>
  <c r="E1813" i="24"/>
  <c r="E1814" i="24"/>
  <c r="E1815" i="24"/>
  <c r="E1816" i="24"/>
  <c r="E1817" i="24"/>
  <c r="E1818" i="24"/>
  <c r="E1819" i="24"/>
  <c r="E1820" i="24"/>
  <c r="E1821" i="24"/>
  <c r="E1822" i="24"/>
  <c r="E1823" i="24"/>
  <c r="E1824" i="24"/>
  <c r="E1825" i="24"/>
  <c r="E1826" i="24"/>
  <c r="E1827" i="24"/>
  <c r="E1828" i="24"/>
  <c r="E1829" i="24"/>
  <c r="E1830" i="24"/>
  <c r="E1831" i="24"/>
  <c r="E1832" i="24"/>
  <c r="E1833" i="24"/>
  <c r="E1835" i="24"/>
  <c r="E1836" i="24"/>
  <c r="E1837" i="24"/>
  <c r="E1838" i="24"/>
  <c r="E1839" i="24"/>
  <c r="E1840" i="24"/>
  <c r="E1841" i="24"/>
  <c r="E1842" i="24"/>
  <c r="E1843" i="24"/>
  <c r="E1844" i="24"/>
  <c r="E1845" i="24"/>
  <c r="E1846" i="24"/>
  <c r="E1847" i="24"/>
  <c r="E1848" i="24"/>
  <c r="E1849" i="24"/>
  <c r="E1850" i="24"/>
  <c r="E1851" i="24"/>
  <c r="E1852" i="24"/>
  <c r="E1853" i="24"/>
  <c r="E1854" i="24"/>
  <c r="E1855" i="24"/>
  <c r="E1856" i="24"/>
  <c r="E1857" i="24"/>
  <c r="E1858" i="24"/>
  <c r="E1859" i="24"/>
  <c r="E1860" i="24"/>
  <c r="E1861" i="24"/>
  <c r="E1862" i="24"/>
  <c r="E1863" i="24"/>
  <c r="E1864" i="24"/>
  <c r="E1865" i="24"/>
  <c r="E1866" i="24"/>
  <c r="E1867" i="24"/>
  <c r="E1868" i="24"/>
  <c r="E1869" i="24"/>
  <c r="E1870" i="24"/>
  <c r="E1871" i="24"/>
  <c r="E1872" i="24"/>
  <c r="E1873" i="24"/>
  <c r="E1874" i="24"/>
  <c r="E1875" i="24"/>
  <c r="E1876" i="24"/>
  <c r="E1877" i="24"/>
  <c r="E1878" i="24"/>
  <c r="E1879" i="24"/>
  <c r="E1880" i="24"/>
  <c r="E1881" i="24"/>
  <c r="E1882" i="24"/>
  <c r="E1883" i="24"/>
  <c r="E1884" i="24"/>
  <c r="E1885" i="24"/>
  <c r="E1886" i="24"/>
  <c r="E1887" i="24"/>
  <c r="E1888" i="24"/>
  <c r="E1889" i="24"/>
  <c r="E1890" i="24"/>
  <c r="E1891" i="24"/>
  <c r="E1892" i="24"/>
  <c r="E1893" i="24"/>
  <c r="E1894" i="24"/>
  <c r="E1895" i="24"/>
  <c r="E1896" i="24"/>
  <c r="E1897" i="24"/>
  <c r="E1898" i="24"/>
  <c r="E1899" i="24"/>
  <c r="E1900" i="24"/>
  <c r="E1901" i="24"/>
  <c r="E1902" i="24"/>
  <c r="E1903" i="24"/>
  <c r="E1904" i="24"/>
  <c r="E1905" i="24"/>
  <c r="E1906" i="24"/>
  <c r="E1907" i="24"/>
  <c r="E1908" i="24"/>
  <c r="E1909" i="24"/>
  <c r="E1910" i="24"/>
  <c r="E1911" i="24"/>
  <c r="E1912" i="24"/>
  <c r="E1913" i="24"/>
  <c r="E1914" i="24"/>
  <c r="E1915" i="24"/>
  <c r="E1916" i="24"/>
  <c r="E1917" i="24"/>
  <c r="E1918" i="24"/>
  <c r="E1919" i="24"/>
  <c r="E1920" i="24"/>
  <c r="E1921" i="24"/>
  <c r="E1922" i="24"/>
  <c r="E1923" i="24"/>
  <c r="E1924" i="24"/>
  <c r="E1925" i="24"/>
  <c r="E1926" i="24"/>
  <c r="E1927" i="24"/>
  <c r="E1928" i="24"/>
  <c r="E1929" i="24"/>
  <c r="E1930" i="24"/>
  <c r="E1931" i="24"/>
  <c r="E1932" i="24"/>
  <c r="E1933" i="24"/>
  <c r="E1934" i="24"/>
  <c r="E1935" i="24"/>
  <c r="E1936" i="24"/>
  <c r="E1937" i="24"/>
  <c r="E1938" i="24"/>
  <c r="E1939" i="24"/>
  <c r="E1940" i="24"/>
  <c r="E1941" i="24"/>
  <c r="E1942" i="24"/>
  <c r="E1943" i="24"/>
  <c r="E1944" i="24"/>
  <c r="E1945" i="24"/>
  <c r="E1946" i="24"/>
  <c r="E1947" i="24"/>
  <c r="E1948" i="24"/>
  <c r="E1949" i="24"/>
  <c r="E1950" i="24"/>
  <c r="E1951" i="24"/>
  <c r="E1952" i="24"/>
  <c r="E1953" i="24"/>
  <c r="E1954" i="24"/>
  <c r="E1955" i="24"/>
  <c r="E1956" i="24"/>
  <c r="E1957" i="24"/>
  <c r="E1958" i="24"/>
  <c r="E1959" i="24"/>
  <c r="E1960" i="24"/>
  <c r="E1961" i="24"/>
  <c r="E1962" i="24"/>
  <c r="E1963" i="24"/>
  <c r="E1964" i="24"/>
  <c r="E1965" i="24"/>
  <c r="E1966" i="24"/>
  <c r="E1967" i="24"/>
  <c r="E1968" i="24"/>
  <c r="E1969" i="24"/>
  <c r="E1970" i="24"/>
  <c r="E1971" i="24"/>
  <c r="E1972" i="24"/>
  <c r="E1973" i="24"/>
  <c r="E1974" i="24"/>
  <c r="E1976" i="24"/>
  <c r="E1977" i="24"/>
  <c r="E1978" i="24"/>
  <c r="E1979" i="24"/>
  <c r="E1980" i="24"/>
  <c r="E1981" i="24"/>
  <c r="E1982" i="24"/>
  <c r="E1983" i="24"/>
  <c r="E1984" i="24"/>
  <c r="E1985" i="24"/>
  <c r="E1986" i="24"/>
  <c r="E1987" i="24"/>
  <c r="E1988" i="24"/>
  <c r="E1989" i="24"/>
  <c r="E1990" i="24"/>
  <c r="E1991" i="24"/>
  <c r="E1992" i="24"/>
  <c r="E1993" i="24"/>
  <c r="E1994" i="24"/>
  <c r="E1995" i="24"/>
  <c r="E1996" i="24"/>
  <c r="E1997" i="24"/>
  <c r="E1998" i="24"/>
  <c r="E1999" i="24"/>
  <c r="E2000" i="24"/>
  <c r="E2001" i="24"/>
  <c r="E2002" i="24"/>
  <c r="E2003" i="24"/>
  <c r="E2004" i="24"/>
  <c r="E2005" i="24"/>
  <c r="E2006" i="24"/>
  <c r="E2007" i="24"/>
  <c r="E2008" i="24"/>
  <c r="E2009" i="24"/>
  <c r="E2010" i="24"/>
  <c r="E2011" i="24"/>
  <c r="E2012" i="24"/>
  <c r="E2013" i="24"/>
  <c r="E2014" i="24"/>
  <c r="E2015" i="24"/>
  <c r="E2016" i="24"/>
  <c r="E2017" i="24"/>
  <c r="E2018" i="24"/>
  <c r="E2019" i="24"/>
  <c r="E2020" i="24"/>
  <c r="E2021" i="24"/>
  <c r="E2022" i="24"/>
  <c r="E2023" i="24"/>
  <c r="E2024" i="24"/>
  <c r="E2025" i="24"/>
  <c r="E2026" i="24"/>
  <c r="E2027" i="24"/>
  <c r="E2028" i="24"/>
  <c r="E2029" i="24"/>
  <c r="E2030" i="24"/>
  <c r="E2031" i="24"/>
  <c r="E2032" i="24"/>
  <c r="E2033" i="24"/>
  <c r="E2034" i="24"/>
  <c r="E2035" i="24"/>
  <c r="E2036" i="24"/>
  <c r="E2037" i="24"/>
  <c r="E2038" i="24"/>
  <c r="E2039" i="24"/>
  <c r="E2040" i="24"/>
  <c r="E2041" i="24"/>
  <c r="E2042" i="24"/>
  <c r="E2043" i="24"/>
  <c r="E2044" i="24"/>
  <c r="E2045" i="24"/>
  <c r="E2046" i="24"/>
  <c r="E2047" i="24"/>
  <c r="E2048" i="24"/>
  <c r="E2049" i="24"/>
  <c r="E2050" i="24"/>
  <c r="E2051" i="24"/>
  <c r="E2052" i="24"/>
  <c r="E2053" i="24"/>
  <c r="E2054" i="24"/>
  <c r="E2055" i="24"/>
  <c r="E2056" i="24"/>
  <c r="E2057" i="24"/>
  <c r="E2058" i="24"/>
  <c r="E2059" i="24"/>
  <c r="E2060" i="24"/>
  <c r="E2061" i="24"/>
  <c r="E2062" i="24"/>
  <c r="E2063" i="24"/>
  <c r="E2064" i="24"/>
  <c r="E2065" i="24"/>
  <c r="E2066" i="24"/>
  <c r="E2067" i="24"/>
  <c r="E2068" i="24"/>
  <c r="E2069" i="24"/>
  <c r="E2070" i="24"/>
  <c r="E2071" i="24"/>
  <c r="E2072" i="24"/>
  <c r="E2073" i="24"/>
  <c r="E2074" i="24"/>
  <c r="E2075" i="24"/>
  <c r="E2076" i="24"/>
  <c r="E2077" i="24"/>
  <c r="E2078" i="24"/>
  <c r="E2079" i="24"/>
  <c r="E2080" i="24"/>
  <c r="E2081" i="24"/>
  <c r="E2082" i="24"/>
  <c r="E2083" i="24"/>
  <c r="E2084" i="24"/>
  <c r="E2085" i="24"/>
  <c r="E2086" i="24"/>
  <c r="E2087" i="24"/>
  <c r="E2088" i="24"/>
  <c r="E2089" i="24"/>
  <c r="E2090" i="24"/>
  <c r="E2091" i="24"/>
  <c r="E2092" i="24"/>
  <c r="E2093" i="24"/>
  <c r="E2094" i="24"/>
  <c r="E2095" i="24"/>
  <c r="E2096" i="24"/>
  <c r="E2097" i="24"/>
  <c r="E2098" i="24"/>
  <c r="E2099" i="24"/>
  <c r="E2100" i="24"/>
  <c r="E2101" i="24"/>
  <c r="E2102" i="24"/>
  <c r="E2103" i="24"/>
  <c r="E2104" i="24"/>
  <c r="E2105" i="24"/>
  <c r="E2106" i="24"/>
  <c r="E2107" i="24"/>
  <c r="E2108" i="24"/>
  <c r="E2109" i="24"/>
  <c r="E2110" i="24"/>
  <c r="E2111" i="24"/>
  <c r="E2112" i="24"/>
  <c r="E2113" i="24"/>
  <c r="E2114" i="24"/>
  <c r="E2115" i="24"/>
  <c r="E2117" i="24"/>
  <c r="E2118" i="24"/>
  <c r="E2119" i="24"/>
  <c r="E2120" i="24"/>
  <c r="E2121" i="24"/>
  <c r="E2122" i="24"/>
  <c r="E2123" i="24"/>
  <c r="E2124" i="24"/>
  <c r="E2125" i="24"/>
  <c r="E2126" i="24"/>
  <c r="E2127" i="24"/>
  <c r="E2128" i="24"/>
  <c r="E2129" i="24"/>
  <c r="E2130" i="24"/>
  <c r="E2131" i="24"/>
  <c r="E2132" i="24"/>
  <c r="E2133" i="24"/>
  <c r="E2134" i="24"/>
  <c r="E2135" i="24"/>
  <c r="E2136" i="24"/>
  <c r="E2137" i="24"/>
  <c r="E2138" i="24"/>
  <c r="E2139" i="24"/>
  <c r="E2140" i="24"/>
  <c r="E2141" i="24"/>
  <c r="E2142" i="24"/>
  <c r="E2143" i="24"/>
  <c r="E2144" i="24"/>
  <c r="E2145" i="24"/>
  <c r="E2146" i="24"/>
  <c r="E2147" i="24"/>
  <c r="E2148" i="24"/>
  <c r="E2149" i="24"/>
  <c r="E2150" i="24"/>
  <c r="E2151" i="24"/>
  <c r="E2152" i="24"/>
  <c r="E2153" i="24"/>
  <c r="E2154" i="24"/>
  <c r="E2155" i="24"/>
  <c r="E2156" i="24"/>
  <c r="E2157" i="24"/>
  <c r="E2158" i="24"/>
  <c r="E2159" i="24"/>
  <c r="E2160" i="24"/>
  <c r="E2161" i="24"/>
  <c r="E2162" i="24"/>
  <c r="E2163" i="24"/>
  <c r="E2164" i="24"/>
  <c r="E2165" i="24"/>
  <c r="E2166" i="24"/>
  <c r="E2167" i="24"/>
  <c r="E2168" i="24"/>
  <c r="E2169" i="24"/>
  <c r="E2170" i="24"/>
  <c r="E2171" i="24"/>
  <c r="E2172" i="24"/>
  <c r="E2173" i="24"/>
  <c r="E2174" i="24"/>
  <c r="E2175" i="24"/>
  <c r="E2176" i="24"/>
  <c r="E2177" i="24"/>
  <c r="E2178" i="24"/>
  <c r="E2179" i="24"/>
  <c r="E2180" i="24"/>
  <c r="E2181" i="24"/>
  <c r="E2182" i="24"/>
  <c r="E2183" i="24"/>
  <c r="E2184" i="24"/>
  <c r="E2185" i="24"/>
  <c r="E2186" i="24"/>
  <c r="E2187" i="24"/>
  <c r="E2188" i="24"/>
  <c r="E2189" i="24"/>
  <c r="E2190" i="24"/>
  <c r="E2191" i="24"/>
  <c r="E2192" i="24"/>
  <c r="E2193" i="24"/>
  <c r="E2194" i="24"/>
  <c r="E2195" i="24"/>
  <c r="E2196" i="24"/>
  <c r="E2197" i="24"/>
  <c r="E2198" i="24"/>
  <c r="E2199" i="24"/>
  <c r="E2200" i="24"/>
  <c r="E2201" i="24"/>
  <c r="E2202" i="24"/>
  <c r="E2203" i="24"/>
  <c r="E2204" i="24"/>
  <c r="E2205" i="24"/>
  <c r="E2206" i="24"/>
  <c r="E2207" i="24"/>
  <c r="E2208" i="24"/>
  <c r="E2209" i="24"/>
  <c r="E2210" i="24"/>
  <c r="E2211" i="24"/>
  <c r="E2212" i="24"/>
  <c r="E2213" i="24"/>
  <c r="E2214" i="24"/>
  <c r="E2215" i="24"/>
  <c r="E2216" i="24"/>
  <c r="E2217" i="24"/>
  <c r="E2218" i="24"/>
  <c r="E2219" i="24"/>
  <c r="E2220" i="24"/>
  <c r="E2221" i="24"/>
  <c r="E2222" i="24"/>
  <c r="E2223" i="24"/>
  <c r="E2224" i="24"/>
  <c r="E2225" i="24"/>
  <c r="E2226" i="24"/>
  <c r="E2227" i="24"/>
  <c r="E2228" i="24"/>
  <c r="E2229" i="24"/>
  <c r="E2230" i="24"/>
  <c r="E2231" i="24"/>
  <c r="E2232" i="24"/>
  <c r="E2233" i="24"/>
  <c r="E2234" i="24"/>
  <c r="E2235" i="24"/>
  <c r="E2236" i="24"/>
  <c r="E2237" i="24"/>
  <c r="E2238" i="24"/>
  <c r="E2239" i="24"/>
  <c r="E2240" i="24"/>
  <c r="E2241" i="24"/>
  <c r="E2242" i="24"/>
  <c r="E2243" i="24"/>
  <c r="E2244" i="24"/>
  <c r="E2245" i="24"/>
  <c r="E2246" i="24"/>
  <c r="E2247" i="24"/>
  <c r="E2248" i="24"/>
  <c r="E2249" i="24"/>
  <c r="E2250" i="24"/>
  <c r="E2251" i="24"/>
  <c r="E2252" i="24"/>
  <c r="E2253" i="24"/>
  <c r="E2254" i="24"/>
  <c r="E2255" i="24"/>
  <c r="E2256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C1835" i="24"/>
  <c r="C56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A2" i="24" l="1"/>
  <c r="A3" i="24" s="1"/>
  <c r="A4" i="24" l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2" i="6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A752" i="24" s="1"/>
  <c r="A753" i="24" s="1"/>
  <c r="A754" i="24" s="1"/>
  <c r="A755" i="24" s="1"/>
  <c r="A756" i="24" s="1"/>
  <c r="A757" i="24" s="1"/>
  <c r="A758" i="24" s="1"/>
  <c r="A759" i="24" s="1"/>
  <c r="A760" i="24" s="1"/>
  <c r="A761" i="24" s="1"/>
  <c r="A762" i="24" s="1"/>
  <c r="A763" i="24" s="1"/>
  <c r="A764" i="24" s="1"/>
  <c r="A765" i="24" s="1"/>
  <c r="A766" i="24" s="1"/>
  <c r="A767" i="24" s="1"/>
  <c r="A768" i="24" s="1"/>
  <c r="A769" i="24" s="1"/>
  <c r="A770" i="24" s="1"/>
  <c r="A771" i="24" s="1"/>
  <c r="A772" i="24" s="1"/>
  <c r="A773" i="24" s="1"/>
  <c r="A774" i="24" s="1"/>
  <c r="A775" i="24" s="1"/>
  <c r="A776" i="24" s="1"/>
  <c r="A777" i="24" s="1"/>
  <c r="A778" i="24" s="1"/>
  <c r="A779" i="24" s="1"/>
  <c r="A780" i="24" s="1"/>
  <c r="A781" i="24" s="1"/>
  <c r="A782" i="24" s="1"/>
  <c r="A783" i="24" s="1"/>
  <c r="A784" i="24" s="1"/>
  <c r="A785" i="24" s="1"/>
  <c r="A786" i="24" s="1"/>
  <c r="A787" i="24" s="1"/>
  <c r="A788" i="24" s="1"/>
  <c r="A789" i="24" s="1"/>
  <c r="A790" i="24" s="1"/>
  <c r="A791" i="24" s="1"/>
  <c r="A792" i="24" s="1"/>
  <c r="A793" i="24" s="1"/>
  <c r="A794" i="24" s="1"/>
  <c r="A795" i="24" s="1"/>
  <c r="A796" i="24" s="1"/>
  <c r="A797" i="24" s="1"/>
  <c r="A798" i="24" s="1"/>
  <c r="A799" i="24" s="1"/>
  <c r="A800" i="24" s="1"/>
  <c r="A801" i="24" s="1"/>
  <c r="A802" i="24" s="1"/>
  <c r="A803" i="24" s="1"/>
  <c r="A804" i="24" s="1"/>
  <c r="A805" i="24" s="1"/>
  <c r="A806" i="24" s="1"/>
  <c r="A807" i="24" s="1"/>
  <c r="A808" i="24" s="1"/>
  <c r="A809" i="24" s="1"/>
  <c r="A810" i="24" s="1"/>
  <c r="A811" i="24" s="1"/>
  <c r="A812" i="24" s="1"/>
  <c r="A813" i="24" s="1"/>
  <c r="A814" i="24" s="1"/>
  <c r="A815" i="24" s="1"/>
  <c r="A816" i="24" s="1"/>
  <c r="A817" i="24" s="1"/>
  <c r="A818" i="24" s="1"/>
  <c r="A819" i="24" s="1"/>
  <c r="A820" i="24" s="1"/>
  <c r="A821" i="24" s="1"/>
  <c r="A822" i="24" s="1"/>
  <c r="A823" i="24" s="1"/>
  <c r="A824" i="24" s="1"/>
  <c r="A825" i="24" s="1"/>
  <c r="A826" i="24" s="1"/>
  <c r="A827" i="24" s="1"/>
  <c r="A828" i="24" s="1"/>
  <c r="A829" i="24" s="1"/>
  <c r="A830" i="24" s="1"/>
  <c r="A831" i="24" s="1"/>
  <c r="A832" i="24" s="1"/>
  <c r="A833" i="24" s="1"/>
  <c r="A834" i="24" s="1"/>
  <c r="A835" i="24" s="1"/>
  <c r="A836" i="24" s="1"/>
  <c r="A837" i="24" s="1"/>
  <c r="A838" i="24" s="1"/>
  <c r="A839" i="24" s="1"/>
  <c r="A840" i="24" s="1"/>
  <c r="A841" i="24" s="1"/>
  <c r="A842" i="24" s="1"/>
  <c r="A843" i="24" s="1"/>
  <c r="A844" i="24" s="1"/>
  <c r="A845" i="24" s="1"/>
  <c r="A846" i="24" s="1"/>
  <c r="A848" i="24" s="1"/>
  <c r="A849" i="24" s="1"/>
  <c r="A850" i="24" s="1"/>
  <c r="A851" i="24" s="1"/>
  <c r="A852" i="24" s="1"/>
  <c r="A853" i="24" s="1"/>
  <c r="A854" i="24" s="1"/>
  <c r="A855" i="24" s="1"/>
  <c r="A856" i="24" s="1"/>
  <c r="A857" i="24" s="1"/>
  <c r="A858" i="24" s="1"/>
  <c r="A859" i="24" s="1"/>
  <c r="A860" i="24" s="1"/>
  <c r="A861" i="24" s="1"/>
  <c r="A862" i="24" s="1"/>
  <c r="A863" i="24" s="1"/>
  <c r="A864" i="24" s="1"/>
  <c r="A865" i="24" s="1"/>
  <c r="A866" i="24" s="1"/>
  <c r="A867" i="24" s="1"/>
  <c r="A868" i="24" s="1"/>
  <c r="A869" i="24" s="1"/>
  <c r="A870" i="24" s="1"/>
  <c r="A871" i="24" s="1"/>
  <c r="A872" i="24" s="1"/>
  <c r="A873" i="24" s="1"/>
  <c r="A874" i="24" s="1"/>
  <c r="A875" i="24" s="1"/>
  <c r="A876" i="24" s="1"/>
  <c r="A877" i="24" s="1"/>
  <c r="A878" i="24" s="1"/>
  <c r="A879" i="24" s="1"/>
  <c r="A880" i="24" s="1"/>
  <c r="A881" i="24" s="1"/>
  <c r="A882" i="24" s="1"/>
  <c r="A883" i="24" s="1"/>
  <c r="A884" i="24" s="1"/>
  <c r="A885" i="24" s="1"/>
  <c r="A886" i="24" s="1"/>
  <c r="A887" i="24" s="1"/>
  <c r="A888" i="24" s="1"/>
  <c r="A889" i="24" s="1"/>
  <c r="A890" i="24" s="1"/>
  <c r="A891" i="24" s="1"/>
  <c r="A892" i="24" s="1"/>
  <c r="A893" i="24" s="1"/>
  <c r="A894" i="24" s="1"/>
  <c r="A895" i="24" s="1"/>
  <c r="A896" i="24" s="1"/>
  <c r="A897" i="24" s="1"/>
  <c r="A898" i="24" s="1"/>
  <c r="A899" i="24" s="1"/>
  <c r="A900" i="24" s="1"/>
  <c r="A901" i="24" s="1"/>
  <c r="A902" i="24" s="1"/>
  <c r="A903" i="24" s="1"/>
  <c r="A904" i="24" s="1"/>
  <c r="A905" i="24" s="1"/>
  <c r="A906" i="24" s="1"/>
  <c r="A907" i="24" s="1"/>
  <c r="A908" i="24" s="1"/>
  <c r="A909" i="24" s="1"/>
  <c r="A910" i="24" s="1"/>
  <c r="A911" i="24" s="1"/>
  <c r="A912" i="24" s="1"/>
  <c r="A913" i="24" s="1"/>
  <c r="A914" i="24" s="1"/>
  <c r="A915" i="24" s="1"/>
  <c r="A916" i="24" s="1"/>
  <c r="A917" i="24" s="1"/>
  <c r="A918" i="24" s="1"/>
  <c r="A919" i="24" s="1"/>
  <c r="A920" i="24" s="1"/>
  <c r="A921" i="24" s="1"/>
  <c r="A922" i="24" s="1"/>
  <c r="A923" i="24" s="1"/>
  <c r="A924" i="24" s="1"/>
  <c r="A925" i="24" s="1"/>
  <c r="A926" i="24" s="1"/>
  <c r="A927" i="24" s="1"/>
  <c r="A928" i="24" s="1"/>
  <c r="A929" i="24" s="1"/>
  <c r="A930" i="24" s="1"/>
  <c r="A931" i="24" s="1"/>
  <c r="A932" i="24" s="1"/>
  <c r="A933" i="24" s="1"/>
  <c r="A934" i="24" s="1"/>
  <c r="A935" i="24" s="1"/>
  <c r="A936" i="24" s="1"/>
  <c r="A937" i="24" s="1"/>
  <c r="A938" i="24" s="1"/>
  <c r="A939" i="24" s="1"/>
  <c r="A940" i="24" s="1"/>
  <c r="A941" i="24" s="1"/>
  <c r="A942" i="24" s="1"/>
  <c r="A943" i="24" s="1"/>
  <c r="A944" i="24" s="1"/>
  <c r="A945" i="24" s="1"/>
  <c r="A946" i="24" s="1"/>
  <c r="A947" i="24" s="1"/>
  <c r="A948" i="24" s="1"/>
  <c r="A949" i="24" s="1"/>
  <c r="A950" i="24" s="1"/>
  <c r="A951" i="24" s="1"/>
  <c r="A952" i="24" s="1"/>
  <c r="A953" i="24" s="1"/>
  <c r="A954" i="24" s="1"/>
  <c r="A955" i="24" s="1"/>
  <c r="A956" i="24" s="1"/>
  <c r="A957" i="24" s="1"/>
  <c r="A958" i="24" s="1"/>
  <c r="A959" i="24" s="1"/>
  <c r="A960" i="24" s="1"/>
  <c r="A961" i="24" s="1"/>
  <c r="A962" i="24" s="1"/>
  <c r="A963" i="24" s="1"/>
  <c r="A964" i="24" s="1"/>
  <c r="A965" i="24" s="1"/>
  <c r="A966" i="24" s="1"/>
  <c r="A967" i="24" s="1"/>
  <c r="A968" i="24" s="1"/>
  <c r="A969" i="24" s="1"/>
  <c r="A970" i="24" s="1"/>
  <c r="A971" i="24" s="1"/>
  <c r="A972" i="24" s="1"/>
  <c r="A973" i="24" s="1"/>
  <c r="A974" i="24" s="1"/>
  <c r="A975" i="24" s="1"/>
  <c r="A976" i="24" s="1"/>
  <c r="A977" i="24" s="1"/>
  <c r="A978" i="24" s="1"/>
  <c r="A979" i="24" s="1"/>
  <c r="A980" i="24" s="1"/>
  <c r="A981" i="24" s="1"/>
  <c r="A982" i="24" s="1"/>
  <c r="A983" i="24" s="1"/>
  <c r="A984" i="24" s="1"/>
  <c r="A985" i="24" s="1"/>
  <c r="A986" i="24" s="1"/>
  <c r="A987" i="24" s="1"/>
  <c r="A989" i="24" s="1"/>
  <c r="A990" i="24" s="1"/>
  <c r="A991" i="24" s="1"/>
  <c r="A992" i="24" s="1"/>
  <c r="A993" i="24" s="1"/>
  <c r="A994" i="24" s="1"/>
  <c r="A995" i="24" s="1"/>
  <c r="A996" i="24" s="1"/>
  <c r="A997" i="24" s="1"/>
  <c r="A998" i="24" s="1"/>
  <c r="A999" i="24" s="1"/>
  <c r="A1000" i="24" s="1"/>
  <c r="A1001" i="24" s="1"/>
  <c r="A1002" i="24" s="1"/>
  <c r="A1003" i="24" s="1"/>
  <c r="A1004" i="24" s="1"/>
  <c r="A1005" i="24" s="1"/>
  <c r="A1006" i="24" s="1"/>
  <c r="A1007" i="24" s="1"/>
  <c r="A1008" i="24" s="1"/>
  <c r="A1009" i="24" s="1"/>
  <c r="A1010" i="24" s="1"/>
  <c r="A1011" i="24" s="1"/>
  <c r="A1012" i="24" s="1"/>
  <c r="A1013" i="24" s="1"/>
  <c r="A1014" i="24" s="1"/>
  <c r="A1015" i="24" s="1"/>
  <c r="A1016" i="24" s="1"/>
  <c r="A1017" i="24" s="1"/>
  <c r="A1018" i="24" s="1"/>
  <c r="A1019" i="24" s="1"/>
  <c r="A1020" i="24" s="1"/>
  <c r="A1021" i="24" s="1"/>
  <c r="A1022" i="24" s="1"/>
  <c r="A1023" i="24" s="1"/>
  <c r="A1024" i="24" s="1"/>
  <c r="A1025" i="24" s="1"/>
  <c r="A1026" i="24" s="1"/>
  <c r="A1027" i="24" s="1"/>
  <c r="A1028" i="24" s="1"/>
  <c r="A1029" i="24" s="1"/>
  <c r="A1030" i="24" s="1"/>
  <c r="A1031" i="24" s="1"/>
  <c r="A1032" i="24" s="1"/>
  <c r="A1033" i="24" s="1"/>
  <c r="A1034" i="24" s="1"/>
  <c r="A1035" i="24" s="1"/>
  <c r="A1036" i="24" s="1"/>
  <c r="A1037" i="24" s="1"/>
  <c r="A1038" i="24" s="1"/>
  <c r="A1039" i="24" s="1"/>
  <c r="A1040" i="24" s="1"/>
  <c r="A1041" i="24" s="1"/>
  <c r="A1042" i="24" s="1"/>
  <c r="A1043" i="24" s="1"/>
  <c r="A1044" i="24" s="1"/>
  <c r="A1045" i="24" s="1"/>
  <c r="A1046" i="24" s="1"/>
  <c r="A1047" i="24" s="1"/>
  <c r="A1048" i="24" s="1"/>
  <c r="A1049" i="24" s="1"/>
  <c r="A1050" i="24" s="1"/>
  <c r="A1051" i="24" s="1"/>
  <c r="A1052" i="24" s="1"/>
  <c r="A1053" i="24" s="1"/>
  <c r="A1054" i="24" s="1"/>
  <c r="A1055" i="24" s="1"/>
  <c r="A1056" i="24" s="1"/>
  <c r="A1057" i="24" s="1"/>
  <c r="A1058" i="24" s="1"/>
  <c r="A1059" i="24" s="1"/>
  <c r="A1060" i="24" s="1"/>
  <c r="A1061" i="24" s="1"/>
  <c r="A1062" i="24" s="1"/>
  <c r="A1063" i="24" s="1"/>
  <c r="A1064" i="24" s="1"/>
  <c r="A1065" i="24" s="1"/>
  <c r="A1066" i="24" s="1"/>
  <c r="A1067" i="24" s="1"/>
  <c r="A1068" i="24" s="1"/>
  <c r="A1069" i="24" s="1"/>
  <c r="A1070" i="24" s="1"/>
  <c r="A1071" i="24" s="1"/>
  <c r="A1072" i="24" s="1"/>
  <c r="A1073" i="24" s="1"/>
  <c r="A1074" i="24" s="1"/>
  <c r="A1075" i="24" s="1"/>
  <c r="A1076" i="24" s="1"/>
  <c r="A1077" i="24" s="1"/>
  <c r="A1078" i="24" s="1"/>
  <c r="A1079" i="24" s="1"/>
  <c r="A1080" i="24" s="1"/>
  <c r="A1081" i="24" s="1"/>
  <c r="A1082" i="24" s="1"/>
  <c r="A1083" i="24" s="1"/>
  <c r="A1084" i="24" s="1"/>
  <c r="A1085" i="24" s="1"/>
  <c r="A1086" i="24" s="1"/>
  <c r="A1087" i="24" s="1"/>
  <c r="A1088" i="24" s="1"/>
  <c r="A1089" i="24" s="1"/>
  <c r="A1090" i="24" s="1"/>
  <c r="A1091" i="24" s="1"/>
  <c r="A1092" i="24" s="1"/>
  <c r="A1093" i="24" s="1"/>
  <c r="A1094" i="24" s="1"/>
  <c r="A1095" i="24" s="1"/>
  <c r="A1096" i="24" s="1"/>
  <c r="A1097" i="24" s="1"/>
  <c r="A1098" i="24" s="1"/>
  <c r="A1099" i="24" s="1"/>
  <c r="A1100" i="24" s="1"/>
  <c r="A1101" i="24" s="1"/>
  <c r="A1102" i="24" s="1"/>
  <c r="A1103" i="24" s="1"/>
  <c r="A1104" i="24" s="1"/>
  <c r="A1105" i="24" s="1"/>
  <c r="A1106" i="24" s="1"/>
  <c r="A1107" i="24" s="1"/>
  <c r="A1108" i="24" s="1"/>
  <c r="A1109" i="24" s="1"/>
  <c r="A1110" i="24" s="1"/>
  <c r="A1111" i="24" s="1"/>
  <c r="A1112" i="24" s="1"/>
  <c r="A1113" i="24" s="1"/>
  <c r="A1114" i="24" s="1"/>
  <c r="A1115" i="24" s="1"/>
  <c r="A1116" i="24" s="1"/>
  <c r="A1117" i="24" s="1"/>
  <c r="A1118" i="24" s="1"/>
  <c r="A1119" i="24" s="1"/>
  <c r="A1120" i="24" s="1"/>
  <c r="A1121" i="24" s="1"/>
  <c r="A1122" i="24" s="1"/>
  <c r="A1123" i="24" s="1"/>
  <c r="A1124" i="24" s="1"/>
  <c r="A1125" i="24" s="1"/>
  <c r="A1126" i="24" s="1"/>
  <c r="A1127" i="24" s="1"/>
  <c r="A1128" i="24" s="1"/>
  <c r="A1130" i="24" s="1"/>
  <c r="A1131" i="24" s="1"/>
  <c r="A1132" i="24" s="1"/>
  <c r="A1133" i="24" s="1"/>
  <c r="A1134" i="24" s="1"/>
  <c r="A1135" i="24" s="1"/>
  <c r="A1136" i="24" s="1"/>
  <c r="A1137" i="24" s="1"/>
  <c r="A1138" i="24" s="1"/>
  <c r="A1139" i="24" s="1"/>
  <c r="A1140" i="24" s="1"/>
  <c r="A1141" i="24" s="1"/>
  <c r="A1142" i="24" s="1"/>
  <c r="A1143" i="24" s="1"/>
  <c r="A1144" i="24" s="1"/>
  <c r="A1145" i="24" s="1"/>
  <c r="A1146" i="24" s="1"/>
  <c r="A1147" i="24" s="1"/>
  <c r="A1148" i="24" s="1"/>
  <c r="A1149" i="24" s="1"/>
  <c r="A1150" i="24" s="1"/>
  <c r="A1151" i="24" s="1"/>
  <c r="A1152" i="24" s="1"/>
  <c r="A1153" i="24" s="1"/>
  <c r="A1154" i="24" s="1"/>
  <c r="A1155" i="24" s="1"/>
  <c r="A1156" i="24" s="1"/>
  <c r="A1157" i="24" s="1"/>
  <c r="A1158" i="24" s="1"/>
  <c r="A1159" i="24" s="1"/>
  <c r="A1160" i="24" s="1"/>
  <c r="A1161" i="24" s="1"/>
  <c r="A1162" i="24" s="1"/>
  <c r="A1163" i="24" s="1"/>
  <c r="A1164" i="24" s="1"/>
  <c r="A1165" i="24" s="1"/>
  <c r="A1166" i="24" s="1"/>
  <c r="A1167" i="24" s="1"/>
  <c r="A1168" i="24" s="1"/>
  <c r="A1169" i="24" s="1"/>
  <c r="A1170" i="24" s="1"/>
  <c r="A1171" i="24" s="1"/>
  <c r="A1172" i="24" s="1"/>
  <c r="A1173" i="24" s="1"/>
  <c r="A1174" i="24" s="1"/>
  <c r="A1175" i="24" s="1"/>
  <c r="A1176" i="24" s="1"/>
  <c r="A1177" i="24" s="1"/>
  <c r="A1178" i="24" s="1"/>
  <c r="A1179" i="24" s="1"/>
  <c r="A1180" i="24" s="1"/>
  <c r="A1181" i="24" s="1"/>
  <c r="A1182" i="24" s="1"/>
  <c r="A1183" i="24" s="1"/>
  <c r="A1184" i="24" s="1"/>
  <c r="A1185" i="24" s="1"/>
  <c r="A1186" i="24" s="1"/>
  <c r="A1187" i="24" s="1"/>
  <c r="A1188" i="24" s="1"/>
  <c r="A1189" i="24" s="1"/>
  <c r="A1190" i="24" s="1"/>
  <c r="A1191" i="24" s="1"/>
  <c r="A1192" i="24" s="1"/>
  <c r="A1193" i="24" s="1"/>
  <c r="A1194" i="24" s="1"/>
  <c r="A1195" i="24" s="1"/>
  <c r="A1196" i="24" s="1"/>
  <c r="A1197" i="24" s="1"/>
  <c r="A1198" i="24" s="1"/>
  <c r="A1199" i="24" s="1"/>
  <c r="A1200" i="24" s="1"/>
  <c r="A1201" i="24" s="1"/>
  <c r="A1202" i="24" s="1"/>
  <c r="A1203" i="24" s="1"/>
  <c r="A1204" i="24" s="1"/>
  <c r="A1205" i="24" s="1"/>
  <c r="A1206" i="24" s="1"/>
  <c r="A1207" i="24" s="1"/>
  <c r="A1208" i="24" s="1"/>
  <c r="A1209" i="24" s="1"/>
  <c r="A1210" i="24" s="1"/>
  <c r="A1211" i="24" s="1"/>
  <c r="A1212" i="24" s="1"/>
  <c r="A1213" i="24" s="1"/>
  <c r="A1214" i="24" s="1"/>
  <c r="A1215" i="24" s="1"/>
  <c r="A1216" i="24" s="1"/>
  <c r="A1217" i="24" s="1"/>
  <c r="A1218" i="24" s="1"/>
  <c r="A1219" i="24" s="1"/>
  <c r="A1220" i="24" s="1"/>
  <c r="A1221" i="24" s="1"/>
  <c r="A1222" i="24" s="1"/>
  <c r="A1223" i="24" s="1"/>
  <c r="A1224" i="24" s="1"/>
  <c r="A1225" i="24" s="1"/>
  <c r="A1226" i="24" s="1"/>
  <c r="A1227" i="24" s="1"/>
  <c r="A1228" i="24" s="1"/>
  <c r="A1229" i="24" s="1"/>
  <c r="A1230" i="24" s="1"/>
  <c r="A1231" i="24" s="1"/>
  <c r="A1232" i="24" s="1"/>
  <c r="A1233" i="24" s="1"/>
  <c r="A1234" i="24" s="1"/>
  <c r="A1235" i="24" s="1"/>
  <c r="A1236" i="24" s="1"/>
  <c r="A1237" i="24" s="1"/>
  <c r="A1238" i="24" s="1"/>
  <c r="A1239" i="24" s="1"/>
  <c r="A1240" i="24" s="1"/>
  <c r="A1241" i="24" s="1"/>
  <c r="A1242" i="24" s="1"/>
  <c r="A1243" i="24" s="1"/>
  <c r="A1244" i="24" s="1"/>
  <c r="A1245" i="24" s="1"/>
  <c r="A1246" i="24" s="1"/>
  <c r="A1247" i="24" s="1"/>
  <c r="A1248" i="24" s="1"/>
  <c r="A1249" i="24" s="1"/>
  <c r="A1250" i="24" s="1"/>
  <c r="A1251" i="24" s="1"/>
  <c r="A1252" i="24" s="1"/>
  <c r="A1253" i="24" s="1"/>
  <c r="A1254" i="24" s="1"/>
  <c r="A1255" i="24" s="1"/>
  <c r="A1256" i="24" s="1"/>
  <c r="A1257" i="24" s="1"/>
  <c r="A1258" i="24" s="1"/>
  <c r="A1259" i="24" s="1"/>
  <c r="A1260" i="24" s="1"/>
  <c r="A1261" i="24" s="1"/>
  <c r="A1262" i="24" s="1"/>
  <c r="A1263" i="24" s="1"/>
  <c r="A1264" i="24" s="1"/>
  <c r="A1265" i="24" s="1"/>
  <c r="A1266" i="24" s="1"/>
  <c r="A1267" i="24" s="1"/>
  <c r="A1268" i="24" s="1"/>
  <c r="A1269" i="24" s="1"/>
  <c r="A1271" i="24" s="1"/>
  <c r="A1272" i="24" s="1"/>
  <c r="A1273" i="24" s="1"/>
  <c r="A1274" i="24" s="1"/>
  <c r="A1275" i="24" s="1"/>
  <c r="A1276" i="24" s="1"/>
  <c r="A1277" i="24" s="1"/>
  <c r="A1278" i="24" s="1"/>
  <c r="A1279" i="24" s="1"/>
  <c r="A1280" i="24" s="1"/>
  <c r="A1281" i="24" s="1"/>
  <c r="A1282" i="24" s="1"/>
  <c r="A1283" i="24" s="1"/>
  <c r="A1284" i="24" s="1"/>
  <c r="A1285" i="24" s="1"/>
  <c r="A1286" i="24" s="1"/>
  <c r="A1287" i="24" s="1"/>
  <c r="A1288" i="24" s="1"/>
  <c r="A1289" i="24" s="1"/>
  <c r="A1290" i="24" s="1"/>
  <c r="A1291" i="24" s="1"/>
  <c r="A1292" i="24" s="1"/>
  <c r="A1293" i="24" s="1"/>
  <c r="A1294" i="24" s="1"/>
  <c r="A1295" i="24" s="1"/>
  <c r="A1296" i="24" s="1"/>
  <c r="A1297" i="24" s="1"/>
  <c r="A1298" i="24" s="1"/>
  <c r="A1299" i="24" s="1"/>
  <c r="A1300" i="24" s="1"/>
  <c r="A1301" i="24" s="1"/>
  <c r="A1302" i="24" s="1"/>
  <c r="A1303" i="24" s="1"/>
  <c r="A1304" i="24" s="1"/>
  <c r="A1305" i="24" s="1"/>
  <c r="A1306" i="24" s="1"/>
  <c r="A1307" i="24" s="1"/>
  <c r="A1308" i="24" s="1"/>
  <c r="A1309" i="24" s="1"/>
  <c r="A1310" i="24" s="1"/>
  <c r="A1311" i="24" s="1"/>
  <c r="A1312" i="24" s="1"/>
  <c r="A1313" i="24" s="1"/>
  <c r="A1314" i="24" s="1"/>
  <c r="A1315" i="24" s="1"/>
  <c r="A1316" i="24" s="1"/>
  <c r="A1317" i="24" s="1"/>
  <c r="A1318" i="24" s="1"/>
  <c r="A1319" i="24" s="1"/>
  <c r="A1320" i="24" s="1"/>
  <c r="A1321" i="24" s="1"/>
  <c r="A1322" i="24" s="1"/>
  <c r="A1323" i="24" s="1"/>
  <c r="A1324" i="24" s="1"/>
  <c r="A1325" i="24" s="1"/>
  <c r="A1326" i="24" s="1"/>
  <c r="A1327" i="24" s="1"/>
  <c r="A1328" i="24" s="1"/>
  <c r="A1329" i="24" s="1"/>
  <c r="A1330" i="24" s="1"/>
  <c r="A1331" i="24" s="1"/>
  <c r="A1332" i="24" s="1"/>
  <c r="A1333" i="24" s="1"/>
  <c r="A1334" i="24" s="1"/>
  <c r="A1335" i="24" s="1"/>
  <c r="A1336" i="24" s="1"/>
  <c r="A1337" i="24" s="1"/>
  <c r="A1338" i="24" s="1"/>
  <c r="A1339" i="24" s="1"/>
  <c r="A1340" i="24" s="1"/>
  <c r="A1341" i="24" s="1"/>
  <c r="A1342" i="24" s="1"/>
  <c r="A1343" i="24" s="1"/>
  <c r="A1344" i="24" s="1"/>
  <c r="A1345" i="24" s="1"/>
  <c r="A1346" i="24" s="1"/>
  <c r="A1347" i="24" s="1"/>
  <c r="A1348" i="24" s="1"/>
  <c r="A1349" i="24" s="1"/>
  <c r="A1350" i="24" s="1"/>
  <c r="A1351" i="24" s="1"/>
  <c r="A1352" i="24" s="1"/>
  <c r="A1353" i="24" s="1"/>
  <c r="A1354" i="24" s="1"/>
  <c r="A1355" i="24" s="1"/>
  <c r="A1356" i="24" s="1"/>
  <c r="A1357" i="24" s="1"/>
  <c r="A1358" i="24" s="1"/>
  <c r="A1359" i="24" s="1"/>
  <c r="A1360" i="24" s="1"/>
  <c r="A1361" i="24" s="1"/>
  <c r="A1362" i="24" s="1"/>
  <c r="A1363" i="24" s="1"/>
  <c r="A1364" i="24" s="1"/>
  <c r="A1365" i="24" s="1"/>
  <c r="A1366" i="24" s="1"/>
  <c r="A1367" i="24" s="1"/>
  <c r="A1368" i="24" s="1"/>
  <c r="A1369" i="24" s="1"/>
  <c r="A1370" i="24" s="1"/>
  <c r="A1371" i="24" s="1"/>
  <c r="A1372" i="24" s="1"/>
  <c r="A1373" i="24" s="1"/>
  <c r="A1374" i="24" s="1"/>
  <c r="A1375" i="24" s="1"/>
  <c r="A1376" i="24" s="1"/>
  <c r="A1377" i="24" s="1"/>
  <c r="A1378" i="24" s="1"/>
  <c r="A1379" i="24" s="1"/>
  <c r="A1380" i="24" s="1"/>
  <c r="A1381" i="24" s="1"/>
  <c r="A1382" i="24" s="1"/>
  <c r="A1383" i="24" s="1"/>
  <c r="A1384" i="24" s="1"/>
  <c r="A1385" i="24" s="1"/>
  <c r="A1386" i="24" s="1"/>
  <c r="A1387" i="24" s="1"/>
  <c r="A1388" i="24" s="1"/>
  <c r="A1389" i="24" s="1"/>
  <c r="A1390" i="24" s="1"/>
  <c r="A1391" i="24" s="1"/>
  <c r="A1392" i="24" s="1"/>
  <c r="A1393" i="24" s="1"/>
  <c r="A1394" i="24" s="1"/>
  <c r="A1395" i="24" s="1"/>
  <c r="A1396" i="24" s="1"/>
  <c r="A1397" i="24" s="1"/>
  <c r="A1398" i="24" s="1"/>
  <c r="A1399" i="24" s="1"/>
  <c r="A1400" i="24" s="1"/>
  <c r="A1401" i="24" s="1"/>
  <c r="A1402" i="24" s="1"/>
  <c r="A1403" i="24" s="1"/>
  <c r="A1404" i="24" s="1"/>
  <c r="A1405" i="24" s="1"/>
  <c r="A1406" i="24" s="1"/>
  <c r="A1407" i="24" s="1"/>
  <c r="A1408" i="24" s="1"/>
  <c r="A1409" i="24" s="1"/>
  <c r="A1410" i="24" s="1"/>
  <c r="A1412" i="24" s="1"/>
  <c r="A1413" i="24" s="1"/>
  <c r="A1414" i="24" s="1"/>
  <c r="A1415" i="24" s="1"/>
  <c r="A1416" i="24" s="1"/>
  <c r="A1417" i="24" s="1"/>
  <c r="A1418" i="24" s="1"/>
  <c r="A1419" i="24" s="1"/>
  <c r="A1420" i="24" s="1"/>
  <c r="A1421" i="24" s="1"/>
  <c r="A1422" i="24" s="1"/>
  <c r="A1423" i="24" s="1"/>
  <c r="A1424" i="24" s="1"/>
  <c r="A1425" i="24" s="1"/>
  <c r="A1426" i="24" s="1"/>
  <c r="A1427" i="24" s="1"/>
  <c r="A1428" i="24" s="1"/>
  <c r="A1429" i="24" s="1"/>
  <c r="A1430" i="24" s="1"/>
  <c r="A1431" i="24" s="1"/>
  <c r="A1432" i="24" s="1"/>
  <c r="A1433" i="24" s="1"/>
  <c r="A1434" i="24" s="1"/>
  <c r="A1435" i="24" s="1"/>
  <c r="A1436" i="24" s="1"/>
  <c r="A1437" i="24" s="1"/>
  <c r="A1438" i="24" s="1"/>
  <c r="A1439" i="24" s="1"/>
  <c r="A1440" i="24" s="1"/>
  <c r="A1441" i="24" s="1"/>
  <c r="A1442" i="24" s="1"/>
  <c r="A1443" i="24" s="1"/>
  <c r="A1444" i="24" s="1"/>
  <c r="A1445" i="24" s="1"/>
  <c r="A1446" i="24" s="1"/>
  <c r="A1447" i="24" s="1"/>
  <c r="A1448" i="24" s="1"/>
  <c r="A1449" i="24" s="1"/>
  <c r="A1450" i="24" s="1"/>
  <c r="A1451" i="24" s="1"/>
  <c r="A1452" i="24" s="1"/>
  <c r="A1453" i="24" s="1"/>
  <c r="A1454" i="24" s="1"/>
  <c r="A1455" i="24" s="1"/>
  <c r="A1456" i="24" s="1"/>
  <c r="A1457" i="24" s="1"/>
  <c r="A1458" i="24" s="1"/>
  <c r="A1459" i="24" s="1"/>
  <c r="A1460" i="24" s="1"/>
  <c r="A1461" i="24" s="1"/>
  <c r="A1462" i="24" s="1"/>
  <c r="A1463" i="24" s="1"/>
  <c r="A1464" i="24" s="1"/>
  <c r="A1465" i="24" s="1"/>
  <c r="A1466" i="24" s="1"/>
  <c r="A1467" i="24" s="1"/>
  <c r="A1468" i="24" s="1"/>
  <c r="A1469" i="24" s="1"/>
  <c r="A1470" i="24" s="1"/>
  <c r="A1471" i="24" s="1"/>
  <c r="A1472" i="24" s="1"/>
  <c r="A1473" i="24" s="1"/>
  <c r="A1474" i="24" s="1"/>
  <c r="A1475" i="24" s="1"/>
  <c r="A1476" i="24" s="1"/>
  <c r="A1477" i="24" s="1"/>
  <c r="A1478" i="24" s="1"/>
  <c r="A1479" i="24" s="1"/>
  <c r="A1480" i="24" s="1"/>
  <c r="A1481" i="24" s="1"/>
  <c r="A1482" i="24" s="1"/>
  <c r="A1483" i="24" s="1"/>
  <c r="A1484" i="24" s="1"/>
  <c r="A1485" i="24" s="1"/>
  <c r="A1486" i="24" s="1"/>
  <c r="A1487" i="24" s="1"/>
  <c r="A1488" i="24" s="1"/>
  <c r="A1489" i="24" s="1"/>
  <c r="A1490" i="24" s="1"/>
  <c r="A1491" i="24" s="1"/>
  <c r="A1492" i="24" s="1"/>
  <c r="A1493" i="24" s="1"/>
  <c r="A1494" i="24" s="1"/>
  <c r="A1495" i="24" s="1"/>
  <c r="A1496" i="24" s="1"/>
  <c r="A1497" i="24" s="1"/>
  <c r="A1498" i="24" s="1"/>
  <c r="A1499" i="24" s="1"/>
  <c r="A1500" i="24" s="1"/>
  <c r="A1501" i="24" s="1"/>
  <c r="A1502" i="24" s="1"/>
  <c r="A1503" i="24" s="1"/>
  <c r="A1504" i="24" s="1"/>
  <c r="A1505" i="24" s="1"/>
  <c r="A1506" i="24" s="1"/>
  <c r="A1507" i="24" s="1"/>
  <c r="A1508" i="24" s="1"/>
  <c r="A1509" i="24" s="1"/>
  <c r="A1510" i="24" s="1"/>
  <c r="A1511" i="24" s="1"/>
  <c r="A1512" i="24" s="1"/>
  <c r="A1513" i="24" s="1"/>
  <c r="A1514" i="24" s="1"/>
  <c r="A1515" i="24" s="1"/>
  <c r="A1516" i="24" s="1"/>
  <c r="A1517" i="24" s="1"/>
  <c r="A1518" i="24" s="1"/>
  <c r="A1519" i="24" s="1"/>
  <c r="A1520" i="24" s="1"/>
  <c r="A1521" i="24" s="1"/>
  <c r="A1522" i="24" s="1"/>
  <c r="A1523" i="24" s="1"/>
  <c r="A1524" i="24" s="1"/>
  <c r="A1525" i="24" s="1"/>
  <c r="A1526" i="24" s="1"/>
  <c r="A1527" i="24" s="1"/>
  <c r="A1528" i="24" s="1"/>
  <c r="A1529" i="24" s="1"/>
  <c r="A1530" i="24" s="1"/>
  <c r="A1531" i="24" s="1"/>
  <c r="A1532" i="24" s="1"/>
  <c r="A1533" i="24" s="1"/>
  <c r="A1534" i="24" s="1"/>
  <c r="A1535" i="24" s="1"/>
  <c r="A1536" i="24" s="1"/>
  <c r="A1537" i="24" s="1"/>
  <c r="A1538" i="24" s="1"/>
  <c r="A1539" i="24" s="1"/>
  <c r="A1540" i="24" s="1"/>
  <c r="A1541" i="24" s="1"/>
  <c r="A1542" i="24" s="1"/>
  <c r="A1543" i="24" s="1"/>
  <c r="A1544" i="24" s="1"/>
  <c r="A1545" i="24" s="1"/>
  <c r="A1546" i="24" s="1"/>
  <c r="A1547" i="24" s="1"/>
  <c r="A1548" i="24" s="1"/>
  <c r="A1549" i="24" s="1"/>
  <c r="A1550" i="24" s="1"/>
  <c r="A1551" i="24" s="1"/>
  <c r="A1553" i="24" s="1"/>
  <c r="A1554" i="24" s="1"/>
  <c r="A1555" i="24" s="1"/>
  <c r="A1556" i="24" s="1"/>
  <c r="A1557" i="24" s="1"/>
  <c r="A1558" i="24" s="1"/>
  <c r="A1559" i="24" s="1"/>
  <c r="A1560" i="24" s="1"/>
  <c r="A1561" i="24" s="1"/>
  <c r="A1562" i="24" s="1"/>
  <c r="A1563" i="24" s="1"/>
  <c r="A1564" i="24" s="1"/>
  <c r="A1565" i="24" s="1"/>
  <c r="A1566" i="24" s="1"/>
  <c r="A1567" i="24" s="1"/>
  <c r="A1568" i="24" s="1"/>
  <c r="A1569" i="24" s="1"/>
  <c r="A1570" i="24" s="1"/>
  <c r="A1571" i="24" s="1"/>
  <c r="A1572" i="24" s="1"/>
  <c r="A1573" i="24" s="1"/>
  <c r="A1574" i="24" s="1"/>
  <c r="A1575" i="24" s="1"/>
  <c r="A1576" i="24" s="1"/>
  <c r="A1577" i="24" s="1"/>
  <c r="A1578" i="24" s="1"/>
  <c r="A1579" i="24" s="1"/>
  <c r="A1580" i="24" s="1"/>
  <c r="A1581" i="24" s="1"/>
  <c r="A1582" i="24" s="1"/>
  <c r="A1583" i="24" s="1"/>
  <c r="A1584" i="24" s="1"/>
  <c r="A1585" i="24" s="1"/>
  <c r="A1586" i="24" s="1"/>
  <c r="A1587" i="24" s="1"/>
  <c r="A1588" i="24" s="1"/>
  <c r="A1589" i="24" s="1"/>
  <c r="A1590" i="24" s="1"/>
  <c r="A1591" i="24" s="1"/>
  <c r="A1592" i="24" s="1"/>
  <c r="A1593" i="24" s="1"/>
  <c r="A1594" i="24" s="1"/>
  <c r="A1595" i="24" s="1"/>
  <c r="A1596" i="24" s="1"/>
  <c r="A1597" i="24" s="1"/>
  <c r="A1598" i="24" s="1"/>
  <c r="A1599" i="24" s="1"/>
  <c r="A1600" i="24" s="1"/>
  <c r="A1601" i="24" s="1"/>
  <c r="A1602" i="24" s="1"/>
  <c r="A1603" i="24" s="1"/>
  <c r="A1604" i="24" s="1"/>
  <c r="A1605" i="24" s="1"/>
  <c r="A1606" i="24" s="1"/>
  <c r="A1607" i="24" s="1"/>
  <c r="A1608" i="24" s="1"/>
  <c r="A1609" i="24" s="1"/>
  <c r="A1610" i="24" s="1"/>
  <c r="A1611" i="24" s="1"/>
  <c r="A1612" i="24" s="1"/>
  <c r="A1613" i="24" s="1"/>
  <c r="A1614" i="24" s="1"/>
  <c r="A1615" i="24" s="1"/>
  <c r="A1616" i="24" s="1"/>
  <c r="A1617" i="24" s="1"/>
  <c r="A1618" i="24" s="1"/>
  <c r="A1619" i="24" s="1"/>
  <c r="A1620" i="24" s="1"/>
  <c r="A1621" i="24" s="1"/>
  <c r="A1622" i="24" s="1"/>
  <c r="A1623" i="24" s="1"/>
  <c r="A1624" i="24" s="1"/>
  <c r="A1625" i="24" s="1"/>
  <c r="A1626" i="24" s="1"/>
  <c r="A1627" i="24" s="1"/>
  <c r="A1628" i="24" s="1"/>
  <c r="A1629" i="24" s="1"/>
  <c r="A1630" i="24" s="1"/>
  <c r="A1631" i="24" s="1"/>
  <c r="A1632" i="24" s="1"/>
  <c r="A1633" i="24" s="1"/>
  <c r="A1634" i="24" s="1"/>
  <c r="A1635" i="24" s="1"/>
  <c r="A1636" i="24" s="1"/>
  <c r="A1637" i="24" s="1"/>
  <c r="A1638" i="24" s="1"/>
  <c r="A1639" i="24" s="1"/>
  <c r="A1640" i="24" s="1"/>
  <c r="A1641" i="24" s="1"/>
  <c r="A1642" i="24" s="1"/>
  <c r="A1643" i="24" s="1"/>
  <c r="A1644" i="24" s="1"/>
  <c r="A1645" i="24" s="1"/>
  <c r="A1646" i="24" s="1"/>
  <c r="A1647" i="24" s="1"/>
  <c r="A1648" i="24" s="1"/>
  <c r="A1649" i="24" s="1"/>
  <c r="A1650" i="24" s="1"/>
  <c r="A1651" i="24" s="1"/>
  <c r="A1652" i="24" s="1"/>
  <c r="A1653" i="24" s="1"/>
  <c r="A1654" i="24" s="1"/>
  <c r="A1655" i="24" s="1"/>
  <c r="A1656" i="24" s="1"/>
  <c r="A1657" i="24" s="1"/>
  <c r="A1658" i="24" s="1"/>
  <c r="A1659" i="24" s="1"/>
  <c r="A1660" i="24" s="1"/>
  <c r="A1661" i="24" s="1"/>
  <c r="A1662" i="24" s="1"/>
  <c r="A1663" i="24" s="1"/>
  <c r="A1664" i="24" s="1"/>
  <c r="A1665" i="24" s="1"/>
  <c r="A1666" i="24" s="1"/>
  <c r="A1667" i="24" s="1"/>
  <c r="A1668" i="24" s="1"/>
  <c r="A1669" i="24" s="1"/>
  <c r="A1670" i="24" s="1"/>
  <c r="A1671" i="24" s="1"/>
  <c r="A1672" i="24" s="1"/>
  <c r="A1673" i="24" s="1"/>
  <c r="A1674" i="24" s="1"/>
  <c r="A1675" i="24" s="1"/>
  <c r="A1676" i="24" s="1"/>
  <c r="A1677" i="24" s="1"/>
  <c r="A1678" i="24" s="1"/>
  <c r="A1679" i="24" s="1"/>
  <c r="A1680" i="24" s="1"/>
  <c r="A1681" i="24" s="1"/>
  <c r="A1682" i="24" s="1"/>
  <c r="A1683" i="24" s="1"/>
  <c r="A1684" i="24" s="1"/>
  <c r="A1685" i="24" s="1"/>
  <c r="A1686" i="24" s="1"/>
  <c r="A1687" i="24" s="1"/>
  <c r="A1688" i="24" s="1"/>
  <c r="A1689" i="24" s="1"/>
  <c r="A1690" i="24" s="1"/>
  <c r="A1691" i="24" s="1"/>
  <c r="A1692" i="24" s="1"/>
  <c r="A1694" i="24" s="1"/>
  <c r="A1695" i="24" s="1"/>
  <c r="A1696" i="24" s="1"/>
  <c r="A1697" i="24" s="1"/>
  <c r="A1698" i="24" s="1"/>
  <c r="A1699" i="24" s="1"/>
  <c r="A1700" i="24" s="1"/>
  <c r="A1701" i="24" s="1"/>
  <c r="A1702" i="24" s="1"/>
  <c r="A1703" i="24" s="1"/>
  <c r="A1704" i="24" s="1"/>
  <c r="A1705" i="24" s="1"/>
  <c r="A1706" i="24" s="1"/>
  <c r="A1707" i="24" s="1"/>
  <c r="A1708" i="24" s="1"/>
  <c r="A1709" i="24" s="1"/>
  <c r="A1710" i="24" s="1"/>
  <c r="A1711" i="24" s="1"/>
  <c r="A1712" i="24" s="1"/>
  <c r="A1713" i="24" s="1"/>
  <c r="A1714" i="24" s="1"/>
  <c r="A1715" i="24" s="1"/>
  <c r="A1716" i="24" s="1"/>
  <c r="A1717" i="24" s="1"/>
  <c r="A1718" i="24" s="1"/>
  <c r="A1719" i="24" s="1"/>
  <c r="A1720" i="24" s="1"/>
  <c r="A1721" i="24" s="1"/>
  <c r="A1722" i="24" s="1"/>
  <c r="A1723" i="24" s="1"/>
  <c r="A1724" i="24" s="1"/>
  <c r="A1725" i="24" s="1"/>
  <c r="A1726" i="24" s="1"/>
  <c r="A1727" i="24" s="1"/>
  <c r="A1728" i="24" s="1"/>
  <c r="A1729" i="24" s="1"/>
  <c r="A1730" i="24" s="1"/>
  <c r="A1731" i="24" s="1"/>
  <c r="A1732" i="24" s="1"/>
  <c r="A1733" i="24" s="1"/>
  <c r="A1734" i="24" s="1"/>
  <c r="A1735" i="24" s="1"/>
  <c r="A1736" i="24" s="1"/>
  <c r="A1737" i="24" s="1"/>
  <c r="A1738" i="24" s="1"/>
  <c r="A1739" i="24" s="1"/>
  <c r="A1740" i="24" s="1"/>
  <c r="A1741" i="24" s="1"/>
  <c r="A1742" i="24" s="1"/>
  <c r="A1743" i="24" s="1"/>
  <c r="A1744" i="24" s="1"/>
  <c r="A1745" i="24" s="1"/>
  <c r="A1746" i="24" s="1"/>
  <c r="A1747" i="24" s="1"/>
  <c r="A1748" i="24" s="1"/>
  <c r="A1749" i="24" s="1"/>
  <c r="A1750" i="24" s="1"/>
  <c r="A1751" i="24" s="1"/>
  <c r="A1752" i="24" s="1"/>
  <c r="A1753" i="24" s="1"/>
  <c r="A1754" i="24" s="1"/>
  <c r="A1755" i="24" s="1"/>
  <c r="A1756" i="24" s="1"/>
  <c r="A1757" i="24" s="1"/>
  <c r="A1758" i="24" s="1"/>
  <c r="A1759" i="24" s="1"/>
  <c r="A1760" i="24" s="1"/>
  <c r="A1761" i="24" s="1"/>
  <c r="A1762" i="24" s="1"/>
  <c r="A1763" i="24" s="1"/>
  <c r="A1764" i="24" s="1"/>
  <c r="A1765" i="24" s="1"/>
  <c r="A1766" i="24" s="1"/>
  <c r="A1767" i="24" s="1"/>
  <c r="A1768" i="24" s="1"/>
  <c r="A1769" i="24" s="1"/>
  <c r="A1770" i="24" s="1"/>
  <c r="A1771" i="24" s="1"/>
  <c r="A1772" i="24" s="1"/>
  <c r="A1773" i="24" s="1"/>
  <c r="A1774" i="24" s="1"/>
  <c r="A1775" i="24" s="1"/>
  <c r="A1776" i="24" s="1"/>
  <c r="A1777" i="24" s="1"/>
  <c r="A1778" i="24" s="1"/>
  <c r="A1779" i="24" s="1"/>
  <c r="A1780" i="24" s="1"/>
  <c r="A1781" i="24" s="1"/>
  <c r="A1782" i="24" s="1"/>
  <c r="A1783" i="24" s="1"/>
  <c r="A1784" i="24" s="1"/>
  <c r="A1785" i="24" s="1"/>
  <c r="A1786" i="24" s="1"/>
  <c r="A1787" i="24" s="1"/>
  <c r="A1788" i="24" s="1"/>
  <c r="A1789" i="24" s="1"/>
  <c r="A1790" i="24" s="1"/>
  <c r="A1791" i="24" s="1"/>
  <c r="A1792" i="24" s="1"/>
  <c r="A1793" i="24" s="1"/>
  <c r="A1794" i="24" s="1"/>
  <c r="A1795" i="24" s="1"/>
  <c r="A1796" i="24" s="1"/>
  <c r="A1797" i="24" s="1"/>
  <c r="A1798" i="24" s="1"/>
  <c r="A1799" i="24" s="1"/>
  <c r="A1800" i="24" s="1"/>
  <c r="A1801" i="24" s="1"/>
  <c r="A1802" i="24" s="1"/>
  <c r="A1803" i="24" s="1"/>
  <c r="A1804" i="24" s="1"/>
  <c r="A1805" i="24" s="1"/>
  <c r="A1806" i="24" s="1"/>
  <c r="A1807" i="24" s="1"/>
  <c r="A1808" i="24" s="1"/>
  <c r="A1809" i="24" s="1"/>
  <c r="A1810" i="24" s="1"/>
  <c r="A1811" i="24" s="1"/>
  <c r="A1812" i="24" s="1"/>
  <c r="A1813" i="24" s="1"/>
  <c r="A1814" i="24" s="1"/>
  <c r="A1815" i="24" s="1"/>
  <c r="A1816" i="24" s="1"/>
  <c r="A1817" i="24" s="1"/>
  <c r="A1818" i="24" s="1"/>
  <c r="A1819" i="24" s="1"/>
  <c r="A1820" i="24" s="1"/>
  <c r="A1821" i="24" s="1"/>
  <c r="A1822" i="24" s="1"/>
  <c r="A1823" i="24" s="1"/>
  <c r="A1824" i="24" s="1"/>
  <c r="A1825" i="24" s="1"/>
  <c r="A1826" i="24" s="1"/>
  <c r="A1827" i="24" s="1"/>
  <c r="A1828" i="24" s="1"/>
  <c r="A1829" i="24" s="1"/>
  <c r="A1830" i="24" s="1"/>
  <c r="A1831" i="24" s="1"/>
  <c r="A1832" i="24" s="1"/>
  <c r="A1833" i="24" s="1"/>
  <c r="A1835" i="24" s="1"/>
  <c r="A1836" i="24" s="1"/>
  <c r="A1837" i="24" s="1"/>
  <c r="A1838" i="24" s="1"/>
  <c r="A1839" i="24" s="1"/>
  <c r="A1840" i="24" s="1"/>
  <c r="A1841" i="24" s="1"/>
  <c r="A1842" i="24" s="1"/>
  <c r="A1843" i="24" s="1"/>
  <c r="A1844" i="24" s="1"/>
  <c r="A1845" i="24" s="1"/>
  <c r="A1846" i="24" s="1"/>
  <c r="A1847" i="24" s="1"/>
  <c r="A1848" i="24" s="1"/>
  <c r="A1849" i="24" s="1"/>
  <c r="A1850" i="24" s="1"/>
  <c r="A1851" i="24" s="1"/>
  <c r="A1852" i="24" s="1"/>
  <c r="A1853" i="24" s="1"/>
  <c r="A1854" i="24" s="1"/>
  <c r="A1855" i="24" s="1"/>
  <c r="A1856" i="24" s="1"/>
  <c r="A1857" i="24" s="1"/>
  <c r="A1858" i="24" s="1"/>
  <c r="A1859" i="24" s="1"/>
  <c r="A1860" i="24" s="1"/>
  <c r="A1861" i="24" s="1"/>
  <c r="A1862" i="24" s="1"/>
  <c r="A1863" i="24" s="1"/>
  <c r="A1864" i="24" s="1"/>
  <c r="A1865" i="24" s="1"/>
  <c r="A1866" i="24" s="1"/>
  <c r="A1867" i="24" s="1"/>
  <c r="A1868" i="24" s="1"/>
  <c r="A1869" i="24" s="1"/>
  <c r="A1870" i="24" s="1"/>
  <c r="A1871" i="24" s="1"/>
  <c r="A1872" i="24" s="1"/>
  <c r="A1873" i="24" s="1"/>
  <c r="A1874" i="24" s="1"/>
  <c r="A1875" i="24" s="1"/>
  <c r="A1876" i="24" s="1"/>
  <c r="A1877" i="24" s="1"/>
  <c r="A1878" i="24" s="1"/>
  <c r="A1879" i="24" s="1"/>
  <c r="A1880" i="24" s="1"/>
  <c r="A1881" i="24" s="1"/>
  <c r="A1882" i="24" s="1"/>
  <c r="A1883" i="24" s="1"/>
  <c r="A1884" i="24" s="1"/>
  <c r="A1885" i="24" s="1"/>
  <c r="A1886" i="24" s="1"/>
  <c r="A1887" i="24" s="1"/>
  <c r="A1888" i="24" s="1"/>
  <c r="A1889" i="24" s="1"/>
  <c r="A1890" i="24" s="1"/>
  <c r="A1891" i="24" s="1"/>
  <c r="A1892" i="24" s="1"/>
  <c r="A1893" i="24" s="1"/>
  <c r="A1894" i="24" s="1"/>
  <c r="A1895" i="24" s="1"/>
  <c r="A1896" i="24" s="1"/>
  <c r="A1897" i="24" s="1"/>
  <c r="A1898" i="24" s="1"/>
  <c r="A1899" i="24" s="1"/>
  <c r="A1900" i="24" s="1"/>
  <c r="A1901" i="24" s="1"/>
  <c r="A1902" i="24" s="1"/>
  <c r="A1903" i="24" s="1"/>
  <c r="A1904" i="24" s="1"/>
  <c r="A1905" i="24" s="1"/>
  <c r="A1906" i="24" s="1"/>
  <c r="A1907" i="24" s="1"/>
  <c r="A1908" i="24" s="1"/>
  <c r="A1909" i="24" s="1"/>
  <c r="A1910" i="24" s="1"/>
  <c r="A1911" i="24" s="1"/>
  <c r="A1912" i="24" s="1"/>
  <c r="A1913" i="24" s="1"/>
  <c r="A1914" i="24" s="1"/>
  <c r="A1915" i="24" s="1"/>
  <c r="A1916" i="24" s="1"/>
  <c r="A1917" i="24" s="1"/>
  <c r="A1918" i="24" s="1"/>
  <c r="A1919" i="24" s="1"/>
  <c r="A1920" i="24" s="1"/>
  <c r="A1921" i="24" s="1"/>
  <c r="A1922" i="24" s="1"/>
  <c r="A1923" i="24" s="1"/>
  <c r="A1924" i="24" s="1"/>
  <c r="A1925" i="24" s="1"/>
  <c r="A1926" i="24" s="1"/>
  <c r="A1927" i="24" s="1"/>
  <c r="A1928" i="24" s="1"/>
  <c r="A1929" i="24" s="1"/>
  <c r="A1930" i="24" s="1"/>
  <c r="A1931" i="24" s="1"/>
  <c r="A1932" i="24" s="1"/>
  <c r="A1933" i="24" s="1"/>
  <c r="A1934" i="24" s="1"/>
  <c r="A1935" i="24" s="1"/>
  <c r="A1936" i="24" s="1"/>
  <c r="A1937" i="24" s="1"/>
  <c r="A1938" i="24" s="1"/>
  <c r="A1939" i="24" s="1"/>
  <c r="A1940" i="24" s="1"/>
  <c r="A1941" i="24" s="1"/>
  <c r="A1942" i="24" s="1"/>
  <c r="A1943" i="24" s="1"/>
  <c r="A1944" i="24" s="1"/>
  <c r="A1945" i="24" s="1"/>
  <c r="A1946" i="24" s="1"/>
  <c r="A1947" i="24" s="1"/>
  <c r="A1948" i="24" s="1"/>
  <c r="A1949" i="24" s="1"/>
  <c r="A1950" i="24" s="1"/>
  <c r="A1951" i="24" s="1"/>
  <c r="A1952" i="24" s="1"/>
  <c r="A1953" i="24" s="1"/>
  <c r="A1954" i="24" s="1"/>
  <c r="A1955" i="24" s="1"/>
  <c r="A1956" i="24" s="1"/>
  <c r="A1957" i="24" s="1"/>
  <c r="A1958" i="24" s="1"/>
  <c r="A1959" i="24" s="1"/>
  <c r="A1960" i="24" s="1"/>
  <c r="A1961" i="24" s="1"/>
  <c r="A1962" i="24" s="1"/>
  <c r="A1963" i="24" s="1"/>
  <c r="A1964" i="24" s="1"/>
  <c r="A1965" i="24" s="1"/>
  <c r="A1966" i="24" s="1"/>
  <c r="A1967" i="24" s="1"/>
  <c r="A1968" i="24" s="1"/>
  <c r="A1969" i="24" s="1"/>
  <c r="A1970" i="24" s="1"/>
  <c r="A1971" i="24" s="1"/>
  <c r="A1972" i="24" s="1"/>
  <c r="A1973" i="24" s="1"/>
  <c r="A1974" i="24" s="1"/>
  <c r="A1976" i="24" s="1"/>
  <c r="A1977" i="24" s="1"/>
  <c r="A1978" i="24" s="1"/>
  <c r="A1979" i="24" s="1"/>
  <c r="A1980" i="24" s="1"/>
  <c r="A1981" i="24" s="1"/>
  <c r="A1982" i="24" s="1"/>
  <c r="A1983" i="24" s="1"/>
  <c r="A1984" i="24" s="1"/>
  <c r="A1985" i="24" s="1"/>
  <c r="A1986" i="24" s="1"/>
  <c r="A1987" i="24" s="1"/>
  <c r="A1988" i="24" s="1"/>
  <c r="A1989" i="24" s="1"/>
  <c r="A1990" i="24" s="1"/>
  <c r="A1991" i="24" s="1"/>
  <c r="A1992" i="24" s="1"/>
  <c r="A1993" i="24" s="1"/>
  <c r="A1994" i="24" s="1"/>
  <c r="A1995" i="24" s="1"/>
  <c r="A1996" i="24" s="1"/>
  <c r="A1997" i="24" s="1"/>
  <c r="A1998" i="24" s="1"/>
  <c r="A1999" i="24" s="1"/>
  <c r="A2000" i="24" s="1"/>
  <c r="A2001" i="24" s="1"/>
  <c r="A2002" i="24" s="1"/>
  <c r="A2003" i="24" s="1"/>
  <c r="A2004" i="24" s="1"/>
  <c r="A2005" i="24" s="1"/>
  <c r="A2006" i="24" s="1"/>
  <c r="A2007" i="24" s="1"/>
  <c r="A2008" i="24" s="1"/>
  <c r="A2009" i="24" s="1"/>
  <c r="A2010" i="24" s="1"/>
  <c r="A2011" i="24" s="1"/>
  <c r="A2012" i="24" s="1"/>
  <c r="A2013" i="24" s="1"/>
  <c r="A2014" i="24" s="1"/>
  <c r="A2015" i="24" s="1"/>
  <c r="A2016" i="24" s="1"/>
  <c r="A2017" i="24" s="1"/>
  <c r="A2018" i="24" s="1"/>
  <c r="A2019" i="24" s="1"/>
  <c r="A2020" i="24" s="1"/>
  <c r="A2021" i="24" s="1"/>
  <c r="A2022" i="24" s="1"/>
  <c r="A2023" i="24" s="1"/>
  <c r="A2024" i="24" s="1"/>
  <c r="A2025" i="24" s="1"/>
  <c r="A2026" i="24" s="1"/>
  <c r="A2027" i="24" s="1"/>
  <c r="A2028" i="24" s="1"/>
  <c r="A2029" i="24" s="1"/>
  <c r="A2030" i="24" s="1"/>
  <c r="A2031" i="24" s="1"/>
  <c r="A2032" i="24" s="1"/>
  <c r="A2033" i="24" s="1"/>
  <c r="A2034" i="24" s="1"/>
  <c r="A2035" i="24" s="1"/>
  <c r="A2036" i="24" s="1"/>
  <c r="A2037" i="24" s="1"/>
  <c r="A2038" i="24" s="1"/>
  <c r="A2039" i="24" s="1"/>
  <c r="A2040" i="24" s="1"/>
  <c r="A2041" i="24" s="1"/>
  <c r="A2042" i="24" s="1"/>
  <c r="A2043" i="24" s="1"/>
  <c r="A2044" i="24" s="1"/>
  <c r="A2045" i="24" s="1"/>
  <c r="A2046" i="24" s="1"/>
  <c r="A2047" i="24" s="1"/>
  <c r="A2048" i="24" s="1"/>
  <c r="A2049" i="24" s="1"/>
  <c r="A2050" i="24" s="1"/>
  <c r="A2051" i="24" s="1"/>
  <c r="A2052" i="24" s="1"/>
  <c r="A2053" i="24" s="1"/>
  <c r="A2054" i="24" s="1"/>
  <c r="A2055" i="24" s="1"/>
  <c r="A2056" i="24" s="1"/>
  <c r="A2057" i="24" s="1"/>
  <c r="A2058" i="24" s="1"/>
  <c r="A2059" i="24" s="1"/>
  <c r="A2060" i="24" s="1"/>
  <c r="A2061" i="24" s="1"/>
  <c r="A2062" i="24" s="1"/>
  <c r="A2063" i="24" s="1"/>
  <c r="A2064" i="24" s="1"/>
  <c r="A2065" i="24" s="1"/>
  <c r="A2066" i="24" s="1"/>
  <c r="A2067" i="24" s="1"/>
  <c r="A2068" i="24" s="1"/>
  <c r="A2069" i="24" s="1"/>
  <c r="A2070" i="24" s="1"/>
  <c r="A2071" i="24" s="1"/>
  <c r="A2072" i="24" s="1"/>
  <c r="A2073" i="24" s="1"/>
  <c r="A2074" i="24" s="1"/>
  <c r="A2075" i="24" s="1"/>
  <c r="A2076" i="24" s="1"/>
  <c r="A2077" i="24" s="1"/>
  <c r="A2078" i="24" s="1"/>
  <c r="A2079" i="24" s="1"/>
  <c r="A2080" i="24" s="1"/>
  <c r="A2081" i="24" s="1"/>
  <c r="A2082" i="24" s="1"/>
  <c r="A2083" i="24" s="1"/>
  <c r="A2084" i="24" s="1"/>
  <c r="A2085" i="24" s="1"/>
  <c r="A2086" i="24" s="1"/>
  <c r="A2087" i="24" s="1"/>
  <c r="A2088" i="24" s="1"/>
  <c r="A2089" i="24" s="1"/>
  <c r="A2090" i="24" s="1"/>
  <c r="A2091" i="24" s="1"/>
  <c r="A2092" i="24" s="1"/>
  <c r="A2093" i="24" s="1"/>
  <c r="A2094" i="24" s="1"/>
  <c r="A2095" i="24" s="1"/>
  <c r="A2096" i="24" s="1"/>
  <c r="A2097" i="24" s="1"/>
  <c r="A2098" i="24" s="1"/>
  <c r="A2099" i="24" s="1"/>
  <c r="A2100" i="24" s="1"/>
  <c r="A2101" i="24" s="1"/>
  <c r="A2102" i="24" s="1"/>
  <c r="A2103" i="24" s="1"/>
  <c r="A2104" i="24" s="1"/>
  <c r="A2105" i="24" s="1"/>
  <c r="A2106" i="24" s="1"/>
  <c r="A2107" i="24" s="1"/>
  <c r="A2108" i="24" s="1"/>
  <c r="A2109" i="24" s="1"/>
  <c r="A2110" i="24" s="1"/>
  <c r="A2111" i="24" s="1"/>
  <c r="A2112" i="24" s="1"/>
  <c r="A2113" i="24" s="1"/>
  <c r="A2114" i="24" s="1"/>
  <c r="A2115" i="24" s="1"/>
  <c r="A2117" i="24" s="1"/>
  <c r="A2118" i="24" s="1"/>
  <c r="A2119" i="24" s="1"/>
  <c r="A2120" i="24" s="1"/>
  <c r="A2121" i="24" s="1"/>
  <c r="A2122" i="24" s="1"/>
  <c r="A2123" i="24" s="1"/>
  <c r="A2124" i="24" s="1"/>
  <c r="A2125" i="24" s="1"/>
  <c r="A2126" i="24" s="1"/>
  <c r="A2127" i="24" s="1"/>
  <c r="A2128" i="24" s="1"/>
  <c r="A2129" i="24" s="1"/>
  <c r="A2130" i="24" s="1"/>
  <c r="A2131" i="24" s="1"/>
  <c r="A2132" i="24" s="1"/>
  <c r="A2133" i="24" s="1"/>
  <c r="A2134" i="24" s="1"/>
  <c r="A2135" i="24" s="1"/>
  <c r="A2136" i="24" s="1"/>
  <c r="A2137" i="24" s="1"/>
  <c r="A2138" i="24" s="1"/>
  <c r="A2139" i="24" s="1"/>
  <c r="A2140" i="24" s="1"/>
  <c r="A2141" i="24" s="1"/>
  <c r="A2142" i="24" s="1"/>
  <c r="A2143" i="24" s="1"/>
  <c r="A2144" i="24" s="1"/>
  <c r="A2145" i="24" s="1"/>
  <c r="A2146" i="24" s="1"/>
  <c r="A2147" i="24" s="1"/>
  <c r="A2148" i="24" s="1"/>
  <c r="A2149" i="24" s="1"/>
  <c r="A2150" i="24" s="1"/>
  <c r="A2151" i="24" s="1"/>
  <c r="A2152" i="24" s="1"/>
  <c r="A2153" i="24" s="1"/>
  <c r="A2154" i="24" s="1"/>
  <c r="A2155" i="24" s="1"/>
  <c r="A2156" i="24" s="1"/>
  <c r="A2157" i="24" s="1"/>
  <c r="A2158" i="24" s="1"/>
  <c r="A2159" i="24" s="1"/>
  <c r="A2160" i="24" s="1"/>
  <c r="A2161" i="24" s="1"/>
  <c r="A2162" i="24" s="1"/>
  <c r="A2163" i="24" s="1"/>
  <c r="A2164" i="24" s="1"/>
  <c r="A2165" i="24" s="1"/>
  <c r="A2166" i="24" s="1"/>
  <c r="A2167" i="24" s="1"/>
  <c r="A2168" i="24" s="1"/>
  <c r="A2169" i="24" s="1"/>
  <c r="A2170" i="24" s="1"/>
  <c r="A2171" i="24" s="1"/>
  <c r="A2172" i="24" s="1"/>
  <c r="A2173" i="24" s="1"/>
  <c r="A2174" i="24" s="1"/>
  <c r="A2175" i="24" s="1"/>
  <c r="A2176" i="24" s="1"/>
  <c r="A2177" i="24" s="1"/>
  <c r="A2178" i="24" s="1"/>
  <c r="A2179" i="24" s="1"/>
  <c r="A2180" i="24" s="1"/>
  <c r="A2181" i="24" s="1"/>
  <c r="A2182" i="24" s="1"/>
  <c r="A2183" i="24" s="1"/>
  <c r="A2184" i="24" s="1"/>
  <c r="A2185" i="24" s="1"/>
  <c r="A2186" i="24" s="1"/>
  <c r="A2187" i="24" s="1"/>
  <c r="A2188" i="24" s="1"/>
  <c r="A2189" i="24" s="1"/>
  <c r="A2190" i="24" s="1"/>
  <c r="A2191" i="24" s="1"/>
  <c r="A2192" i="24" s="1"/>
  <c r="A2193" i="24" s="1"/>
  <c r="A2194" i="24" s="1"/>
  <c r="A2195" i="24" s="1"/>
  <c r="A2196" i="24" s="1"/>
  <c r="A2197" i="24" s="1"/>
  <c r="A2198" i="24" s="1"/>
  <c r="A2199" i="24" s="1"/>
  <c r="A2200" i="24" s="1"/>
  <c r="A2201" i="24" s="1"/>
  <c r="A2202" i="24" s="1"/>
  <c r="A2203" i="24" s="1"/>
  <c r="A2204" i="24" s="1"/>
  <c r="A2205" i="24" s="1"/>
  <c r="A2206" i="24" s="1"/>
  <c r="A2207" i="24" s="1"/>
  <c r="A2208" i="24" s="1"/>
  <c r="A2209" i="24" s="1"/>
  <c r="A2210" i="24" s="1"/>
  <c r="A2211" i="24" s="1"/>
  <c r="A2212" i="24" s="1"/>
  <c r="A2213" i="24" s="1"/>
  <c r="A2214" i="24" s="1"/>
  <c r="A2215" i="24" s="1"/>
  <c r="A2216" i="24" s="1"/>
  <c r="A2217" i="24" s="1"/>
  <c r="A2218" i="24" s="1"/>
  <c r="A2219" i="24" s="1"/>
  <c r="A2220" i="24" s="1"/>
  <c r="A2221" i="24" s="1"/>
  <c r="A2222" i="24" s="1"/>
  <c r="A2223" i="24" s="1"/>
  <c r="A2224" i="24" s="1"/>
  <c r="A2225" i="24" s="1"/>
  <c r="A2226" i="24" s="1"/>
  <c r="A2227" i="24" s="1"/>
  <c r="A2228" i="24" s="1"/>
  <c r="A2229" i="24" s="1"/>
  <c r="A2230" i="24" s="1"/>
  <c r="A2231" i="24" s="1"/>
  <c r="A2232" i="24" s="1"/>
  <c r="A2233" i="24" s="1"/>
  <c r="A2234" i="24" s="1"/>
  <c r="A2235" i="24" s="1"/>
  <c r="A2236" i="24" s="1"/>
  <c r="A2237" i="24" s="1"/>
  <c r="A2238" i="24" s="1"/>
  <c r="A2239" i="24" s="1"/>
  <c r="A2240" i="24" s="1"/>
  <c r="A2241" i="24" s="1"/>
  <c r="A2242" i="24" s="1"/>
  <c r="A2243" i="24" s="1"/>
  <c r="A2244" i="24" s="1"/>
  <c r="A2245" i="24" s="1"/>
  <c r="A2246" i="24" s="1"/>
  <c r="A2247" i="24" s="1"/>
  <c r="A2248" i="24" s="1"/>
  <c r="A2249" i="24" s="1"/>
  <c r="A2250" i="24" s="1"/>
  <c r="A2251" i="24" s="1"/>
  <c r="A2252" i="24" s="1"/>
  <c r="A2253" i="24" s="1"/>
  <c r="A2254" i="24" s="1"/>
  <c r="A2255" i="24" s="1"/>
  <c r="A2256" i="24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1个Segment软件分为2个Site，为了很好区分Site，绿色标识前一个Site，灰色表示后一个Site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如果需要，可以修改第一个Segment的绿色部分，其它数据会自动生成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 xml:space="preserve">左侧列：HiLimit
右侧列：LoLimit
右侧列：单位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 xml:space="preserve">与包含的所有pin的type保持一致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宋体"/>
            <family val="3"/>
            <charset val="134"/>
          </rPr>
          <t>PinName1+PinName2+…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sz val="9"/>
            <color indexed="81"/>
            <rFont val="宋体"/>
            <family val="3"/>
            <charset val="134"/>
          </rPr>
          <t>Unknown Bin固定为9999，请勿修改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本页只用于展示PinMap中设置的Limit，无需编辑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sz val="9"/>
            <color indexed="81"/>
            <rFont val="宋体"/>
            <family val="3"/>
            <charset val="134"/>
          </rPr>
          <t>超出范围时关联SWBinID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 xml:space="preserve">Pin Name或PinGroup Name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格式:</t>
        </r>
        <r>
          <rPr>
            <sz val="9"/>
            <color indexed="81"/>
            <rFont val="宋体"/>
            <family val="3"/>
            <charset val="134"/>
          </rPr>
          <t xml:space="preserve">
Name:Value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蓝色字段为DPS Pin或PinGroup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棕色字段为PMU Pin或PinGroup</t>
        </r>
      </text>
    </comment>
  </commentList>
</comments>
</file>

<file path=xl/sharedStrings.xml><?xml version="1.0" encoding="utf-8"?>
<sst xmlns="http://schemas.openxmlformats.org/spreadsheetml/2006/main" count="4488" uniqueCount="1136">
  <si>
    <t>Comment</t>
  </si>
  <si>
    <t>VCC28D</t>
  </si>
  <si>
    <t>Supply</t>
  </si>
  <si>
    <t>InOut</t>
  </si>
  <si>
    <t>EXCLK</t>
  </si>
  <si>
    <t>System</t>
  </si>
  <si>
    <t>PWDN</t>
  </si>
  <si>
    <t>AllDps</t>
  </si>
  <si>
    <t>AllPins</t>
  </si>
  <si>
    <t>OSPins</t>
  </si>
  <si>
    <t>LeakPin1</t>
  </si>
  <si>
    <t>period</t>
  </si>
  <si>
    <t>UserVars</t>
  </si>
  <si>
    <t>Type</t>
  </si>
  <si>
    <t>Val</t>
  </si>
  <si>
    <t>1/24*1.0e-6</t>
  </si>
  <si>
    <t>PowerOn</t>
  </si>
  <si>
    <t>PowerOff</t>
  </si>
  <si>
    <t>2.8V</t>
  </si>
  <si>
    <t>1mS</t>
  </si>
  <si>
    <t>Pass</t>
  </si>
  <si>
    <t>Fail</t>
  </si>
  <si>
    <t>PassALL</t>
  </si>
  <si>
    <t>OS</t>
    <phoneticPr fontId="2" type="noConversion"/>
  </si>
  <si>
    <t>IIL</t>
    <phoneticPr fontId="2" type="noConversion"/>
  </si>
  <si>
    <t>IICTest</t>
    <phoneticPr fontId="2" type="noConversion"/>
  </si>
  <si>
    <t>Voltage</t>
    <phoneticPr fontId="2" type="noConversion"/>
  </si>
  <si>
    <t>IDD_Active</t>
    <phoneticPr fontId="2" type="noConversion"/>
  </si>
  <si>
    <t>IDD_PWDN</t>
    <phoneticPr fontId="2" type="noConversion"/>
  </si>
  <si>
    <t>WalkOne</t>
    <phoneticPr fontId="2" type="noConversion"/>
  </si>
  <si>
    <t>Read_BLC</t>
    <phoneticPr fontId="2" type="noConversion"/>
  </si>
  <si>
    <t>Freq_PCLK</t>
    <phoneticPr fontId="2" type="noConversion"/>
  </si>
  <si>
    <t>CPDarkTest</t>
    <phoneticPr fontId="2" type="noConversion"/>
  </si>
  <si>
    <t>LostBitTest</t>
    <phoneticPr fontId="2" type="noConversion"/>
  </si>
  <si>
    <t>FullWhiteTest</t>
    <phoneticPr fontId="2" type="noConversion"/>
  </si>
  <si>
    <t>CPBrightTest1280x720</t>
    <phoneticPr fontId="2" type="noConversion"/>
  </si>
  <si>
    <t>CPDarkTest1280x720</t>
    <phoneticPr fontId="2" type="noConversion"/>
  </si>
  <si>
    <t>CPBrightTestDiffuser2</t>
    <phoneticPr fontId="2" type="noConversion"/>
  </si>
  <si>
    <t>GetTestResult</t>
    <phoneticPr fontId="2" type="noConversion"/>
  </si>
  <si>
    <t>test_function\OS</t>
    <phoneticPr fontId="2" type="noConversion"/>
  </si>
  <si>
    <t>test_function\IIL</t>
  </si>
  <si>
    <t>test_function\IIH</t>
  </si>
  <si>
    <t>test_function\IICTest</t>
  </si>
  <si>
    <t>test_function\Voltage</t>
  </si>
  <si>
    <t>test_function\WalkOne</t>
  </si>
  <si>
    <t>test_function\IDD_Active</t>
    <phoneticPr fontId="2" type="noConversion"/>
  </si>
  <si>
    <t>test_function\IDD_PWDN</t>
    <phoneticPr fontId="2" type="noConversion"/>
  </si>
  <si>
    <t>test_function\Read_BLC</t>
    <phoneticPr fontId="2" type="noConversion"/>
  </si>
  <si>
    <t>test_function\Freq_PCLK</t>
    <phoneticPr fontId="2" type="noConversion"/>
  </si>
  <si>
    <t>test_function\CPDarkTest</t>
    <phoneticPr fontId="2" type="noConversion"/>
  </si>
  <si>
    <t>test_function\CPBrightTest</t>
    <phoneticPr fontId="2" type="noConversion"/>
  </si>
  <si>
    <t>test_function\LostBitTest</t>
    <phoneticPr fontId="2" type="noConversion"/>
  </si>
  <si>
    <t>test_function\FullWhiteTest</t>
    <phoneticPr fontId="2" type="noConversion"/>
  </si>
  <si>
    <t>test_function\CPBrightTest1280x720</t>
    <phoneticPr fontId="2" type="noConversion"/>
  </si>
  <si>
    <t>test_function\CPDarkTest1280x720</t>
    <phoneticPr fontId="2" type="noConversion"/>
  </si>
  <si>
    <t>test_function\CPBrightTestDiffuser2</t>
    <phoneticPr fontId="2" type="noConversion"/>
  </si>
  <si>
    <t>test_function\GetTestResult</t>
    <phoneticPr fontId="2" type="noConversion"/>
  </si>
  <si>
    <t>Voltage</t>
    <phoneticPr fontId="2" type="noConversion"/>
  </si>
  <si>
    <t>Mode</t>
    <phoneticPr fontId="2" type="noConversion"/>
  </si>
  <si>
    <t>Method</t>
    <phoneticPr fontId="2" type="noConversion"/>
  </si>
  <si>
    <t>ForceValue</t>
    <phoneticPr fontId="2" type="noConversion"/>
  </si>
  <si>
    <t>HiLimit</t>
    <phoneticPr fontId="2" type="noConversion"/>
  </si>
  <si>
    <t>LoLimit</t>
    <phoneticPr fontId="2" type="noConversion"/>
  </si>
  <si>
    <t>HiClamp</t>
    <phoneticPr fontId="2" type="noConversion"/>
  </si>
  <si>
    <t>LoClamp</t>
    <phoneticPr fontId="2" type="noConversion"/>
  </si>
  <si>
    <t>SampleNum</t>
    <phoneticPr fontId="2" type="noConversion"/>
  </si>
  <si>
    <t>Delay</t>
    <phoneticPr fontId="2" type="noConversion"/>
  </si>
  <si>
    <t>DVDD</t>
    <phoneticPr fontId="2" type="noConversion"/>
  </si>
  <si>
    <t>VRamp</t>
  </si>
  <si>
    <t>VH</t>
  </si>
  <si>
    <t>VN</t>
  </si>
  <si>
    <t>minorTestNum</t>
    <phoneticPr fontId="2" type="noConversion"/>
  </si>
  <si>
    <t>FIMV</t>
    <phoneticPr fontId="2" type="noConversion"/>
  </si>
  <si>
    <t>Parallel</t>
  </si>
  <si>
    <t>200uA</t>
  </si>
  <si>
    <t>200uA</t>
    <phoneticPr fontId="2" type="noConversion"/>
  </si>
  <si>
    <t>-100uA</t>
  </si>
  <si>
    <t>-100uA</t>
    <phoneticPr fontId="2" type="noConversion"/>
  </si>
  <si>
    <t>-0.2V</t>
  </si>
  <si>
    <t>-0.6V</t>
    <phoneticPr fontId="2" type="noConversion"/>
  </si>
  <si>
    <t>1.5V</t>
    <phoneticPr fontId="2" type="noConversion"/>
  </si>
  <si>
    <t>-1.5V</t>
    <phoneticPr fontId="2" type="noConversion"/>
  </si>
  <si>
    <t>32</t>
    <phoneticPr fontId="2" type="noConversion"/>
  </si>
  <si>
    <t>256uA</t>
    <phoneticPr fontId="2" type="noConversion"/>
  </si>
  <si>
    <t>200uA</t>
    <phoneticPr fontId="2" type="noConversion"/>
  </si>
  <si>
    <t>100uA</t>
  </si>
  <si>
    <t>0.6V</t>
    <phoneticPr fontId="2" type="noConversion"/>
  </si>
  <si>
    <t>0.2V</t>
    <phoneticPr fontId="2" type="noConversion"/>
  </si>
  <si>
    <t>LeakPin2</t>
  </si>
  <si>
    <t>LeakPin3</t>
  </si>
  <si>
    <t>0</t>
    <phoneticPr fontId="2" type="noConversion"/>
  </si>
  <si>
    <t>2uA</t>
    <phoneticPr fontId="2" type="noConversion"/>
  </si>
  <si>
    <t>1uA</t>
    <phoneticPr fontId="2" type="noConversion"/>
  </si>
  <si>
    <t>-1uA</t>
    <phoneticPr fontId="2" type="noConversion"/>
  </si>
  <si>
    <t>-2uA</t>
    <phoneticPr fontId="2" type="noConversion"/>
  </si>
  <si>
    <t>Signal</t>
    <phoneticPr fontId="2" type="noConversion"/>
  </si>
  <si>
    <t>2.8V</t>
    <phoneticPr fontId="2" type="noConversion"/>
  </si>
  <si>
    <t>IRange</t>
    <phoneticPr fontId="2" type="noConversion"/>
  </si>
  <si>
    <t>20uA</t>
    <phoneticPr fontId="2" type="noConversion"/>
  </si>
  <si>
    <t>35uA</t>
    <phoneticPr fontId="2" type="noConversion"/>
  </si>
  <si>
    <t>3uA</t>
    <phoneticPr fontId="2" type="noConversion"/>
  </si>
  <si>
    <t>24uA</t>
    <phoneticPr fontId="2" type="noConversion"/>
  </si>
  <si>
    <t>100uA</t>
    <phoneticPr fontId="2" type="noConversion"/>
  </si>
  <si>
    <t>5uA</t>
    <phoneticPr fontId="2" type="noConversion"/>
  </si>
  <si>
    <t>-100uA</t>
    <phoneticPr fontId="2" type="noConversion"/>
  </si>
  <si>
    <t>-5uA</t>
    <phoneticPr fontId="2" type="noConversion"/>
  </si>
  <si>
    <t>DVDD</t>
    <phoneticPr fontId="2" type="noConversion"/>
  </si>
  <si>
    <t>VH</t>
    <phoneticPr fontId="2" type="noConversion"/>
  </si>
  <si>
    <t>VN</t>
    <phoneticPr fontId="2" type="noConversion"/>
  </si>
  <si>
    <t>-1uA</t>
    <phoneticPr fontId="2" type="noConversion"/>
  </si>
  <si>
    <t>2.56uA</t>
    <phoneticPr fontId="2" type="noConversion"/>
  </si>
  <si>
    <t>2uA</t>
    <phoneticPr fontId="2" type="noConversion"/>
  </si>
  <si>
    <t>1.7V</t>
    <phoneticPr fontId="2" type="noConversion"/>
  </si>
  <si>
    <t>4.4V</t>
    <phoneticPr fontId="2" type="noConversion"/>
  </si>
  <si>
    <t>-1.25V</t>
    <phoneticPr fontId="2" type="noConversion"/>
  </si>
  <si>
    <t>1.4V</t>
    <phoneticPr fontId="2" type="noConversion"/>
  </si>
  <si>
    <t>3.85V</t>
    <phoneticPr fontId="2" type="noConversion"/>
  </si>
  <si>
    <t>-1.6V</t>
    <phoneticPr fontId="2" type="noConversion"/>
  </si>
  <si>
    <t>2V</t>
    <phoneticPr fontId="2" type="noConversion"/>
  </si>
  <si>
    <t>5V</t>
    <phoneticPr fontId="2" type="noConversion"/>
  </si>
  <si>
    <t>-2V</t>
    <phoneticPr fontId="2" type="noConversion"/>
  </si>
  <si>
    <t>-5V</t>
    <phoneticPr fontId="2" type="noConversion"/>
  </si>
  <si>
    <t>VCC28A</t>
    <phoneticPr fontId="2" type="noConversion"/>
  </si>
  <si>
    <t>VCC28D</t>
    <phoneticPr fontId="2" type="noConversion"/>
  </si>
  <si>
    <t>512mA</t>
    <phoneticPr fontId="2" type="noConversion"/>
  </si>
  <si>
    <t>35mA</t>
    <phoneticPr fontId="2" type="noConversion"/>
  </si>
  <si>
    <t>65mA</t>
    <phoneticPr fontId="2" type="noConversion"/>
  </si>
  <si>
    <t>15mA</t>
    <phoneticPr fontId="2" type="noConversion"/>
  </si>
  <si>
    <t>45mA</t>
    <phoneticPr fontId="2" type="noConversion"/>
  </si>
  <si>
    <t>50mA</t>
    <phoneticPr fontId="2" type="noConversion"/>
  </si>
  <si>
    <t>100mA</t>
    <phoneticPr fontId="2" type="noConversion"/>
  </si>
  <si>
    <t>-50mA</t>
    <phoneticPr fontId="2" type="noConversion"/>
  </si>
  <si>
    <t>-100mA</t>
    <phoneticPr fontId="2" type="noConversion"/>
  </si>
  <si>
    <t>4096</t>
    <phoneticPr fontId="2" type="noConversion"/>
  </si>
  <si>
    <t>50mS</t>
    <phoneticPr fontId="2" type="noConversion"/>
  </si>
  <si>
    <t>2.56mA</t>
    <phoneticPr fontId="2" type="noConversion"/>
  </si>
  <si>
    <t>300uA</t>
    <phoneticPr fontId="2" type="noConversion"/>
  </si>
  <si>
    <t>1mA</t>
    <phoneticPr fontId="2" type="noConversion"/>
  </si>
  <si>
    <t>-1mA</t>
    <phoneticPr fontId="2" type="noConversion"/>
  </si>
  <si>
    <t>IIH</t>
    <phoneticPr fontId="2" type="noConversion"/>
  </si>
  <si>
    <t>CPBrightTest</t>
    <phoneticPr fontId="2" type="noConversion"/>
  </si>
  <si>
    <t>VPS</t>
    <phoneticPr fontId="2" type="noConversion"/>
  </si>
  <si>
    <t>IRange</t>
    <phoneticPr fontId="2" type="noConversion"/>
  </si>
  <si>
    <t>Delay</t>
    <phoneticPr fontId="2" type="noConversion"/>
  </si>
  <si>
    <t>VIL</t>
    <phoneticPr fontId="2" type="noConversion"/>
  </si>
  <si>
    <t>VIH</t>
    <phoneticPr fontId="2" type="noConversion"/>
  </si>
  <si>
    <t>VOL</t>
    <phoneticPr fontId="2" type="noConversion"/>
  </si>
  <si>
    <t>VOH</t>
    <phoneticPr fontId="2" type="noConversion"/>
  </si>
  <si>
    <t>VCH</t>
    <phoneticPr fontId="2" type="noConversion"/>
  </si>
  <si>
    <t>VCL</t>
    <phoneticPr fontId="2" type="noConversion"/>
  </si>
  <si>
    <t>General</t>
  </si>
  <si>
    <t>5mS</t>
    <phoneticPr fontId="2" type="noConversion"/>
  </si>
  <si>
    <t>ConfigGroup</t>
  </si>
  <si>
    <t>DVPData</t>
  </si>
  <si>
    <t>DVPData</t>
    <phoneticPr fontId="2" type="noConversion"/>
  </si>
  <si>
    <t>SigRef</t>
    <phoneticPr fontId="2" type="noConversion"/>
  </si>
  <si>
    <t>PWDN_Total</t>
  </si>
  <si>
    <t>BLC_R</t>
  </si>
  <si>
    <t>BLC_Gr</t>
  </si>
  <si>
    <t>BLC_Gb</t>
  </si>
  <si>
    <t>BLC_B</t>
  </si>
  <si>
    <t>PCLK_Freq</t>
  </si>
  <si>
    <t>BK_DeadRowExBPix_R</t>
  </si>
  <si>
    <t>BK_DeadRowExBPix_Gr</t>
  </si>
  <si>
    <t>BK_DeadRowExBPix_Gb</t>
  </si>
  <si>
    <t>BK_DeadRowExBPix_B</t>
  </si>
  <si>
    <t>BK_DeadColExBPix_R</t>
  </si>
  <si>
    <t>BK_DeadColExBPix_Gr</t>
  </si>
  <si>
    <t>BK_DeadColExBPix_Gb</t>
  </si>
  <si>
    <t>BK_DeadColExBPix_B</t>
  </si>
  <si>
    <t>BK_Mean_R</t>
  </si>
  <si>
    <t>BK_Mean_Gr</t>
  </si>
  <si>
    <t>BK_Mean_Gb</t>
  </si>
  <si>
    <t>BK_Mean_B</t>
  </si>
  <si>
    <t>BK_StdDEV_R</t>
  </si>
  <si>
    <t>BK_StdDEV_Gr</t>
  </si>
  <si>
    <t>BK_StdDEV_Gb</t>
  </si>
  <si>
    <t>BK_StdDEV_B</t>
  </si>
  <si>
    <t>LT_DRow_R</t>
  </si>
  <si>
    <t>LT_DRow_Gr</t>
  </si>
  <si>
    <t>LT_DRow_Gb</t>
  </si>
  <si>
    <t>LT_DRow_B</t>
  </si>
  <si>
    <t>LT_DCol_R</t>
  </si>
  <si>
    <t>LT_DCol_Gr</t>
  </si>
  <si>
    <t>LT_DCol_Gb</t>
  </si>
  <si>
    <t>LT_DCol_B</t>
  </si>
  <si>
    <t>LT_DRow_Color</t>
  </si>
  <si>
    <t>LT_DCol_Color</t>
  </si>
  <si>
    <t>LT_Mean_R</t>
  </si>
  <si>
    <t>LT_Mean_Gr</t>
  </si>
  <si>
    <t>LT_Mean_Gb</t>
  </si>
  <si>
    <t>LT_Mean_B</t>
  </si>
  <si>
    <t>LT_StdDEV_R</t>
  </si>
  <si>
    <t>LT_StdDEV_Gr</t>
  </si>
  <si>
    <t>LT_StdDEV_Gb</t>
  </si>
  <si>
    <t>LT_StdDEV_B</t>
  </si>
  <si>
    <t>LT_RI_R</t>
  </si>
  <si>
    <t>LT_RI_Gr</t>
  </si>
  <si>
    <t>LT_RI_Gb</t>
  </si>
  <si>
    <t>LT_RI_B</t>
  </si>
  <si>
    <t>LT_Ratio_GrR</t>
  </si>
  <si>
    <t>LT_Ratio_GbR</t>
  </si>
  <si>
    <t>LT_Ratio_GrB</t>
  </si>
  <si>
    <t>LT_Ratio_GbB</t>
  </si>
  <si>
    <t>LT_Ratio_GbGr</t>
  </si>
  <si>
    <t>LT_LostBit</t>
  </si>
  <si>
    <t>LT_LostBitSNR_SumDIFF_R</t>
  </si>
  <si>
    <t>LT_LostBitSNR_SumDIFF_Gr</t>
  </si>
  <si>
    <t>LT_LostBitSNR_SumDIFF_Gb</t>
  </si>
  <si>
    <t>LT_LostBitSNR_SumDIFF_B</t>
  </si>
  <si>
    <t>LB_LT_Mean_R</t>
  </si>
  <si>
    <t>N</t>
  </si>
  <si>
    <t>LB_LT_Mean_Gr</t>
  </si>
  <si>
    <t>LB_LT_Mean_Gb</t>
  </si>
  <si>
    <t>LB_LT_Mean_B</t>
  </si>
  <si>
    <t>LB_LT_LostBit</t>
  </si>
  <si>
    <t>LB_LT_LostBitSNR_SumDIFF_R</t>
  </si>
  <si>
    <t>LB_LT_LostBitSNR_SumDIFF_Gr</t>
  </si>
  <si>
    <t>LB_LT_LostBitSNR_SumDIFF_Gb</t>
  </si>
  <si>
    <t>LB_LT_LostBitSNR_SumDIFF_B</t>
  </si>
  <si>
    <t>FW_LT_DRow_R</t>
  </si>
  <si>
    <t>FW_LT_DRow_Gr</t>
  </si>
  <si>
    <t>FW_LT_DRow_Gb</t>
  </si>
  <si>
    <t>FW_LT_DRow_B</t>
  </si>
  <si>
    <t>FW_LT_DCol_R</t>
  </si>
  <si>
    <t>FW_LT_DCol_Gr</t>
  </si>
  <si>
    <t>FW_LT_DCol_Gb</t>
  </si>
  <si>
    <t>FW_LT_DCol_B</t>
  </si>
  <si>
    <t>FW_LT_DRow_Color</t>
  </si>
  <si>
    <t>FW_LT_DCol_Color</t>
  </si>
  <si>
    <t>FW_LT_Mean_R</t>
  </si>
  <si>
    <t>FW_LT_Mean_Gr</t>
  </si>
  <si>
    <t>FW_LT_Mean_Gb</t>
  </si>
  <si>
    <t>FW_LT_Mean_B</t>
  </si>
  <si>
    <t>FW_LT_StdDEV_R</t>
  </si>
  <si>
    <t>FW_LT_StdDEV_Gr</t>
  </si>
  <si>
    <t>FW_LT_StdDEV_Gb</t>
  </si>
  <si>
    <t>FW_LT_StdDEV_B</t>
  </si>
  <si>
    <t>FW_LT_RI_R</t>
  </si>
  <si>
    <t>FW_LT_RI_Gr</t>
  </si>
  <si>
    <t>FW_LT_RI_Gb</t>
  </si>
  <si>
    <t>FW_LT_RI_B</t>
  </si>
  <si>
    <t>FW_LT_Ratio_GrR</t>
  </si>
  <si>
    <t>FW_LT_Ratio_GbR</t>
  </si>
  <si>
    <t>FW_LT_Ratio_GrB</t>
  </si>
  <si>
    <t>FW_LT_Ratio_GbB</t>
  </si>
  <si>
    <t>FW_LT_Ratio_GbGr</t>
  </si>
  <si>
    <t>LT_CornerLine</t>
  </si>
  <si>
    <t>LT_ScratchLine</t>
  </si>
  <si>
    <t>LT_Blemish</t>
  </si>
  <si>
    <t>LT_LineStripe</t>
  </si>
  <si>
    <t>LT_Particle</t>
  </si>
  <si>
    <t>BK_Cluster2</t>
  </si>
  <si>
    <t>LT_Cluster2</t>
  </si>
  <si>
    <t>BK_Cluster1</t>
  </si>
  <si>
    <t>LT_Cluster1</t>
  </si>
  <si>
    <t>WP_Count</t>
  </si>
  <si>
    <t>BK_Cluster3GrGb</t>
  </si>
  <si>
    <t>LT_Cluster3GrGb</t>
  </si>
  <si>
    <t>BK_Cluster3SubtractGrGb</t>
  </si>
  <si>
    <t>LT_Cluster3SubtractGrGb</t>
  </si>
  <si>
    <t>LB_BK_DeadRowExBPix_R</t>
  </si>
  <si>
    <t>LB_BK_DeadRowExBPix_Gr</t>
  </si>
  <si>
    <t>LB_BK_DeadRowExBPix_Gb</t>
  </si>
  <si>
    <t>LB_BK_DeadRowExBPix_B</t>
  </si>
  <si>
    <t>LB_BK_DeadColExBPix_R</t>
  </si>
  <si>
    <t>LB_BK_DeadColExBPix_Gr</t>
  </si>
  <si>
    <t>LB_BK_DeadColExBPix_Gb</t>
  </si>
  <si>
    <t>LB_BK_DeadColExBPix_B</t>
  </si>
  <si>
    <t>SR_LT_DRow_R</t>
  </si>
  <si>
    <t>SR_LT_DRow_Gr</t>
  </si>
  <si>
    <t>SR_LT_DRow_Gb</t>
  </si>
  <si>
    <t>SR_LT_DRow_B</t>
  </si>
  <si>
    <t>SR_LT_DCol_R</t>
  </si>
  <si>
    <t>SR_LT_DCol_Gr</t>
  </si>
  <si>
    <t>SR_LT_DCol_Gb</t>
  </si>
  <si>
    <t>SR_LT_DCol_B</t>
  </si>
  <si>
    <t>SR_LT_DRow_Color</t>
  </si>
  <si>
    <t>SR_LT_DCol_Color</t>
  </si>
  <si>
    <t>SR_LT_Mean_R</t>
  </si>
  <si>
    <t>SR_LT_Mean_Gr</t>
  </si>
  <si>
    <t>SR_LT_Mean_Gb</t>
  </si>
  <si>
    <t>SR_LT_Mean_B</t>
  </si>
  <si>
    <t>SR_LT_StdDEV_R</t>
  </si>
  <si>
    <t>SR_LT_StdDEV_Gr</t>
  </si>
  <si>
    <t>SR_LT_StdDEV_Gb</t>
  </si>
  <si>
    <t>SR_LT_StdDEV_B</t>
  </si>
  <si>
    <t>SR_LT_RI_R</t>
  </si>
  <si>
    <t>SR_LT_RI_Gr</t>
  </si>
  <si>
    <t>SR_LT_RI_Gb</t>
  </si>
  <si>
    <t>SR_LT_RI_B</t>
  </si>
  <si>
    <t>SR_LT_Ratio_GrR</t>
  </si>
  <si>
    <t>SR_LT_Ratio_GbR</t>
  </si>
  <si>
    <t>SR_LT_Ratio_GrB</t>
  </si>
  <si>
    <t>SR_LT_Ratio_GbB</t>
  </si>
  <si>
    <t>SR_LT_Ratio_GbGr</t>
  </si>
  <si>
    <t>SR_LT_LostBit</t>
  </si>
  <si>
    <t>SR_BK_DeadRowExBPix_R</t>
  </si>
  <si>
    <t>SR_BK_DeadRowExBPix_Gr</t>
  </si>
  <si>
    <t>SR_BK_DeadRowExBPix_Gb</t>
  </si>
  <si>
    <t>SR_BK_DeadRowExBPix_B</t>
  </si>
  <si>
    <t>SR_BK_DeadColExBPix_R</t>
  </si>
  <si>
    <t>SR_BK_DeadColExBPix_Gr</t>
  </si>
  <si>
    <t>SR_BK_DeadColExBPix_Gb</t>
  </si>
  <si>
    <t>SR_BK_DeadColExBPix_B</t>
  </si>
  <si>
    <t>SR_BK_Mean_R</t>
  </si>
  <si>
    <t>SR_BK_Mean_Gr</t>
  </si>
  <si>
    <t>SR_BK_Mean_Gb</t>
  </si>
  <si>
    <t>SR_BK_Mean_B</t>
  </si>
  <si>
    <t>SR_BK_StdDEV_R</t>
  </si>
  <si>
    <t>SR_BK_StdDEV_Gr</t>
  </si>
  <si>
    <t>SR_BK_StdDEV_Gb</t>
  </si>
  <si>
    <t>SR_BK_StdDEV_B</t>
  </si>
  <si>
    <t>Diffuser2_LT_WeakLineRow_R</t>
  </si>
  <si>
    <t>Diffuser2_LT_WeakLineRow_Gr</t>
  </si>
  <si>
    <t>Diffuser2_LT_WeakLineRow_Gb</t>
  </si>
  <si>
    <t>Diffuser2_LT_WeakLineRow_B</t>
  </si>
  <si>
    <t>Diffuser2_LT_WeakLineCol_R</t>
  </si>
  <si>
    <t>Diffuser2_LT_WeakLineCol_Gr</t>
  </si>
  <si>
    <t>Diffuser2_LT_WeakLineCol_Gb</t>
  </si>
  <si>
    <t>Diffuser2_LT_WeakLineCol_B</t>
  </si>
  <si>
    <t>BK_Z1_BT_DP_R</t>
  </si>
  <si>
    <t>BK_Z1_BT_DP_Gr</t>
  </si>
  <si>
    <t>BK_Z1_BT_DP_Gb</t>
  </si>
  <si>
    <t>BK_Z1_BT_DP_B</t>
  </si>
  <si>
    <t>BK_Z2_BT_DP_R</t>
  </si>
  <si>
    <t>BK_Z2_BT_DP_Gr</t>
  </si>
  <si>
    <t>BK_Z2_BT_DP_Gb</t>
  </si>
  <si>
    <t>BK_Z2_BT_DP_B</t>
  </si>
  <si>
    <t>BK_Z1_BT_WP_R</t>
  </si>
  <si>
    <t>BK_Z1_BT_WP_Gr</t>
  </si>
  <si>
    <t>BK_Z1_BT_WP_Gb</t>
  </si>
  <si>
    <t>BK_Z1_BT_WP_B</t>
  </si>
  <si>
    <t>BK_Z2_BT_WP_R</t>
  </si>
  <si>
    <t>BK_Z2_BT_WP_Gr</t>
  </si>
  <si>
    <t>BK_Z2_BT_WP_Gb</t>
  </si>
  <si>
    <t>BK_Z2_BT_WP_B</t>
  </si>
  <si>
    <t>LT_Z1_BT_DP_R</t>
  </si>
  <si>
    <t>LT_Z1_BT_DP_Gr</t>
  </si>
  <si>
    <t>LT_Z1_BT_DP_Gb</t>
  </si>
  <si>
    <t>LT_Z1_BT_DP_B</t>
  </si>
  <si>
    <t>LT_Z2_BT_DP_R</t>
  </si>
  <si>
    <t>LT_Z2_BT_DP_Gr</t>
  </si>
  <si>
    <t>LT_Z2_BT_DP_Gb</t>
  </si>
  <si>
    <t>LT_Z2_BT_DP_B</t>
  </si>
  <si>
    <t>LT_Z1_BT_WP_R</t>
  </si>
  <si>
    <t>LT_Z1_BT_WP_Gr</t>
  </si>
  <si>
    <t>LT_Z1_BT_WP_Gb</t>
  </si>
  <si>
    <t>LT_Z1_BT_WP_B</t>
  </si>
  <si>
    <t>LT_Z2_BT_WP_R</t>
  </si>
  <si>
    <t>LT_Z2_BT_WP_Gr</t>
  </si>
  <si>
    <t>LT_Z2_BT_WP_Gb</t>
  </si>
  <si>
    <t>LT_Z2_BT_WP_B</t>
  </si>
  <si>
    <t>LT_Z1_DK_WP_R</t>
  </si>
  <si>
    <t>LT_Z1_DK_WP_Gr</t>
  </si>
  <si>
    <t>LT_Z1_DK_WP_Gb</t>
  </si>
  <si>
    <t>LT_Z1_DK_WP_B</t>
  </si>
  <si>
    <t>LT_Z2_DK_WP_R</t>
  </si>
  <si>
    <t>LT_Z2_DK_WP_Gr</t>
  </si>
  <si>
    <t>LT_Z2_DK_WP_Gb</t>
  </si>
  <si>
    <t>LT_Z2_DK_WP_B</t>
  </si>
  <si>
    <t>LT_Z1_DK_DP_R</t>
  </si>
  <si>
    <t>LT_Z1_DK_DP_Gr</t>
  </si>
  <si>
    <t>LT_Z1_DK_DP_Gb</t>
  </si>
  <si>
    <t>LT_Z1_DK_DP_B</t>
  </si>
  <si>
    <t>LT_Z2_DK_DP_R</t>
  </si>
  <si>
    <t>LT_Z2_DK_DP_Gr</t>
  </si>
  <si>
    <t>LT_Z2_DK_DP_Gb</t>
  </si>
  <si>
    <t>LT_Z2_DK_DP_B</t>
  </si>
  <si>
    <t>BK_Z1_BT_DP</t>
  </si>
  <si>
    <t>BK_Z2_BT_DP</t>
  </si>
  <si>
    <t>BK_Z1_BT_WP</t>
  </si>
  <si>
    <t>BK_Z2_BT_WP</t>
  </si>
  <si>
    <t>LT_Z1_BT_DP</t>
  </si>
  <si>
    <t>LT_Z2_BT_DP</t>
  </si>
  <si>
    <t>LT_Z1_BT_WP</t>
  </si>
  <si>
    <t>LT_Z2_BT_WP</t>
  </si>
  <si>
    <t>LT_Z1_DK_DP</t>
  </si>
  <si>
    <t>LT_Z2_DK_DP</t>
  </si>
  <si>
    <t>LT_Z1_DK_WP</t>
  </si>
  <si>
    <t>LT_Z2_DK_WP</t>
  </si>
  <si>
    <t>Binning</t>
  </si>
  <si>
    <t>BinString</t>
  </si>
  <si>
    <t>Full_Error</t>
  </si>
  <si>
    <t>SoftBin</t>
  </si>
  <si>
    <t>uA</t>
  </si>
  <si>
    <t>BinNum</t>
    <phoneticPr fontId="2" type="noConversion"/>
  </si>
  <si>
    <t>Comment</t>
    <phoneticPr fontId="2" type="noConversion"/>
  </si>
  <si>
    <t>LBPowerOn</t>
  </si>
  <si>
    <t>SwitchToPMU</t>
  </si>
  <si>
    <t>PCLK+HSYNC+VSYNC+D9+D8+D7+D6+D5+D4+D3+D2+D1+D0+EXCLK+SCL+SDA+RSTB+PWDN+VRAMP+VH+VN</t>
  </si>
  <si>
    <t>PCLK+HSYNC+VSYNC+D9+D8+D7+D6+D5+D4+D3+D2+D1+D0+SCL+SDA+RSTB+PWDN</t>
  </si>
  <si>
    <t>PCLK+HSYNC+VSYNC+D9+D8+D7+D6+D5+D4+D3+D2</t>
  </si>
  <si>
    <t>D1+D0</t>
  </si>
  <si>
    <t>SCL+SDA+RSTB</t>
  </si>
  <si>
    <t>PCLK+HSYNC+VSYNC+EXCLK+SCL+SDA+RSTB+PWDN</t>
  </si>
  <si>
    <t>D9+D8+D7+D6+D5+D4+D3+D2+D1+D0</t>
  </si>
  <si>
    <t>LBPWON1+LBPWON2+LBPWON3+LBPWON4</t>
  </si>
  <si>
    <t>STPMU_GPIO1+STPMU_GPIO2</t>
  </si>
  <si>
    <t>LevelName</t>
    <phoneticPr fontId="2" type="noConversion"/>
  </si>
  <si>
    <t>PinGroup</t>
    <phoneticPr fontId="2" type="noConversion"/>
  </si>
  <si>
    <t>PinType</t>
    <phoneticPr fontId="2" type="noConversion"/>
  </si>
  <si>
    <t>Pins</t>
    <phoneticPr fontId="2" type="noConversion"/>
  </si>
  <si>
    <t>Test Item</t>
    <phoneticPr fontId="2" type="noConversion"/>
  </si>
  <si>
    <t>ExecAPI</t>
    <phoneticPr fontId="2" type="noConversion"/>
  </si>
  <si>
    <t>DUTs Passing</t>
    <phoneticPr fontId="2" type="noConversion"/>
  </si>
  <si>
    <t>TestPass</t>
  </si>
  <si>
    <t>VCC28A+VCC28D</t>
    <phoneticPr fontId="2" type="noConversion"/>
  </si>
  <si>
    <t>OS</t>
    <phoneticPr fontId="2" type="noConversion"/>
  </si>
  <si>
    <t>1.5V</t>
  </si>
  <si>
    <t>-1.5V</t>
  </si>
  <si>
    <t>32</t>
  </si>
  <si>
    <t>0</t>
  </si>
  <si>
    <t>2uA</t>
  </si>
  <si>
    <t>1uA</t>
  </si>
  <si>
    <t>-1uA</t>
  </si>
  <si>
    <t>-2uA</t>
  </si>
  <si>
    <t>IIH</t>
    <phoneticPr fontId="2" type="noConversion"/>
  </si>
  <si>
    <t>Pass/Fail</t>
    <phoneticPr fontId="2" type="noConversion"/>
  </si>
  <si>
    <t>Comment</t>
    <phoneticPr fontId="2" type="noConversion"/>
  </si>
  <si>
    <t xml:space="preserve">SWBinName </t>
    <phoneticPr fontId="2" type="noConversion"/>
  </si>
  <si>
    <t>HWBinID</t>
    <phoneticPr fontId="2" type="noConversion"/>
  </si>
  <si>
    <t xml:space="preserve"> SWBinID</t>
    <phoneticPr fontId="2" type="noConversion"/>
  </si>
  <si>
    <t>HWBinName</t>
    <phoneticPr fontId="2" type="noConversion"/>
  </si>
  <si>
    <t>DCMeasure</t>
    <phoneticPr fontId="2" type="noConversion"/>
  </si>
  <si>
    <t>Name</t>
    <phoneticPr fontId="2" type="noConversion"/>
  </si>
  <si>
    <t>TestNum</t>
    <phoneticPr fontId="2" type="noConversion"/>
  </si>
  <si>
    <t>HiLimit</t>
  </si>
  <si>
    <t>LoLimit</t>
  </si>
  <si>
    <t>Unit</t>
    <phoneticPr fontId="2" type="noConversion"/>
  </si>
  <si>
    <t>IClamp</t>
    <phoneticPr fontId="2" type="noConversion"/>
  </si>
  <si>
    <t>VTERM</t>
    <phoneticPr fontId="2" type="noConversion"/>
  </si>
  <si>
    <t>VTERM_EN</t>
    <phoneticPr fontId="2" type="noConversion"/>
  </si>
  <si>
    <t>SignalType</t>
    <phoneticPr fontId="2" type="noConversion"/>
  </si>
  <si>
    <t>In</t>
    <phoneticPr fontId="2" type="noConversion"/>
  </si>
  <si>
    <t>Out</t>
    <phoneticPr fontId="2" type="noConversion"/>
  </si>
  <si>
    <t>InOut</t>
    <phoneticPr fontId="2" type="noConversion"/>
  </si>
  <si>
    <t>Supply</t>
    <phoneticPr fontId="2" type="noConversion"/>
  </si>
  <si>
    <t>Pseudo</t>
    <phoneticPr fontId="2" type="noConversion"/>
  </si>
  <si>
    <t>System</t>
    <phoneticPr fontId="2" type="noConversion"/>
  </si>
  <si>
    <t>Pass</t>
    <phoneticPr fontId="2" type="noConversion"/>
  </si>
  <si>
    <t>Fail</t>
    <phoneticPr fontId="2" type="noConversion"/>
  </si>
  <si>
    <t>HWBin Pass/Fail</t>
    <phoneticPr fontId="2" type="noConversion"/>
  </si>
  <si>
    <t>MeasureModeType</t>
    <phoneticPr fontId="2" type="noConversion"/>
  </si>
  <si>
    <t>FVMI</t>
  </si>
  <si>
    <t>FVMI</t>
    <phoneticPr fontId="2" type="noConversion"/>
  </si>
  <si>
    <t>FIMV</t>
    <phoneticPr fontId="2" type="noConversion"/>
  </si>
  <si>
    <t>FVMV</t>
    <phoneticPr fontId="2" type="noConversion"/>
  </si>
  <si>
    <t>FIMI</t>
    <phoneticPr fontId="2" type="noConversion"/>
  </si>
  <si>
    <t>MeasureMethodType</t>
    <phoneticPr fontId="2" type="noConversion"/>
  </si>
  <si>
    <t>Parallel</t>
    <phoneticPr fontId="2" type="noConversion"/>
  </si>
  <si>
    <t>Serial</t>
    <phoneticPr fontId="2" type="noConversion"/>
  </si>
  <si>
    <t>VariableType</t>
    <phoneticPr fontId="2" type="noConversion"/>
  </si>
  <si>
    <t>Voltage</t>
    <phoneticPr fontId="2" type="noConversion"/>
  </si>
  <si>
    <t>Current</t>
    <phoneticPr fontId="2" type="noConversion"/>
  </si>
  <si>
    <t>Time</t>
    <phoneticPr fontId="2" type="noConversion"/>
  </si>
  <si>
    <t>Frequency</t>
    <phoneticPr fontId="2" type="noConversion"/>
  </si>
  <si>
    <t>Resistance</t>
    <phoneticPr fontId="2" type="noConversion"/>
  </si>
  <si>
    <t>Capacitance</t>
    <phoneticPr fontId="2" type="noConversion"/>
  </si>
  <si>
    <t>SingleValue</t>
    <phoneticPr fontId="2" type="noConversion"/>
  </si>
  <si>
    <t>TestNum</t>
    <phoneticPr fontId="2" type="noConversion"/>
  </si>
  <si>
    <t>Param0</t>
    <phoneticPr fontId="2" type="noConversion"/>
  </si>
  <si>
    <t>Burst</t>
  </si>
  <si>
    <t>PatternExecModeType</t>
    <phoneticPr fontId="2" type="noConversion"/>
  </si>
  <si>
    <t>Individual</t>
  </si>
  <si>
    <t>TestParamType</t>
    <phoneticPr fontId="2" type="noConversion"/>
  </si>
  <si>
    <t>SocketMap</t>
  </si>
  <si>
    <t>PatternBurst</t>
  </si>
  <si>
    <t>DCMeasure</t>
  </si>
  <si>
    <t>Value_String</t>
  </si>
  <si>
    <t>Value_Voltage</t>
  </si>
  <si>
    <t>Value_Current</t>
  </si>
  <si>
    <t>Value_Time</t>
  </si>
  <si>
    <t>Value_Frequency</t>
  </si>
  <si>
    <t>Value_Resistance</t>
  </si>
  <si>
    <t>Value_Capacitance</t>
  </si>
  <si>
    <t>Value_Single</t>
    <phoneticPr fontId="2" type="noConversion"/>
  </si>
  <si>
    <t>Time</t>
    <phoneticPr fontId="2" type="noConversion"/>
  </si>
  <si>
    <t>Unknown</t>
    <phoneticPr fontId="2" type="noConversion"/>
  </si>
  <si>
    <t>DCMeasure:OS</t>
    <phoneticPr fontId="2" type="noConversion"/>
  </si>
  <si>
    <t>DCMeasure:IIL</t>
    <phoneticPr fontId="2" type="noConversion"/>
  </si>
  <si>
    <t>DCMeasure:IIH</t>
    <phoneticPr fontId="2" type="noConversion"/>
  </si>
  <si>
    <t>DCMeasure:Voltage</t>
    <phoneticPr fontId="2" type="noConversion"/>
  </si>
  <si>
    <t>DCMeasure:IDD_Active</t>
    <phoneticPr fontId="2" type="noConversion"/>
  </si>
  <si>
    <t>DCMeasure:IDD_PWDN</t>
    <phoneticPr fontId="2" type="noConversion"/>
  </si>
  <si>
    <t>VCC28A</t>
    <phoneticPr fontId="2" type="noConversion"/>
  </si>
  <si>
    <t>Unknown Fail</t>
    <phoneticPr fontId="2" type="noConversion"/>
  </si>
  <si>
    <t>Unknown</t>
    <phoneticPr fontId="2" type="noConversion"/>
  </si>
  <si>
    <t>CSI_D_N_PMU18</t>
    <phoneticPr fontId="2" type="noConversion"/>
  </si>
  <si>
    <t>DPS_F2</t>
    <phoneticPr fontId="2" type="noConversion"/>
  </si>
  <si>
    <t>PCLK</t>
    <phoneticPr fontId="2" type="noConversion"/>
  </si>
  <si>
    <t>VSYNC</t>
    <phoneticPr fontId="2" type="noConversion"/>
  </si>
  <si>
    <t>RSTB</t>
    <phoneticPr fontId="2" type="noConversion"/>
  </si>
  <si>
    <t>PWDN</t>
    <phoneticPr fontId="2" type="noConversion"/>
  </si>
  <si>
    <t>IICPullUp</t>
    <phoneticPr fontId="2" type="noConversion"/>
  </si>
  <si>
    <t>D2</t>
    <phoneticPr fontId="2" type="noConversion"/>
  </si>
  <si>
    <t>SCL</t>
    <phoneticPr fontId="2" type="noConversion"/>
  </si>
  <si>
    <t>EXCLK</t>
    <phoneticPr fontId="2" type="noConversion"/>
  </si>
  <si>
    <t>SDA</t>
    <phoneticPr fontId="2" type="noConversion"/>
  </si>
  <si>
    <t>OS</t>
    <phoneticPr fontId="2" type="noConversion"/>
  </si>
  <si>
    <t>IIL</t>
    <phoneticPr fontId="2" type="noConversion"/>
  </si>
  <si>
    <t>IIH</t>
    <phoneticPr fontId="2" type="noConversion"/>
  </si>
  <si>
    <t>DC</t>
    <phoneticPr fontId="2" type="noConversion"/>
  </si>
  <si>
    <t>PWDN</t>
    <phoneticPr fontId="2" type="noConversion"/>
  </si>
  <si>
    <t>PinName</t>
    <phoneticPr fontId="2" type="noConversion"/>
  </si>
  <si>
    <t>D0</t>
    <phoneticPr fontId="2" type="noConversion"/>
  </si>
  <si>
    <t>D1</t>
    <phoneticPr fontId="2" type="noConversion"/>
  </si>
  <si>
    <t>D9</t>
    <phoneticPr fontId="2" type="noConversion"/>
  </si>
  <si>
    <t>STPMU_GPIO1</t>
    <phoneticPr fontId="2" type="noConversion"/>
  </si>
  <si>
    <t>STPMU_GPIO2</t>
    <phoneticPr fontId="2" type="noConversion"/>
  </si>
  <si>
    <t>PMU0</t>
    <phoneticPr fontId="2" type="noConversion"/>
  </si>
  <si>
    <t>PMU1</t>
    <phoneticPr fontId="2" type="noConversion"/>
  </si>
  <si>
    <t>PMU2</t>
    <phoneticPr fontId="2" type="noConversion"/>
  </si>
  <si>
    <t>PMU3</t>
    <phoneticPr fontId="2" type="noConversion"/>
  </si>
  <si>
    <t>PMU4</t>
    <phoneticPr fontId="2" type="noConversion"/>
  </si>
  <si>
    <t>PMU5</t>
    <phoneticPr fontId="2" type="noConversion"/>
  </si>
  <si>
    <t>PMU6</t>
    <phoneticPr fontId="2" type="noConversion"/>
  </si>
  <si>
    <t>PMU7</t>
    <phoneticPr fontId="2" type="noConversion"/>
  </si>
  <si>
    <t>PMU8</t>
    <phoneticPr fontId="2" type="noConversion"/>
  </si>
  <si>
    <t>PMU9</t>
    <phoneticPr fontId="2" type="noConversion"/>
  </si>
  <si>
    <t>PMU10</t>
    <phoneticPr fontId="2" type="noConversion"/>
  </si>
  <si>
    <t>PMU11</t>
    <phoneticPr fontId="2" type="noConversion"/>
  </si>
  <si>
    <t>CSI_A_N_PMU12</t>
    <phoneticPr fontId="2" type="noConversion"/>
  </si>
  <si>
    <t>CSI_A_P_PMU13</t>
    <phoneticPr fontId="2" type="noConversion"/>
  </si>
  <si>
    <t>CSI_B_N_PMU14</t>
    <phoneticPr fontId="2" type="noConversion"/>
  </si>
  <si>
    <t>CSI_B_P_PMU15</t>
    <phoneticPr fontId="2" type="noConversion"/>
  </si>
  <si>
    <t>CSI_C_N_PMU16</t>
    <phoneticPr fontId="2" type="noConversion"/>
  </si>
  <si>
    <t>CSI_C_P_PMU17</t>
    <phoneticPr fontId="2" type="noConversion"/>
  </si>
  <si>
    <t>CSI_D_P_PMU19</t>
    <phoneticPr fontId="2" type="noConversion"/>
  </si>
  <si>
    <t>CSI_E_N_PMU20</t>
    <phoneticPr fontId="2" type="noConversion"/>
  </si>
  <si>
    <t>CSI_E_P_PMU21</t>
    <phoneticPr fontId="2" type="noConversion"/>
  </si>
  <si>
    <t>CSI_A_N_PMU22</t>
    <phoneticPr fontId="2" type="noConversion"/>
  </si>
  <si>
    <t>CSI_A_P_PMU23</t>
    <phoneticPr fontId="2" type="noConversion"/>
  </si>
  <si>
    <t>CSI_B_N_PMU24</t>
    <phoneticPr fontId="2" type="noConversion"/>
  </si>
  <si>
    <t>CSI_B_P_PMU25</t>
    <phoneticPr fontId="2" type="noConversion"/>
  </si>
  <si>
    <t>CSI_C_N_PMU26</t>
    <phoneticPr fontId="2" type="noConversion"/>
  </si>
  <si>
    <t>CSI_C_P_PMU27</t>
    <phoneticPr fontId="2" type="noConversion"/>
  </si>
  <si>
    <t>CSI_D_N_PMU28</t>
    <phoneticPr fontId="2" type="noConversion"/>
  </si>
  <si>
    <t>CSI_D_P_PMU29</t>
    <phoneticPr fontId="2" type="noConversion"/>
  </si>
  <si>
    <t>CSI_E_N_PMU30</t>
    <phoneticPr fontId="2" type="noConversion"/>
  </si>
  <si>
    <t>CSI_E_P_PMU31</t>
    <phoneticPr fontId="2" type="noConversion"/>
  </si>
  <si>
    <t>PE_S0</t>
    <phoneticPr fontId="2" type="noConversion"/>
  </si>
  <si>
    <t>PE_S1</t>
    <phoneticPr fontId="2" type="noConversion"/>
  </si>
  <si>
    <t>PE_S2</t>
    <phoneticPr fontId="2" type="noConversion"/>
  </si>
  <si>
    <t>PE_S3</t>
    <phoneticPr fontId="2" type="noConversion"/>
  </si>
  <si>
    <t>PE_S4</t>
    <phoneticPr fontId="2" type="noConversion"/>
  </si>
  <si>
    <t>PE_S8</t>
    <phoneticPr fontId="2" type="noConversion"/>
  </si>
  <si>
    <t>PE_S9</t>
    <phoneticPr fontId="2" type="noConversion"/>
  </si>
  <si>
    <t>PE_S10</t>
    <phoneticPr fontId="2" type="noConversion"/>
  </si>
  <si>
    <t>PE_S11</t>
    <phoneticPr fontId="2" type="noConversion"/>
  </si>
  <si>
    <t>PE_S12</t>
    <phoneticPr fontId="2" type="noConversion"/>
  </si>
  <si>
    <t>DPS_F0</t>
    <phoneticPr fontId="2" type="noConversion"/>
  </si>
  <si>
    <t>DPS_F1</t>
    <phoneticPr fontId="2" type="noConversion"/>
  </si>
  <si>
    <t>LoadBoard Pin</t>
    <phoneticPr fontId="2" type="noConversion"/>
  </si>
  <si>
    <t>SocketBoard Pin</t>
    <phoneticPr fontId="2" type="noConversion"/>
  </si>
  <si>
    <t>HSYNC</t>
    <phoneticPr fontId="2" type="noConversion"/>
  </si>
  <si>
    <t>V</t>
    <phoneticPr fontId="2" type="noConversion"/>
  </si>
  <si>
    <t>V</t>
    <phoneticPr fontId="2" type="noConversion"/>
  </si>
  <si>
    <t>VRAMP</t>
    <phoneticPr fontId="2" type="noConversion"/>
  </si>
  <si>
    <t>D6</t>
    <phoneticPr fontId="2" type="noConversion"/>
  </si>
  <si>
    <t>D5</t>
    <phoneticPr fontId="2" type="noConversion"/>
  </si>
  <si>
    <t>D4</t>
    <phoneticPr fontId="2" type="noConversion"/>
  </si>
  <si>
    <t>D3</t>
    <phoneticPr fontId="2" type="noConversion"/>
  </si>
  <si>
    <t>D8</t>
    <phoneticPr fontId="2" type="noConversion"/>
  </si>
  <si>
    <t>D7</t>
    <phoneticPr fontId="2" type="noConversion"/>
  </si>
  <si>
    <t>uA</t>
    <phoneticPr fontId="2" type="noConversion"/>
  </si>
  <si>
    <t>uA</t>
    <phoneticPr fontId="2" type="noConversion"/>
  </si>
  <si>
    <t>mA</t>
    <phoneticPr fontId="2" type="noConversion"/>
  </si>
  <si>
    <t>mA</t>
    <phoneticPr fontId="2" type="noConversion"/>
  </si>
  <si>
    <t>DPS_F3</t>
  </si>
  <si>
    <t>DPS_F4</t>
  </si>
  <si>
    <t>DPS_F5</t>
  </si>
  <si>
    <t>DPS_F6</t>
  </si>
  <si>
    <t>DPS_F7</t>
  </si>
  <si>
    <t>PinType</t>
    <phoneticPr fontId="2" type="noConversion"/>
  </si>
  <si>
    <t>PMU2</t>
  </si>
  <si>
    <t>PMU3</t>
  </si>
  <si>
    <t>PMU4</t>
  </si>
  <si>
    <t>PMU5</t>
  </si>
  <si>
    <t>PMU16</t>
  </si>
  <si>
    <t>PMU17</t>
  </si>
  <si>
    <t>PMU18</t>
  </si>
  <si>
    <t>PMU19</t>
  </si>
  <si>
    <t>PMU20</t>
  </si>
  <si>
    <t>PMU21</t>
  </si>
  <si>
    <t>PMU22</t>
  </si>
  <si>
    <t>PMU23</t>
  </si>
  <si>
    <t>DPS0</t>
    <phoneticPr fontId="2" type="noConversion"/>
  </si>
  <si>
    <t>DPS1</t>
    <phoneticPr fontId="2" type="noConversion"/>
  </si>
  <si>
    <t>DPS2</t>
  </si>
  <si>
    <t>DPS3</t>
  </si>
  <si>
    <t>GPIO1</t>
    <phoneticPr fontId="2" type="noConversion"/>
  </si>
  <si>
    <t>PMU6/Mipi clk n</t>
    <phoneticPr fontId="2" type="noConversion"/>
  </si>
  <si>
    <t>PMU7/Mipi clk p</t>
    <phoneticPr fontId="2" type="noConversion"/>
  </si>
  <si>
    <t>PMU8/Mipi data0 n</t>
    <phoneticPr fontId="2" type="noConversion"/>
  </si>
  <si>
    <t>PMU9/Mipi data0 p</t>
    <phoneticPr fontId="2" type="noConversion"/>
  </si>
  <si>
    <t>Segment/Site</t>
    <phoneticPr fontId="2" type="noConversion"/>
  </si>
  <si>
    <t>Seg 4_1/Site0</t>
    <phoneticPr fontId="2" type="noConversion"/>
  </si>
  <si>
    <t>Name</t>
    <phoneticPr fontId="2" type="noConversion"/>
  </si>
  <si>
    <t>PMU10/Mipi data1 n</t>
    <phoneticPr fontId="2" type="noConversion"/>
  </si>
  <si>
    <t>PMU11/Mipi data1 p</t>
    <phoneticPr fontId="2" type="noConversion"/>
  </si>
  <si>
    <t>PMU12/Mipi data2 n</t>
    <phoneticPr fontId="2" type="noConversion"/>
  </si>
  <si>
    <t>PMU13/Mipi data2 p</t>
    <phoneticPr fontId="2" type="noConversion"/>
  </si>
  <si>
    <t>PMU14/Mipi data3 n</t>
    <phoneticPr fontId="2" type="noConversion"/>
  </si>
  <si>
    <t>PMU15/Mipi data3 p</t>
    <phoneticPr fontId="2" type="noConversion"/>
  </si>
  <si>
    <t>Seg 4_1/Site1</t>
    <phoneticPr fontId="2" type="noConversion"/>
  </si>
  <si>
    <t>J15: H_LCH00(PMU 0-31)</t>
    <phoneticPr fontId="2" type="noConversion"/>
  </si>
  <si>
    <t>J15: H_LCH01(PMU 0-31)</t>
    <phoneticPr fontId="2" type="noConversion"/>
  </si>
  <si>
    <t>J15: H_LCH02(PMU 0-31)</t>
    <phoneticPr fontId="2" type="noConversion"/>
  </si>
  <si>
    <t>J15: H_LCH03(PMU 0-31)</t>
    <phoneticPr fontId="2" type="noConversion"/>
  </si>
  <si>
    <t>J15: H_LCH04(PMU 0-31)</t>
    <phoneticPr fontId="2" type="noConversion"/>
  </si>
  <si>
    <t>J15: H_LCH05(PMU 0-31)</t>
    <phoneticPr fontId="2" type="noConversion"/>
  </si>
  <si>
    <t>J15: H_LCH12(PMU 0-31)
/CH1_CSI_A_n</t>
    <phoneticPr fontId="2" type="noConversion"/>
  </si>
  <si>
    <t>J15: H_LCH13(PMU 0-31)
/CH1_CSI_A_p</t>
    <phoneticPr fontId="2" type="noConversion"/>
  </si>
  <si>
    <t>J15: H_LCH14(PMU 0-31)
/CH1_CSI_B_n</t>
    <phoneticPr fontId="2" type="noConversion"/>
  </si>
  <si>
    <t>J15: H_LCH15(PMU 0-31)
/CH1_CSI_B_p</t>
    <phoneticPr fontId="2" type="noConversion"/>
  </si>
  <si>
    <t>J15: H_LCH16(PMU 0-31)
/CH1_CSI_C_n</t>
    <phoneticPr fontId="2" type="noConversion"/>
  </si>
  <si>
    <t>J15: H_LCH17(PMU 0-31)
/CH1_CSI_C_p</t>
    <phoneticPr fontId="2" type="noConversion"/>
  </si>
  <si>
    <t>J15: H_LCH18(PMU 0-31)
/CH1_CSI_D_n</t>
    <phoneticPr fontId="2" type="noConversion"/>
  </si>
  <si>
    <t>J15: H_LCH19(PMU 0-31)
/CH1_CSI_D_p</t>
    <phoneticPr fontId="2" type="noConversion"/>
  </si>
  <si>
    <t>J15: H_LCH20(PMU 0-31)
/CH1_CSI_E_n</t>
    <phoneticPr fontId="2" type="noConversion"/>
  </si>
  <si>
    <t>J15: H_LCH21(PMU 0-31)
/CH1_CSI_E_p</t>
    <phoneticPr fontId="2" type="noConversion"/>
  </si>
  <si>
    <t>J17: gpio_3v3_2</t>
  </si>
  <si>
    <t>J17: gpio_3v3_5</t>
  </si>
  <si>
    <t>J17: gpio_3v3_6</t>
  </si>
  <si>
    <t>J15: gpio_3v3_2</t>
    <phoneticPr fontId="2" type="noConversion"/>
  </si>
  <si>
    <t>J15: gpio_3v3_5</t>
    <phoneticPr fontId="2" type="noConversion"/>
  </si>
  <si>
    <t>J15: gpio_3v3_6</t>
    <phoneticPr fontId="2" type="noConversion"/>
  </si>
  <si>
    <t>J15: H_LCH06(PMU 0-31)</t>
    <phoneticPr fontId="2" type="noConversion"/>
  </si>
  <si>
    <t>J15: H_LCH07(PMU 0-31)</t>
    <phoneticPr fontId="2" type="noConversion"/>
  </si>
  <si>
    <t>J15: H_LCH08(PMU 0-31)</t>
    <phoneticPr fontId="2" type="noConversion"/>
  </si>
  <si>
    <t>J15: H_LCH09(PMU 0-31)</t>
    <phoneticPr fontId="2" type="noConversion"/>
  </si>
  <si>
    <t>J15: H_LCH10(PMU 0-31)</t>
    <phoneticPr fontId="2" type="noConversion"/>
  </si>
  <si>
    <t>J15: H_LCH11(PMU 0-31)</t>
    <phoneticPr fontId="2" type="noConversion"/>
  </si>
  <si>
    <t>J15: H_LCH22(PMU 0-31)
/CH2_CSI_A_n</t>
    <phoneticPr fontId="2" type="noConversion"/>
  </si>
  <si>
    <t>J15: H_LCH23(PMU 0-31)
/CH2_CSI_A_p</t>
    <phoneticPr fontId="2" type="noConversion"/>
  </si>
  <si>
    <t>J15: H_LCH24(PMU 0-31)
/CH2_CSI_B_n</t>
    <phoneticPr fontId="2" type="noConversion"/>
  </si>
  <si>
    <t>J15: H_LCH25(PMU 0-31)
/CH2_CSI_B_p</t>
    <phoneticPr fontId="2" type="noConversion"/>
  </si>
  <si>
    <t>J15: H_LCH26(PMU 0-31)
/CH2_CSI_C_n</t>
    <phoneticPr fontId="2" type="noConversion"/>
  </si>
  <si>
    <t>J15: H_LCH27(PMU 0-31)
/CH2_CSI_C_p</t>
    <phoneticPr fontId="2" type="noConversion"/>
  </si>
  <si>
    <t>J15: H_LCH28(PMU 0-31)
/CH2_CSI_D_n</t>
    <phoneticPr fontId="2" type="noConversion"/>
  </si>
  <si>
    <t>J15: H_LCH29(PMU 0-31)
/CH2_CSI_D_p</t>
    <phoneticPr fontId="2" type="noConversion"/>
  </si>
  <si>
    <t>J15: H_LCH30(PMU 0-31)
/CH2_CSI_E_n</t>
    <phoneticPr fontId="2" type="noConversion"/>
  </si>
  <si>
    <t>J15: H_LCH31(PMU 0-31)
/CH2_CSI_E_p</t>
    <phoneticPr fontId="2" type="noConversion"/>
  </si>
  <si>
    <t>J15: PE_E_S_0_B</t>
    <phoneticPr fontId="2" type="noConversion"/>
  </si>
  <si>
    <t>J15: PE_E_S_1_B</t>
    <phoneticPr fontId="2" type="noConversion"/>
  </si>
  <si>
    <t>J15: PE_E_S_2_B</t>
    <phoneticPr fontId="2" type="noConversion"/>
  </si>
  <si>
    <t>J15: PE_E_S_3_B</t>
    <phoneticPr fontId="2" type="noConversion"/>
  </si>
  <si>
    <t>J15: PE_E_S_4_B</t>
    <phoneticPr fontId="2" type="noConversion"/>
  </si>
  <si>
    <t>J15: PE_E_S_5_B</t>
    <phoneticPr fontId="2" type="noConversion"/>
  </si>
  <si>
    <t>J15: PE_E_S_6_B</t>
    <phoneticPr fontId="2" type="noConversion"/>
  </si>
  <si>
    <t>J15: PE_E_S_7_B</t>
    <phoneticPr fontId="2" type="noConversion"/>
  </si>
  <si>
    <t>J15: gpio_3v3_1</t>
    <phoneticPr fontId="2" type="noConversion"/>
  </si>
  <si>
    <t>J15: gpio_3v3_7</t>
    <phoneticPr fontId="2" type="noConversion"/>
  </si>
  <si>
    <t>J15: gpio_3v3_8</t>
    <phoneticPr fontId="2" type="noConversion"/>
  </si>
  <si>
    <t>Seg 5_1/Site2</t>
    <phoneticPr fontId="2" type="noConversion"/>
  </si>
  <si>
    <t>Seg 5_1/Site3</t>
    <phoneticPr fontId="2" type="noConversion"/>
  </si>
  <si>
    <t>Seg 1_1/Site4</t>
    <phoneticPr fontId="2" type="noConversion"/>
  </si>
  <si>
    <t>Seg 1_1/Site5</t>
    <phoneticPr fontId="2" type="noConversion"/>
  </si>
  <si>
    <t>Seg 0_1/Site6</t>
    <phoneticPr fontId="2" type="noConversion"/>
  </si>
  <si>
    <t>Seg 0_1/Site7</t>
    <phoneticPr fontId="2" type="noConversion"/>
  </si>
  <si>
    <t>Seg 5_0/Site8</t>
    <phoneticPr fontId="2" type="noConversion"/>
  </si>
  <si>
    <t>Seg 4_0/Site10</t>
    <phoneticPr fontId="2" type="noConversion"/>
  </si>
  <si>
    <t>Seg 5_0/Site9</t>
    <phoneticPr fontId="2" type="noConversion"/>
  </si>
  <si>
    <t>Seg 4_0/Site11</t>
    <phoneticPr fontId="2" type="noConversion"/>
  </si>
  <si>
    <t>Seg 0_0/Site12</t>
    <phoneticPr fontId="2" type="noConversion"/>
  </si>
  <si>
    <t>Seg 0_0/Site13</t>
    <phoneticPr fontId="2" type="noConversion"/>
  </si>
  <si>
    <t>Seg 1_0/Site14</t>
    <phoneticPr fontId="2" type="noConversion"/>
  </si>
  <si>
    <t>Seg 1_0/Site15</t>
    <phoneticPr fontId="2" type="noConversion"/>
  </si>
  <si>
    <t>J21: H_LCH00(PMU 0-31)</t>
  </si>
  <si>
    <t>J21: H_LCH01(PMU 0-31)</t>
  </si>
  <si>
    <t>J21: H_LCH02(PMU 0-31)</t>
  </si>
  <si>
    <t>J21: H_LCH03(PMU 0-31)</t>
  </si>
  <si>
    <t>J21: H_LCH04(PMU 0-31)</t>
  </si>
  <si>
    <t>J21: H_LCH05(PMU 0-31)</t>
  </si>
  <si>
    <t>J21: H_LCH12(PMU 0-31)
/CH1_CSI_A_n</t>
  </si>
  <si>
    <t>J21: H_LCH13(PMU 0-31)
/CH1_CSI_A_p</t>
  </si>
  <si>
    <t>J21: H_LCH14(PMU 0-31)
/CH1_CSI_B_n</t>
  </si>
  <si>
    <t>J21: H_LCH15(PMU 0-31)
/CH1_CSI_B_p</t>
  </si>
  <si>
    <t>J21: H_LCH16(PMU 0-31)
/CH1_CSI_C_n</t>
  </si>
  <si>
    <t>J21: H_LCH17(PMU 0-31)
/CH1_CSI_C_p</t>
  </si>
  <si>
    <t>J21: H_LCH18(PMU 0-31)
/CH1_CSI_D_n</t>
  </si>
  <si>
    <t>J21: H_LCH19(PMU 0-31)
/CH1_CSI_D_p</t>
  </si>
  <si>
    <t>J21: H_LCH21(PMU 0-31)
/CH1_CSI_E_p</t>
  </si>
  <si>
    <t>J21: H_LCH06(PMU 0-31)</t>
  </si>
  <si>
    <t>J21: H_LCH07(PMU 0-31)</t>
  </si>
  <si>
    <t>J21: H_LCH08(PMU 0-31)</t>
  </si>
  <si>
    <t>J21: H_LCH09(PMU 0-31)</t>
  </si>
  <si>
    <t>J21: H_LCH10(PMU 0-31)</t>
  </si>
  <si>
    <t>J21: H_LCH11(PMU 0-31)</t>
  </si>
  <si>
    <t>J21: H_LCH22(PMU 0-31)
/CH2_CSI_A_n</t>
  </si>
  <si>
    <t>J21: H_LCH23(PMU 0-31)
/CH2_CSI_A_p</t>
  </si>
  <si>
    <t>J21: H_LCH24(PMU 0-31)
/CH2_CSI_B_n</t>
  </si>
  <si>
    <t>J21: H_LCH25(PMU 0-31)
/CH2_CSI_B_p</t>
  </si>
  <si>
    <t>J21: H_LCH26(PMU 0-31)
/CH2_CSI_C_n</t>
  </si>
  <si>
    <t>J21: H_LCH27(PMU 0-31)
/CH2_CSI_C_p</t>
  </si>
  <si>
    <t>J21: H_LCH28(PMU 0-31)
/CH2_CSI_D_n</t>
  </si>
  <si>
    <t>J21: H_LCH29(PMU 0-31)
/CH2_CSI_D_p</t>
  </si>
  <si>
    <t>J21: H_LCH30(PMU 0-31)
/CH2_CSI_E_n</t>
  </si>
  <si>
    <t>J21: H_LCH31(PMU 0-31)
/CH2_CSI_E_p</t>
  </si>
  <si>
    <t>J21: PE_E_S_1_B</t>
  </si>
  <si>
    <t>J21: PE_E_S_2_B</t>
  </si>
  <si>
    <t>J21: PE_E_S_3_B</t>
  </si>
  <si>
    <t>J21: PE_E_S_4_B</t>
  </si>
  <si>
    <t>J21: PE_E_S_5_B</t>
  </si>
  <si>
    <t>J21: PE_E_S_6_B</t>
  </si>
  <si>
    <t>J21: PE_E_S_7_B</t>
  </si>
  <si>
    <t>J21: gpio_3v3_1</t>
  </si>
  <si>
    <t>J21: gpio_3v3_7</t>
  </si>
  <si>
    <t>J21: gpio_3v3_8</t>
  </si>
  <si>
    <t>J22: PE_E_S_1</t>
  </si>
  <si>
    <t>J22: PE_E_S_2</t>
  </si>
  <si>
    <t>J22: PE_E_S_3</t>
  </si>
  <si>
    <t>J22: PE_E_S_4</t>
  </si>
  <si>
    <t>J22: PE_E_S_5</t>
  </si>
  <si>
    <t>J22: PE_E_S_6</t>
  </si>
  <si>
    <t>J22: PE_E_S_7</t>
  </si>
  <si>
    <t>J22: LVLC_F+_0</t>
  </si>
  <si>
    <t>J22: LVLC_F+_1</t>
  </si>
  <si>
    <t>J22: LVLC_F+_2</t>
  </si>
  <si>
    <t>J22: LVLC_F+_3</t>
  </si>
  <si>
    <t>J22: LVLC_F+_5</t>
  </si>
  <si>
    <t>J22: LVLC_F+_6</t>
  </si>
  <si>
    <t>J22: LVLC_F+_7</t>
  </si>
  <si>
    <t>J23: H_LCH00(PMU 0-31)</t>
  </si>
  <si>
    <t>J23: H_LCH01(PMU 0-31)</t>
  </si>
  <si>
    <t>J23: H_LCH02(PMU 0-31)</t>
  </si>
  <si>
    <t>J23: H_LCH03(PMU 0-31)</t>
  </si>
  <si>
    <t>J23: H_LCH04(PMU 0-31)</t>
  </si>
  <si>
    <t>J23: H_LCH05(PMU 0-31)</t>
  </si>
  <si>
    <t>J23: H_LCH12(PMU 0-31)
/CH1_CSI_A_n</t>
  </si>
  <si>
    <t>J23: H_LCH13(PMU 0-31)
/CH1_CSI_A_p</t>
  </si>
  <si>
    <t>J23: H_LCH14(PMU 0-31)
/CH1_CSI_B_n</t>
  </si>
  <si>
    <t>J23: H_LCH15(PMU 0-31)
/CH1_CSI_B_p</t>
  </si>
  <si>
    <t>J23: H_LCH16(PMU 0-31)
/CH1_CSI_C_n</t>
  </si>
  <si>
    <t>J23: H_LCH17(PMU 0-31)
/CH1_CSI_C_p</t>
  </si>
  <si>
    <t>J23: H_LCH18(PMU 0-31)
/CH1_CSI_D_n</t>
  </si>
  <si>
    <t>J23: H_LCH19(PMU 0-31)
/CH1_CSI_D_p</t>
  </si>
  <si>
    <t>J23: H_LCH20(PMU 0-31)
/CH1_CSI_E_n</t>
  </si>
  <si>
    <t>J23: H_LCH21(PMU 0-31)
/CH1_CSI_E_p</t>
  </si>
  <si>
    <t>J23: gpio_3v3_2</t>
  </si>
  <si>
    <t>J23: gpio_3v3_5</t>
  </si>
  <si>
    <t>J23: gpio_3v3_6</t>
  </si>
  <si>
    <t>J23: H_LCH06(PMU 0-31)</t>
  </si>
  <si>
    <t>J23: H_LCH07(PMU 0-31)</t>
  </si>
  <si>
    <t>J23: H_LCH08(PMU 0-31)</t>
  </si>
  <si>
    <t>J23: H_LCH09(PMU 0-31)</t>
  </si>
  <si>
    <t>J23: H_LCH10(PMU 0-31)</t>
  </si>
  <si>
    <t>J23: H_LCH11(PMU 0-31)</t>
  </si>
  <si>
    <t>J23: H_LCH22(PMU 0-31)
/CH2_CSI_A_n</t>
  </si>
  <si>
    <t>J23: H_LCH23(PMU 0-31)
/CH2_CSI_A_p</t>
  </si>
  <si>
    <t>J23: H_LCH24(PMU 0-31)
/CH2_CSI_B_n</t>
  </si>
  <si>
    <t>J23: H_LCH25(PMU 0-31)
/CH2_CSI_B_p</t>
  </si>
  <si>
    <t>J23: H_LCH26(PMU 0-31)
/CH2_CSI_C_n</t>
  </si>
  <si>
    <t>J23: H_LCH27(PMU 0-31)
/CH2_CSI_C_p</t>
  </si>
  <si>
    <t>J23: H_LCH28(PMU 0-31)
/CH2_CSI_D_n</t>
  </si>
  <si>
    <t>J23: H_LCH29(PMU 0-31)
/CH2_CSI_D_p</t>
  </si>
  <si>
    <t>J23: H_LCH30(PMU 0-31)
/CH2_CSI_E_n</t>
  </si>
  <si>
    <t>J23: H_LCH31(PMU 0-31)
/CH2_CSI_E_p</t>
  </si>
  <si>
    <t>J23: PE_E_S_0_B</t>
  </si>
  <si>
    <t>J23: PE_E_S_1_B</t>
  </si>
  <si>
    <t>J23: PE_E_S_2_B</t>
  </si>
  <si>
    <t>J23: PE_E_S_3_B</t>
  </si>
  <si>
    <t>J23: PE_E_S_4_B</t>
  </si>
  <si>
    <t>J23: PE_E_S_5_B</t>
  </si>
  <si>
    <t>J23: PE_E_S_6_B</t>
  </si>
  <si>
    <t>J23: PE_E_S_7_B</t>
  </si>
  <si>
    <t>J23: gpio_3v3_1</t>
  </si>
  <si>
    <t>J23: gpio_3v3_7</t>
  </si>
  <si>
    <t>J23: gpio_3v3_8</t>
  </si>
  <si>
    <t>J24: PE_E_S_0</t>
  </si>
  <si>
    <t>J24: PE_E_S_1</t>
  </si>
  <si>
    <t>J24: PE_E_S_2</t>
  </si>
  <si>
    <t>J24: PE_E_S_3</t>
  </si>
  <si>
    <t>J24: PE_E_S_4</t>
  </si>
  <si>
    <t>J24: PE_E_S_5</t>
  </si>
  <si>
    <t>J24: PE_E_S_6</t>
  </si>
  <si>
    <t>J24: PE_E_S_7</t>
  </si>
  <si>
    <t>J24: LVLC_F+_0</t>
  </si>
  <si>
    <t>J24: LVLC_F+_1</t>
  </si>
  <si>
    <t>J24: LVLC_F+_2</t>
  </si>
  <si>
    <t>J24: LVLC_F+_3</t>
  </si>
  <si>
    <t>J24: LVLC_F+_4</t>
  </si>
  <si>
    <t>J24: LVLC_F+_5</t>
  </si>
  <si>
    <t>J24: LVLC_F+_6</t>
  </si>
  <si>
    <t>J24: LVLC_F+_7</t>
  </si>
  <si>
    <t>J9: H_LCH00(PMU 0-31)</t>
  </si>
  <si>
    <t>J9: H_LCH01(PMU 0-31)</t>
  </si>
  <si>
    <t>J9: H_LCH02(PMU 0-31)</t>
  </si>
  <si>
    <t>J9: H_LCH03(PMU 0-31)</t>
  </si>
  <si>
    <t>J9: H_LCH04(PMU 0-31)</t>
  </si>
  <si>
    <t>J9: H_LCH05(PMU 0-31)</t>
  </si>
  <si>
    <t>J9: H_LCH12(PMU 0-31)
/CH1_CSI_A_n</t>
  </si>
  <si>
    <t>J9: H_LCH13(PMU 0-31)
/CH1_CSI_A_p</t>
  </si>
  <si>
    <t>J9: H_LCH14(PMU 0-31)
/CH1_CSI_B_n</t>
  </si>
  <si>
    <t>J9: H_LCH15(PMU 0-31)
/CH1_CSI_B_p</t>
  </si>
  <si>
    <t>J9: H_LCH16(PMU 0-31)
/CH1_CSI_C_n</t>
  </si>
  <si>
    <t>J9: H_LCH17(PMU 0-31)
/CH1_CSI_C_p</t>
  </si>
  <si>
    <t>J9: H_LCH18(PMU 0-31)
/CH1_CSI_D_n</t>
  </si>
  <si>
    <t>J9: H_LCH19(PMU 0-31)
/CH1_CSI_D_p</t>
  </si>
  <si>
    <t>J9: H_LCH20(PMU 0-31)
/CH1_CSI_E_n</t>
  </si>
  <si>
    <t>J9: H_LCH21(PMU 0-31)
/CH1_CSI_E_p</t>
  </si>
  <si>
    <t>J9: gpio_3v3_2</t>
  </si>
  <si>
    <t>J9: gpio_3v3_5</t>
  </si>
  <si>
    <t>J9: gpio_3v3_6</t>
  </si>
  <si>
    <t>J9: H_LCH06(PMU 0-31)</t>
  </si>
  <si>
    <t>J9: H_LCH07(PMU 0-31)</t>
  </si>
  <si>
    <t>J9: H_LCH08(PMU 0-31)</t>
  </si>
  <si>
    <t>J9: H_LCH09(PMU 0-31)</t>
  </si>
  <si>
    <t>J9: H_LCH10(PMU 0-31)</t>
  </si>
  <si>
    <t>J9: H_LCH11(PMU 0-31)</t>
  </si>
  <si>
    <t>J9: H_LCH22(PMU 0-31)
/CH2_CSI_A_n</t>
  </si>
  <si>
    <t>J9: H_LCH23(PMU 0-31)
/CH2_CSI_A_p</t>
  </si>
  <si>
    <t>J9: H_LCH24(PMU 0-31)
/CH2_CSI_B_n</t>
  </si>
  <si>
    <t>J9: H_LCH25(PMU 0-31)
/CH2_CSI_B_p</t>
  </si>
  <si>
    <t>J9: H_LCH26(PMU 0-31)
/CH2_CSI_C_n</t>
  </si>
  <si>
    <t>J9: H_LCH27(PMU 0-31)
/CH2_CSI_C_p</t>
  </si>
  <si>
    <t>J9: H_LCH28(PMU 0-31)
/CH2_CSI_D_n</t>
  </si>
  <si>
    <t>J9: H_LCH29(PMU 0-31)
/CH2_CSI_D_p</t>
  </si>
  <si>
    <t>J9: H_LCH30(PMU 0-31)
/CH2_CSI_E_n</t>
  </si>
  <si>
    <t>J9: H_LCH31(PMU 0-31)
/CH2_CSI_E_p</t>
  </si>
  <si>
    <t>J9: PE_E_S_0_B</t>
  </si>
  <si>
    <t>J9: PE_E_S_1_B</t>
  </si>
  <si>
    <t>J9: PE_E_S_2_B</t>
  </si>
  <si>
    <t>J9: PE_E_S_3_B</t>
  </si>
  <si>
    <t>J9: PE_E_S_4_B</t>
  </si>
  <si>
    <t>J9: PE_E_S_5_B</t>
  </si>
  <si>
    <t>J9: PE_E_S_6_B</t>
  </si>
  <si>
    <t>J9: PE_E_S_7_B</t>
  </si>
  <si>
    <t>J9: gpio_3v3_1</t>
  </si>
  <si>
    <t>J9: gpio_3v3_7</t>
  </si>
  <si>
    <t>J9: gpio_3v3_8</t>
  </si>
  <si>
    <t>J10: PE_E_S_0</t>
  </si>
  <si>
    <t>J10: PE_E_S_1</t>
  </si>
  <si>
    <t>J10: PE_E_S_2</t>
  </si>
  <si>
    <t>J10: PE_E_S_3</t>
  </si>
  <si>
    <t>J10: PE_E_S_4</t>
  </si>
  <si>
    <t>J10: PE_E_S_5</t>
  </si>
  <si>
    <t>J10: PE_E_S_6</t>
  </si>
  <si>
    <t>J10: PE_E_S_7</t>
  </si>
  <si>
    <t>J10: LVLC_F+_0</t>
  </si>
  <si>
    <t>J10: LVLC_F+_1</t>
  </si>
  <si>
    <t>J10: LVLC_F+_2</t>
  </si>
  <si>
    <t>J10: LVLC_F+_3</t>
  </si>
  <si>
    <t>J10: LVLC_F+_4</t>
  </si>
  <si>
    <t>J10: LVLC_F+_5</t>
  </si>
  <si>
    <t>J10: LVLC_F+_6</t>
  </si>
  <si>
    <t>J10: LVLC_F+_7</t>
  </si>
  <si>
    <t>J8: PE_E_S_0</t>
  </si>
  <si>
    <t>J8: PE_E_S_1</t>
  </si>
  <si>
    <t>J8: PE_E_S_2</t>
  </si>
  <si>
    <t>J8: PE_E_S_3</t>
  </si>
  <si>
    <t>J8: PE_E_S_4</t>
  </si>
  <si>
    <t>J8: PE_E_S_5</t>
  </si>
  <si>
    <t>J8: PE_E_S_6</t>
  </si>
  <si>
    <t>J8: PE_E_S_7</t>
  </si>
  <si>
    <t>J8: LVLC_F+_0</t>
  </si>
  <si>
    <t>J8: LVLC_F+_1</t>
  </si>
  <si>
    <t>J8: LVLC_F+_2</t>
  </si>
  <si>
    <t>J8: LVLC_F+_3</t>
  </si>
  <si>
    <t>J8: LVLC_F+_4</t>
  </si>
  <si>
    <t>J8: LVLC_F+_5</t>
  </si>
  <si>
    <t>J8: LVLC_F+_6</t>
  </si>
  <si>
    <t>J8: LVLC_F+_7</t>
  </si>
  <si>
    <t>J7: H_LCH00(PMU 0-31)</t>
  </si>
  <si>
    <t>J7: H_LCH01(PMU 0-31)</t>
  </si>
  <si>
    <t>J7: H_LCH02(PMU 0-31)</t>
  </si>
  <si>
    <t>J7: H_LCH03(PMU 0-31)</t>
  </si>
  <si>
    <t>J7: H_LCH04(PMU 0-31)</t>
  </si>
  <si>
    <t>J7: H_LCH05(PMU 0-31)</t>
  </si>
  <si>
    <t>J7: H_LCH12(PMU 0-31)
/CH1_CSI_A_n</t>
  </si>
  <si>
    <t>J7: H_LCH13(PMU 0-31)
/CH1_CSI_A_p</t>
  </si>
  <si>
    <t>J7: H_LCH14(PMU 0-31)
/CH1_CSI_B_n</t>
  </si>
  <si>
    <t>J7: H_LCH15(PMU 0-31)
/CH1_CSI_B_p</t>
  </si>
  <si>
    <t>J7: H_LCH16(PMU 0-31)
/CH1_CSI_C_n</t>
  </si>
  <si>
    <t>J7: H_LCH17(PMU 0-31)
/CH1_CSI_C_p</t>
  </si>
  <si>
    <t>J7: H_LCH18(PMU 0-31)
/CH1_CSI_D_n</t>
  </si>
  <si>
    <t>J7: H_LCH19(PMU 0-31)
/CH1_CSI_D_p</t>
  </si>
  <si>
    <t>J7: H_LCH20(PMU 0-31)
/CH1_CSI_E_n</t>
  </si>
  <si>
    <t>J7: H_LCH21(PMU 0-31)
/CH1_CSI_E_p</t>
  </si>
  <si>
    <t>J7: gpio_3v3_2</t>
  </si>
  <si>
    <t>J7: gpio_3v3_5</t>
  </si>
  <si>
    <t>J7: gpio_3v3_6</t>
  </si>
  <si>
    <t>J7: H_LCH06(PMU 0-31)</t>
  </si>
  <si>
    <t>J7: H_LCH07(PMU 0-31)</t>
  </si>
  <si>
    <t>J7: H_LCH08(PMU 0-31)</t>
  </si>
  <si>
    <t>J7: H_LCH09(PMU 0-31)</t>
  </si>
  <si>
    <t>J7: H_LCH10(PMU 0-31)</t>
  </si>
  <si>
    <t>J7: H_LCH11(PMU 0-31)</t>
  </si>
  <si>
    <t>J7: H_LCH22(PMU 0-31)
/CH2_CSI_A_n</t>
  </si>
  <si>
    <t>J7: H_LCH23(PMU 0-31)
/CH2_CSI_A_p</t>
  </si>
  <si>
    <t>J7: H_LCH24(PMU 0-31)
/CH2_CSI_B_n</t>
  </si>
  <si>
    <t>J7: H_LCH25(PMU 0-31)
/CH2_CSI_B_p</t>
  </si>
  <si>
    <t>J7: H_LCH26(PMU 0-31)
/CH2_CSI_C_n</t>
  </si>
  <si>
    <t>J7: H_LCH27(PMU 0-31)
/CH2_CSI_C_p</t>
  </si>
  <si>
    <t>J7: H_LCH28(PMU 0-31)
/CH2_CSI_D_n</t>
  </si>
  <si>
    <t>J7: H_LCH29(PMU 0-31)
/CH2_CSI_D_p</t>
  </si>
  <si>
    <t>J7: H_LCH30(PMU 0-31)
/CH2_CSI_E_n</t>
  </si>
  <si>
    <t>J7: H_LCH31(PMU 0-31)
/CH2_CSI_E_p</t>
  </si>
  <si>
    <t>J7: PE_E_S_0_B</t>
  </si>
  <si>
    <t>J7: PE_E_S_1_B</t>
  </si>
  <si>
    <t>J7: PE_E_S_2_B</t>
  </si>
  <si>
    <t>J7: PE_E_S_3_B</t>
  </si>
  <si>
    <t>J7: PE_E_S_4_B</t>
  </si>
  <si>
    <t>J7: PE_E_S_5_B</t>
  </si>
  <si>
    <t>J7: PE_E_S_6_B</t>
  </si>
  <si>
    <t>J7: PE_E_S_7_B</t>
  </si>
  <si>
    <t>J7: gpio_3v3_1</t>
  </si>
  <si>
    <t>J7: gpio_3v3_7</t>
  </si>
  <si>
    <t>J7: gpio_3v3_8</t>
  </si>
  <si>
    <t>J17: H_LCH00(PMU 0-31)</t>
  </si>
  <si>
    <t>J17: H_LCH01(PMU 0-31)</t>
  </si>
  <si>
    <t>J17: H_LCH02(PMU 0-31)</t>
  </si>
  <si>
    <t>J17: H_LCH03(PMU 0-31)</t>
  </si>
  <si>
    <t>J17: H_LCH04(PMU 0-31)</t>
  </si>
  <si>
    <t>J17: H_LCH05(PMU 0-31)</t>
  </si>
  <si>
    <t>J17: H_LCH12(PMU 0-31)
/CH1_CSI_A_n</t>
  </si>
  <si>
    <t>J17: H_LCH13(PMU 0-31)
/CH1_CSI_A_p</t>
  </si>
  <si>
    <t>J17: H_LCH14(PMU 0-31)
/CH1_CSI_B_n</t>
  </si>
  <si>
    <t>J17: H_LCH15(PMU 0-31)
/CH1_CSI_B_p</t>
  </si>
  <si>
    <t>J17: H_LCH16(PMU 0-31)
/CH1_CSI_C_n</t>
  </si>
  <si>
    <t>J17: H_LCH17(PMU 0-31)
/CH1_CSI_C_p</t>
  </si>
  <si>
    <t>J17: H_LCH18(PMU 0-31)
/CH1_CSI_D_n</t>
  </si>
  <si>
    <t>J17: H_LCH19(PMU 0-31)
/CH1_CSI_D_p</t>
  </si>
  <si>
    <t>J17: H_LCH20(PMU 0-31)
/CH1_CSI_E_n</t>
  </si>
  <si>
    <t>J17: H_LCH21(PMU 0-31)
/CH1_CSI_E_p</t>
  </si>
  <si>
    <t>J17: H_LCH06(PMU 0-31)</t>
  </si>
  <si>
    <t>J17: H_LCH07(PMU 0-31)</t>
  </si>
  <si>
    <t>J17: H_LCH08(PMU 0-31)</t>
  </si>
  <si>
    <t>J17: H_LCH09(PMU 0-31)</t>
  </si>
  <si>
    <t>J17: H_LCH10(PMU 0-31)</t>
  </si>
  <si>
    <t>J17: H_LCH11(PMU 0-31)</t>
  </si>
  <si>
    <t>J17: H_LCH22(PMU 0-31)
/CH2_CSI_A_n</t>
  </si>
  <si>
    <t>J17: H_LCH23(PMU 0-31)
/CH2_CSI_A_p</t>
  </si>
  <si>
    <t>J17: H_LCH24(PMU 0-31)
/CH2_CSI_B_n</t>
  </si>
  <si>
    <t>J17: H_LCH25(PMU 0-31)
/CH2_CSI_B_p</t>
  </si>
  <si>
    <t>J17: H_LCH26(PMU 0-31)
/CH2_CSI_C_n</t>
  </si>
  <si>
    <t>J17: H_LCH27(PMU 0-31)
/CH2_CSI_C_p</t>
  </si>
  <si>
    <t>J17: H_LCH28(PMU 0-31)
/CH2_CSI_D_n</t>
  </si>
  <si>
    <t>J17: H_LCH29(PMU 0-31)
/CH2_CSI_D_p</t>
  </si>
  <si>
    <t>J17: H_LCH30(PMU 0-31)
/CH2_CSI_E_n</t>
  </si>
  <si>
    <t>J17: H_LCH31(PMU 0-31)
/CH2_CSI_E_p</t>
  </si>
  <si>
    <t>J17: PE_E_S_0_B</t>
  </si>
  <si>
    <t>J17: PE_E_S_1_B</t>
  </si>
  <si>
    <t>J17: PE_E_S_2_B</t>
  </si>
  <si>
    <t>J17: PE_E_S_3_B</t>
  </si>
  <si>
    <t>J17: PE_E_S_4_B</t>
  </si>
  <si>
    <t>J17: PE_E_S_5_B</t>
  </si>
  <si>
    <t>J17: PE_E_S_6_B</t>
  </si>
  <si>
    <t>J17: PE_E_S_7_B</t>
  </si>
  <si>
    <t>J17: gpio_3v3_1</t>
  </si>
  <si>
    <t>J17: gpio_3v3_7</t>
  </si>
  <si>
    <t>J17: gpio_3v3_8</t>
  </si>
  <si>
    <t>J18: PE_E_S_0</t>
  </si>
  <si>
    <t>J18: PE_E_S_1</t>
  </si>
  <si>
    <t>J18: PE_E_S_2</t>
  </si>
  <si>
    <t>J18: PE_E_S_3</t>
  </si>
  <si>
    <t>J18: PE_E_S_4</t>
  </si>
  <si>
    <t>J18: PE_E_S_5</t>
  </si>
  <si>
    <t>J18: PE_E_S_6</t>
  </si>
  <si>
    <t>J18: PE_E_S_7</t>
  </si>
  <si>
    <t>J18: LVLC_F+_0</t>
  </si>
  <si>
    <t>J18: LVLC_F+_1</t>
  </si>
  <si>
    <t>J18: LVLC_F+_2</t>
  </si>
  <si>
    <t>J18: LVLC_F+_3</t>
  </si>
  <si>
    <t>J18: LVLC_F+_4</t>
  </si>
  <si>
    <t>J18: LVLC_F+_5</t>
  </si>
  <si>
    <t>J18: LVLC_F+_6</t>
  </si>
  <si>
    <t>J18: LVLC_F+_7</t>
  </si>
  <si>
    <t>J16: PE_E_S_0</t>
  </si>
  <si>
    <t>J16: PE_E_S_1</t>
  </si>
  <si>
    <t>J16: PE_E_S_2</t>
  </si>
  <si>
    <t>J16: PE_E_S_3</t>
  </si>
  <si>
    <t>J16: PE_E_S_4</t>
  </si>
  <si>
    <t>J16: PE_E_S_5</t>
  </si>
  <si>
    <t>J16: PE_E_S_6</t>
  </si>
  <si>
    <t>J16: PE_E_S_7</t>
  </si>
  <si>
    <t>J16: LVLC_F+_0</t>
  </si>
  <si>
    <t>J16: LVLC_F+_1</t>
  </si>
  <si>
    <t>J16: LVLC_F+_2</t>
  </si>
  <si>
    <t>J16: LVLC_F+_3</t>
  </si>
  <si>
    <t>J16: LVLC_F+_4</t>
  </si>
  <si>
    <t>J16: LVLC_F+_5</t>
  </si>
  <si>
    <t>J16: LVLC_F+_6</t>
  </si>
  <si>
    <t>J16: LVLC_F+_7</t>
  </si>
  <si>
    <t>J2: PE_E_S_0</t>
  </si>
  <si>
    <t>J2: PE_E_S_1</t>
  </si>
  <si>
    <t>J2: PE_E_S_2</t>
  </si>
  <si>
    <t>J2: PE_E_S_3</t>
  </si>
  <si>
    <t>J2: PE_E_S_4</t>
  </si>
  <si>
    <t>J2: PE_E_S_5</t>
  </si>
  <si>
    <t>J2: PE_E_S_6</t>
  </si>
  <si>
    <t>J2: PE_E_S_7</t>
  </si>
  <si>
    <t>J2: LVLC_F+_0</t>
  </si>
  <si>
    <t>J2: LVLC_F+_1</t>
  </si>
  <si>
    <t>J2: LVLC_F+_2</t>
  </si>
  <si>
    <t>J2: LVLC_F+_3</t>
  </si>
  <si>
    <t>J2: LVLC_F+_4</t>
  </si>
  <si>
    <t>J2: LVLC_F+_5</t>
  </si>
  <si>
    <t>J2: LVLC_F+_6</t>
  </si>
  <si>
    <t>J2: LVLC_F+_7</t>
  </si>
  <si>
    <t>J1: H_LCH00(PMU 0-31)</t>
  </si>
  <si>
    <t>J1: H_LCH01(PMU 0-31)</t>
  </si>
  <si>
    <t>J1: H_LCH02(PMU 0-31)</t>
  </si>
  <si>
    <t>J1: H_LCH03(PMU 0-31)</t>
  </si>
  <si>
    <t>J1: H_LCH04(PMU 0-31)</t>
  </si>
  <si>
    <t>J1: H_LCH05(PMU 0-31)</t>
  </si>
  <si>
    <t>J1: H_LCH12(PMU 0-31)
/CH1_CSI_A_n</t>
  </si>
  <si>
    <t>J1: H_LCH13(PMU 0-31)
/CH1_CSI_A_p</t>
  </si>
  <si>
    <t>J1: H_LCH14(PMU 0-31)
/CH1_CSI_B_n</t>
  </si>
  <si>
    <t>J1: H_LCH15(PMU 0-31)
/CH1_CSI_B_p</t>
  </si>
  <si>
    <t>J1: H_LCH16(PMU 0-31)
/CH1_CSI_C_n</t>
  </si>
  <si>
    <t>J1: H_LCH17(PMU 0-31)
/CH1_CSI_C_p</t>
  </si>
  <si>
    <t>J1: H_LCH18(PMU 0-31)
/CH1_CSI_D_n</t>
  </si>
  <si>
    <t>J1: H_LCH19(PMU 0-31)
/CH1_CSI_D_p</t>
  </si>
  <si>
    <t>J1: H_LCH20(PMU 0-31)
/CH1_CSI_E_n</t>
  </si>
  <si>
    <t>J1: H_LCH21(PMU 0-31)
/CH1_CSI_E_p</t>
  </si>
  <si>
    <t>J1: gpio_3v3_2</t>
  </si>
  <si>
    <t>J1: gpio_3v3_5</t>
  </si>
  <si>
    <t>J1: gpio_3v3_6</t>
  </si>
  <si>
    <t>J1: H_LCH06(PMU 0-31)</t>
  </si>
  <si>
    <t>J1: H_LCH07(PMU 0-31)</t>
  </si>
  <si>
    <t>J1: H_LCH08(PMU 0-31)</t>
  </si>
  <si>
    <t>J1: H_LCH09(PMU 0-31)</t>
  </si>
  <si>
    <t>J1: H_LCH10(PMU 0-31)</t>
  </si>
  <si>
    <t>J1: H_LCH11(PMU 0-31)</t>
  </si>
  <si>
    <t>J1: H_LCH22(PMU 0-31)
/CH2_CSI_A_n</t>
  </si>
  <si>
    <t>J1: H_LCH23(PMU 0-31)
/CH2_CSI_A_p</t>
  </si>
  <si>
    <t>J1: H_LCH24(PMU 0-31)
/CH2_CSI_B_n</t>
  </si>
  <si>
    <t>J1: H_LCH25(PMU 0-31)
/CH2_CSI_B_p</t>
  </si>
  <si>
    <t>J1: H_LCH26(PMU 0-31)
/CH2_CSI_C_n</t>
  </si>
  <si>
    <t>J1: H_LCH27(PMU 0-31)
/CH2_CSI_C_p</t>
  </si>
  <si>
    <t>J1: H_LCH28(PMU 0-31)
/CH2_CSI_D_n</t>
  </si>
  <si>
    <t>J1: H_LCH29(PMU 0-31)
/CH2_CSI_D_p</t>
  </si>
  <si>
    <t>J1: H_LCH30(PMU 0-31)
/CH2_CSI_E_n</t>
  </si>
  <si>
    <t>J1: H_LCH31(PMU 0-31)
/CH2_CSI_E_p</t>
  </si>
  <si>
    <t>J1: PE_E_S_0_B</t>
  </si>
  <si>
    <t>J1: PE_E_S_1_B</t>
  </si>
  <si>
    <t>J1: PE_E_S_2_B</t>
  </si>
  <si>
    <t>J1: PE_E_S_3_B</t>
  </si>
  <si>
    <t>J1: PE_E_S_4_B</t>
  </si>
  <si>
    <t>J1: PE_E_S_5_B</t>
  </si>
  <si>
    <t>J1: PE_E_S_6_B</t>
  </si>
  <si>
    <t>J1: PE_E_S_7_B</t>
  </si>
  <si>
    <t>J1: gpio_3v3_1</t>
  </si>
  <si>
    <t>J1: gpio_3v3_7</t>
  </si>
  <si>
    <t>J1: gpio_3v3_8</t>
  </si>
  <si>
    <t>J3: H_LCH00(PMU 0-31)</t>
  </si>
  <si>
    <t>J3: H_LCH01(PMU 0-31)</t>
  </si>
  <si>
    <t>J3: H_LCH02(PMU 0-31)</t>
  </si>
  <si>
    <t>J3: H_LCH03(PMU 0-31)</t>
  </si>
  <si>
    <t>J3: H_LCH04(PMU 0-31)</t>
  </si>
  <si>
    <t>J3: H_LCH05(PMU 0-31)</t>
  </si>
  <si>
    <t>J3: H_LCH12(PMU 0-31)
/CH1_CSI_A_n</t>
  </si>
  <si>
    <t>J3: H_LCH13(PMU 0-31)
/CH1_CSI_A_p</t>
  </si>
  <si>
    <t>J3: H_LCH14(PMU 0-31)
/CH1_CSI_B_n</t>
  </si>
  <si>
    <t>J3: H_LCH15(PMU 0-31)
/CH1_CSI_B_p</t>
  </si>
  <si>
    <t>J3: H_LCH16(PMU 0-31)
/CH1_CSI_C_n</t>
  </si>
  <si>
    <t>J3: H_LCH17(PMU 0-31)
/CH1_CSI_C_p</t>
  </si>
  <si>
    <t>J3: H_LCH18(PMU 0-31)
/CH1_CSI_D_n</t>
  </si>
  <si>
    <t>J3: H_LCH19(PMU 0-31)
/CH1_CSI_D_p</t>
  </si>
  <si>
    <t>J3: H_LCH20(PMU 0-31)
/CH1_CSI_E_n</t>
  </si>
  <si>
    <t>J3: H_LCH21(PMU 0-31)
/CH1_CSI_E_p</t>
  </si>
  <si>
    <t>J3: gpio_3v3_2</t>
  </si>
  <si>
    <t>J3: gpio_3v3_5</t>
  </si>
  <si>
    <t>J3: gpio_3v3_6</t>
  </si>
  <si>
    <t>J3: H_LCH06(PMU 0-31)</t>
  </si>
  <si>
    <t>J3: H_LCH07(PMU 0-31)</t>
  </si>
  <si>
    <t>J3: H_LCH08(PMU 0-31)</t>
  </si>
  <si>
    <t>J3: H_LCH09(PMU 0-31)</t>
  </si>
  <si>
    <t>J3: H_LCH10(PMU 0-31)</t>
  </si>
  <si>
    <t>J3: H_LCH11(PMU 0-31)</t>
  </si>
  <si>
    <t>J3: H_LCH22(PMU 0-31)
/CH2_CSI_A_n</t>
  </si>
  <si>
    <t>J3: H_LCH23(PMU 0-31)
/CH2_CSI_A_p</t>
  </si>
  <si>
    <t>J3: H_LCH24(PMU 0-31)
/CH2_CSI_B_n</t>
  </si>
  <si>
    <t>J3: H_LCH25(PMU 0-31)
/CH2_CSI_B_p</t>
  </si>
  <si>
    <t>J3: H_LCH26(PMU 0-31)
/CH2_CSI_C_n</t>
  </si>
  <si>
    <t>J3: H_LCH27(PMU 0-31)
/CH2_CSI_C_p</t>
  </si>
  <si>
    <t>J3: H_LCH28(PMU 0-31)
/CH2_CSI_D_n</t>
  </si>
  <si>
    <t>J3: H_LCH29(PMU 0-31)
/CH2_CSI_D_p</t>
  </si>
  <si>
    <t>J3: H_LCH30(PMU 0-31)
/CH2_CSI_E_n</t>
  </si>
  <si>
    <t>J3: H_LCH31(PMU 0-31)
/CH2_CSI_E_p</t>
  </si>
  <si>
    <t>J3: PE_E_S_0_B</t>
  </si>
  <si>
    <t>J3: PE_E_S_1_B</t>
  </si>
  <si>
    <t>J3: PE_E_S_2_B</t>
  </si>
  <si>
    <t>J3: PE_E_S_3_B</t>
  </si>
  <si>
    <t>J3: PE_E_S_4_B</t>
  </si>
  <si>
    <t>J3: PE_E_S_5_B</t>
  </si>
  <si>
    <t>J3: PE_E_S_6_B</t>
  </si>
  <si>
    <t>J3: PE_E_S_7_B</t>
  </si>
  <si>
    <t>J3: gpio_3v3_1</t>
  </si>
  <si>
    <t>J3: gpio_3v3_7</t>
  </si>
  <si>
    <t>J3: gpio_3v3_8</t>
  </si>
  <si>
    <t>J4: PE_E_S_0</t>
  </si>
  <si>
    <t>J4: PE_E_S_1</t>
  </si>
  <si>
    <t>J4: PE_E_S_2</t>
  </si>
  <si>
    <t>J4: PE_E_S_3</t>
  </si>
  <si>
    <t>J4: PE_E_S_4</t>
  </si>
  <si>
    <t>J4: PE_E_S_5</t>
  </si>
  <si>
    <t>J4: PE_E_S_6</t>
  </si>
  <si>
    <t>J4: PE_E_S_7</t>
  </si>
  <si>
    <t>J4: LVLC_F+_0</t>
  </si>
  <si>
    <t>J4: LVLC_F+_1</t>
  </si>
  <si>
    <t>J4: LVLC_F+_2</t>
  </si>
  <si>
    <t>J4: LVLC_F+_3</t>
  </si>
  <si>
    <t>J4: LVLC_F+_4</t>
  </si>
  <si>
    <t>J4: LVLC_F+_5</t>
  </si>
  <si>
    <t>J4: LVLC_F+_6</t>
  </si>
  <si>
    <t>J4: LVLC_F+_7</t>
  </si>
  <si>
    <t>J21: H_LCH20(PMU 0-31)
/CH1_CSI_E_n</t>
    <phoneticPr fontId="2" type="noConversion"/>
  </si>
  <si>
    <t>J21: gpio_3v3_6</t>
    <phoneticPr fontId="2" type="noConversion"/>
  </si>
  <si>
    <t>J21: gpio_3v3_5</t>
    <phoneticPr fontId="2" type="noConversion"/>
  </si>
  <si>
    <t>J21: gpio_3v3_2</t>
    <phoneticPr fontId="2" type="noConversion"/>
  </si>
  <si>
    <t>GPIO2</t>
    <phoneticPr fontId="2" type="noConversion"/>
  </si>
  <si>
    <t>GPIO3</t>
    <phoneticPr fontId="2" type="noConversion"/>
  </si>
  <si>
    <t>J22: PE_E_S_0</t>
    <phoneticPr fontId="2" type="noConversion"/>
  </si>
  <si>
    <t>J21: PE_E_S_0_B</t>
    <phoneticPr fontId="2" type="noConversion"/>
  </si>
  <si>
    <t>J22: LVLC_F+_4</t>
    <phoneticPr fontId="2" type="noConversion"/>
  </si>
  <si>
    <t>GPIO1</t>
    <phoneticPr fontId="2" type="noConversion"/>
  </si>
  <si>
    <t>IICTest</t>
  </si>
  <si>
    <t>Site</t>
    <phoneticPr fontId="2" type="noConversion"/>
  </si>
  <si>
    <t>GPIO4</t>
  </si>
  <si>
    <t>GPIO5</t>
  </si>
  <si>
    <t>GPIO6</t>
  </si>
  <si>
    <t>GPIO7</t>
  </si>
  <si>
    <t>LBPWON1</t>
    <phoneticPr fontId="2" type="noConversion"/>
  </si>
  <si>
    <t>LBPWON2</t>
    <phoneticPr fontId="2" type="noConversion"/>
  </si>
  <si>
    <t>LBPWON3</t>
    <phoneticPr fontId="2" type="noConversion"/>
  </si>
  <si>
    <t>LBPWON4</t>
    <phoneticPr fontId="2" type="noConversion"/>
  </si>
  <si>
    <t>gpio_2V5_0_p(Transition Board)</t>
    <phoneticPr fontId="2" type="noConversion"/>
  </si>
  <si>
    <t>gpio_2V5_0_n(Transition Board)</t>
    <phoneticPr fontId="2" type="noConversion"/>
  </si>
  <si>
    <t>gpio_2V5_1_p(Transition Board)</t>
    <phoneticPr fontId="2" type="noConversion"/>
  </si>
  <si>
    <t>gpio_2V5_1_n(Transition Board)</t>
    <phoneticPr fontId="2" type="noConversion"/>
  </si>
  <si>
    <t>gpio_2V5_1_p(Transition Board)</t>
    <phoneticPr fontId="2" type="noConversion"/>
  </si>
  <si>
    <t>50mS</t>
    <phoneticPr fontId="2" type="noConversion"/>
  </si>
  <si>
    <t>50mS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</si>
</sst>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5" tint="-0.499984740745262"/>
      <name val="等线"/>
      <family val="2"/>
      <scheme val="minor"/>
    </font>
    <font>
      <b/>
      <sz val="11"/>
      <color theme="5" tint="-0.499984740745262"/>
      <name val="等线"/>
      <family val="3"/>
      <charset val="134"/>
      <scheme val="minor"/>
    </font>
    <font>
      <b/>
      <sz val="11"/>
      <color rgb="FF00B0F0"/>
      <name val="等线"/>
      <family val="2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A9B7C6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0" xfId="0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5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2" fillId="5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0" fillId="0" borderId="1" xfId="0" applyBorder="1"/>
    <xf numFmtId="0" fontId="7" fillId="2" borderId="7" xfId="0" applyFont="1" applyFill="1" applyBorder="1" applyAlignment="1">
      <alignment horizontal="center"/>
    </xf>
    <xf numFmtId="0" fontId="0" fillId="4" borderId="1" xfId="0" applyFill="1" applyBorder="1"/>
    <xf numFmtId="0" fontId="0" fillId="0" borderId="7" xfId="0" applyFill="1" applyBorder="1"/>
    <xf numFmtId="0" fontId="0" fillId="4" borderId="7" xfId="0" applyFill="1" applyBorder="1"/>
    <xf numFmtId="0" fontId="6" fillId="2" borderId="7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93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ythonStudy\in_use\Excel_to_Xml\F28_Dual_DVP\Example_v1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Map"/>
      <sheetName val="PinGroup"/>
      <sheetName val="BinMap"/>
      <sheetName val="Limits"/>
      <sheetName val="DCMeasure"/>
      <sheetName val="Test"/>
      <sheetName val="UserVars"/>
      <sheetName val="Level"/>
      <sheetName val="字段枚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86" sqref="F586"/>
    </sheetView>
  </sheetViews>
  <sheetFormatPr defaultRowHeight="14.25" x14ac:dyDescent="0.2"/>
  <cols>
    <col min="1" max="1" width="16.375" style="4" bestFit="1" customWidth="1"/>
    <col min="2" max="2" width="21" style="4" customWidth="1"/>
    <col min="3" max="3" width="28.875" style="4" bestFit="1" customWidth="1"/>
    <col min="4" max="4" width="15.375" style="4" bestFit="1" customWidth="1"/>
    <col min="5" max="5" width="1.25" style="5" customWidth="1"/>
    <col min="6" max="6" width="13.625" style="4" bestFit="1" customWidth="1"/>
    <col min="7" max="7" width="9.5" style="4" customWidth="1"/>
    <col min="8" max="8" width="1.375" style="5" customWidth="1"/>
    <col min="9" max="9" width="10.375" customWidth="1"/>
    <col min="24" max="16384" width="9" style="4"/>
  </cols>
  <sheetData>
    <row r="1" spans="1:23" x14ac:dyDescent="0.2">
      <c r="A1" s="10" t="s">
        <v>596</v>
      </c>
      <c r="B1" s="28" t="s">
        <v>598</v>
      </c>
      <c r="C1" s="10" t="s">
        <v>553</v>
      </c>
      <c r="D1" s="10" t="s">
        <v>554</v>
      </c>
      <c r="E1" s="33"/>
      <c r="F1" s="10" t="s">
        <v>504</v>
      </c>
      <c r="G1" s="10" t="s">
        <v>574</v>
      </c>
      <c r="H1" s="33"/>
      <c r="I1" s="50" t="s">
        <v>499</v>
      </c>
      <c r="J1" s="50"/>
      <c r="K1" s="50"/>
      <c r="L1" s="50" t="s">
        <v>500</v>
      </c>
      <c r="M1" s="50"/>
      <c r="N1" s="50"/>
      <c r="O1" s="50" t="s">
        <v>501</v>
      </c>
      <c r="P1" s="50"/>
      <c r="Q1" s="50"/>
      <c r="R1" s="50" t="s">
        <v>502</v>
      </c>
      <c r="S1" s="50"/>
      <c r="T1" s="50"/>
      <c r="U1" s="47" t="s">
        <v>503</v>
      </c>
      <c r="V1" s="48"/>
      <c r="W1" s="49"/>
    </row>
    <row r="2" spans="1:23" x14ac:dyDescent="0.2">
      <c r="A2" s="44" t="s">
        <v>597</v>
      </c>
      <c r="B2" s="29" t="s">
        <v>510</v>
      </c>
      <c r="C2" s="23" t="s">
        <v>669</v>
      </c>
      <c r="D2" s="23" t="s">
        <v>510</v>
      </c>
      <c r="E2" s="30"/>
      <c r="F2" s="25" t="s">
        <v>491</v>
      </c>
      <c r="G2" s="27" t="s">
        <v>3</v>
      </c>
      <c r="H2" s="33"/>
      <c r="I2" s="25">
        <v>-0.2</v>
      </c>
      <c r="J2" s="25">
        <v>-0.6</v>
      </c>
      <c r="K2" s="25" t="s">
        <v>556</v>
      </c>
      <c r="L2" s="25">
        <v>1</v>
      </c>
      <c r="M2" s="25">
        <v>-1</v>
      </c>
      <c r="N2" s="25" t="s">
        <v>565</v>
      </c>
      <c r="O2" s="25">
        <v>1</v>
      </c>
      <c r="P2" s="25">
        <v>-1</v>
      </c>
      <c r="Q2" s="25" t="s">
        <v>565</v>
      </c>
      <c r="R2" s="25"/>
      <c r="S2" s="25"/>
      <c r="T2" s="25"/>
      <c r="U2" s="25"/>
      <c r="V2" s="25"/>
      <c r="W2" s="25"/>
    </row>
    <row r="3" spans="1:23" x14ac:dyDescent="0.2">
      <c r="A3" s="45"/>
      <c r="B3" s="29" t="s">
        <v>511</v>
      </c>
      <c r="C3" s="23" t="s">
        <v>670</v>
      </c>
      <c r="D3" s="23" t="s">
        <v>511</v>
      </c>
      <c r="E3" s="30"/>
      <c r="F3" s="25" t="s">
        <v>555</v>
      </c>
      <c r="G3" s="27" t="s">
        <v>3</v>
      </c>
      <c r="H3" s="33"/>
      <c r="I3" s="25">
        <v>-0.2</v>
      </c>
      <c r="J3" s="25">
        <v>-0.6</v>
      </c>
      <c r="K3" s="25" t="s">
        <v>556</v>
      </c>
      <c r="L3" s="25">
        <v>1</v>
      </c>
      <c r="M3" s="25">
        <v>-1</v>
      </c>
      <c r="N3" s="25" t="s">
        <v>565</v>
      </c>
      <c r="O3" s="25">
        <v>1</v>
      </c>
      <c r="P3" s="25">
        <v>-1</v>
      </c>
      <c r="Q3" s="25" t="s">
        <v>565</v>
      </c>
      <c r="R3" s="25"/>
      <c r="S3" s="25"/>
      <c r="T3" s="25"/>
      <c r="U3" s="25"/>
      <c r="V3" s="25"/>
      <c r="W3" s="25"/>
    </row>
    <row r="4" spans="1:23" x14ac:dyDescent="0.2">
      <c r="A4" s="45"/>
      <c r="B4" s="29" t="s">
        <v>575</v>
      </c>
      <c r="C4" s="23" t="s">
        <v>671</v>
      </c>
      <c r="D4" s="23" t="s">
        <v>512</v>
      </c>
      <c r="E4" s="30"/>
      <c r="F4" s="25" t="s">
        <v>490</v>
      </c>
      <c r="G4" s="27" t="s">
        <v>3</v>
      </c>
      <c r="H4" s="33"/>
      <c r="I4" s="25">
        <v>-0.2</v>
      </c>
      <c r="J4" s="25">
        <v>-0.6</v>
      </c>
      <c r="K4" s="25" t="s">
        <v>556</v>
      </c>
      <c r="L4" s="25">
        <v>1</v>
      </c>
      <c r="M4" s="25">
        <v>-1</v>
      </c>
      <c r="N4" s="25" t="s">
        <v>565</v>
      </c>
      <c r="O4" s="25">
        <v>1</v>
      </c>
      <c r="P4" s="25">
        <v>-1</v>
      </c>
      <c r="Q4" s="25" t="s">
        <v>565</v>
      </c>
      <c r="R4" s="25"/>
      <c r="S4" s="25"/>
      <c r="T4" s="25"/>
      <c r="U4" s="25"/>
      <c r="V4" s="25"/>
      <c r="W4" s="25"/>
    </row>
    <row r="5" spans="1:23" x14ac:dyDescent="0.2">
      <c r="A5" s="45"/>
      <c r="B5" s="29" t="s">
        <v>576</v>
      </c>
      <c r="C5" s="23" t="s">
        <v>672</v>
      </c>
      <c r="D5" s="23" t="s">
        <v>513</v>
      </c>
      <c r="E5" s="30"/>
      <c r="F5" s="25" t="s">
        <v>497</v>
      </c>
      <c r="G5" s="27" t="s">
        <v>3</v>
      </c>
      <c r="H5" s="33"/>
      <c r="I5" s="25">
        <v>-0.2</v>
      </c>
      <c r="J5" s="25">
        <v>-0.6</v>
      </c>
      <c r="K5" s="25" t="s">
        <v>556</v>
      </c>
      <c r="L5" s="25">
        <v>1</v>
      </c>
      <c r="M5" s="25">
        <v>-1</v>
      </c>
      <c r="N5" s="25" t="s">
        <v>565</v>
      </c>
      <c r="O5" s="25">
        <v>1</v>
      </c>
      <c r="P5" s="25">
        <v>-1</v>
      </c>
      <c r="Q5" s="25" t="s">
        <v>565</v>
      </c>
      <c r="R5" s="25"/>
      <c r="S5" s="25"/>
      <c r="T5" s="25"/>
      <c r="U5" s="25"/>
      <c r="V5" s="25"/>
      <c r="W5" s="25"/>
    </row>
    <row r="6" spans="1:23" x14ac:dyDescent="0.2">
      <c r="A6" s="45"/>
      <c r="B6" s="29" t="s">
        <v>577</v>
      </c>
      <c r="C6" s="23" t="s">
        <v>673</v>
      </c>
      <c r="D6" s="23" t="s">
        <v>514</v>
      </c>
      <c r="E6" s="30"/>
      <c r="F6" s="25" t="s">
        <v>496</v>
      </c>
      <c r="G6" s="27" t="s">
        <v>3</v>
      </c>
      <c r="H6" s="33"/>
      <c r="I6" s="25">
        <v>-0.2</v>
      </c>
      <c r="J6" s="25">
        <v>-0.6</v>
      </c>
      <c r="K6" s="25" t="s">
        <v>556</v>
      </c>
      <c r="L6" s="25">
        <v>1</v>
      </c>
      <c r="M6" s="25">
        <v>-1</v>
      </c>
      <c r="N6" s="25" t="s">
        <v>565</v>
      </c>
      <c r="O6" s="25">
        <v>1</v>
      </c>
      <c r="P6" s="25">
        <v>-1</v>
      </c>
      <c r="Q6" s="25" t="s">
        <v>565</v>
      </c>
      <c r="R6" s="25"/>
      <c r="S6" s="25"/>
      <c r="T6" s="25"/>
      <c r="U6" s="25"/>
      <c r="V6" s="25"/>
      <c r="W6" s="25"/>
    </row>
    <row r="7" spans="1:23" x14ac:dyDescent="0.2">
      <c r="A7" s="45"/>
      <c r="B7" s="29" t="s">
        <v>578</v>
      </c>
      <c r="C7" s="23" t="s">
        <v>674</v>
      </c>
      <c r="D7" s="23" t="s">
        <v>515</v>
      </c>
      <c r="E7" s="30"/>
      <c r="F7" s="25" t="s">
        <v>498</v>
      </c>
      <c r="G7" s="27" t="s">
        <v>3</v>
      </c>
      <c r="H7" s="33"/>
      <c r="I7" s="25">
        <v>-0.2</v>
      </c>
      <c r="J7" s="25">
        <v>-0.6</v>
      </c>
      <c r="K7" s="25" t="s">
        <v>556</v>
      </c>
      <c r="L7" s="25">
        <v>1</v>
      </c>
      <c r="M7" s="25">
        <v>-1</v>
      </c>
      <c r="N7" s="25" t="s">
        <v>565</v>
      </c>
      <c r="O7" s="25">
        <v>1</v>
      </c>
      <c r="P7" s="25">
        <v>-1</v>
      </c>
      <c r="Q7" s="25" t="s">
        <v>566</v>
      </c>
      <c r="R7" s="25"/>
      <c r="S7" s="25"/>
      <c r="T7" s="25"/>
      <c r="U7" s="25"/>
      <c r="V7" s="25"/>
      <c r="W7" s="25"/>
    </row>
    <row r="8" spans="1:23" ht="28.5" x14ac:dyDescent="0.2">
      <c r="A8" s="45"/>
      <c r="B8" s="29" t="s">
        <v>592</v>
      </c>
      <c r="C8" s="24" t="s">
        <v>675</v>
      </c>
      <c r="D8" s="23" t="s">
        <v>522</v>
      </c>
      <c r="E8" s="30"/>
      <c r="F8" s="25" t="s">
        <v>559</v>
      </c>
      <c r="G8" s="27" t="s">
        <v>3</v>
      </c>
      <c r="H8" s="33"/>
      <c r="I8" s="25">
        <v>-0.2</v>
      </c>
      <c r="J8" s="25">
        <v>-0.6</v>
      </c>
      <c r="K8" s="25" t="s">
        <v>556</v>
      </c>
      <c r="L8" s="25">
        <v>1</v>
      </c>
      <c r="M8" s="25">
        <v>-1</v>
      </c>
      <c r="N8" s="25" t="s">
        <v>565</v>
      </c>
      <c r="O8" s="25">
        <v>1</v>
      </c>
      <c r="P8" s="25">
        <v>-1</v>
      </c>
      <c r="Q8" s="25" t="s">
        <v>565</v>
      </c>
      <c r="R8" s="25"/>
      <c r="S8" s="25"/>
      <c r="T8" s="25"/>
      <c r="U8" s="25"/>
      <c r="V8" s="25"/>
      <c r="W8" s="25"/>
    </row>
    <row r="9" spans="1:23" ht="28.5" x14ac:dyDescent="0.2">
      <c r="A9" s="45"/>
      <c r="B9" s="29" t="s">
        <v>593</v>
      </c>
      <c r="C9" s="24" t="s">
        <v>676</v>
      </c>
      <c r="D9" s="23" t="s">
        <v>523</v>
      </c>
      <c r="E9" s="30"/>
      <c r="F9" s="25" t="s">
        <v>560</v>
      </c>
      <c r="G9" s="27" t="s">
        <v>3</v>
      </c>
      <c r="H9" s="33"/>
      <c r="I9" s="25">
        <v>-0.2</v>
      </c>
      <c r="J9" s="25">
        <v>-0.6</v>
      </c>
      <c r="K9" s="25" t="s">
        <v>557</v>
      </c>
      <c r="L9" s="25">
        <v>1</v>
      </c>
      <c r="M9" s="25">
        <v>-1</v>
      </c>
      <c r="N9" s="25" t="s">
        <v>566</v>
      </c>
      <c r="O9" s="25">
        <v>1</v>
      </c>
      <c r="P9" s="25">
        <v>-1</v>
      </c>
      <c r="Q9" s="25" t="s">
        <v>565</v>
      </c>
      <c r="R9" s="25"/>
      <c r="S9" s="25"/>
      <c r="T9" s="25"/>
      <c r="U9" s="25"/>
      <c r="V9" s="25"/>
      <c r="W9" s="25"/>
    </row>
    <row r="10" spans="1:23" ht="28.5" x14ac:dyDescent="0.2">
      <c r="A10" s="45"/>
      <c r="B10" s="29" t="s">
        <v>594</v>
      </c>
      <c r="C10" s="24" t="s">
        <v>677</v>
      </c>
      <c r="D10" s="23" t="s">
        <v>524</v>
      </c>
      <c r="E10" s="30"/>
      <c r="F10" s="25" t="s">
        <v>561</v>
      </c>
      <c r="G10" s="27" t="s">
        <v>3</v>
      </c>
      <c r="H10" s="33"/>
      <c r="I10" s="25">
        <v>-0.2</v>
      </c>
      <c r="J10" s="25">
        <v>-0.6</v>
      </c>
      <c r="K10" s="25" t="s">
        <v>556</v>
      </c>
      <c r="L10" s="25">
        <v>1</v>
      </c>
      <c r="M10" s="25">
        <v>-1</v>
      </c>
      <c r="N10" s="25" t="s">
        <v>565</v>
      </c>
      <c r="O10" s="25">
        <v>1</v>
      </c>
      <c r="P10" s="25">
        <v>-1</v>
      </c>
      <c r="Q10" s="25" t="s">
        <v>565</v>
      </c>
      <c r="R10" s="25"/>
      <c r="S10" s="25"/>
      <c r="T10" s="25"/>
      <c r="U10" s="25"/>
      <c r="V10" s="25"/>
      <c r="W10" s="25"/>
    </row>
    <row r="11" spans="1:23" ht="28.5" x14ac:dyDescent="0.2">
      <c r="A11" s="45"/>
      <c r="B11" s="29" t="s">
        <v>595</v>
      </c>
      <c r="C11" s="24" t="s">
        <v>678</v>
      </c>
      <c r="D11" s="23" t="s">
        <v>525</v>
      </c>
      <c r="E11" s="30"/>
      <c r="F11" s="25" t="s">
        <v>562</v>
      </c>
      <c r="G11" s="27" t="s">
        <v>3</v>
      </c>
      <c r="H11" s="33"/>
      <c r="I11" s="25">
        <v>-0.2</v>
      </c>
      <c r="J11" s="25">
        <v>-0.6</v>
      </c>
      <c r="K11" s="25" t="s">
        <v>556</v>
      </c>
      <c r="L11" s="25">
        <v>1</v>
      </c>
      <c r="M11" s="25">
        <v>-1</v>
      </c>
      <c r="N11" s="25" t="s">
        <v>565</v>
      </c>
      <c r="O11" s="25">
        <v>1</v>
      </c>
      <c r="P11" s="25">
        <v>-1</v>
      </c>
      <c r="Q11" s="25" t="s">
        <v>565</v>
      </c>
      <c r="R11" s="25"/>
      <c r="S11" s="25"/>
      <c r="T11" s="25"/>
      <c r="U11" s="25"/>
      <c r="V11" s="25"/>
      <c r="W11" s="25"/>
    </row>
    <row r="12" spans="1:23" ht="28.5" x14ac:dyDescent="0.2">
      <c r="A12" s="45"/>
      <c r="B12" s="29" t="s">
        <v>599</v>
      </c>
      <c r="C12" s="24" t="s">
        <v>679</v>
      </c>
      <c r="D12" s="23" t="s">
        <v>526</v>
      </c>
      <c r="E12" s="30"/>
      <c r="F12" s="25" t="s">
        <v>563</v>
      </c>
      <c r="G12" s="27" t="s">
        <v>3</v>
      </c>
      <c r="H12" s="33"/>
      <c r="I12" s="25">
        <v>-0.2</v>
      </c>
      <c r="J12" s="25">
        <v>-0.6</v>
      </c>
      <c r="K12" s="25" t="s">
        <v>556</v>
      </c>
      <c r="L12" s="25">
        <v>1</v>
      </c>
      <c r="M12" s="25">
        <v>-1</v>
      </c>
      <c r="N12" s="25" t="s">
        <v>566</v>
      </c>
      <c r="O12" s="25">
        <v>1</v>
      </c>
      <c r="P12" s="25">
        <v>-1</v>
      </c>
      <c r="Q12" s="25" t="s">
        <v>565</v>
      </c>
      <c r="R12" s="25"/>
      <c r="S12" s="25"/>
      <c r="T12" s="25"/>
      <c r="U12" s="25"/>
      <c r="V12" s="25"/>
      <c r="W12" s="25"/>
    </row>
    <row r="13" spans="1:23" ht="28.5" x14ac:dyDescent="0.2">
      <c r="A13" s="45"/>
      <c r="B13" s="29" t="s">
        <v>600</v>
      </c>
      <c r="C13" s="24" t="s">
        <v>680</v>
      </c>
      <c r="D13" s="23" t="s">
        <v>527</v>
      </c>
      <c r="E13" s="30"/>
      <c r="F13" s="25" t="s">
        <v>564</v>
      </c>
      <c r="G13" s="27" t="s">
        <v>3</v>
      </c>
      <c r="H13" s="33"/>
      <c r="I13" s="25">
        <v>-0.2</v>
      </c>
      <c r="J13" s="25">
        <v>-0.6</v>
      </c>
      <c r="K13" s="25" t="s">
        <v>556</v>
      </c>
      <c r="L13" s="25">
        <v>1</v>
      </c>
      <c r="M13" s="25">
        <v>-1</v>
      </c>
      <c r="N13" s="25" t="s">
        <v>565</v>
      </c>
      <c r="O13" s="25">
        <v>1</v>
      </c>
      <c r="P13" s="25">
        <v>-1</v>
      </c>
      <c r="Q13" s="25" t="s">
        <v>565</v>
      </c>
      <c r="R13" s="25"/>
      <c r="S13" s="25"/>
      <c r="T13" s="25"/>
      <c r="U13" s="25"/>
      <c r="V13" s="25"/>
      <c r="W13" s="25"/>
    </row>
    <row r="14" spans="1:23" ht="28.5" x14ac:dyDescent="0.2">
      <c r="A14" s="45"/>
      <c r="B14" s="29" t="s">
        <v>601</v>
      </c>
      <c r="C14" s="24" t="s">
        <v>681</v>
      </c>
      <c r="D14" s="23" t="s">
        <v>488</v>
      </c>
      <c r="E14" s="30"/>
      <c r="F14" s="25" t="s">
        <v>505</v>
      </c>
      <c r="G14" s="27" t="s">
        <v>3</v>
      </c>
      <c r="H14" s="33"/>
      <c r="I14" s="25">
        <v>-0.2</v>
      </c>
      <c r="J14" s="25">
        <v>-0.6</v>
      </c>
      <c r="K14" s="25" t="s">
        <v>556</v>
      </c>
      <c r="L14" s="25">
        <v>1</v>
      </c>
      <c r="M14" s="25">
        <v>-1</v>
      </c>
      <c r="N14" s="25" t="s">
        <v>565</v>
      </c>
      <c r="O14" s="25">
        <v>35</v>
      </c>
      <c r="P14" s="25">
        <v>24</v>
      </c>
      <c r="Q14" s="25" t="s">
        <v>565</v>
      </c>
      <c r="R14" s="25"/>
      <c r="S14" s="25"/>
      <c r="T14" s="25"/>
      <c r="U14" s="25"/>
      <c r="V14" s="25"/>
      <c r="W14" s="25"/>
    </row>
    <row r="15" spans="1:23" ht="28.5" x14ac:dyDescent="0.2">
      <c r="A15" s="45"/>
      <c r="B15" s="29" t="s">
        <v>602</v>
      </c>
      <c r="C15" s="24" t="s">
        <v>682</v>
      </c>
      <c r="D15" s="23" t="s">
        <v>528</v>
      </c>
      <c r="E15" s="30"/>
      <c r="F15" s="25" t="s">
        <v>506</v>
      </c>
      <c r="G15" s="27" t="s">
        <v>3</v>
      </c>
      <c r="H15" s="33"/>
      <c r="I15" s="25">
        <v>-0.2</v>
      </c>
      <c r="J15" s="25">
        <v>-0.6</v>
      </c>
      <c r="K15" s="25" t="s">
        <v>556</v>
      </c>
      <c r="L15" s="25">
        <v>1</v>
      </c>
      <c r="M15" s="25">
        <v>-1</v>
      </c>
      <c r="N15" s="25" t="s">
        <v>565</v>
      </c>
      <c r="O15" s="25">
        <v>35</v>
      </c>
      <c r="P15" s="25">
        <v>24</v>
      </c>
      <c r="Q15" s="25" t="s">
        <v>565</v>
      </c>
      <c r="R15" s="25"/>
      <c r="S15" s="25"/>
      <c r="T15" s="25"/>
      <c r="U15" s="25"/>
      <c r="V15" s="25"/>
      <c r="W15" s="25"/>
    </row>
    <row r="16" spans="1:23" ht="28.5" x14ac:dyDescent="0.2">
      <c r="A16" s="45"/>
      <c r="B16" s="29" t="s">
        <v>603</v>
      </c>
      <c r="C16" s="24" t="s">
        <v>1109</v>
      </c>
      <c r="D16" s="23" t="s">
        <v>529</v>
      </c>
      <c r="E16" s="30"/>
      <c r="F16" s="25" t="s">
        <v>495</v>
      </c>
      <c r="G16" s="27" t="s">
        <v>3</v>
      </c>
      <c r="H16" s="33"/>
      <c r="I16" s="25">
        <v>-0.2</v>
      </c>
      <c r="J16" s="25">
        <v>-0.6</v>
      </c>
      <c r="K16" s="25" t="s">
        <v>556</v>
      </c>
      <c r="L16" s="25">
        <v>1</v>
      </c>
      <c r="M16" s="25">
        <v>-1</v>
      </c>
      <c r="N16" s="25" t="s">
        <v>565</v>
      </c>
      <c r="O16" s="25">
        <v>1</v>
      </c>
      <c r="P16" s="25">
        <v>-1</v>
      </c>
      <c r="Q16" s="25" t="s">
        <v>565</v>
      </c>
      <c r="R16" s="25"/>
      <c r="S16" s="25"/>
      <c r="T16" s="25"/>
      <c r="U16" s="25"/>
      <c r="V16" s="25"/>
      <c r="W16" s="25"/>
    </row>
    <row r="17" spans="1:23" ht="28.5" x14ac:dyDescent="0.2">
      <c r="A17" s="45"/>
      <c r="B17" s="29" t="s">
        <v>604</v>
      </c>
      <c r="C17" s="24" t="s">
        <v>683</v>
      </c>
      <c r="D17" s="23" t="s">
        <v>530</v>
      </c>
      <c r="E17" s="30"/>
      <c r="F17" s="25" t="s">
        <v>507</v>
      </c>
      <c r="G17" s="27" t="s">
        <v>3</v>
      </c>
      <c r="H17" s="33"/>
      <c r="I17" s="25">
        <v>-0.2</v>
      </c>
      <c r="J17" s="25">
        <v>-0.6</v>
      </c>
      <c r="K17" s="25" t="s">
        <v>556</v>
      </c>
      <c r="L17" s="25">
        <v>1</v>
      </c>
      <c r="M17" s="25">
        <v>-1</v>
      </c>
      <c r="N17" s="25" t="s">
        <v>565</v>
      </c>
      <c r="O17" s="25">
        <v>1</v>
      </c>
      <c r="P17" s="25">
        <v>-1</v>
      </c>
      <c r="Q17" s="25" t="s">
        <v>565</v>
      </c>
      <c r="R17" s="25"/>
      <c r="S17" s="25"/>
      <c r="T17" s="25"/>
      <c r="U17" s="25"/>
      <c r="V17" s="25"/>
      <c r="W17" s="25"/>
    </row>
    <row r="18" spans="1:23" x14ac:dyDescent="0.2">
      <c r="A18" s="45"/>
      <c r="B18" s="29" t="s">
        <v>579</v>
      </c>
      <c r="C18" s="23" t="s">
        <v>1115</v>
      </c>
      <c r="D18" s="23" t="s">
        <v>541</v>
      </c>
      <c r="E18" s="30"/>
      <c r="F18" s="25" t="s">
        <v>493</v>
      </c>
      <c r="G18" s="27" t="s">
        <v>3</v>
      </c>
      <c r="H18" s="33"/>
      <c r="I18" s="25">
        <v>-0.2</v>
      </c>
      <c r="J18" s="25">
        <v>-0.6</v>
      </c>
      <c r="K18" s="25" t="s">
        <v>556</v>
      </c>
      <c r="L18" s="25">
        <v>1</v>
      </c>
      <c r="M18" s="25">
        <v>-1</v>
      </c>
      <c r="N18" s="25" t="s">
        <v>565</v>
      </c>
      <c r="O18" s="25">
        <v>3</v>
      </c>
      <c r="P18" s="25">
        <v>-1</v>
      </c>
      <c r="Q18" s="25" t="s">
        <v>565</v>
      </c>
      <c r="R18" s="25"/>
      <c r="S18" s="25"/>
      <c r="T18" s="25"/>
      <c r="U18" s="25"/>
      <c r="V18" s="25"/>
      <c r="W18" s="25"/>
    </row>
    <row r="19" spans="1:23" x14ac:dyDescent="0.2">
      <c r="A19" s="45"/>
      <c r="B19" s="29" t="s">
        <v>580</v>
      </c>
      <c r="C19" s="23" t="s">
        <v>710</v>
      </c>
      <c r="D19" s="23" t="s">
        <v>542</v>
      </c>
      <c r="E19" s="30"/>
      <c r="F19" s="25" t="s">
        <v>492</v>
      </c>
      <c r="G19" s="27" t="s">
        <v>3</v>
      </c>
      <c r="H19" s="33"/>
      <c r="I19" s="25">
        <v>-0.2</v>
      </c>
      <c r="J19" s="25">
        <v>-0.6</v>
      </c>
      <c r="K19" s="25" t="s">
        <v>556</v>
      </c>
      <c r="L19" s="25">
        <v>1</v>
      </c>
      <c r="M19" s="25">
        <v>-1</v>
      </c>
      <c r="N19" s="25" t="s">
        <v>565</v>
      </c>
      <c r="O19" s="25">
        <v>1</v>
      </c>
      <c r="P19" s="25">
        <v>-1</v>
      </c>
      <c r="Q19" s="25" t="s">
        <v>565</v>
      </c>
      <c r="R19" s="25"/>
      <c r="S19" s="25"/>
      <c r="T19" s="25"/>
      <c r="U19" s="25"/>
      <c r="V19" s="25"/>
      <c r="W19" s="25"/>
    </row>
    <row r="20" spans="1:23" x14ac:dyDescent="0.2">
      <c r="A20" s="45"/>
      <c r="B20" s="29" t="s">
        <v>581</v>
      </c>
      <c r="C20" s="23" t="s">
        <v>711</v>
      </c>
      <c r="D20" s="23" t="s">
        <v>543</v>
      </c>
      <c r="E20" s="30"/>
      <c r="F20" s="25" t="s">
        <v>108</v>
      </c>
      <c r="G20" s="27" t="s">
        <v>3</v>
      </c>
      <c r="H20" s="33"/>
      <c r="I20" s="25">
        <v>0.6</v>
      </c>
      <c r="J20" s="25">
        <v>0.2</v>
      </c>
      <c r="K20" s="25" t="s">
        <v>557</v>
      </c>
      <c r="L20" s="25"/>
      <c r="M20" s="25"/>
      <c r="N20" s="25"/>
      <c r="O20" s="25"/>
      <c r="P20" s="25"/>
      <c r="Q20" s="25"/>
      <c r="R20" s="25">
        <v>-1.25</v>
      </c>
      <c r="S20" s="25">
        <v>-1.6</v>
      </c>
      <c r="T20" s="25" t="s">
        <v>556</v>
      </c>
      <c r="U20" s="25"/>
      <c r="V20" s="25"/>
      <c r="W20" s="25"/>
    </row>
    <row r="21" spans="1:23" x14ac:dyDescent="0.2">
      <c r="A21" s="45"/>
      <c r="B21" s="29" t="s">
        <v>582</v>
      </c>
      <c r="C21" s="23" t="s">
        <v>712</v>
      </c>
      <c r="D21" s="23" t="s">
        <v>544</v>
      </c>
      <c r="E21" s="30"/>
      <c r="F21" s="25" t="s">
        <v>107</v>
      </c>
      <c r="G21" s="27" t="s">
        <v>3</v>
      </c>
      <c r="H21" s="33"/>
      <c r="I21" s="25">
        <v>-0.2</v>
      </c>
      <c r="J21" s="25">
        <v>-0.6</v>
      </c>
      <c r="K21" s="25" t="s">
        <v>556</v>
      </c>
      <c r="L21" s="25"/>
      <c r="M21" s="25"/>
      <c r="N21" s="25"/>
      <c r="O21" s="25"/>
      <c r="P21" s="25"/>
      <c r="Q21" s="25"/>
      <c r="R21" s="25">
        <v>4.4000000000000004</v>
      </c>
      <c r="S21" s="25">
        <v>3.85</v>
      </c>
      <c r="T21" s="25" t="s">
        <v>556</v>
      </c>
      <c r="U21" s="25"/>
      <c r="V21" s="25"/>
      <c r="W21" s="25"/>
    </row>
    <row r="22" spans="1:23" x14ac:dyDescent="0.2">
      <c r="A22" s="45"/>
      <c r="B22" s="29" t="s">
        <v>583</v>
      </c>
      <c r="C22" s="23" t="s">
        <v>713</v>
      </c>
      <c r="D22" s="23" t="s">
        <v>545</v>
      </c>
      <c r="E22" s="30"/>
      <c r="F22" s="25" t="s">
        <v>558</v>
      </c>
      <c r="G22" s="27" t="s">
        <v>3</v>
      </c>
      <c r="H22" s="33"/>
      <c r="I22" s="25">
        <v>-0.2</v>
      </c>
      <c r="J22" s="25">
        <v>-0.6</v>
      </c>
      <c r="K22" s="25" t="s">
        <v>556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x14ac:dyDescent="0.2">
      <c r="A23" s="45"/>
      <c r="B23" s="29" t="s">
        <v>584</v>
      </c>
      <c r="C23" s="23" t="s">
        <v>714</v>
      </c>
      <c r="D23" s="23"/>
      <c r="E23" s="30"/>
      <c r="F23" s="25"/>
      <c r="G23" s="27" t="s">
        <v>3</v>
      </c>
      <c r="H23" s="3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x14ac:dyDescent="0.2">
      <c r="A24" s="45"/>
      <c r="B24" s="29" t="s">
        <v>585</v>
      </c>
      <c r="C24" s="23" t="s">
        <v>715</v>
      </c>
      <c r="D24" s="23"/>
      <c r="E24" s="30"/>
      <c r="F24" s="25"/>
      <c r="G24" s="27" t="s">
        <v>3</v>
      </c>
      <c r="H24" s="33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2">
      <c r="A25" s="45"/>
      <c r="B25" s="29" t="s">
        <v>586</v>
      </c>
      <c r="C25" s="23" t="s">
        <v>716</v>
      </c>
      <c r="D25" s="23"/>
      <c r="E25" s="30"/>
      <c r="F25" s="25"/>
      <c r="G25" s="27" t="s">
        <v>3</v>
      </c>
      <c r="H25" s="3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x14ac:dyDescent="0.2">
      <c r="A26" s="45"/>
      <c r="B26" s="29" t="s">
        <v>587</v>
      </c>
      <c r="C26" s="23" t="s">
        <v>717</v>
      </c>
      <c r="D26" s="23" t="s">
        <v>551</v>
      </c>
      <c r="E26" s="30"/>
      <c r="F26" s="25" t="s">
        <v>122</v>
      </c>
      <c r="G26" s="27" t="s">
        <v>2</v>
      </c>
      <c r="H26" s="33"/>
      <c r="I26" s="25"/>
      <c r="J26" s="25"/>
      <c r="K26" s="25"/>
      <c r="L26" s="25"/>
      <c r="M26" s="25"/>
      <c r="N26" s="25"/>
      <c r="O26" s="25"/>
      <c r="P26" s="25"/>
      <c r="Q26" s="25"/>
      <c r="R26" s="25">
        <v>35</v>
      </c>
      <c r="S26" s="25">
        <v>15</v>
      </c>
      <c r="T26" s="25" t="s">
        <v>567</v>
      </c>
      <c r="U26" s="25">
        <v>300</v>
      </c>
      <c r="V26" s="25">
        <v>-5</v>
      </c>
      <c r="W26" s="25" t="s">
        <v>566</v>
      </c>
    </row>
    <row r="27" spans="1:23" x14ac:dyDescent="0.2">
      <c r="A27" s="45"/>
      <c r="B27" s="29" t="s">
        <v>588</v>
      </c>
      <c r="C27" s="23" t="s">
        <v>718</v>
      </c>
      <c r="D27" s="23" t="s">
        <v>552</v>
      </c>
      <c r="E27" s="30"/>
      <c r="F27" s="25" t="s">
        <v>123</v>
      </c>
      <c r="G27" s="27" t="s">
        <v>2</v>
      </c>
      <c r="H27" s="33"/>
      <c r="I27" s="25"/>
      <c r="J27" s="25"/>
      <c r="K27" s="25"/>
      <c r="L27" s="25"/>
      <c r="M27" s="25"/>
      <c r="N27" s="25"/>
      <c r="O27" s="25"/>
      <c r="P27" s="25"/>
      <c r="Q27" s="25"/>
      <c r="R27" s="25">
        <v>65</v>
      </c>
      <c r="S27" s="25">
        <v>45</v>
      </c>
      <c r="T27" s="25" t="s">
        <v>568</v>
      </c>
      <c r="U27" s="25">
        <v>300</v>
      </c>
      <c r="V27" s="25">
        <v>-5</v>
      </c>
      <c r="W27" s="25" t="s">
        <v>565</v>
      </c>
    </row>
    <row r="28" spans="1:23" x14ac:dyDescent="0.2">
      <c r="A28" s="45"/>
      <c r="B28" s="29" t="s">
        <v>589</v>
      </c>
      <c r="C28" s="23" t="s">
        <v>719</v>
      </c>
      <c r="D28" s="23" t="s">
        <v>489</v>
      </c>
      <c r="E28" s="30"/>
      <c r="F28" s="25" t="s">
        <v>106</v>
      </c>
      <c r="G28" s="27" t="s">
        <v>2</v>
      </c>
      <c r="H28" s="33"/>
      <c r="I28" s="25">
        <v>-0.2</v>
      </c>
      <c r="J28" s="25">
        <v>-0.6</v>
      </c>
      <c r="K28" s="25" t="s">
        <v>556</v>
      </c>
      <c r="L28" s="25"/>
      <c r="M28" s="25"/>
      <c r="N28" s="25"/>
      <c r="O28" s="25"/>
      <c r="P28" s="25"/>
      <c r="Q28" s="25"/>
      <c r="R28" s="25">
        <v>1.7</v>
      </c>
      <c r="S28" s="25">
        <v>1.4</v>
      </c>
      <c r="T28" s="25" t="s">
        <v>556</v>
      </c>
      <c r="U28" s="25"/>
      <c r="V28" s="25"/>
      <c r="W28" s="25"/>
    </row>
    <row r="29" spans="1:23" x14ac:dyDescent="0.2">
      <c r="A29" s="45"/>
      <c r="B29" s="29" t="s">
        <v>590</v>
      </c>
      <c r="C29" s="23" t="s">
        <v>720</v>
      </c>
      <c r="D29" s="23" t="s">
        <v>569</v>
      </c>
      <c r="E29" s="30"/>
      <c r="F29" s="25"/>
      <c r="G29" s="27" t="s">
        <v>2</v>
      </c>
      <c r="H29" s="3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x14ac:dyDescent="0.2">
      <c r="A30" s="45"/>
      <c r="B30" s="32" t="s">
        <v>591</v>
      </c>
      <c r="C30" s="23" t="s">
        <v>1112</v>
      </c>
      <c r="D30" s="26"/>
      <c r="E30" s="30"/>
      <c r="F30" s="25" t="s">
        <v>494</v>
      </c>
      <c r="G30" s="27" t="s">
        <v>5</v>
      </c>
      <c r="H30" s="33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x14ac:dyDescent="0.2">
      <c r="A31" s="45"/>
      <c r="B31" s="32" t="s">
        <v>1113</v>
      </c>
      <c r="C31" s="23" t="s">
        <v>1111</v>
      </c>
      <c r="D31" s="26"/>
      <c r="E31" s="30"/>
      <c r="F31" s="25" t="s">
        <v>508</v>
      </c>
      <c r="G31" s="27" t="s">
        <v>5</v>
      </c>
      <c r="H31" s="33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">
      <c r="A32" s="45"/>
      <c r="B32" s="32" t="s">
        <v>1114</v>
      </c>
      <c r="C32" s="23" t="s">
        <v>1110</v>
      </c>
      <c r="D32" s="26"/>
      <c r="E32" s="30"/>
      <c r="F32" s="25" t="s">
        <v>509</v>
      </c>
      <c r="G32" s="27" t="s">
        <v>5</v>
      </c>
      <c r="H32" s="33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2">
      <c r="A33" s="45"/>
      <c r="B33" s="32" t="s">
        <v>1121</v>
      </c>
      <c r="C33" s="23" t="s">
        <v>1129</v>
      </c>
      <c r="D33" s="26"/>
      <c r="E33" s="30"/>
      <c r="F33" s="25" t="s">
        <v>1125</v>
      </c>
      <c r="G33" s="27" t="s">
        <v>5</v>
      </c>
      <c r="H33" s="3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x14ac:dyDescent="0.2">
      <c r="A34" s="45"/>
      <c r="B34" s="32" t="s">
        <v>1122</v>
      </c>
      <c r="C34" s="23" t="s">
        <v>1130</v>
      </c>
      <c r="D34" s="26"/>
      <c r="E34" s="30"/>
      <c r="F34" s="25" t="s">
        <v>1126</v>
      </c>
      <c r="G34" s="27" t="s">
        <v>5</v>
      </c>
      <c r="H34" s="3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x14ac:dyDescent="0.2">
      <c r="A35" s="45"/>
      <c r="B35" s="32" t="s">
        <v>1123</v>
      </c>
      <c r="C35" s="23" t="s">
        <v>1131</v>
      </c>
      <c r="D35" s="26"/>
      <c r="E35" s="30"/>
      <c r="F35" s="25" t="s">
        <v>1127</v>
      </c>
      <c r="G35" s="27" t="s">
        <v>5</v>
      </c>
      <c r="H35" s="3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x14ac:dyDescent="0.2">
      <c r="A36" s="46"/>
      <c r="B36" s="32" t="s">
        <v>1124</v>
      </c>
      <c r="C36" s="23" t="s">
        <v>1132</v>
      </c>
      <c r="D36" s="26"/>
      <c r="E36" s="30"/>
      <c r="F36" s="25" t="s">
        <v>1128</v>
      </c>
      <c r="G36" s="27" t="s">
        <v>5</v>
      </c>
      <c r="H36" s="3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s="5" customFormat="1" ht="8.25" customHeight="1" x14ac:dyDescent="0.2">
      <c r="A37" s="34"/>
      <c r="B37" s="34"/>
      <c r="C37" s="30"/>
      <c r="D37" s="30"/>
      <c r="E37" s="30"/>
      <c r="F37" s="30"/>
      <c r="G37" s="31"/>
      <c r="H37" s="3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x14ac:dyDescent="0.2">
      <c r="A38" s="44" t="s">
        <v>605</v>
      </c>
      <c r="B38" s="29" t="s">
        <v>510</v>
      </c>
      <c r="C38" s="23" t="s">
        <v>684</v>
      </c>
      <c r="D38" s="23" t="s">
        <v>516</v>
      </c>
      <c r="E38" s="30"/>
      <c r="F38" s="25" t="s">
        <v>491</v>
      </c>
      <c r="G38" s="27" t="s">
        <v>3</v>
      </c>
      <c r="H38" s="33"/>
      <c r="I38" s="25">
        <v>-0.2</v>
      </c>
      <c r="J38" s="25">
        <v>-0.6</v>
      </c>
      <c r="K38" s="25" t="s">
        <v>556</v>
      </c>
      <c r="L38" s="25">
        <v>1</v>
      </c>
      <c r="M38" s="25">
        <v>-1</v>
      </c>
      <c r="N38" s="25" t="s">
        <v>565</v>
      </c>
      <c r="O38" s="25">
        <v>1</v>
      </c>
      <c r="P38" s="25">
        <v>-1</v>
      </c>
      <c r="Q38" s="25" t="s">
        <v>565</v>
      </c>
      <c r="R38" s="25"/>
      <c r="S38" s="25"/>
      <c r="T38" s="25"/>
      <c r="U38" s="25"/>
      <c r="V38" s="25"/>
      <c r="W38" s="25"/>
    </row>
    <row r="39" spans="1:23" x14ac:dyDescent="0.2">
      <c r="A39" s="45"/>
      <c r="B39" s="29" t="s">
        <v>511</v>
      </c>
      <c r="C39" s="23" t="s">
        <v>685</v>
      </c>
      <c r="D39" s="23" t="s">
        <v>517</v>
      </c>
      <c r="E39" s="30"/>
      <c r="F39" s="25" t="s">
        <v>555</v>
      </c>
      <c r="G39" s="27" t="s">
        <v>3</v>
      </c>
      <c r="H39" s="33"/>
      <c r="I39" s="25">
        <v>-0.2</v>
      </c>
      <c r="J39" s="25">
        <v>-0.6</v>
      </c>
      <c r="K39" s="25" t="s">
        <v>556</v>
      </c>
      <c r="L39" s="25">
        <v>1</v>
      </c>
      <c r="M39" s="25">
        <v>-1</v>
      </c>
      <c r="N39" s="25" t="s">
        <v>565</v>
      </c>
      <c r="O39" s="25">
        <v>1</v>
      </c>
      <c r="P39" s="25">
        <v>-1</v>
      </c>
      <c r="Q39" s="25" t="s">
        <v>565</v>
      </c>
      <c r="R39" s="25"/>
      <c r="S39" s="25"/>
      <c r="T39" s="25"/>
      <c r="U39" s="25"/>
      <c r="V39" s="25"/>
      <c r="W39" s="25"/>
    </row>
    <row r="40" spans="1:23" x14ac:dyDescent="0.2">
      <c r="A40" s="45"/>
      <c r="B40" s="29" t="s">
        <v>575</v>
      </c>
      <c r="C40" s="23" t="s">
        <v>686</v>
      </c>
      <c r="D40" s="23" t="s">
        <v>518</v>
      </c>
      <c r="E40" s="30"/>
      <c r="F40" s="25" t="s">
        <v>490</v>
      </c>
      <c r="G40" s="27" t="s">
        <v>3</v>
      </c>
      <c r="H40" s="33"/>
      <c r="I40" s="25">
        <v>-0.2</v>
      </c>
      <c r="J40" s="25">
        <v>-0.6</v>
      </c>
      <c r="K40" s="25" t="s">
        <v>556</v>
      </c>
      <c r="L40" s="25">
        <v>1</v>
      </c>
      <c r="M40" s="25">
        <v>-1</v>
      </c>
      <c r="N40" s="25" t="s">
        <v>565</v>
      </c>
      <c r="O40" s="25">
        <v>1</v>
      </c>
      <c r="P40" s="25">
        <v>-1</v>
      </c>
      <c r="Q40" s="25" t="s">
        <v>565</v>
      </c>
      <c r="R40" s="25"/>
      <c r="S40" s="25"/>
      <c r="T40" s="25"/>
      <c r="U40" s="25"/>
      <c r="V40" s="25"/>
      <c r="W40" s="25"/>
    </row>
    <row r="41" spans="1:23" x14ac:dyDescent="0.2">
      <c r="A41" s="45"/>
      <c r="B41" s="29" t="s">
        <v>576</v>
      </c>
      <c r="C41" s="23" t="s">
        <v>687</v>
      </c>
      <c r="D41" s="23" t="s">
        <v>519</v>
      </c>
      <c r="E41" s="30"/>
      <c r="F41" s="25" t="s">
        <v>497</v>
      </c>
      <c r="G41" s="27" t="s">
        <v>3</v>
      </c>
      <c r="H41" s="33"/>
      <c r="I41" s="25">
        <v>-0.2</v>
      </c>
      <c r="J41" s="25">
        <v>-0.6</v>
      </c>
      <c r="K41" s="25" t="s">
        <v>556</v>
      </c>
      <c r="L41" s="25">
        <v>1</v>
      </c>
      <c r="M41" s="25">
        <v>-1</v>
      </c>
      <c r="N41" s="25" t="s">
        <v>565</v>
      </c>
      <c r="O41" s="25">
        <v>1</v>
      </c>
      <c r="P41" s="25">
        <v>-1</v>
      </c>
      <c r="Q41" s="25" t="s">
        <v>565</v>
      </c>
      <c r="R41" s="25"/>
      <c r="S41" s="25"/>
      <c r="T41" s="25"/>
      <c r="U41" s="25"/>
      <c r="V41" s="25"/>
      <c r="W41" s="25"/>
    </row>
    <row r="42" spans="1:23" x14ac:dyDescent="0.2">
      <c r="A42" s="45"/>
      <c r="B42" s="29" t="s">
        <v>577</v>
      </c>
      <c r="C42" s="23" t="s">
        <v>688</v>
      </c>
      <c r="D42" s="23" t="s">
        <v>520</v>
      </c>
      <c r="E42" s="30"/>
      <c r="F42" s="25" t="s">
        <v>496</v>
      </c>
      <c r="G42" s="27" t="s">
        <v>3</v>
      </c>
      <c r="H42" s="33"/>
      <c r="I42" s="25">
        <v>-0.2</v>
      </c>
      <c r="J42" s="25">
        <v>-0.6</v>
      </c>
      <c r="K42" s="25" t="s">
        <v>556</v>
      </c>
      <c r="L42" s="25">
        <v>1</v>
      </c>
      <c r="M42" s="25">
        <v>-1</v>
      </c>
      <c r="N42" s="25" t="s">
        <v>565</v>
      </c>
      <c r="O42" s="25">
        <v>1</v>
      </c>
      <c r="P42" s="25">
        <v>-1</v>
      </c>
      <c r="Q42" s="25" t="s">
        <v>565</v>
      </c>
      <c r="R42" s="25"/>
      <c r="S42" s="25"/>
      <c r="T42" s="25"/>
      <c r="U42" s="25"/>
      <c r="V42" s="25"/>
      <c r="W42" s="25"/>
    </row>
    <row r="43" spans="1:23" x14ac:dyDescent="0.2">
      <c r="A43" s="45"/>
      <c r="B43" s="29" t="s">
        <v>578</v>
      </c>
      <c r="C43" s="23" t="s">
        <v>689</v>
      </c>
      <c r="D43" s="23" t="s">
        <v>521</v>
      </c>
      <c r="E43" s="30"/>
      <c r="F43" s="25" t="s">
        <v>498</v>
      </c>
      <c r="G43" s="27" t="s">
        <v>3</v>
      </c>
      <c r="H43" s="33"/>
      <c r="I43" s="25">
        <v>-0.2</v>
      </c>
      <c r="J43" s="25">
        <v>-0.6</v>
      </c>
      <c r="K43" s="25" t="s">
        <v>556</v>
      </c>
      <c r="L43" s="25">
        <v>1</v>
      </c>
      <c r="M43" s="25">
        <v>-1</v>
      </c>
      <c r="N43" s="25" t="s">
        <v>565</v>
      </c>
      <c r="O43" s="25">
        <v>1</v>
      </c>
      <c r="P43" s="25">
        <v>-1</v>
      </c>
      <c r="Q43" s="25" t="s">
        <v>565</v>
      </c>
      <c r="R43" s="25"/>
      <c r="S43" s="25"/>
      <c r="T43" s="25"/>
      <c r="U43" s="25"/>
      <c r="V43" s="25"/>
      <c r="W43" s="25"/>
    </row>
    <row r="44" spans="1:23" ht="28.5" x14ac:dyDescent="0.2">
      <c r="A44" s="45"/>
      <c r="B44" s="29" t="s">
        <v>592</v>
      </c>
      <c r="C44" s="24" t="s">
        <v>690</v>
      </c>
      <c r="D44" s="23" t="s">
        <v>531</v>
      </c>
      <c r="E44" s="30"/>
      <c r="F44" s="25" t="s">
        <v>559</v>
      </c>
      <c r="G44" s="27" t="s">
        <v>3</v>
      </c>
      <c r="H44" s="33"/>
      <c r="I44" s="25">
        <v>-0.2</v>
      </c>
      <c r="J44" s="25">
        <v>-0.6</v>
      </c>
      <c r="K44" s="25" t="s">
        <v>556</v>
      </c>
      <c r="L44" s="25">
        <v>1</v>
      </c>
      <c r="M44" s="25">
        <v>-1</v>
      </c>
      <c r="N44" s="25" t="s">
        <v>565</v>
      </c>
      <c r="O44" s="25">
        <v>1</v>
      </c>
      <c r="P44" s="25">
        <v>-1</v>
      </c>
      <c r="Q44" s="25" t="s">
        <v>565</v>
      </c>
      <c r="R44" s="25"/>
      <c r="S44" s="25"/>
      <c r="T44" s="25"/>
      <c r="U44" s="25"/>
      <c r="V44" s="25"/>
      <c r="W44" s="25"/>
    </row>
    <row r="45" spans="1:23" ht="28.5" x14ac:dyDescent="0.2">
      <c r="A45" s="45"/>
      <c r="B45" s="29" t="s">
        <v>593</v>
      </c>
      <c r="C45" s="24" t="s">
        <v>691</v>
      </c>
      <c r="D45" s="23" t="s">
        <v>532</v>
      </c>
      <c r="E45" s="30"/>
      <c r="F45" s="25" t="s">
        <v>560</v>
      </c>
      <c r="G45" s="27" t="s">
        <v>3</v>
      </c>
      <c r="H45" s="33"/>
      <c r="I45" s="25">
        <v>-0.2</v>
      </c>
      <c r="J45" s="25">
        <v>-0.6</v>
      </c>
      <c r="K45" s="25" t="s">
        <v>556</v>
      </c>
      <c r="L45" s="25">
        <v>1</v>
      </c>
      <c r="M45" s="25">
        <v>-1</v>
      </c>
      <c r="N45" s="25" t="s">
        <v>565</v>
      </c>
      <c r="O45" s="25">
        <v>1</v>
      </c>
      <c r="P45" s="25">
        <v>-1</v>
      </c>
      <c r="Q45" s="25" t="s">
        <v>565</v>
      </c>
      <c r="R45" s="25"/>
      <c r="S45" s="25"/>
      <c r="T45" s="25"/>
      <c r="U45" s="25"/>
      <c r="V45" s="25"/>
      <c r="W45" s="25"/>
    </row>
    <row r="46" spans="1:23" ht="28.5" x14ac:dyDescent="0.2">
      <c r="A46" s="45"/>
      <c r="B46" s="29" t="s">
        <v>594</v>
      </c>
      <c r="C46" s="24" t="s">
        <v>692</v>
      </c>
      <c r="D46" s="23" t="s">
        <v>533</v>
      </c>
      <c r="E46" s="30"/>
      <c r="F46" s="25" t="s">
        <v>561</v>
      </c>
      <c r="G46" s="27" t="s">
        <v>3</v>
      </c>
      <c r="H46" s="33"/>
      <c r="I46" s="25">
        <v>-0.2</v>
      </c>
      <c r="J46" s="25">
        <v>-0.6</v>
      </c>
      <c r="K46" s="25" t="s">
        <v>556</v>
      </c>
      <c r="L46" s="25">
        <v>1</v>
      </c>
      <c r="M46" s="25">
        <v>-1</v>
      </c>
      <c r="N46" s="25" t="s">
        <v>565</v>
      </c>
      <c r="O46" s="25">
        <v>1</v>
      </c>
      <c r="P46" s="25">
        <v>-1</v>
      </c>
      <c r="Q46" s="25" t="s">
        <v>565</v>
      </c>
      <c r="R46" s="25"/>
      <c r="S46" s="25"/>
      <c r="T46" s="25"/>
      <c r="U46" s="25"/>
      <c r="V46" s="25"/>
      <c r="W46" s="25"/>
    </row>
    <row r="47" spans="1:23" ht="28.5" x14ac:dyDescent="0.2">
      <c r="A47" s="45"/>
      <c r="B47" s="29" t="s">
        <v>595</v>
      </c>
      <c r="C47" s="24" t="s">
        <v>693</v>
      </c>
      <c r="D47" s="23" t="s">
        <v>534</v>
      </c>
      <c r="E47" s="30"/>
      <c r="F47" s="25" t="s">
        <v>562</v>
      </c>
      <c r="G47" s="27" t="s">
        <v>3</v>
      </c>
      <c r="H47" s="33"/>
      <c r="I47" s="25">
        <v>-0.2</v>
      </c>
      <c r="J47" s="25">
        <v>-0.6</v>
      </c>
      <c r="K47" s="25" t="s">
        <v>556</v>
      </c>
      <c r="L47" s="25">
        <v>1</v>
      </c>
      <c r="M47" s="25">
        <v>-1</v>
      </c>
      <c r="N47" s="25" t="s">
        <v>565</v>
      </c>
      <c r="O47" s="25">
        <v>1</v>
      </c>
      <c r="P47" s="25">
        <v>-1</v>
      </c>
      <c r="Q47" s="25" t="s">
        <v>565</v>
      </c>
      <c r="R47" s="25"/>
      <c r="S47" s="25"/>
      <c r="T47" s="25"/>
      <c r="U47" s="25"/>
      <c r="V47" s="25"/>
      <c r="W47" s="25"/>
    </row>
    <row r="48" spans="1:23" ht="28.5" x14ac:dyDescent="0.2">
      <c r="A48" s="45"/>
      <c r="B48" s="29" t="s">
        <v>599</v>
      </c>
      <c r="C48" s="24" t="s">
        <v>694</v>
      </c>
      <c r="D48" s="23" t="s">
        <v>535</v>
      </c>
      <c r="E48" s="30"/>
      <c r="F48" s="25" t="s">
        <v>563</v>
      </c>
      <c r="G48" s="27" t="s">
        <v>3</v>
      </c>
      <c r="H48" s="33"/>
      <c r="I48" s="25">
        <v>-0.2</v>
      </c>
      <c r="J48" s="25">
        <v>-0.6</v>
      </c>
      <c r="K48" s="25" t="s">
        <v>556</v>
      </c>
      <c r="L48" s="25">
        <v>1</v>
      </c>
      <c r="M48" s="25">
        <v>-1</v>
      </c>
      <c r="N48" s="25" t="s">
        <v>565</v>
      </c>
      <c r="O48" s="25">
        <v>1</v>
      </c>
      <c r="P48" s="25">
        <v>-1</v>
      </c>
      <c r="Q48" s="25" t="s">
        <v>565</v>
      </c>
      <c r="R48" s="25"/>
      <c r="S48" s="25"/>
      <c r="T48" s="25"/>
      <c r="U48" s="25"/>
      <c r="V48" s="25"/>
      <c r="W48" s="25"/>
    </row>
    <row r="49" spans="1:23" ht="28.5" x14ac:dyDescent="0.2">
      <c r="A49" s="45"/>
      <c r="B49" s="29" t="s">
        <v>600</v>
      </c>
      <c r="C49" s="24" t="s">
        <v>695</v>
      </c>
      <c r="D49" s="23" t="s">
        <v>536</v>
      </c>
      <c r="E49" s="30"/>
      <c r="F49" s="25" t="s">
        <v>564</v>
      </c>
      <c r="G49" s="27" t="s">
        <v>3</v>
      </c>
      <c r="H49" s="33"/>
      <c r="I49" s="25">
        <v>-0.2</v>
      </c>
      <c r="J49" s="25">
        <v>-0.6</v>
      </c>
      <c r="K49" s="25" t="s">
        <v>556</v>
      </c>
      <c r="L49" s="25">
        <v>1</v>
      </c>
      <c r="M49" s="25">
        <v>-1</v>
      </c>
      <c r="N49" s="25" t="s">
        <v>565</v>
      </c>
      <c r="O49" s="25">
        <v>1</v>
      </c>
      <c r="P49" s="25">
        <v>-1</v>
      </c>
      <c r="Q49" s="25" t="s">
        <v>565</v>
      </c>
      <c r="R49" s="25"/>
      <c r="S49" s="25"/>
      <c r="T49" s="25"/>
      <c r="U49" s="25"/>
      <c r="V49" s="25"/>
      <c r="W49" s="25"/>
    </row>
    <row r="50" spans="1:23" ht="28.5" x14ac:dyDescent="0.2">
      <c r="A50" s="45"/>
      <c r="B50" s="29" t="s">
        <v>601</v>
      </c>
      <c r="C50" s="24" t="s">
        <v>696</v>
      </c>
      <c r="D50" s="23" t="s">
        <v>537</v>
      </c>
      <c r="E50" s="30"/>
      <c r="F50" s="25" t="s">
        <v>505</v>
      </c>
      <c r="G50" s="27" t="s">
        <v>3</v>
      </c>
      <c r="H50" s="33"/>
      <c r="I50" s="25">
        <v>-0.2</v>
      </c>
      <c r="J50" s="25">
        <v>-0.6</v>
      </c>
      <c r="K50" s="25" t="s">
        <v>556</v>
      </c>
      <c r="L50" s="25">
        <v>1</v>
      </c>
      <c r="M50" s="25">
        <v>-1</v>
      </c>
      <c r="N50" s="25" t="s">
        <v>565</v>
      </c>
      <c r="O50" s="25">
        <v>35</v>
      </c>
      <c r="P50" s="25">
        <v>24</v>
      </c>
      <c r="Q50" s="25" t="s">
        <v>565</v>
      </c>
      <c r="R50" s="25"/>
      <c r="S50" s="25"/>
      <c r="T50" s="25"/>
      <c r="U50" s="25"/>
      <c r="V50" s="25"/>
      <c r="W50" s="25"/>
    </row>
    <row r="51" spans="1:23" ht="28.5" x14ac:dyDescent="0.2">
      <c r="A51" s="45"/>
      <c r="B51" s="29" t="s">
        <v>602</v>
      </c>
      <c r="C51" s="24" t="s">
        <v>697</v>
      </c>
      <c r="D51" s="23" t="s">
        <v>538</v>
      </c>
      <c r="E51" s="30"/>
      <c r="F51" s="25" t="s">
        <v>506</v>
      </c>
      <c r="G51" s="27" t="s">
        <v>3</v>
      </c>
      <c r="H51" s="33"/>
      <c r="I51" s="25">
        <v>-0.2</v>
      </c>
      <c r="J51" s="25">
        <v>-0.6</v>
      </c>
      <c r="K51" s="25" t="s">
        <v>556</v>
      </c>
      <c r="L51" s="25">
        <v>1</v>
      </c>
      <c r="M51" s="25">
        <v>-1</v>
      </c>
      <c r="N51" s="25" t="s">
        <v>565</v>
      </c>
      <c r="O51" s="25">
        <v>35</v>
      </c>
      <c r="P51" s="25">
        <v>24</v>
      </c>
      <c r="Q51" s="25" t="s">
        <v>565</v>
      </c>
      <c r="R51" s="25"/>
      <c r="S51" s="25"/>
      <c r="T51" s="25"/>
      <c r="U51" s="25"/>
      <c r="V51" s="25"/>
      <c r="W51" s="25"/>
    </row>
    <row r="52" spans="1:23" ht="28.5" x14ac:dyDescent="0.2">
      <c r="A52" s="45"/>
      <c r="B52" s="29" t="s">
        <v>603</v>
      </c>
      <c r="C52" s="24" t="s">
        <v>698</v>
      </c>
      <c r="D52" s="23" t="s">
        <v>539</v>
      </c>
      <c r="E52" s="30"/>
      <c r="F52" s="25" t="s">
        <v>495</v>
      </c>
      <c r="G52" s="27" t="s">
        <v>3</v>
      </c>
      <c r="H52" s="33"/>
      <c r="I52" s="25">
        <v>-0.2</v>
      </c>
      <c r="J52" s="25">
        <v>-0.6</v>
      </c>
      <c r="K52" s="25" t="s">
        <v>556</v>
      </c>
      <c r="L52" s="25">
        <v>1</v>
      </c>
      <c r="M52" s="25">
        <v>-1</v>
      </c>
      <c r="N52" s="25" t="s">
        <v>565</v>
      </c>
      <c r="O52" s="25">
        <v>1</v>
      </c>
      <c r="P52" s="25">
        <v>-1</v>
      </c>
      <c r="Q52" s="25" t="s">
        <v>565</v>
      </c>
      <c r="R52" s="25"/>
      <c r="S52" s="25"/>
      <c r="T52" s="25"/>
      <c r="U52" s="25"/>
      <c r="V52" s="25"/>
      <c r="W52" s="25"/>
    </row>
    <row r="53" spans="1:23" ht="28.5" x14ac:dyDescent="0.2">
      <c r="A53" s="45"/>
      <c r="B53" s="29" t="s">
        <v>604</v>
      </c>
      <c r="C53" s="24" t="s">
        <v>699</v>
      </c>
      <c r="D53" s="23" t="s">
        <v>540</v>
      </c>
      <c r="E53" s="30"/>
      <c r="F53" s="25" t="s">
        <v>507</v>
      </c>
      <c r="G53" s="27" t="s">
        <v>3</v>
      </c>
      <c r="H53" s="33"/>
      <c r="I53" s="25">
        <v>-0.2</v>
      </c>
      <c r="J53" s="25">
        <v>-0.6</v>
      </c>
      <c r="K53" s="25" t="s">
        <v>556</v>
      </c>
      <c r="L53" s="25">
        <v>1</v>
      </c>
      <c r="M53" s="25">
        <v>-1</v>
      </c>
      <c r="N53" s="25" t="s">
        <v>565</v>
      </c>
      <c r="O53" s="25">
        <v>1</v>
      </c>
      <c r="P53" s="25">
        <v>-1</v>
      </c>
      <c r="Q53" s="25" t="s">
        <v>565</v>
      </c>
      <c r="R53" s="25"/>
      <c r="S53" s="25"/>
      <c r="T53" s="25"/>
      <c r="U53" s="25"/>
      <c r="V53" s="25"/>
      <c r="W53" s="25"/>
    </row>
    <row r="54" spans="1:23" x14ac:dyDescent="0.2">
      <c r="A54" s="45"/>
      <c r="B54" s="29" t="s">
        <v>579</v>
      </c>
      <c r="C54" s="23" t="s">
        <v>1116</v>
      </c>
      <c r="D54" s="23" t="s">
        <v>546</v>
      </c>
      <c r="E54" s="30"/>
      <c r="F54" s="25" t="s">
        <v>493</v>
      </c>
      <c r="G54" s="27" t="s">
        <v>3</v>
      </c>
      <c r="H54" s="33"/>
      <c r="I54" s="25">
        <v>-0.2</v>
      </c>
      <c r="J54" s="25">
        <v>-0.6</v>
      </c>
      <c r="K54" s="25" t="s">
        <v>556</v>
      </c>
      <c r="L54" s="25">
        <v>1</v>
      </c>
      <c r="M54" s="25">
        <v>-1</v>
      </c>
      <c r="N54" s="25" t="s">
        <v>565</v>
      </c>
      <c r="O54" s="25">
        <v>3</v>
      </c>
      <c r="P54" s="25">
        <v>-1</v>
      </c>
      <c r="Q54" s="25" t="s">
        <v>565</v>
      </c>
      <c r="R54" s="25"/>
      <c r="S54" s="25"/>
      <c r="T54" s="25"/>
      <c r="U54" s="25"/>
      <c r="V54" s="25"/>
      <c r="W54" s="25"/>
    </row>
    <row r="55" spans="1:23" x14ac:dyDescent="0.2">
      <c r="A55" s="45"/>
      <c r="B55" s="29" t="s">
        <v>580</v>
      </c>
      <c r="C55" s="23" t="s">
        <v>700</v>
      </c>
      <c r="D55" s="23" t="s">
        <v>547</v>
      </c>
      <c r="E55" s="30"/>
      <c r="F55" s="25" t="s">
        <v>492</v>
      </c>
      <c r="G55" s="27" t="s">
        <v>3</v>
      </c>
      <c r="H55" s="33"/>
      <c r="I55" s="25">
        <v>-0.2</v>
      </c>
      <c r="J55" s="25">
        <v>-0.6</v>
      </c>
      <c r="K55" s="25" t="s">
        <v>556</v>
      </c>
      <c r="L55" s="25">
        <v>1</v>
      </c>
      <c r="M55" s="25">
        <v>-1</v>
      </c>
      <c r="N55" s="25" t="s">
        <v>565</v>
      </c>
      <c r="O55" s="25">
        <v>1</v>
      </c>
      <c r="P55" s="25">
        <v>-1</v>
      </c>
      <c r="Q55" s="25" t="s">
        <v>565</v>
      </c>
      <c r="R55" s="25"/>
      <c r="S55" s="25"/>
      <c r="T55" s="25"/>
      <c r="U55" s="25"/>
      <c r="V55" s="25"/>
      <c r="W55" s="25"/>
    </row>
    <row r="56" spans="1:23" x14ac:dyDescent="0.2">
      <c r="A56" s="45"/>
      <c r="B56" s="29" t="s">
        <v>581</v>
      </c>
      <c r="C56" s="23" t="s">
        <v>701</v>
      </c>
      <c r="D56" s="23" t="s">
        <v>548</v>
      </c>
      <c r="E56" s="30"/>
      <c r="F56" s="25" t="s">
        <v>108</v>
      </c>
      <c r="G56" s="27" t="s">
        <v>3</v>
      </c>
      <c r="H56" s="33"/>
      <c r="I56" s="25">
        <v>0.6</v>
      </c>
      <c r="J56" s="25">
        <v>0.2</v>
      </c>
      <c r="K56" s="25" t="s">
        <v>556</v>
      </c>
      <c r="L56" s="25"/>
      <c r="M56" s="25"/>
      <c r="N56" s="25"/>
      <c r="O56" s="25"/>
      <c r="P56" s="25"/>
      <c r="Q56" s="25"/>
      <c r="R56" s="25">
        <v>-1.25</v>
      </c>
      <c r="S56" s="25">
        <v>-1.6</v>
      </c>
      <c r="T56" s="25" t="s">
        <v>556</v>
      </c>
      <c r="U56" s="25"/>
      <c r="V56" s="25"/>
      <c r="W56" s="25"/>
    </row>
    <row r="57" spans="1:23" x14ac:dyDescent="0.2">
      <c r="A57" s="45"/>
      <c r="B57" s="29" t="s">
        <v>582</v>
      </c>
      <c r="C57" s="23" t="s">
        <v>702</v>
      </c>
      <c r="D57" s="23" t="s">
        <v>549</v>
      </c>
      <c r="E57" s="30"/>
      <c r="F57" s="25" t="s">
        <v>107</v>
      </c>
      <c r="G57" s="27" t="s">
        <v>3</v>
      </c>
      <c r="H57" s="33"/>
      <c r="I57" s="25">
        <v>-0.2</v>
      </c>
      <c r="J57" s="25">
        <v>-0.6</v>
      </c>
      <c r="K57" s="25" t="s">
        <v>556</v>
      </c>
      <c r="L57" s="25"/>
      <c r="M57" s="25"/>
      <c r="N57" s="25"/>
      <c r="O57" s="25"/>
      <c r="P57" s="25"/>
      <c r="Q57" s="25"/>
      <c r="R57" s="25">
        <v>4.4000000000000004</v>
      </c>
      <c r="S57" s="25">
        <v>3.85</v>
      </c>
      <c r="T57" s="25" t="s">
        <v>556</v>
      </c>
      <c r="U57" s="25"/>
      <c r="V57" s="25"/>
      <c r="W57" s="25"/>
    </row>
    <row r="58" spans="1:23" x14ac:dyDescent="0.2">
      <c r="A58" s="45"/>
      <c r="B58" s="29" t="s">
        <v>583</v>
      </c>
      <c r="C58" s="23" t="s">
        <v>703</v>
      </c>
      <c r="D58" s="23" t="s">
        <v>550</v>
      </c>
      <c r="E58" s="30"/>
      <c r="F58" s="25" t="s">
        <v>558</v>
      </c>
      <c r="G58" s="27" t="s">
        <v>3</v>
      </c>
      <c r="H58" s="33"/>
      <c r="I58" s="25">
        <v>-0.2</v>
      </c>
      <c r="J58" s="25">
        <v>-0.6</v>
      </c>
      <c r="K58" s="25" t="s">
        <v>556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">
      <c r="A59" s="45"/>
      <c r="B59" s="29" t="s">
        <v>584</v>
      </c>
      <c r="C59" s="23" t="s">
        <v>704</v>
      </c>
      <c r="D59" s="23"/>
      <c r="E59" s="30"/>
      <c r="F59" s="25"/>
      <c r="G59" s="27" t="s">
        <v>3</v>
      </c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x14ac:dyDescent="0.2">
      <c r="A60" s="45"/>
      <c r="B60" s="29" t="s">
        <v>585</v>
      </c>
      <c r="C60" s="23" t="s">
        <v>705</v>
      </c>
      <c r="D60" s="23"/>
      <c r="E60" s="30"/>
      <c r="F60" s="25"/>
      <c r="G60" s="27" t="s">
        <v>3</v>
      </c>
      <c r="H60" s="3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x14ac:dyDescent="0.2">
      <c r="A61" s="45"/>
      <c r="B61" s="29" t="s">
        <v>586</v>
      </c>
      <c r="C61" s="23" t="s">
        <v>706</v>
      </c>
      <c r="D61" s="23"/>
      <c r="E61" s="30"/>
      <c r="F61" s="25"/>
      <c r="G61" s="27" t="s">
        <v>3</v>
      </c>
      <c r="H61" s="3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x14ac:dyDescent="0.2">
      <c r="A62" s="45"/>
      <c r="B62" s="29" t="s">
        <v>587</v>
      </c>
      <c r="C62" s="23" t="s">
        <v>1117</v>
      </c>
      <c r="D62" s="23" t="s">
        <v>570</v>
      </c>
      <c r="E62" s="30"/>
      <c r="F62" s="25" t="s">
        <v>122</v>
      </c>
      <c r="G62" s="27" t="s">
        <v>2</v>
      </c>
      <c r="H62" s="33"/>
      <c r="I62" s="25"/>
      <c r="J62" s="25"/>
      <c r="K62" s="25"/>
      <c r="L62" s="25"/>
      <c r="M62" s="25"/>
      <c r="N62" s="25"/>
      <c r="O62" s="25"/>
      <c r="P62" s="25"/>
      <c r="Q62" s="25"/>
      <c r="R62" s="25">
        <v>35</v>
      </c>
      <c r="S62" s="25">
        <v>15</v>
      </c>
      <c r="T62" s="25" t="s">
        <v>567</v>
      </c>
      <c r="U62" s="25">
        <v>300</v>
      </c>
      <c r="V62" s="25">
        <v>-5</v>
      </c>
      <c r="W62" s="25" t="s">
        <v>565</v>
      </c>
    </row>
    <row r="63" spans="1:23" x14ac:dyDescent="0.2">
      <c r="A63" s="45"/>
      <c r="B63" s="29" t="s">
        <v>588</v>
      </c>
      <c r="C63" s="23" t="s">
        <v>721</v>
      </c>
      <c r="D63" s="23" t="s">
        <v>571</v>
      </c>
      <c r="E63" s="30"/>
      <c r="F63" s="25" t="s">
        <v>123</v>
      </c>
      <c r="G63" s="27" t="s">
        <v>2</v>
      </c>
      <c r="H63" s="33"/>
      <c r="I63" s="25"/>
      <c r="J63" s="25"/>
      <c r="K63" s="25"/>
      <c r="L63" s="25"/>
      <c r="M63" s="25"/>
      <c r="N63" s="25"/>
      <c r="O63" s="25"/>
      <c r="P63" s="25"/>
      <c r="Q63" s="25"/>
      <c r="R63" s="25">
        <v>65</v>
      </c>
      <c r="S63" s="25">
        <v>45</v>
      </c>
      <c r="T63" s="25" t="s">
        <v>567</v>
      </c>
      <c r="U63" s="25">
        <v>300</v>
      </c>
      <c r="V63" s="25">
        <v>-5</v>
      </c>
      <c r="W63" s="25" t="s">
        <v>565</v>
      </c>
    </row>
    <row r="64" spans="1:23" x14ac:dyDescent="0.2">
      <c r="A64" s="45"/>
      <c r="B64" s="29" t="s">
        <v>589</v>
      </c>
      <c r="C64" s="23" t="s">
        <v>722</v>
      </c>
      <c r="D64" s="23" t="s">
        <v>572</v>
      </c>
      <c r="E64" s="30"/>
      <c r="F64" s="25" t="s">
        <v>106</v>
      </c>
      <c r="G64" s="27" t="s">
        <v>2</v>
      </c>
      <c r="H64" s="33"/>
      <c r="I64" s="25">
        <v>-0.2</v>
      </c>
      <c r="J64" s="25">
        <v>-0.6</v>
      </c>
      <c r="K64" s="25" t="s">
        <v>556</v>
      </c>
      <c r="L64" s="25"/>
      <c r="M64" s="25"/>
      <c r="N64" s="25"/>
      <c r="O64" s="25"/>
      <c r="P64" s="25"/>
      <c r="Q64" s="25"/>
      <c r="R64" s="25">
        <v>1.7</v>
      </c>
      <c r="S64" s="25">
        <v>1.4</v>
      </c>
      <c r="T64" s="25" t="s">
        <v>556</v>
      </c>
      <c r="U64" s="25"/>
      <c r="V64" s="25"/>
      <c r="W64" s="25"/>
    </row>
    <row r="65" spans="1:23" x14ac:dyDescent="0.2">
      <c r="A65" s="45"/>
      <c r="B65" s="29" t="s">
        <v>590</v>
      </c>
      <c r="C65" s="23" t="s">
        <v>723</v>
      </c>
      <c r="D65" s="23" t="s">
        <v>573</v>
      </c>
      <c r="E65" s="30"/>
      <c r="F65" s="25"/>
      <c r="G65" s="27" t="s">
        <v>2</v>
      </c>
      <c r="H65" s="3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x14ac:dyDescent="0.2">
      <c r="A66" s="45"/>
      <c r="B66" s="32" t="s">
        <v>591</v>
      </c>
      <c r="C66" s="23" t="s">
        <v>707</v>
      </c>
      <c r="D66" s="26"/>
      <c r="E66" s="30"/>
      <c r="F66" s="25" t="s">
        <v>494</v>
      </c>
      <c r="G66" s="27" t="s">
        <v>5</v>
      </c>
      <c r="H66" s="3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1:23" x14ac:dyDescent="0.2">
      <c r="A67" s="45"/>
      <c r="B67" s="32" t="s">
        <v>1113</v>
      </c>
      <c r="C67" s="23" t="s">
        <v>708</v>
      </c>
      <c r="D67" s="26"/>
      <c r="E67" s="30"/>
      <c r="F67" s="25" t="s">
        <v>508</v>
      </c>
      <c r="G67" s="27" t="s">
        <v>5</v>
      </c>
      <c r="H67" s="3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x14ac:dyDescent="0.2">
      <c r="A68" s="45"/>
      <c r="B68" s="32" t="s">
        <v>1114</v>
      </c>
      <c r="C68" s="23" t="s">
        <v>709</v>
      </c>
      <c r="D68" s="26"/>
      <c r="E68" s="30"/>
      <c r="F68" s="25" t="s">
        <v>509</v>
      </c>
      <c r="G68" s="27" t="s">
        <v>5</v>
      </c>
      <c r="H68" s="3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1:23" x14ac:dyDescent="0.2">
      <c r="A69" s="45"/>
      <c r="B69" s="32" t="s">
        <v>1121</v>
      </c>
      <c r="C69" s="23" t="s">
        <v>1129</v>
      </c>
      <c r="D69" s="26"/>
      <c r="E69" s="30"/>
      <c r="F69" s="25" t="s">
        <v>1125</v>
      </c>
      <c r="G69" s="27" t="s">
        <v>5</v>
      </c>
      <c r="H69" s="3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1:23" x14ac:dyDescent="0.2">
      <c r="A70" s="45"/>
      <c r="B70" s="32" t="s">
        <v>1122</v>
      </c>
      <c r="C70" s="23" t="s">
        <v>1130</v>
      </c>
      <c r="D70" s="26"/>
      <c r="E70" s="30"/>
      <c r="F70" s="25" t="s">
        <v>1126</v>
      </c>
      <c r="G70" s="27" t="s">
        <v>5</v>
      </c>
      <c r="H70" s="3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1:23" x14ac:dyDescent="0.2">
      <c r="A71" s="45"/>
      <c r="B71" s="32" t="s">
        <v>1123</v>
      </c>
      <c r="C71" s="23" t="s">
        <v>1133</v>
      </c>
      <c r="D71" s="26"/>
      <c r="E71" s="30"/>
      <c r="F71" s="25" t="s">
        <v>1127</v>
      </c>
      <c r="G71" s="27" t="s">
        <v>5</v>
      </c>
      <c r="H71" s="3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1:23" x14ac:dyDescent="0.2">
      <c r="A72" s="46"/>
      <c r="B72" s="32" t="s">
        <v>1124</v>
      </c>
      <c r="C72" s="23" t="s">
        <v>1132</v>
      </c>
      <c r="D72" s="26"/>
      <c r="E72" s="30"/>
      <c r="F72" s="25" t="s">
        <v>1128</v>
      </c>
      <c r="G72" s="27" t="s">
        <v>5</v>
      </c>
      <c r="H72" s="3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spans="1:23" s="5" customFormat="1" ht="9.75" customHeight="1" x14ac:dyDescent="0.2">
      <c r="A73" s="35"/>
      <c r="B73" s="34"/>
      <c r="C73" s="30"/>
      <c r="D73" s="30"/>
      <c r="E73" s="30"/>
      <c r="F73" s="30"/>
      <c r="G73" s="31"/>
      <c r="H73" s="33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x14ac:dyDescent="0.2">
      <c r="A74" s="44" t="s">
        <v>655</v>
      </c>
      <c r="B74" s="29" t="s">
        <v>510</v>
      </c>
      <c r="C74" s="23" t="s">
        <v>724</v>
      </c>
      <c r="D74" s="23" t="s">
        <v>510</v>
      </c>
      <c r="E74" s="30"/>
      <c r="F74" s="25" t="s">
        <v>491</v>
      </c>
      <c r="G74" s="27" t="s">
        <v>3</v>
      </c>
      <c r="H74" s="33"/>
      <c r="I74" s="25">
        <v>-0.2</v>
      </c>
      <c r="J74" s="25">
        <v>-0.6</v>
      </c>
      <c r="K74" s="25" t="s">
        <v>556</v>
      </c>
      <c r="L74" s="25">
        <v>1</v>
      </c>
      <c r="M74" s="25">
        <v>-1</v>
      </c>
      <c r="N74" s="25" t="s">
        <v>565</v>
      </c>
      <c r="O74" s="25">
        <v>1</v>
      </c>
      <c r="P74" s="25">
        <v>-1</v>
      </c>
      <c r="Q74" s="25" t="s">
        <v>565</v>
      </c>
      <c r="R74" s="25"/>
      <c r="S74" s="25"/>
      <c r="T74" s="25"/>
      <c r="U74" s="25"/>
      <c r="V74" s="25"/>
      <c r="W74" s="25"/>
    </row>
    <row r="75" spans="1:23" x14ac:dyDescent="0.2">
      <c r="A75" s="45"/>
      <c r="B75" s="29" t="s">
        <v>511</v>
      </c>
      <c r="C75" s="23" t="s">
        <v>725</v>
      </c>
      <c r="D75" s="23" t="s">
        <v>511</v>
      </c>
      <c r="E75" s="30"/>
      <c r="F75" s="25" t="s">
        <v>555</v>
      </c>
      <c r="G75" s="27" t="s">
        <v>3</v>
      </c>
      <c r="H75" s="33"/>
      <c r="I75" s="25">
        <v>-0.2</v>
      </c>
      <c r="J75" s="25">
        <v>-0.6</v>
      </c>
      <c r="K75" s="25" t="s">
        <v>556</v>
      </c>
      <c r="L75" s="25">
        <v>1</v>
      </c>
      <c r="M75" s="25">
        <v>-1</v>
      </c>
      <c r="N75" s="25" t="s">
        <v>565</v>
      </c>
      <c r="O75" s="25">
        <v>1</v>
      </c>
      <c r="P75" s="25">
        <v>-1</v>
      </c>
      <c r="Q75" s="25" t="s">
        <v>565</v>
      </c>
      <c r="R75" s="25"/>
      <c r="S75" s="25"/>
      <c r="T75" s="25"/>
      <c r="U75" s="25"/>
      <c r="V75" s="25"/>
      <c r="W75" s="25"/>
    </row>
    <row r="76" spans="1:23" x14ac:dyDescent="0.2">
      <c r="A76" s="45"/>
      <c r="B76" s="29" t="s">
        <v>575</v>
      </c>
      <c r="C76" s="23" t="s">
        <v>726</v>
      </c>
      <c r="D76" s="23" t="s">
        <v>512</v>
      </c>
      <c r="E76" s="30"/>
      <c r="F76" s="25" t="s">
        <v>490</v>
      </c>
      <c r="G76" s="27" t="s">
        <v>3</v>
      </c>
      <c r="H76" s="33"/>
      <c r="I76" s="25">
        <v>-0.2</v>
      </c>
      <c r="J76" s="25">
        <v>-0.6</v>
      </c>
      <c r="K76" s="25" t="s">
        <v>556</v>
      </c>
      <c r="L76" s="25">
        <v>1</v>
      </c>
      <c r="M76" s="25">
        <v>-1</v>
      </c>
      <c r="N76" s="25" t="s">
        <v>565</v>
      </c>
      <c r="O76" s="25">
        <v>1</v>
      </c>
      <c r="P76" s="25">
        <v>-1</v>
      </c>
      <c r="Q76" s="25" t="s">
        <v>565</v>
      </c>
      <c r="R76" s="25"/>
      <c r="S76" s="25"/>
      <c r="T76" s="25"/>
      <c r="U76" s="25"/>
      <c r="V76" s="25"/>
      <c r="W76" s="25"/>
    </row>
    <row r="77" spans="1:23" x14ac:dyDescent="0.2">
      <c r="A77" s="45"/>
      <c r="B77" s="29" t="s">
        <v>576</v>
      </c>
      <c r="C77" s="23" t="s">
        <v>727</v>
      </c>
      <c r="D77" s="23" t="s">
        <v>513</v>
      </c>
      <c r="E77" s="30"/>
      <c r="F77" s="25" t="s">
        <v>497</v>
      </c>
      <c r="G77" s="27" t="s">
        <v>3</v>
      </c>
      <c r="H77" s="33"/>
      <c r="I77" s="25">
        <v>-0.2</v>
      </c>
      <c r="J77" s="25">
        <v>-0.6</v>
      </c>
      <c r="K77" s="25" t="s">
        <v>556</v>
      </c>
      <c r="L77" s="25">
        <v>1</v>
      </c>
      <c r="M77" s="25">
        <v>-1</v>
      </c>
      <c r="N77" s="25" t="s">
        <v>565</v>
      </c>
      <c r="O77" s="25">
        <v>1</v>
      </c>
      <c r="P77" s="25">
        <v>-1</v>
      </c>
      <c r="Q77" s="25" t="s">
        <v>565</v>
      </c>
      <c r="R77" s="25"/>
      <c r="S77" s="25"/>
      <c r="T77" s="25"/>
      <c r="U77" s="25"/>
      <c r="V77" s="25"/>
      <c r="W77" s="25"/>
    </row>
    <row r="78" spans="1:23" x14ac:dyDescent="0.2">
      <c r="A78" s="45"/>
      <c r="B78" s="29" t="s">
        <v>577</v>
      </c>
      <c r="C78" s="23" t="s">
        <v>728</v>
      </c>
      <c r="D78" s="23" t="s">
        <v>514</v>
      </c>
      <c r="E78" s="30"/>
      <c r="F78" s="25" t="s">
        <v>496</v>
      </c>
      <c r="G78" s="27" t="s">
        <v>3</v>
      </c>
      <c r="H78" s="33"/>
      <c r="I78" s="25">
        <v>-0.2</v>
      </c>
      <c r="J78" s="25">
        <v>-0.6</v>
      </c>
      <c r="K78" s="25" t="s">
        <v>556</v>
      </c>
      <c r="L78" s="25">
        <v>1</v>
      </c>
      <c r="M78" s="25">
        <v>-1</v>
      </c>
      <c r="N78" s="25" t="s">
        <v>565</v>
      </c>
      <c r="O78" s="25">
        <v>1</v>
      </c>
      <c r="P78" s="25">
        <v>-1</v>
      </c>
      <c r="Q78" s="25" t="s">
        <v>565</v>
      </c>
      <c r="R78" s="25"/>
      <c r="S78" s="25"/>
      <c r="T78" s="25"/>
      <c r="U78" s="25"/>
      <c r="V78" s="25"/>
      <c r="W78" s="25"/>
    </row>
    <row r="79" spans="1:23" x14ac:dyDescent="0.2">
      <c r="A79" s="45"/>
      <c r="B79" s="29" t="s">
        <v>578</v>
      </c>
      <c r="C79" s="23" t="s">
        <v>729</v>
      </c>
      <c r="D79" s="23" t="s">
        <v>515</v>
      </c>
      <c r="E79" s="30"/>
      <c r="F79" s="25" t="s">
        <v>498</v>
      </c>
      <c r="G79" s="27" t="s">
        <v>3</v>
      </c>
      <c r="H79" s="33"/>
      <c r="I79" s="25">
        <v>-0.2</v>
      </c>
      <c r="J79" s="25">
        <v>-0.6</v>
      </c>
      <c r="K79" s="25" t="s">
        <v>556</v>
      </c>
      <c r="L79" s="25">
        <v>1</v>
      </c>
      <c r="M79" s="25">
        <v>-1</v>
      </c>
      <c r="N79" s="25" t="s">
        <v>565</v>
      </c>
      <c r="O79" s="25">
        <v>1</v>
      </c>
      <c r="P79" s="25">
        <v>-1</v>
      </c>
      <c r="Q79" s="25" t="s">
        <v>565</v>
      </c>
      <c r="R79" s="25"/>
      <c r="S79" s="25"/>
      <c r="T79" s="25"/>
      <c r="U79" s="25"/>
      <c r="V79" s="25"/>
      <c r="W79" s="25"/>
    </row>
    <row r="80" spans="1:23" ht="28.5" x14ac:dyDescent="0.2">
      <c r="A80" s="45"/>
      <c r="B80" s="29" t="s">
        <v>592</v>
      </c>
      <c r="C80" s="24" t="s">
        <v>730</v>
      </c>
      <c r="D80" s="23" t="s">
        <v>522</v>
      </c>
      <c r="E80" s="30"/>
      <c r="F80" s="25" t="s">
        <v>559</v>
      </c>
      <c r="G80" s="27" t="s">
        <v>3</v>
      </c>
      <c r="H80" s="33"/>
      <c r="I80" s="25">
        <v>-0.2</v>
      </c>
      <c r="J80" s="25">
        <v>-0.6</v>
      </c>
      <c r="K80" s="25" t="s">
        <v>556</v>
      </c>
      <c r="L80" s="25">
        <v>1</v>
      </c>
      <c r="M80" s="25">
        <v>-1</v>
      </c>
      <c r="N80" s="25" t="s">
        <v>565</v>
      </c>
      <c r="O80" s="25">
        <v>1</v>
      </c>
      <c r="P80" s="25">
        <v>-1</v>
      </c>
      <c r="Q80" s="25" t="s">
        <v>565</v>
      </c>
      <c r="R80" s="25"/>
      <c r="S80" s="25"/>
      <c r="T80" s="25"/>
      <c r="U80" s="25"/>
      <c r="V80" s="25"/>
      <c r="W80" s="25"/>
    </row>
    <row r="81" spans="1:23" ht="28.5" x14ac:dyDescent="0.2">
      <c r="A81" s="45"/>
      <c r="B81" s="29" t="s">
        <v>593</v>
      </c>
      <c r="C81" s="24" t="s">
        <v>731</v>
      </c>
      <c r="D81" s="23" t="s">
        <v>523</v>
      </c>
      <c r="E81" s="30"/>
      <c r="F81" s="25" t="s">
        <v>560</v>
      </c>
      <c r="G81" s="27" t="s">
        <v>3</v>
      </c>
      <c r="H81" s="33"/>
      <c r="I81" s="25">
        <v>-0.2</v>
      </c>
      <c r="J81" s="25">
        <v>-0.6</v>
      </c>
      <c r="K81" s="25" t="s">
        <v>556</v>
      </c>
      <c r="L81" s="25">
        <v>1</v>
      </c>
      <c r="M81" s="25">
        <v>-1</v>
      </c>
      <c r="N81" s="25" t="s">
        <v>565</v>
      </c>
      <c r="O81" s="25">
        <v>1</v>
      </c>
      <c r="P81" s="25">
        <v>-1</v>
      </c>
      <c r="Q81" s="25" t="s">
        <v>565</v>
      </c>
      <c r="R81" s="25"/>
      <c r="S81" s="25"/>
      <c r="T81" s="25"/>
      <c r="U81" s="25"/>
      <c r="V81" s="25"/>
      <c r="W81" s="25"/>
    </row>
    <row r="82" spans="1:23" ht="28.5" x14ac:dyDescent="0.2">
      <c r="A82" s="45"/>
      <c r="B82" s="29" t="s">
        <v>594</v>
      </c>
      <c r="C82" s="24" t="s">
        <v>732</v>
      </c>
      <c r="D82" s="23" t="s">
        <v>524</v>
      </c>
      <c r="E82" s="30"/>
      <c r="F82" s="25" t="s">
        <v>561</v>
      </c>
      <c r="G82" s="27" t="s">
        <v>3</v>
      </c>
      <c r="H82" s="33"/>
      <c r="I82" s="25">
        <v>-0.2</v>
      </c>
      <c r="J82" s="25">
        <v>-0.6</v>
      </c>
      <c r="K82" s="25" t="s">
        <v>556</v>
      </c>
      <c r="L82" s="25">
        <v>1</v>
      </c>
      <c r="M82" s="25">
        <v>-1</v>
      </c>
      <c r="N82" s="25" t="s">
        <v>565</v>
      </c>
      <c r="O82" s="25">
        <v>1</v>
      </c>
      <c r="P82" s="25">
        <v>-1</v>
      </c>
      <c r="Q82" s="25" t="s">
        <v>565</v>
      </c>
      <c r="R82" s="25"/>
      <c r="S82" s="25"/>
      <c r="T82" s="25"/>
      <c r="U82" s="25"/>
      <c r="V82" s="25"/>
      <c r="W82" s="25"/>
    </row>
    <row r="83" spans="1:23" ht="28.5" x14ac:dyDescent="0.2">
      <c r="A83" s="45"/>
      <c r="B83" s="29" t="s">
        <v>595</v>
      </c>
      <c r="C83" s="24" t="s">
        <v>733</v>
      </c>
      <c r="D83" s="23" t="s">
        <v>525</v>
      </c>
      <c r="E83" s="30"/>
      <c r="F83" s="25" t="s">
        <v>562</v>
      </c>
      <c r="G83" s="27" t="s">
        <v>3</v>
      </c>
      <c r="H83" s="33"/>
      <c r="I83" s="25">
        <v>-0.2</v>
      </c>
      <c r="J83" s="25">
        <v>-0.6</v>
      </c>
      <c r="K83" s="25" t="s">
        <v>556</v>
      </c>
      <c r="L83" s="25">
        <v>1</v>
      </c>
      <c r="M83" s="25">
        <v>-1</v>
      </c>
      <c r="N83" s="25" t="s">
        <v>565</v>
      </c>
      <c r="O83" s="25">
        <v>1</v>
      </c>
      <c r="P83" s="25">
        <v>-1</v>
      </c>
      <c r="Q83" s="25" t="s">
        <v>565</v>
      </c>
      <c r="R83" s="25"/>
      <c r="S83" s="25"/>
      <c r="T83" s="25"/>
      <c r="U83" s="25"/>
      <c r="V83" s="25"/>
      <c r="W83" s="25"/>
    </row>
    <row r="84" spans="1:23" ht="28.5" x14ac:dyDescent="0.2">
      <c r="A84" s="45"/>
      <c r="B84" s="29" t="s">
        <v>599</v>
      </c>
      <c r="C84" s="24" t="s">
        <v>734</v>
      </c>
      <c r="D84" s="23" t="s">
        <v>526</v>
      </c>
      <c r="E84" s="30"/>
      <c r="F84" s="25" t="s">
        <v>563</v>
      </c>
      <c r="G84" s="27" t="s">
        <v>3</v>
      </c>
      <c r="H84" s="33"/>
      <c r="I84" s="25">
        <v>-0.2</v>
      </c>
      <c r="J84" s="25">
        <v>-0.6</v>
      </c>
      <c r="K84" s="25" t="s">
        <v>556</v>
      </c>
      <c r="L84" s="25">
        <v>1</v>
      </c>
      <c r="M84" s="25">
        <v>-1</v>
      </c>
      <c r="N84" s="25" t="s">
        <v>565</v>
      </c>
      <c r="O84" s="25">
        <v>1</v>
      </c>
      <c r="P84" s="25">
        <v>-1</v>
      </c>
      <c r="Q84" s="25" t="s">
        <v>565</v>
      </c>
      <c r="R84" s="25"/>
      <c r="S84" s="25"/>
      <c r="T84" s="25"/>
      <c r="U84" s="25"/>
      <c r="V84" s="25"/>
      <c r="W84" s="25"/>
    </row>
    <row r="85" spans="1:23" ht="28.5" x14ac:dyDescent="0.2">
      <c r="A85" s="45"/>
      <c r="B85" s="29" t="s">
        <v>600</v>
      </c>
      <c r="C85" s="24" t="s">
        <v>735</v>
      </c>
      <c r="D85" s="23" t="s">
        <v>527</v>
      </c>
      <c r="E85" s="30"/>
      <c r="F85" s="25" t="s">
        <v>564</v>
      </c>
      <c r="G85" s="27" t="s">
        <v>3</v>
      </c>
      <c r="H85" s="33"/>
      <c r="I85" s="25">
        <v>-0.2</v>
      </c>
      <c r="J85" s="25">
        <v>-0.6</v>
      </c>
      <c r="K85" s="25" t="s">
        <v>556</v>
      </c>
      <c r="L85" s="25">
        <v>1</v>
      </c>
      <c r="M85" s="25">
        <v>-1</v>
      </c>
      <c r="N85" s="25" t="s">
        <v>565</v>
      </c>
      <c r="O85" s="25">
        <v>1</v>
      </c>
      <c r="P85" s="25">
        <v>-1</v>
      </c>
      <c r="Q85" s="25" t="s">
        <v>565</v>
      </c>
      <c r="R85" s="25"/>
      <c r="S85" s="25"/>
      <c r="T85" s="25"/>
      <c r="U85" s="25"/>
      <c r="V85" s="25"/>
      <c r="W85" s="25"/>
    </row>
    <row r="86" spans="1:23" ht="28.5" x14ac:dyDescent="0.2">
      <c r="A86" s="45"/>
      <c r="B86" s="29" t="s">
        <v>601</v>
      </c>
      <c r="C86" s="24" t="s">
        <v>736</v>
      </c>
      <c r="D86" s="23" t="s">
        <v>488</v>
      </c>
      <c r="E86" s="30"/>
      <c r="F86" s="25" t="s">
        <v>505</v>
      </c>
      <c r="G86" s="27" t="s">
        <v>3</v>
      </c>
      <c r="H86" s="33"/>
      <c r="I86" s="25">
        <v>-0.2</v>
      </c>
      <c r="J86" s="25">
        <v>-0.6</v>
      </c>
      <c r="K86" s="25" t="s">
        <v>556</v>
      </c>
      <c r="L86" s="25">
        <v>1</v>
      </c>
      <c r="M86" s="25">
        <v>-1</v>
      </c>
      <c r="N86" s="25" t="s">
        <v>565</v>
      </c>
      <c r="O86" s="25">
        <v>35</v>
      </c>
      <c r="P86" s="25">
        <v>24</v>
      </c>
      <c r="Q86" s="25" t="s">
        <v>565</v>
      </c>
      <c r="R86" s="25"/>
      <c r="S86" s="25"/>
      <c r="T86" s="25"/>
      <c r="U86" s="25"/>
      <c r="V86" s="25"/>
      <c r="W86" s="25"/>
    </row>
    <row r="87" spans="1:23" ht="28.5" x14ac:dyDescent="0.2">
      <c r="A87" s="45"/>
      <c r="B87" s="29" t="s">
        <v>602</v>
      </c>
      <c r="C87" s="24" t="s">
        <v>737</v>
      </c>
      <c r="D87" s="23" t="s">
        <v>528</v>
      </c>
      <c r="E87" s="30"/>
      <c r="F87" s="25" t="s">
        <v>506</v>
      </c>
      <c r="G87" s="27" t="s">
        <v>3</v>
      </c>
      <c r="H87" s="33"/>
      <c r="I87" s="25">
        <v>-0.2</v>
      </c>
      <c r="J87" s="25">
        <v>-0.6</v>
      </c>
      <c r="K87" s="25" t="s">
        <v>556</v>
      </c>
      <c r="L87" s="25">
        <v>1</v>
      </c>
      <c r="M87" s="25">
        <v>-1</v>
      </c>
      <c r="N87" s="25" t="s">
        <v>565</v>
      </c>
      <c r="O87" s="25">
        <v>35</v>
      </c>
      <c r="P87" s="25">
        <v>24</v>
      </c>
      <c r="Q87" s="25" t="s">
        <v>565</v>
      </c>
      <c r="R87" s="25"/>
      <c r="S87" s="25"/>
      <c r="T87" s="25"/>
      <c r="U87" s="25"/>
      <c r="V87" s="25"/>
      <c r="W87" s="25"/>
    </row>
    <row r="88" spans="1:23" ht="28.5" x14ac:dyDescent="0.2">
      <c r="A88" s="45"/>
      <c r="B88" s="29" t="s">
        <v>603</v>
      </c>
      <c r="C88" s="24" t="s">
        <v>738</v>
      </c>
      <c r="D88" s="23" t="s">
        <v>529</v>
      </c>
      <c r="E88" s="30"/>
      <c r="F88" s="25" t="s">
        <v>495</v>
      </c>
      <c r="G88" s="27" t="s">
        <v>3</v>
      </c>
      <c r="H88" s="33"/>
      <c r="I88" s="25">
        <v>-0.2</v>
      </c>
      <c r="J88" s="25">
        <v>-0.6</v>
      </c>
      <c r="K88" s="25" t="s">
        <v>556</v>
      </c>
      <c r="L88" s="25">
        <v>1</v>
      </c>
      <c r="M88" s="25">
        <v>-1</v>
      </c>
      <c r="N88" s="25" t="s">
        <v>565</v>
      </c>
      <c r="O88" s="25">
        <v>1</v>
      </c>
      <c r="P88" s="25">
        <v>-1</v>
      </c>
      <c r="Q88" s="25" t="s">
        <v>565</v>
      </c>
      <c r="R88" s="25"/>
      <c r="S88" s="25"/>
      <c r="T88" s="25"/>
      <c r="U88" s="25"/>
      <c r="V88" s="25"/>
      <c r="W88" s="25"/>
    </row>
    <row r="89" spans="1:23" ht="28.5" x14ac:dyDescent="0.2">
      <c r="A89" s="45"/>
      <c r="B89" s="29" t="s">
        <v>604</v>
      </c>
      <c r="C89" s="24" t="s">
        <v>739</v>
      </c>
      <c r="D89" s="23" t="s">
        <v>530</v>
      </c>
      <c r="E89" s="30"/>
      <c r="F89" s="25" t="s">
        <v>507</v>
      </c>
      <c r="G89" s="27" t="s">
        <v>3</v>
      </c>
      <c r="H89" s="33"/>
      <c r="I89" s="25">
        <v>-0.2</v>
      </c>
      <c r="J89" s="25">
        <v>-0.6</v>
      </c>
      <c r="K89" s="25" t="s">
        <v>556</v>
      </c>
      <c r="L89" s="25">
        <v>1</v>
      </c>
      <c r="M89" s="25">
        <v>-1</v>
      </c>
      <c r="N89" s="25" t="s">
        <v>565</v>
      </c>
      <c r="O89" s="25">
        <v>1</v>
      </c>
      <c r="P89" s="25">
        <v>-1</v>
      </c>
      <c r="Q89" s="25" t="s">
        <v>565</v>
      </c>
      <c r="R89" s="25"/>
      <c r="S89" s="25"/>
      <c r="T89" s="25"/>
      <c r="U89" s="25"/>
      <c r="V89" s="25"/>
      <c r="W89" s="25"/>
    </row>
    <row r="90" spans="1:23" x14ac:dyDescent="0.2">
      <c r="A90" s="45"/>
      <c r="B90" s="29" t="s">
        <v>579</v>
      </c>
      <c r="C90" s="23" t="s">
        <v>770</v>
      </c>
      <c r="D90" s="23" t="s">
        <v>541</v>
      </c>
      <c r="E90" s="30"/>
      <c r="F90" s="25" t="s">
        <v>493</v>
      </c>
      <c r="G90" s="27" t="s">
        <v>3</v>
      </c>
      <c r="H90" s="33"/>
      <c r="I90" s="25">
        <v>-0.2</v>
      </c>
      <c r="J90" s="25">
        <v>-0.6</v>
      </c>
      <c r="K90" s="25" t="s">
        <v>556</v>
      </c>
      <c r="L90" s="25">
        <v>1</v>
      </c>
      <c r="M90" s="25">
        <v>-1</v>
      </c>
      <c r="N90" s="25" t="s">
        <v>565</v>
      </c>
      <c r="O90" s="25">
        <v>3</v>
      </c>
      <c r="P90" s="25">
        <v>-1</v>
      </c>
      <c r="Q90" s="25" t="s">
        <v>565</v>
      </c>
      <c r="R90" s="25"/>
      <c r="S90" s="25"/>
      <c r="T90" s="25"/>
      <c r="U90" s="25"/>
      <c r="V90" s="25"/>
      <c r="W90" s="25"/>
    </row>
    <row r="91" spans="1:23" x14ac:dyDescent="0.2">
      <c r="A91" s="45"/>
      <c r="B91" s="29" t="s">
        <v>580</v>
      </c>
      <c r="C91" s="23" t="s">
        <v>771</v>
      </c>
      <c r="D91" s="23" t="s">
        <v>542</v>
      </c>
      <c r="E91" s="30"/>
      <c r="F91" s="25" t="s">
        <v>492</v>
      </c>
      <c r="G91" s="27" t="s">
        <v>3</v>
      </c>
      <c r="H91" s="33"/>
      <c r="I91" s="25">
        <v>-0.2</v>
      </c>
      <c r="J91" s="25">
        <v>-0.6</v>
      </c>
      <c r="K91" s="25" t="s">
        <v>556</v>
      </c>
      <c r="L91" s="25">
        <v>1</v>
      </c>
      <c r="M91" s="25">
        <v>-1</v>
      </c>
      <c r="N91" s="25" t="s">
        <v>565</v>
      </c>
      <c r="O91" s="25">
        <v>1</v>
      </c>
      <c r="P91" s="25">
        <v>-1</v>
      </c>
      <c r="Q91" s="25" t="s">
        <v>565</v>
      </c>
      <c r="R91" s="25"/>
      <c r="S91" s="25"/>
      <c r="T91" s="25"/>
      <c r="U91" s="25"/>
      <c r="V91" s="25"/>
      <c r="W91" s="25"/>
    </row>
    <row r="92" spans="1:23" x14ac:dyDescent="0.2">
      <c r="A92" s="45"/>
      <c r="B92" s="29" t="s">
        <v>581</v>
      </c>
      <c r="C92" s="23" t="s">
        <v>772</v>
      </c>
      <c r="D92" s="23" t="s">
        <v>543</v>
      </c>
      <c r="E92" s="30"/>
      <c r="F92" s="25" t="s">
        <v>108</v>
      </c>
      <c r="G92" s="27" t="s">
        <v>3</v>
      </c>
      <c r="H92" s="33"/>
      <c r="I92" s="25">
        <v>0.6</v>
      </c>
      <c r="J92" s="25">
        <v>0.2</v>
      </c>
      <c r="K92" s="25" t="s">
        <v>556</v>
      </c>
      <c r="L92" s="25"/>
      <c r="M92" s="25"/>
      <c r="N92" s="25"/>
      <c r="O92" s="25"/>
      <c r="P92" s="25"/>
      <c r="Q92" s="25"/>
      <c r="R92" s="25">
        <v>-1.25</v>
      </c>
      <c r="S92" s="25">
        <v>-1.6</v>
      </c>
      <c r="T92" s="25" t="s">
        <v>556</v>
      </c>
      <c r="U92" s="25"/>
      <c r="V92" s="25"/>
      <c r="W92" s="25"/>
    </row>
    <row r="93" spans="1:23" x14ac:dyDescent="0.2">
      <c r="A93" s="45"/>
      <c r="B93" s="29" t="s">
        <v>582</v>
      </c>
      <c r="C93" s="23" t="s">
        <v>773</v>
      </c>
      <c r="D93" s="23" t="s">
        <v>544</v>
      </c>
      <c r="E93" s="30"/>
      <c r="F93" s="25" t="s">
        <v>107</v>
      </c>
      <c r="G93" s="27" t="s">
        <v>3</v>
      </c>
      <c r="H93" s="33"/>
      <c r="I93" s="25">
        <v>-0.2</v>
      </c>
      <c r="J93" s="25">
        <v>-0.6</v>
      </c>
      <c r="K93" s="25" t="s">
        <v>556</v>
      </c>
      <c r="L93" s="25"/>
      <c r="M93" s="25"/>
      <c r="N93" s="25"/>
      <c r="O93" s="25"/>
      <c r="P93" s="25"/>
      <c r="Q93" s="25"/>
      <c r="R93" s="25">
        <v>4.4000000000000004</v>
      </c>
      <c r="S93" s="25">
        <v>3.85</v>
      </c>
      <c r="T93" s="25" t="s">
        <v>556</v>
      </c>
      <c r="U93" s="25"/>
      <c r="V93" s="25"/>
      <c r="W93" s="25"/>
    </row>
    <row r="94" spans="1:23" x14ac:dyDescent="0.2">
      <c r="A94" s="45"/>
      <c r="B94" s="29" t="s">
        <v>583</v>
      </c>
      <c r="C94" s="23" t="s">
        <v>774</v>
      </c>
      <c r="D94" s="23" t="s">
        <v>545</v>
      </c>
      <c r="E94" s="30"/>
      <c r="F94" s="25" t="s">
        <v>558</v>
      </c>
      <c r="G94" s="27" t="s">
        <v>3</v>
      </c>
      <c r="H94" s="33"/>
      <c r="I94" s="25">
        <v>-0.2</v>
      </c>
      <c r="J94" s="25">
        <v>-0.6</v>
      </c>
      <c r="K94" s="25" t="s">
        <v>556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">
      <c r="A95" s="45"/>
      <c r="B95" s="29" t="s">
        <v>584</v>
      </c>
      <c r="C95" s="23" t="s">
        <v>775</v>
      </c>
      <c r="D95" s="23"/>
      <c r="E95" s="30"/>
      <c r="F95" s="25"/>
      <c r="G95" s="27" t="s">
        <v>3</v>
      </c>
      <c r="H95" s="33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">
      <c r="A96" s="45"/>
      <c r="B96" s="29" t="s">
        <v>585</v>
      </c>
      <c r="C96" s="23" t="s">
        <v>776</v>
      </c>
      <c r="D96" s="23"/>
      <c r="E96" s="30"/>
      <c r="F96" s="25"/>
      <c r="G96" s="27" t="s">
        <v>3</v>
      </c>
      <c r="H96" s="33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">
      <c r="A97" s="45"/>
      <c r="B97" s="29" t="s">
        <v>586</v>
      </c>
      <c r="C97" s="23" t="s">
        <v>777</v>
      </c>
      <c r="D97" s="23"/>
      <c r="E97" s="30"/>
      <c r="F97" s="25"/>
      <c r="G97" s="27" t="s">
        <v>3</v>
      </c>
      <c r="H97" s="33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">
      <c r="A98" s="45"/>
      <c r="B98" s="29" t="s">
        <v>587</v>
      </c>
      <c r="C98" s="23" t="s">
        <v>778</v>
      </c>
      <c r="D98" s="23" t="s">
        <v>551</v>
      </c>
      <c r="E98" s="30"/>
      <c r="F98" s="25" t="s">
        <v>122</v>
      </c>
      <c r="G98" s="27" t="s">
        <v>2</v>
      </c>
      <c r="H98" s="33"/>
      <c r="I98" s="25"/>
      <c r="J98" s="25"/>
      <c r="K98" s="25"/>
      <c r="L98" s="25"/>
      <c r="M98" s="25"/>
      <c r="N98" s="25"/>
      <c r="O98" s="25"/>
      <c r="P98" s="25"/>
      <c r="Q98" s="25"/>
      <c r="R98" s="25">
        <v>35</v>
      </c>
      <c r="S98" s="25">
        <v>15</v>
      </c>
      <c r="T98" s="25" t="s">
        <v>567</v>
      </c>
      <c r="U98" s="25">
        <v>300</v>
      </c>
      <c r="V98" s="25">
        <v>-5</v>
      </c>
      <c r="W98" s="25" t="s">
        <v>565</v>
      </c>
    </row>
    <row r="99" spans="1:23" x14ac:dyDescent="0.2">
      <c r="A99" s="45"/>
      <c r="B99" s="29" t="s">
        <v>588</v>
      </c>
      <c r="C99" s="23" t="s">
        <v>779</v>
      </c>
      <c r="D99" s="23" t="s">
        <v>552</v>
      </c>
      <c r="E99" s="30"/>
      <c r="F99" s="25" t="s">
        <v>123</v>
      </c>
      <c r="G99" s="27" t="s">
        <v>2</v>
      </c>
      <c r="H99" s="33"/>
      <c r="I99" s="25"/>
      <c r="J99" s="25"/>
      <c r="K99" s="25"/>
      <c r="L99" s="25"/>
      <c r="M99" s="25"/>
      <c r="N99" s="25"/>
      <c r="O99" s="25"/>
      <c r="P99" s="25"/>
      <c r="Q99" s="25"/>
      <c r="R99" s="25">
        <v>65</v>
      </c>
      <c r="S99" s="25">
        <v>45</v>
      </c>
      <c r="T99" s="25" t="s">
        <v>567</v>
      </c>
      <c r="U99" s="25">
        <v>300</v>
      </c>
      <c r="V99" s="25">
        <v>-5</v>
      </c>
      <c r="W99" s="25" t="s">
        <v>565</v>
      </c>
    </row>
    <row r="100" spans="1:23" x14ac:dyDescent="0.2">
      <c r="A100" s="45"/>
      <c r="B100" s="29" t="s">
        <v>589</v>
      </c>
      <c r="C100" s="23" t="s">
        <v>780</v>
      </c>
      <c r="D100" s="23" t="s">
        <v>489</v>
      </c>
      <c r="E100" s="30"/>
      <c r="F100" s="25" t="s">
        <v>106</v>
      </c>
      <c r="G100" s="27" t="s">
        <v>2</v>
      </c>
      <c r="H100" s="33"/>
      <c r="I100" s="25">
        <v>-0.2</v>
      </c>
      <c r="J100" s="25">
        <v>-0.6</v>
      </c>
      <c r="K100" s="25" t="s">
        <v>556</v>
      </c>
      <c r="L100" s="25"/>
      <c r="M100" s="25"/>
      <c r="N100" s="25"/>
      <c r="O100" s="25"/>
      <c r="P100" s="25"/>
      <c r="Q100" s="25"/>
      <c r="R100" s="25">
        <v>1.7</v>
      </c>
      <c r="S100" s="25">
        <v>1.4</v>
      </c>
      <c r="T100" s="25" t="s">
        <v>556</v>
      </c>
      <c r="U100" s="25"/>
      <c r="V100" s="25"/>
      <c r="W100" s="25"/>
    </row>
    <row r="101" spans="1:23" x14ac:dyDescent="0.2">
      <c r="A101" s="45"/>
      <c r="B101" s="29" t="s">
        <v>590</v>
      </c>
      <c r="C101" s="23" t="s">
        <v>781</v>
      </c>
      <c r="D101" s="23" t="s">
        <v>569</v>
      </c>
      <c r="E101" s="30"/>
      <c r="F101" s="25"/>
      <c r="G101" s="27" t="s">
        <v>2</v>
      </c>
      <c r="H101" s="33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x14ac:dyDescent="0.2">
      <c r="A102" s="45"/>
      <c r="B102" s="32" t="s">
        <v>591</v>
      </c>
      <c r="C102" s="23" t="s">
        <v>740</v>
      </c>
      <c r="D102" s="26"/>
      <c r="E102" s="30"/>
      <c r="F102" s="25" t="s">
        <v>494</v>
      </c>
      <c r="G102" s="27" t="s">
        <v>5</v>
      </c>
      <c r="H102" s="3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1:23" x14ac:dyDescent="0.2">
      <c r="A103" s="45"/>
      <c r="B103" s="32" t="s">
        <v>1113</v>
      </c>
      <c r="C103" s="23" t="s">
        <v>741</v>
      </c>
      <c r="D103" s="26"/>
      <c r="E103" s="30"/>
      <c r="F103" s="25" t="s">
        <v>508</v>
      </c>
      <c r="G103" s="27" t="s">
        <v>5</v>
      </c>
      <c r="H103" s="3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1:23" x14ac:dyDescent="0.2">
      <c r="A104" s="45"/>
      <c r="B104" s="32" t="s">
        <v>1114</v>
      </c>
      <c r="C104" s="23" t="s">
        <v>742</v>
      </c>
      <c r="D104" s="26"/>
      <c r="E104" s="30"/>
      <c r="F104" s="25" t="s">
        <v>509</v>
      </c>
      <c r="G104" s="27" t="s">
        <v>5</v>
      </c>
      <c r="H104" s="3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1:23" x14ac:dyDescent="0.2">
      <c r="A105" s="45"/>
      <c r="B105" s="32" t="s">
        <v>1121</v>
      </c>
      <c r="C105" s="23" t="s">
        <v>1129</v>
      </c>
      <c r="D105" s="26"/>
      <c r="E105" s="30"/>
      <c r="F105" s="25" t="s">
        <v>1125</v>
      </c>
      <c r="G105" s="27" t="s">
        <v>5</v>
      </c>
      <c r="H105" s="3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1:23" x14ac:dyDescent="0.2">
      <c r="A106" s="45"/>
      <c r="B106" s="32" t="s">
        <v>1122</v>
      </c>
      <c r="C106" s="23" t="s">
        <v>1130</v>
      </c>
      <c r="D106" s="26"/>
      <c r="E106" s="30"/>
      <c r="F106" s="25" t="s">
        <v>1126</v>
      </c>
      <c r="G106" s="27" t="s">
        <v>5</v>
      </c>
      <c r="H106" s="3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1:23" x14ac:dyDescent="0.2">
      <c r="A107" s="45"/>
      <c r="B107" s="32" t="s">
        <v>1123</v>
      </c>
      <c r="C107" s="23" t="s">
        <v>1131</v>
      </c>
      <c r="D107" s="26"/>
      <c r="E107" s="30"/>
      <c r="F107" s="25" t="s">
        <v>1127</v>
      </c>
      <c r="G107" s="27" t="s">
        <v>5</v>
      </c>
      <c r="H107" s="3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1:23" x14ac:dyDescent="0.2">
      <c r="A108" s="46"/>
      <c r="B108" s="32" t="s">
        <v>1124</v>
      </c>
      <c r="C108" s="23" t="s">
        <v>1132</v>
      </c>
      <c r="D108" s="26"/>
      <c r="E108" s="30"/>
      <c r="F108" s="25" t="s">
        <v>1128</v>
      </c>
      <c r="G108" s="27" t="s">
        <v>5</v>
      </c>
      <c r="H108" s="3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1:23" x14ac:dyDescent="0.2">
      <c r="A109" s="34"/>
      <c r="B109" s="34"/>
      <c r="C109" s="30"/>
      <c r="D109" s="30"/>
      <c r="E109" s="30"/>
      <c r="F109" s="30"/>
      <c r="G109" s="31"/>
      <c r="H109" s="33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x14ac:dyDescent="0.2">
      <c r="A110" s="44" t="s">
        <v>656</v>
      </c>
      <c r="B110" s="29" t="s">
        <v>510</v>
      </c>
      <c r="C110" s="23" t="s">
        <v>743</v>
      </c>
      <c r="D110" s="23" t="s">
        <v>516</v>
      </c>
      <c r="E110" s="30"/>
      <c r="F110" s="25" t="s">
        <v>491</v>
      </c>
      <c r="G110" s="27" t="s">
        <v>3</v>
      </c>
      <c r="H110" s="33"/>
      <c r="I110" s="25">
        <v>-0.2</v>
      </c>
      <c r="J110" s="25">
        <v>-0.6</v>
      </c>
      <c r="K110" s="25" t="s">
        <v>556</v>
      </c>
      <c r="L110" s="25">
        <v>1</v>
      </c>
      <c r="M110" s="25">
        <v>-1</v>
      </c>
      <c r="N110" s="25" t="s">
        <v>565</v>
      </c>
      <c r="O110" s="25">
        <v>1</v>
      </c>
      <c r="P110" s="25">
        <v>-1</v>
      </c>
      <c r="Q110" s="25" t="s">
        <v>565</v>
      </c>
      <c r="R110" s="25"/>
      <c r="S110" s="25"/>
      <c r="T110" s="25"/>
      <c r="U110" s="25"/>
      <c r="V110" s="25"/>
      <c r="W110" s="25"/>
    </row>
    <row r="111" spans="1:23" x14ac:dyDescent="0.2">
      <c r="A111" s="45"/>
      <c r="B111" s="29" t="s">
        <v>511</v>
      </c>
      <c r="C111" s="23" t="s">
        <v>744</v>
      </c>
      <c r="D111" s="23" t="s">
        <v>517</v>
      </c>
      <c r="E111" s="30"/>
      <c r="F111" s="25" t="s">
        <v>555</v>
      </c>
      <c r="G111" s="27" t="s">
        <v>3</v>
      </c>
      <c r="H111" s="33"/>
      <c r="I111" s="25">
        <v>-0.2</v>
      </c>
      <c r="J111" s="25">
        <v>-0.6</v>
      </c>
      <c r="K111" s="25" t="s">
        <v>556</v>
      </c>
      <c r="L111" s="25">
        <v>1</v>
      </c>
      <c r="M111" s="25">
        <v>-1</v>
      </c>
      <c r="N111" s="25" t="s">
        <v>565</v>
      </c>
      <c r="O111" s="25">
        <v>1</v>
      </c>
      <c r="P111" s="25">
        <v>-1</v>
      </c>
      <c r="Q111" s="25" t="s">
        <v>565</v>
      </c>
      <c r="R111" s="25"/>
      <c r="S111" s="25"/>
      <c r="T111" s="25"/>
      <c r="U111" s="25"/>
      <c r="V111" s="25"/>
      <c r="W111" s="25"/>
    </row>
    <row r="112" spans="1:23" x14ac:dyDescent="0.2">
      <c r="A112" s="45"/>
      <c r="B112" s="29" t="s">
        <v>575</v>
      </c>
      <c r="C112" s="23" t="s">
        <v>745</v>
      </c>
      <c r="D112" s="23" t="s">
        <v>518</v>
      </c>
      <c r="E112" s="30"/>
      <c r="F112" s="25" t="s">
        <v>490</v>
      </c>
      <c r="G112" s="27" t="s">
        <v>3</v>
      </c>
      <c r="H112" s="33"/>
      <c r="I112" s="25">
        <v>-0.2</v>
      </c>
      <c r="J112" s="25">
        <v>-0.6</v>
      </c>
      <c r="K112" s="25" t="s">
        <v>556</v>
      </c>
      <c r="L112" s="25">
        <v>1</v>
      </c>
      <c r="M112" s="25">
        <v>-1</v>
      </c>
      <c r="N112" s="25" t="s">
        <v>565</v>
      </c>
      <c r="O112" s="25">
        <v>1</v>
      </c>
      <c r="P112" s="25">
        <v>-1</v>
      </c>
      <c r="Q112" s="25" t="s">
        <v>565</v>
      </c>
      <c r="R112" s="25"/>
      <c r="S112" s="25"/>
      <c r="T112" s="25"/>
      <c r="U112" s="25"/>
      <c r="V112" s="25"/>
      <c r="W112" s="25"/>
    </row>
    <row r="113" spans="1:23" x14ac:dyDescent="0.2">
      <c r="A113" s="45"/>
      <c r="B113" s="29" t="s">
        <v>576</v>
      </c>
      <c r="C113" s="23" t="s">
        <v>746</v>
      </c>
      <c r="D113" s="23" t="s">
        <v>519</v>
      </c>
      <c r="E113" s="30"/>
      <c r="F113" s="25" t="s">
        <v>497</v>
      </c>
      <c r="G113" s="27" t="s">
        <v>3</v>
      </c>
      <c r="H113" s="33"/>
      <c r="I113" s="25">
        <v>-0.2</v>
      </c>
      <c r="J113" s="25">
        <v>-0.6</v>
      </c>
      <c r="K113" s="25" t="s">
        <v>556</v>
      </c>
      <c r="L113" s="25">
        <v>1</v>
      </c>
      <c r="M113" s="25">
        <v>-1</v>
      </c>
      <c r="N113" s="25" t="s">
        <v>565</v>
      </c>
      <c r="O113" s="25">
        <v>1</v>
      </c>
      <c r="P113" s="25">
        <v>-1</v>
      </c>
      <c r="Q113" s="25" t="s">
        <v>565</v>
      </c>
      <c r="R113" s="25"/>
      <c r="S113" s="25"/>
      <c r="T113" s="25"/>
      <c r="U113" s="25"/>
      <c r="V113" s="25"/>
      <c r="W113" s="25"/>
    </row>
    <row r="114" spans="1:23" x14ac:dyDescent="0.2">
      <c r="A114" s="45"/>
      <c r="B114" s="29" t="s">
        <v>577</v>
      </c>
      <c r="C114" s="23" t="s">
        <v>747</v>
      </c>
      <c r="D114" s="23" t="s">
        <v>520</v>
      </c>
      <c r="E114" s="30"/>
      <c r="F114" s="25" t="s">
        <v>496</v>
      </c>
      <c r="G114" s="27" t="s">
        <v>3</v>
      </c>
      <c r="H114" s="33"/>
      <c r="I114" s="25">
        <v>-0.2</v>
      </c>
      <c r="J114" s="25">
        <v>-0.6</v>
      </c>
      <c r="K114" s="25" t="s">
        <v>556</v>
      </c>
      <c r="L114" s="25">
        <v>1</v>
      </c>
      <c r="M114" s="25">
        <v>-1</v>
      </c>
      <c r="N114" s="25" t="s">
        <v>565</v>
      </c>
      <c r="O114" s="25">
        <v>1</v>
      </c>
      <c r="P114" s="25">
        <v>-1</v>
      </c>
      <c r="Q114" s="25" t="s">
        <v>565</v>
      </c>
      <c r="R114" s="25"/>
      <c r="S114" s="25"/>
      <c r="T114" s="25"/>
      <c r="U114" s="25"/>
      <c r="V114" s="25"/>
      <c r="W114" s="25"/>
    </row>
    <row r="115" spans="1:23" x14ac:dyDescent="0.2">
      <c r="A115" s="45"/>
      <c r="B115" s="29" t="s">
        <v>578</v>
      </c>
      <c r="C115" s="23" t="s">
        <v>748</v>
      </c>
      <c r="D115" s="23" t="s">
        <v>521</v>
      </c>
      <c r="E115" s="30"/>
      <c r="F115" s="25" t="s">
        <v>498</v>
      </c>
      <c r="G115" s="27" t="s">
        <v>3</v>
      </c>
      <c r="H115" s="33"/>
      <c r="I115" s="25">
        <v>-0.2</v>
      </c>
      <c r="J115" s="25">
        <v>-0.6</v>
      </c>
      <c r="K115" s="25" t="s">
        <v>556</v>
      </c>
      <c r="L115" s="25">
        <v>1</v>
      </c>
      <c r="M115" s="25">
        <v>-1</v>
      </c>
      <c r="N115" s="25" t="s">
        <v>565</v>
      </c>
      <c r="O115" s="25">
        <v>1</v>
      </c>
      <c r="P115" s="25">
        <v>-1</v>
      </c>
      <c r="Q115" s="25" t="s">
        <v>565</v>
      </c>
      <c r="R115" s="25"/>
      <c r="S115" s="25"/>
      <c r="T115" s="25"/>
      <c r="U115" s="25"/>
      <c r="V115" s="25"/>
      <c r="W115" s="25"/>
    </row>
    <row r="116" spans="1:23" ht="28.5" x14ac:dyDescent="0.2">
      <c r="A116" s="45"/>
      <c r="B116" s="29" t="s">
        <v>592</v>
      </c>
      <c r="C116" s="24" t="s">
        <v>749</v>
      </c>
      <c r="D116" s="23" t="s">
        <v>531</v>
      </c>
      <c r="E116" s="30"/>
      <c r="F116" s="25" t="s">
        <v>559</v>
      </c>
      <c r="G116" s="27" t="s">
        <v>3</v>
      </c>
      <c r="H116" s="33"/>
      <c r="I116" s="25">
        <v>-0.2</v>
      </c>
      <c r="J116" s="25">
        <v>-0.6</v>
      </c>
      <c r="K116" s="25" t="s">
        <v>556</v>
      </c>
      <c r="L116" s="25">
        <v>1</v>
      </c>
      <c r="M116" s="25">
        <v>-1</v>
      </c>
      <c r="N116" s="25" t="s">
        <v>565</v>
      </c>
      <c r="O116" s="25">
        <v>1</v>
      </c>
      <c r="P116" s="25">
        <v>-1</v>
      </c>
      <c r="Q116" s="25" t="s">
        <v>565</v>
      </c>
      <c r="R116" s="25"/>
      <c r="S116" s="25"/>
      <c r="T116" s="25"/>
      <c r="U116" s="25"/>
      <c r="V116" s="25"/>
      <c r="W116" s="25"/>
    </row>
    <row r="117" spans="1:23" ht="28.5" x14ac:dyDescent="0.2">
      <c r="A117" s="45"/>
      <c r="B117" s="29" t="s">
        <v>593</v>
      </c>
      <c r="C117" s="24" t="s">
        <v>750</v>
      </c>
      <c r="D117" s="23" t="s">
        <v>532</v>
      </c>
      <c r="E117" s="30"/>
      <c r="F117" s="25" t="s">
        <v>560</v>
      </c>
      <c r="G117" s="27" t="s">
        <v>3</v>
      </c>
      <c r="H117" s="33"/>
      <c r="I117" s="25">
        <v>-0.2</v>
      </c>
      <c r="J117" s="25">
        <v>-0.6</v>
      </c>
      <c r="K117" s="25" t="s">
        <v>556</v>
      </c>
      <c r="L117" s="25">
        <v>1</v>
      </c>
      <c r="M117" s="25">
        <v>-1</v>
      </c>
      <c r="N117" s="25" t="s">
        <v>565</v>
      </c>
      <c r="O117" s="25">
        <v>1</v>
      </c>
      <c r="P117" s="25">
        <v>-1</v>
      </c>
      <c r="Q117" s="25" t="s">
        <v>565</v>
      </c>
      <c r="R117" s="25"/>
      <c r="S117" s="25"/>
      <c r="T117" s="25"/>
      <c r="U117" s="25"/>
      <c r="V117" s="25"/>
      <c r="W117" s="25"/>
    </row>
    <row r="118" spans="1:23" ht="28.5" x14ac:dyDescent="0.2">
      <c r="A118" s="45"/>
      <c r="B118" s="29" t="s">
        <v>594</v>
      </c>
      <c r="C118" s="24" t="s">
        <v>751</v>
      </c>
      <c r="D118" s="23" t="s">
        <v>533</v>
      </c>
      <c r="E118" s="30"/>
      <c r="F118" s="25" t="s">
        <v>561</v>
      </c>
      <c r="G118" s="27" t="s">
        <v>3</v>
      </c>
      <c r="H118" s="33"/>
      <c r="I118" s="25">
        <v>-0.2</v>
      </c>
      <c r="J118" s="25">
        <v>-0.6</v>
      </c>
      <c r="K118" s="25" t="s">
        <v>556</v>
      </c>
      <c r="L118" s="25">
        <v>1</v>
      </c>
      <c r="M118" s="25">
        <v>-1</v>
      </c>
      <c r="N118" s="25" t="s">
        <v>565</v>
      </c>
      <c r="O118" s="25">
        <v>1</v>
      </c>
      <c r="P118" s="25">
        <v>-1</v>
      </c>
      <c r="Q118" s="25" t="s">
        <v>565</v>
      </c>
      <c r="R118" s="25"/>
      <c r="S118" s="25"/>
      <c r="T118" s="25"/>
      <c r="U118" s="25"/>
      <c r="V118" s="25"/>
      <c r="W118" s="25"/>
    </row>
    <row r="119" spans="1:23" ht="28.5" x14ac:dyDescent="0.2">
      <c r="A119" s="45"/>
      <c r="B119" s="29" t="s">
        <v>595</v>
      </c>
      <c r="C119" s="24" t="s">
        <v>752</v>
      </c>
      <c r="D119" s="23" t="s">
        <v>534</v>
      </c>
      <c r="E119" s="30"/>
      <c r="F119" s="25" t="s">
        <v>562</v>
      </c>
      <c r="G119" s="27" t="s">
        <v>3</v>
      </c>
      <c r="H119" s="33"/>
      <c r="I119" s="25">
        <v>-0.2</v>
      </c>
      <c r="J119" s="25">
        <v>-0.6</v>
      </c>
      <c r="K119" s="25" t="s">
        <v>556</v>
      </c>
      <c r="L119" s="25">
        <v>1</v>
      </c>
      <c r="M119" s="25">
        <v>-1</v>
      </c>
      <c r="N119" s="25" t="s">
        <v>565</v>
      </c>
      <c r="O119" s="25">
        <v>1</v>
      </c>
      <c r="P119" s="25">
        <v>-1</v>
      </c>
      <c r="Q119" s="25" t="s">
        <v>565</v>
      </c>
      <c r="R119" s="25"/>
      <c r="S119" s="25"/>
      <c r="T119" s="25"/>
      <c r="U119" s="25"/>
      <c r="V119" s="25"/>
      <c r="W119" s="25"/>
    </row>
    <row r="120" spans="1:23" ht="28.5" x14ac:dyDescent="0.2">
      <c r="A120" s="45"/>
      <c r="B120" s="29" t="s">
        <v>599</v>
      </c>
      <c r="C120" s="24" t="s">
        <v>753</v>
      </c>
      <c r="D120" s="23" t="s">
        <v>535</v>
      </c>
      <c r="E120" s="30"/>
      <c r="F120" s="25" t="s">
        <v>563</v>
      </c>
      <c r="G120" s="27" t="s">
        <v>3</v>
      </c>
      <c r="H120" s="33"/>
      <c r="I120" s="25">
        <v>-0.2</v>
      </c>
      <c r="J120" s="25">
        <v>-0.6</v>
      </c>
      <c r="K120" s="25" t="s">
        <v>556</v>
      </c>
      <c r="L120" s="25">
        <v>1</v>
      </c>
      <c r="M120" s="25">
        <v>-1</v>
      </c>
      <c r="N120" s="25" t="s">
        <v>565</v>
      </c>
      <c r="O120" s="25">
        <v>1</v>
      </c>
      <c r="P120" s="25">
        <v>-1</v>
      </c>
      <c r="Q120" s="25" t="s">
        <v>565</v>
      </c>
      <c r="R120" s="25"/>
      <c r="S120" s="25"/>
      <c r="T120" s="25"/>
      <c r="U120" s="25"/>
      <c r="V120" s="25"/>
      <c r="W120" s="25"/>
    </row>
    <row r="121" spans="1:23" ht="28.5" x14ac:dyDescent="0.2">
      <c r="A121" s="45"/>
      <c r="B121" s="29" t="s">
        <v>600</v>
      </c>
      <c r="C121" s="24" t="s">
        <v>754</v>
      </c>
      <c r="D121" s="23" t="s">
        <v>536</v>
      </c>
      <c r="E121" s="30"/>
      <c r="F121" s="25" t="s">
        <v>564</v>
      </c>
      <c r="G121" s="27" t="s">
        <v>3</v>
      </c>
      <c r="H121" s="33"/>
      <c r="I121" s="25">
        <v>-0.2</v>
      </c>
      <c r="J121" s="25">
        <v>-0.6</v>
      </c>
      <c r="K121" s="25" t="s">
        <v>556</v>
      </c>
      <c r="L121" s="25">
        <v>1</v>
      </c>
      <c r="M121" s="25">
        <v>-1</v>
      </c>
      <c r="N121" s="25" t="s">
        <v>565</v>
      </c>
      <c r="O121" s="25">
        <v>1</v>
      </c>
      <c r="P121" s="25">
        <v>-1</v>
      </c>
      <c r="Q121" s="25" t="s">
        <v>565</v>
      </c>
      <c r="R121" s="25"/>
      <c r="S121" s="25"/>
      <c r="T121" s="25"/>
      <c r="U121" s="25"/>
      <c r="V121" s="25"/>
      <c r="W121" s="25"/>
    </row>
    <row r="122" spans="1:23" ht="28.5" x14ac:dyDescent="0.2">
      <c r="A122" s="45"/>
      <c r="B122" s="29" t="s">
        <v>601</v>
      </c>
      <c r="C122" s="24" t="s">
        <v>755</v>
      </c>
      <c r="D122" s="23" t="s">
        <v>537</v>
      </c>
      <c r="E122" s="30"/>
      <c r="F122" s="25" t="s">
        <v>505</v>
      </c>
      <c r="G122" s="27" t="s">
        <v>3</v>
      </c>
      <c r="H122" s="33"/>
      <c r="I122" s="25">
        <v>-0.2</v>
      </c>
      <c r="J122" s="25">
        <v>-0.6</v>
      </c>
      <c r="K122" s="25" t="s">
        <v>556</v>
      </c>
      <c r="L122" s="25">
        <v>1</v>
      </c>
      <c r="M122" s="25">
        <v>-1</v>
      </c>
      <c r="N122" s="25" t="s">
        <v>565</v>
      </c>
      <c r="O122" s="25">
        <v>35</v>
      </c>
      <c r="P122" s="25">
        <v>24</v>
      </c>
      <c r="Q122" s="25" t="s">
        <v>565</v>
      </c>
      <c r="R122" s="25"/>
      <c r="S122" s="25"/>
      <c r="T122" s="25"/>
      <c r="U122" s="25"/>
      <c r="V122" s="25"/>
      <c r="W122" s="25"/>
    </row>
    <row r="123" spans="1:23" ht="28.5" x14ac:dyDescent="0.2">
      <c r="A123" s="45"/>
      <c r="B123" s="29" t="s">
        <v>602</v>
      </c>
      <c r="C123" s="24" t="s">
        <v>756</v>
      </c>
      <c r="D123" s="23" t="s">
        <v>538</v>
      </c>
      <c r="E123" s="30"/>
      <c r="F123" s="25" t="s">
        <v>506</v>
      </c>
      <c r="G123" s="27" t="s">
        <v>3</v>
      </c>
      <c r="H123" s="33"/>
      <c r="I123" s="25">
        <v>-0.2</v>
      </c>
      <c r="J123" s="25">
        <v>-0.6</v>
      </c>
      <c r="K123" s="25" t="s">
        <v>556</v>
      </c>
      <c r="L123" s="25">
        <v>1</v>
      </c>
      <c r="M123" s="25">
        <v>-1</v>
      </c>
      <c r="N123" s="25" t="s">
        <v>565</v>
      </c>
      <c r="O123" s="25">
        <v>35</v>
      </c>
      <c r="P123" s="25">
        <v>24</v>
      </c>
      <c r="Q123" s="25" t="s">
        <v>565</v>
      </c>
      <c r="R123" s="25"/>
      <c r="S123" s="25"/>
      <c r="T123" s="25"/>
      <c r="U123" s="25"/>
      <c r="V123" s="25"/>
      <c r="W123" s="25"/>
    </row>
    <row r="124" spans="1:23" ht="28.5" x14ac:dyDescent="0.2">
      <c r="A124" s="45"/>
      <c r="B124" s="29" t="s">
        <v>603</v>
      </c>
      <c r="C124" s="24" t="s">
        <v>757</v>
      </c>
      <c r="D124" s="23" t="s">
        <v>539</v>
      </c>
      <c r="E124" s="30"/>
      <c r="F124" s="25" t="s">
        <v>495</v>
      </c>
      <c r="G124" s="27" t="s">
        <v>3</v>
      </c>
      <c r="H124" s="33"/>
      <c r="I124" s="25">
        <v>-0.2</v>
      </c>
      <c r="J124" s="25">
        <v>-0.6</v>
      </c>
      <c r="K124" s="25" t="s">
        <v>556</v>
      </c>
      <c r="L124" s="25">
        <v>1</v>
      </c>
      <c r="M124" s="25">
        <v>-1</v>
      </c>
      <c r="N124" s="25" t="s">
        <v>565</v>
      </c>
      <c r="O124" s="25">
        <v>1</v>
      </c>
      <c r="P124" s="25">
        <v>-1</v>
      </c>
      <c r="Q124" s="25" t="s">
        <v>565</v>
      </c>
      <c r="R124" s="25"/>
      <c r="S124" s="25"/>
      <c r="T124" s="25"/>
      <c r="U124" s="25"/>
      <c r="V124" s="25"/>
      <c r="W124" s="25"/>
    </row>
    <row r="125" spans="1:23" ht="28.5" x14ac:dyDescent="0.2">
      <c r="A125" s="45"/>
      <c r="B125" s="29" t="s">
        <v>604</v>
      </c>
      <c r="C125" s="24" t="s">
        <v>758</v>
      </c>
      <c r="D125" s="23" t="s">
        <v>540</v>
      </c>
      <c r="E125" s="30"/>
      <c r="F125" s="25" t="s">
        <v>507</v>
      </c>
      <c r="G125" s="27" t="s">
        <v>3</v>
      </c>
      <c r="H125" s="33"/>
      <c r="I125" s="25">
        <v>-0.2</v>
      </c>
      <c r="J125" s="25">
        <v>-0.6</v>
      </c>
      <c r="K125" s="25" t="s">
        <v>556</v>
      </c>
      <c r="L125" s="25">
        <v>1</v>
      </c>
      <c r="M125" s="25">
        <v>-1</v>
      </c>
      <c r="N125" s="25" t="s">
        <v>565</v>
      </c>
      <c r="O125" s="25">
        <v>1</v>
      </c>
      <c r="P125" s="25">
        <v>-1</v>
      </c>
      <c r="Q125" s="25" t="s">
        <v>565</v>
      </c>
      <c r="R125" s="25"/>
      <c r="S125" s="25"/>
      <c r="T125" s="25"/>
      <c r="U125" s="25"/>
      <c r="V125" s="25"/>
      <c r="W125" s="25"/>
    </row>
    <row r="126" spans="1:23" x14ac:dyDescent="0.2">
      <c r="A126" s="45"/>
      <c r="B126" s="29" t="s">
        <v>579</v>
      </c>
      <c r="C126" s="23" t="s">
        <v>759</v>
      </c>
      <c r="D126" s="23" t="s">
        <v>546</v>
      </c>
      <c r="E126" s="30"/>
      <c r="F126" s="25" t="s">
        <v>493</v>
      </c>
      <c r="G126" s="27" t="s">
        <v>3</v>
      </c>
      <c r="H126" s="33"/>
      <c r="I126" s="25">
        <v>-0.2</v>
      </c>
      <c r="J126" s="25">
        <v>-0.6</v>
      </c>
      <c r="K126" s="25" t="s">
        <v>556</v>
      </c>
      <c r="L126" s="25">
        <v>1</v>
      </c>
      <c r="M126" s="25">
        <v>-1</v>
      </c>
      <c r="N126" s="25" t="s">
        <v>565</v>
      </c>
      <c r="O126" s="25">
        <v>3</v>
      </c>
      <c r="P126" s="25">
        <v>-1</v>
      </c>
      <c r="Q126" s="25" t="s">
        <v>565</v>
      </c>
      <c r="R126" s="25"/>
      <c r="S126" s="25"/>
      <c r="T126" s="25"/>
      <c r="U126" s="25"/>
      <c r="V126" s="25"/>
      <c r="W126" s="25"/>
    </row>
    <row r="127" spans="1:23" x14ac:dyDescent="0.2">
      <c r="A127" s="45"/>
      <c r="B127" s="29" t="s">
        <v>580</v>
      </c>
      <c r="C127" s="23" t="s">
        <v>760</v>
      </c>
      <c r="D127" s="23" t="s">
        <v>547</v>
      </c>
      <c r="E127" s="30"/>
      <c r="F127" s="25" t="s">
        <v>492</v>
      </c>
      <c r="G127" s="27" t="s">
        <v>3</v>
      </c>
      <c r="H127" s="33"/>
      <c r="I127" s="25">
        <v>-0.2</v>
      </c>
      <c r="J127" s="25">
        <v>-0.6</v>
      </c>
      <c r="K127" s="25" t="s">
        <v>556</v>
      </c>
      <c r="L127" s="25">
        <v>1</v>
      </c>
      <c r="M127" s="25">
        <v>-1</v>
      </c>
      <c r="N127" s="25" t="s">
        <v>565</v>
      </c>
      <c r="O127" s="25">
        <v>1</v>
      </c>
      <c r="P127" s="25">
        <v>-1</v>
      </c>
      <c r="Q127" s="25" t="s">
        <v>565</v>
      </c>
      <c r="R127" s="25"/>
      <c r="S127" s="25"/>
      <c r="T127" s="25"/>
      <c r="U127" s="25"/>
      <c r="V127" s="25"/>
      <c r="W127" s="25"/>
    </row>
    <row r="128" spans="1:23" x14ac:dyDescent="0.2">
      <c r="A128" s="45"/>
      <c r="B128" s="29" t="s">
        <v>581</v>
      </c>
      <c r="C128" s="23" t="s">
        <v>761</v>
      </c>
      <c r="D128" s="23" t="s">
        <v>548</v>
      </c>
      <c r="E128" s="30"/>
      <c r="F128" s="25" t="s">
        <v>108</v>
      </c>
      <c r="G128" s="27" t="s">
        <v>3</v>
      </c>
      <c r="H128" s="33"/>
      <c r="I128" s="25">
        <v>0.6</v>
      </c>
      <c r="J128" s="25">
        <v>0.2</v>
      </c>
      <c r="K128" s="25" t="s">
        <v>556</v>
      </c>
      <c r="L128" s="25"/>
      <c r="M128" s="25"/>
      <c r="N128" s="25"/>
      <c r="O128" s="25"/>
      <c r="P128" s="25"/>
      <c r="Q128" s="25"/>
      <c r="R128" s="25">
        <v>-1.25</v>
      </c>
      <c r="S128" s="25">
        <v>-1.6</v>
      </c>
      <c r="T128" s="25" t="s">
        <v>556</v>
      </c>
      <c r="U128" s="25"/>
      <c r="V128" s="25"/>
      <c r="W128" s="25"/>
    </row>
    <row r="129" spans="1:23" x14ac:dyDescent="0.2">
      <c r="A129" s="45"/>
      <c r="B129" s="29" t="s">
        <v>582</v>
      </c>
      <c r="C129" s="23" t="s">
        <v>762</v>
      </c>
      <c r="D129" s="23" t="s">
        <v>549</v>
      </c>
      <c r="E129" s="30"/>
      <c r="F129" s="25" t="s">
        <v>107</v>
      </c>
      <c r="G129" s="27" t="s">
        <v>3</v>
      </c>
      <c r="H129" s="33"/>
      <c r="I129" s="25">
        <v>-0.2</v>
      </c>
      <c r="J129" s="25">
        <v>-0.6</v>
      </c>
      <c r="K129" s="25" t="s">
        <v>556</v>
      </c>
      <c r="L129" s="25"/>
      <c r="M129" s="25"/>
      <c r="N129" s="25"/>
      <c r="O129" s="25"/>
      <c r="P129" s="25"/>
      <c r="Q129" s="25"/>
      <c r="R129" s="25">
        <v>4.4000000000000004</v>
      </c>
      <c r="S129" s="25">
        <v>3.85</v>
      </c>
      <c r="T129" s="25" t="s">
        <v>556</v>
      </c>
      <c r="U129" s="25"/>
      <c r="V129" s="25"/>
      <c r="W129" s="25"/>
    </row>
    <row r="130" spans="1:23" x14ac:dyDescent="0.2">
      <c r="A130" s="45"/>
      <c r="B130" s="29" t="s">
        <v>583</v>
      </c>
      <c r="C130" s="23" t="s">
        <v>763</v>
      </c>
      <c r="D130" s="23" t="s">
        <v>550</v>
      </c>
      <c r="E130" s="30"/>
      <c r="F130" s="25" t="s">
        <v>558</v>
      </c>
      <c r="G130" s="27" t="s">
        <v>3</v>
      </c>
      <c r="H130" s="33"/>
      <c r="I130" s="25">
        <v>-0.2</v>
      </c>
      <c r="J130" s="25">
        <v>-0.6</v>
      </c>
      <c r="K130" s="25" t="s">
        <v>556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x14ac:dyDescent="0.2">
      <c r="A131" s="45"/>
      <c r="B131" s="29" t="s">
        <v>584</v>
      </c>
      <c r="C131" s="23" t="s">
        <v>764</v>
      </c>
      <c r="D131" s="23"/>
      <c r="E131" s="30"/>
      <c r="F131" s="25"/>
      <c r="G131" s="27" t="s">
        <v>3</v>
      </c>
      <c r="H131" s="3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x14ac:dyDescent="0.2">
      <c r="A132" s="45"/>
      <c r="B132" s="29" t="s">
        <v>585</v>
      </c>
      <c r="C132" s="23" t="s">
        <v>765</v>
      </c>
      <c r="D132" s="23"/>
      <c r="E132" s="30"/>
      <c r="F132" s="25"/>
      <c r="G132" s="27" t="s">
        <v>3</v>
      </c>
      <c r="H132" s="3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x14ac:dyDescent="0.2">
      <c r="A133" s="45"/>
      <c r="B133" s="29" t="s">
        <v>586</v>
      </c>
      <c r="C133" s="23" t="s">
        <v>766</v>
      </c>
      <c r="D133" s="23"/>
      <c r="E133" s="30"/>
      <c r="F133" s="25"/>
      <c r="G133" s="27" t="s">
        <v>3</v>
      </c>
      <c r="H133" s="3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x14ac:dyDescent="0.2">
      <c r="A134" s="45"/>
      <c r="B134" s="29" t="s">
        <v>587</v>
      </c>
      <c r="C134" s="23" t="s">
        <v>782</v>
      </c>
      <c r="D134" s="23" t="s">
        <v>570</v>
      </c>
      <c r="E134" s="30"/>
      <c r="F134" s="25" t="s">
        <v>122</v>
      </c>
      <c r="G134" s="27" t="s">
        <v>2</v>
      </c>
      <c r="H134" s="33"/>
      <c r="I134" s="25"/>
      <c r="J134" s="25"/>
      <c r="K134" s="25"/>
      <c r="L134" s="25"/>
      <c r="M134" s="25"/>
      <c r="N134" s="25"/>
      <c r="O134" s="25"/>
      <c r="P134" s="25"/>
      <c r="Q134" s="25"/>
      <c r="R134" s="25">
        <v>35</v>
      </c>
      <c r="S134" s="25">
        <v>15</v>
      </c>
      <c r="T134" s="25" t="s">
        <v>567</v>
      </c>
      <c r="U134" s="25">
        <v>300</v>
      </c>
      <c r="V134" s="25">
        <v>-5</v>
      </c>
      <c r="W134" s="25" t="s">
        <v>565</v>
      </c>
    </row>
    <row r="135" spans="1:23" x14ac:dyDescent="0.2">
      <c r="A135" s="45"/>
      <c r="B135" s="29" t="s">
        <v>588</v>
      </c>
      <c r="C135" s="23" t="s">
        <v>783</v>
      </c>
      <c r="D135" s="23" t="s">
        <v>571</v>
      </c>
      <c r="E135" s="30"/>
      <c r="F135" s="25" t="s">
        <v>123</v>
      </c>
      <c r="G135" s="27" t="s">
        <v>2</v>
      </c>
      <c r="H135" s="33"/>
      <c r="I135" s="25"/>
      <c r="J135" s="25"/>
      <c r="K135" s="25"/>
      <c r="L135" s="25"/>
      <c r="M135" s="25"/>
      <c r="N135" s="25"/>
      <c r="O135" s="25"/>
      <c r="P135" s="25"/>
      <c r="Q135" s="25"/>
      <c r="R135" s="25">
        <v>65</v>
      </c>
      <c r="S135" s="25">
        <v>45</v>
      </c>
      <c r="T135" s="25" t="s">
        <v>567</v>
      </c>
      <c r="U135" s="25">
        <v>300</v>
      </c>
      <c r="V135" s="25">
        <v>-5</v>
      </c>
      <c r="W135" s="25" t="s">
        <v>565</v>
      </c>
    </row>
    <row r="136" spans="1:23" x14ac:dyDescent="0.2">
      <c r="A136" s="45"/>
      <c r="B136" s="29" t="s">
        <v>589</v>
      </c>
      <c r="C136" s="23" t="s">
        <v>784</v>
      </c>
      <c r="D136" s="23" t="s">
        <v>572</v>
      </c>
      <c r="E136" s="30"/>
      <c r="F136" s="25" t="s">
        <v>106</v>
      </c>
      <c r="G136" s="27" t="s">
        <v>2</v>
      </c>
      <c r="H136" s="33"/>
      <c r="I136" s="25">
        <v>-0.2</v>
      </c>
      <c r="J136" s="25">
        <v>-0.6</v>
      </c>
      <c r="K136" s="25" t="s">
        <v>556</v>
      </c>
      <c r="L136" s="25"/>
      <c r="M136" s="25"/>
      <c r="N136" s="25"/>
      <c r="O136" s="25"/>
      <c r="P136" s="25"/>
      <c r="Q136" s="25"/>
      <c r="R136" s="25">
        <v>1.7</v>
      </c>
      <c r="S136" s="25">
        <v>1.4</v>
      </c>
      <c r="T136" s="25" t="s">
        <v>556</v>
      </c>
      <c r="U136" s="25"/>
      <c r="V136" s="25"/>
      <c r="W136" s="25"/>
    </row>
    <row r="137" spans="1:23" x14ac:dyDescent="0.2">
      <c r="A137" s="45"/>
      <c r="B137" s="29" t="s">
        <v>590</v>
      </c>
      <c r="C137" s="23" t="s">
        <v>785</v>
      </c>
      <c r="D137" s="23" t="s">
        <v>573</v>
      </c>
      <c r="E137" s="30"/>
      <c r="F137" s="25"/>
      <c r="G137" s="27" t="s">
        <v>2</v>
      </c>
      <c r="H137" s="3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x14ac:dyDescent="0.2">
      <c r="A138" s="45"/>
      <c r="B138" s="32" t="s">
        <v>1118</v>
      </c>
      <c r="C138" s="23" t="s">
        <v>767</v>
      </c>
      <c r="D138" s="26"/>
      <c r="E138" s="30"/>
      <c r="F138" s="25" t="s">
        <v>494</v>
      </c>
      <c r="G138" s="27" t="s">
        <v>5</v>
      </c>
      <c r="H138" s="3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1:23" x14ac:dyDescent="0.2">
      <c r="A139" s="45"/>
      <c r="B139" s="32" t="s">
        <v>1113</v>
      </c>
      <c r="C139" s="23" t="s">
        <v>768</v>
      </c>
      <c r="D139" s="26"/>
      <c r="E139" s="30"/>
      <c r="F139" s="25" t="s">
        <v>508</v>
      </c>
      <c r="G139" s="27" t="s">
        <v>5</v>
      </c>
      <c r="H139" s="3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1:23" x14ac:dyDescent="0.2">
      <c r="A140" s="45"/>
      <c r="B140" s="32" t="s">
        <v>1114</v>
      </c>
      <c r="C140" s="23" t="s">
        <v>769</v>
      </c>
      <c r="D140" s="26"/>
      <c r="E140" s="30"/>
      <c r="F140" s="25" t="s">
        <v>509</v>
      </c>
      <c r="G140" s="27" t="s">
        <v>5</v>
      </c>
      <c r="H140" s="3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1:23" x14ac:dyDescent="0.2">
      <c r="A141" s="45"/>
      <c r="B141" s="32" t="s">
        <v>1121</v>
      </c>
      <c r="C141" s="23" t="s">
        <v>1129</v>
      </c>
      <c r="D141" s="26"/>
      <c r="E141" s="30"/>
      <c r="F141" s="25" t="s">
        <v>1125</v>
      </c>
      <c r="G141" s="27" t="s">
        <v>5</v>
      </c>
      <c r="H141" s="3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 x14ac:dyDescent="0.2">
      <c r="A142" s="45"/>
      <c r="B142" s="32" t="s">
        <v>1122</v>
      </c>
      <c r="C142" s="23" t="s">
        <v>1130</v>
      </c>
      <c r="D142" s="26"/>
      <c r="E142" s="30"/>
      <c r="F142" s="25" t="s">
        <v>1126</v>
      </c>
      <c r="G142" s="27" t="s">
        <v>5</v>
      </c>
      <c r="H142" s="3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1:23" x14ac:dyDescent="0.2">
      <c r="A143" s="45"/>
      <c r="B143" s="32" t="s">
        <v>1123</v>
      </c>
      <c r="C143" s="23" t="s">
        <v>1131</v>
      </c>
      <c r="D143" s="26"/>
      <c r="E143" s="30"/>
      <c r="F143" s="25" t="s">
        <v>1127</v>
      </c>
      <c r="G143" s="27" t="s">
        <v>5</v>
      </c>
      <c r="H143" s="3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1:23" x14ac:dyDescent="0.2">
      <c r="A144" s="46"/>
      <c r="B144" s="32" t="s">
        <v>1124</v>
      </c>
      <c r="C144" s="23" t="s">
        <v>1132</v>
      </c>
      <c r="D144" s="26"/>
      <c r="E144" s="30"/>
      <c r="F144" s="25" t="s">
        <v>1128</v>
      </c>
      <c r="G144" s="27" t="s">
        <v>5</v>
      </c>
      <c r="H144" s="3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1:23" x14ac:dyDescent="0.2">
      <c r="A145" s="35"/>
      <c r="B145" s="34"/>
      <c r="C145" s="30"/>
      <c r="D145" s="30"/>
      <c r="E145" s="30"/>
      <c r="F145" s="30"/>
      <c r="G145" s="31"/>
      <c r="H145" s="33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 x14ac:dyDescent="0.2">
      <c r="A146" s="44" t="s">
        <v>657</v>
      </c>
      <c r="B146" s="29" t="s">
        <v>510</v>
      </c>
      <c r="C146" s="23" t="s">
        <v>786</v>
      </c>
      <c r="D146" s="23" t="s">
        <v>510</v>
      </c>
      <c r="E146" s="30"/>
      <c r="F146" s="25" t="s">
        <v>491</v>
      </c>
      <c r="G146" s="27" t="s">
        <v>3</v>
      </c>
      <c r="H146" s="33"/>
      <c r="I146" s="25">
        <v>-0.2</v>
      </c>
      <c r="J146" s="25">
        <v>-0.6</v>
      </c>
      <c r="K146" s="25" t="s">
        <v>556</v>
      </c>
      <c r="L146" s="25">
        <v>1</v>
      </c>
      <c r="M146" s="25">
        <v>-1</v>
      </c>
      <c r="N146" s="25" t="s">
        <v>565</v>
      </c>
      <c r="O146" s="25">
        <v>1</v>
      </c>
      <c r="P146" s="25">
        <v>-1</v>
      </c>
      <c r="Q146" s="25" t="s">
        <v>565</v>
      </c>
      <c r="R146" s="25"/>
      <c r="S146" s="25"/>
      <c r="T146" s="25"/>
      <c r="U146" s="25"/>
      <c r="V146" s="25"/>
      <c r="W146" s="25"/>
    </row>
    <row r="147" spans="1:23" x14ac:dyDescent="0.2">
      <c r="A147" s="45"/>
      <c r="B147" s="29" t="s">
        <v>511</v>
      </c>
      <c r="C147" s="23" t="s">
        <v>787</v>
      </c>
      <c r="D147" s="23" t="s">
        <v>511</v>
      </c>
      <c r="E147" s="30"/>
      <c r="F147" s="25" t="s">
        <v>555</v>
      </c>
      <c r="G147" s="27" t="s">
        <v>3</v>
      </c>
      <c r="H147" s="33"/>
      <c r="I147" s="25">
        <v>-0.2</v>
      </c>
      <c r="J147" s="25">
        <v>-0.6</v>
      </c>
      <c r="K147" s="25" t="s">
        <v>556</v>
      </c>
      <c r="L147" s="25">
        <v>1</v>
      </c>
      <c r="M147" s="25">
        <v>-1</v>
      </c>
      <c r="N147" s="25" t="s">
        <v>565</v>
      </c>
      <c r="O147" s="25">
        <v>1</v>
      </c>
      <c r="P147" s="25">
        <v>-1</v>
      </c>
      <c r="Q147" s="25" t="s">
        <v>565</v>
      </c>
      <c r="R147" s="25"/>
      <c r="S147" s="25"/>
      <c r="T147" s="25"/>
      <c r="U147" s="25"/>
      <c r="V147" s="25"/>
      <c r="W147" s="25"/>
    </row>
    <row r="148" spans="1:23" x14ac:dyDescent="0.2">
      <c r="A148" s="45"/>
      <c r="B148" s="29" t="s">
        <v>575</v>
      </c>
      <c r="C148" s="23" t="s">
        <v>788</v>
      </c>
      <c r="D148" s="23" t="s">
        <v>512</v>
      </c>
      <c r="E148" s="30"/>
      <c r="F148" s="25" t="s">
        <v>490</v>
      </c>
      <c r="G148" s="27" t="s">
        <v>3</v>
      </c>
      <c r="H148" s="33"/>
      <c r="I148" s="25">
        <v>-0.2</v>
      </c>
      <c r="J148" s="25">
        <v>-0.6</v>
      </c>
      <c r="K148" s="25" t="s">
        <v>556</v>
      </c>
      <c r="L148" s="25">
        <v>1</v>
      </c>
      <c r="M148" s="25">
        <v>-1</v>
      </c>
      <c r="N148" s="25" t="s">
        <v>565</v>
      </c>
      <c r="O148" s="25">
        <v>1</v>
      </c>
      <c r="P148" s="25">
        <v>-1</v>
      </c>
      <c r="Q148" s="25" t="s">
        <v>565</v>
      </c>
      <c r="R148" s="25"/>
      <c r="S148" s="25"/>
      <c r="T148" s="25"/>
      <c r="U148" s="25"/>
      <c r="V148" s="25"/>
      <c r="W148" s="25"/>
    </row>
    <row r="149" spans="1:23" x14ac:dyDescent="0.2">
      <c r="A149" s="45"/>
      <c r="B149" s="29" t="s">
        <v>576</v>
      </c>
      <c r="C149" s="23" t="s">
        <v>789</v>
      </c>
      <c r="D149" s="23" t="s">
        <v>513</v>
      </c>
      <c r="E149" s="30"/>
      <c r="F149" s="25" t="s">
        <v>497</v>
      </c>
      <c r="G149" s="27" t="s">
        <v>3</v>
      </c>
      <c r="H149" s="33"/>
      <c r="I149" s="25">
        <v>-0.2</v>
      </c>
      <c r="J149" s="25">
        <v>-0.6</v>
      </c>
      <c r="K149" s="25" t="s">
        <v>556</v>
      </c>
      <c r="L149" s="25">
        <v>1</v>
      </c>
      <c r="M149" s="25">
        <v>-1</v>
      </c>
      <c r="N149" s="25" t="s">
        <v>565</v>
      </c>
      <c r="O149" s="25">
        <v>1</v>
      </c>
      <c r="P149" s="25">
        <v>-1</v>
      </c>
      <c r="Q149" s="25" t="s">
        <v>565</v>
      </c>
      <c r="R149" s="25"/>
      <c r="S149" s="25"/>
      <c r="T149" s="25"/>
      <c r="U149" s="25"/>
      <c r="V149" s="25"/>
      <c r="W149" s="25"/>
    </row>
    <row r="150" spans="1:23" x14ac:dyDescent="0.2">
      <c r="A150" s="45"/>
      <c r="B150" s="29" t="s">
        <v>577</v>
      </c>
      <c r="C150" s="23" t="s">
        <v>790</v>
      </c>
      <c r="D150" s="23" t="s">
        <v>514</v>
      </c>
      <c r="E150" s="30"/>
      <c r="F150" s="25" t="s">
        <v>496</v>
      </c>
      <c r="G150" s="27" t="s">
        <v>3</v>
      </c>
      <c r="H150" s="33"/>
      <c r="I150" s="25">
        <v>-0.2</v>
      </c>
      <c r="J150" s="25">
        <v>-0.6</v>
      </c>
      <c r="K150" s="25" t="s">
        <v>556</v>
      </c>
      <c r="L150" s="25">
        <v>1</v>
      </c>
      <c r="M150" s="25">
        <v>-1</v>
      </c>
      <c r="N150" s="25" t="s">
        <v>565</v>
      </c>
      <c r="O150" s="25">
        <v>1</v>
      </c>
      <c r="P150" s="25">
        <v>-1</v>
      </c>
      <c r="Q150" s="25" t="s">
        <v>565</v>
      </c>
      <c r="R150" s="25"/>
      <c r="S150" s="25"/>
      <c r="T150" s="25"/>
      <c r="U150" s="25"/>
      <c r="V150" s="25"/>
      <c r="W150" s="25"/>
    </row>
    <row r="151" spans="1:23" x14ac:dyDescent="0.2">
      <c r="A151" s="45"/>
      <c r="B151" s="29" t="s">
        <v>578</v>
      </c>
      <c r="C151" s="23" t="s">
        <v>791</v>
      </c>
      <c r="D151" s="23" t="s">
        <v>515</v>
      </c>
      <c r="E151" s="30"/>
      <c r="F151" s="25" t="s">
        <v>498</v>
      </c>
      <c r="G151" s="27" t="s">
        <v>3</v>
      </c>
      <c r="H151" s="33"/>
      <c r="I151" s="25">
        <v>-0.2</v>
      </c>
      <c r="J151" s="25">
        <v>-0.6</v>
      </c>
      <c r="K151" s="25" t="s">
        <v>556</v>
      </c>
      <c r="L151" s="25">
        <v>1</v>
      </c>
      <c r="M151" s="25">
        <v>-1</v>
      </c>
      <c r="N151" s="25" t="s">
        <v>565</v>
      </c>
      <c r="O151" s="25">
        <v>1</v>
      </c>
      <c r="P151" s="25">
        <v>-1</v>
      </c>
      <c r="Q151" s="25" t="s">
        <v>565</v>
      </c>
      <c r="R151" s="25"/>
      <c r="S151" s="25"/>
      <c r="T151" s="25"/>
      <c r="U151" s="25"/>
      <c r="V151" s="25"/>
      <c r="W151" s="25"/>
    </row>
    <row r="152" spans="1:23" ht="28.5" x14ac:dyDescent="0.2">
      <c r="A152" s="45"/>
      <c r="B152" s="29" t="s">
        <v>592</v>
      </c>
      <c r="C152" s="24" t="s">
        <v>792</v>
      </c>
      <c r="D152" s="23" t="s">
        <v>522</v>
      </c>
      <c r="E152" s="30"/>
      <c r="F152" s="25" t="s">
        <v>559</v>
      </c>
      <c r="G152" s="27" t="s">
        <v>3</v>
      </c>
      <c r="H152" s="33"/>
      <c r="I152" s="25">
        <v>-0.2</v>
      </c>
      <c r="J152" s="25">
        <v>-0.6</v>
      </c>
      <c r="K152" s="25" t="s">
        <v>556</v>
      </c>
      <c r="L152" s="25">
        <v>1</v>
      </c>
      <c r="M152" s="25">
        <v>-1</v>
      </c>
      <c r="N152" s="25" t="s">
        <v>565</v>
      </c>
      <c r="O152" s="25">
        <v>1</v>
      </c>
      <c r="P152" s="25">
        <v>-1</v>
      </c>
      <c r="Q152" s="25" t="s">
        <v>565</v>
      </c>
      <c r="R152" s="25"/>
      <c r="S152" s="25"/>
      <c r="T152" s="25"/>
      <c r="U152" s="25"/>
      <c r="V152" s="25"/>
      <c r="W152" s="25"/>
    </row>
    <row r="153" spans="1:23" ht="28.5" x14ac:dyDescent="0.2">
      <c r="A153" s="45"/>
      <c r="B153" s="29" t="s">
        <v>593</v>
      </c>
      <c r="C153" s="24" t="s">
        <v>793</v>
      </c>
      <c r="D153" s="23" t="s">
        <v>523</v>
      </c>
      <c r="E153" s="30"/>
      <c r="F153" s="25" t="s">
        <v>560</v>
      </c>
      <c r="G153" s="27" t="s">
        <v>3</v>
      </c>
      <c r="H153" s="33"/>
      <c r="I153" s="25">
        <v>-0.2</v>
      </c>
      <c r="J153" s="25">
        <v>-0.6</v>
      </c>
      <c r="K153" s="25" t="s">
        <v>556</v>
      </c>
      <c r="L153" s="25">
        <v>1</v>
      </c>
      <c r="M153" s="25">
        <v>-1</v>
      </c>
      <c r="N153" s="25" t="s">
        <v>565</v>
      </c>
      <c r="O153" s="25">
        <v>1</v>
      </c>
      <c r="P153" s="25">
        <v>-1</v>
      </c>
      <c r="Q153" s="25" t="s">
        <v>565</v>
      </c>
      <c r="R153" s="25"/>
      <c r="S153" s="25"/>
      <c r="T153" s="25"/>
      <c r="U153" s="25"/>
      <c r="V153" s="25"/>
      <c r="W153" s="25"/>
    </row>
    <row r="154" spans="1:23" ht="28.5" x14ac:dyDescent="0.2">
      <c r="A154" s="45"/>
      <c r="B154" s="29" t="s">
        <v>594</v>
      </c>
      <c r="C154" s="24" t="s">
        <v>794</v>
      </c>
      <c r="D154" s="23" t="s">
        <v>524</v>
      </c>
      <c r="E154" s="30"/>
      <c r="F154" s="25" t="s">
        <v>561</v>
      </c>
      <c r="G154" s="27" t="s">
        <v>3</v>
      </c>
      <c r="H154" s="33"/>
      <c r="I154" s="25">
        <v>-0.2</v>
      </c>
      <c r="J154" s="25">
        <v>-0.6</v>
      </c>
      <c r="K154" s="25" t="s">
        <v>556</v>
      </c>
      <c r="L154" s="25">
        <v>1</v>
      </c>
      <c r="M154" s="25">
        <v>-1</v>
      </c>
      <c r="N154" s="25" t="s">
        <v>565</v>
      </c>
      <c r="O154" s="25">
        <v>1</v>
      </c>
      <c r="P154" s="25">
        <v>-1</v>
      </c>
      <c r="Q154" s="25" t="s">
        <v>565</v>
      </c>
      <c r="R154" s="25"/>
      <c r="S154" s="25"/>
      <c r="T154" s="25"/>
      <c r="U154" s="25"/>
      <c r="V154" s="25"/>
      <c r="W154" s="25"/>
    </row>
    <row r="155" spans="1:23" ht="28.5" x14ac:dyDescent="0.2">
      <c r="A155" s="45"/>
      <c r="B155" s="29" t="s">
        <v>595</v>
      </c>
      <c r="C155" s="24" t="s">
        <v>795</v>
      </c>
      <c r="D155" s="23" t="s">
        <v>525</v>
      </c>
      <c r="E155" s="30"/>
      <c r="F155" s="25" t="s">
        <v>562</v>
      </c>
      <c r="G155" s="27" t="s">
        <v>3</v>
      </c>
      <c r="H155" s="33"/>
      <c r="I155" s="25">
        <v>-0.2</v>
      </c>
      <c r="J155" s="25">
        <v>-0.6</v>
      </c>
      <c r="K155" s="25" t="s">
        <v>556</v>
      </c>
      <c r="L155" s="25">
        <v>1</v>
      </c>
      <c r="M155" s="25">
        <v>-1</v>
      </c>
      <c r="N155" s="25" t="s">
        <v>565</v>
      </c>
      <c r="O155" s="25">
        <v>1</v>
      </c>
      <c r="P155" s="25">
        <v>-1</v>
      </c>
      <c r="Q155" s="25" t="s">
        <v>565</v>
      </c>
      <c r="R155" s="25"/>
      <c r="S155" s="25"/>
      <c r="T155" s="25"/>
      <c r="U155" s="25"/>
      <c r="V155" s="25"/>
      <c r="W155" s="25"/>
    </row>
    <row r="156" spans="1:23" ht="28.5" x14ac:dyDescent="0.2">
      <c r="A156" s="45"/>
      <c r="B156" s="29" t="s">
        <v>599</v>
      </c>
      <c r="C156" s="24" t="s">
        <v>796</v>
      </c>
      <c r="D156" s="23" t="s">
        <v>526</v>
      </c>
      <c r="E156" s="30"/>
      <c r="F156" s="25" t="s">
        <v>563</v>
      </c>
      <c r="G156" s="27" t="s">
        <v>3</v>
      </c>
      <c r="H156" s="33"/>
      <c r="I156" s="25">
        <v>-0.2</v>
      </c>
      <c r="J156" s="25">
        <v>-0.6</v>
      </c>
      <c r="K156" s="25" t="s">
        <v>556</v>
      </c>
      <c r="L156" s="25">
        <v>1</v>
      </c>
      <c r="M156" s="25">
        <v>-1</v>
      </c>
      <c r="N156" s="25" t="s">
        <v>565</v>
      </c>
      <c r="O156" s="25">
        <v>1</v>
      </c>
      <c r="P156" s="25">
        <v>-1</v>
      </c>
      <c r="Q156" s="25" t="s">
        <v>565</v>
      </c>
      <c r="R156" s="25"/>
      <c r="S156" s="25"/>
      <c r="T156" s="25"/>
      <c r="U156" s="25"/>
      <c r="V156" s="25"/>
      <c r="W156" s="25"/>
    </row>
    <row r="157" spans="1:23" ht="28.5" x14ac:dyDescent="0.2">
      <c r="A157" s="45"/>
      <c r="B157" s="29" t="s">
        <v>600</v>
      </c>
      <c r="C157" s="24" t="s">
        <v>797</v>
      </c>
      <c r="D157" s="23" t="s">
        <v>527</v>
      </c>
      <c r="E157" s="30"/>
      <c r="F157" s="25" t="s">
        <v>564</v>
      </c>
      <c r="G157" s="27" t="s">
        <v>3</v>
      </c>
      <c r="H157" s="33"/>
      <c r="I157" s="25">
        <v>-0.2</v>
      </c>
      <c r="J157" s="25">
        <v>-0.6</v>
      </c>
      <c r="K157" s="25" t="s">
        <v>556</v>
      </c>
      <c r="L157" s="25">
        <v>1</v>
      </c>
      <c r="M157" s="25">
        <v>-1</v>
      </c>
      <c r="N157" s="25" t="s">
        <v>565</v>
      </c>
      <c r="O157" s="25">
        <v>1</v>
      </c>
      <c r="P157" s="25">
        <v>-1</v>
      </c>
      <c r="Q157" s="25" t="s">
        <v>565</v>
      </c>
      <c r="R157" s="25"/>
      <c r="S157" s="25"/>
      <c r="T157" s="25"/>
      <c r="U157" s="25"/>
      <c r="V157" s="25"/>
      <c r="W157" s="25"/>
    </row>
    <row r="158" spans="1:23" ht="28.5" x14ac:dyDescent="0.2">
      <c r="A158" s="45"/>
      <c r="B158" s="29" t="s">
        <v>601</v>
      </c>
      <c r="C158" s="24" t="s">
        <v>798</v>
      </c>
      <c r="D158" s="23" t="s">
        <v>488</v>
      </c>
      <c r="E158" s="30"/>
      <c r="F158" s="25" t="s">
        <v>505</v>
      </c>
      <c r="G158" s="27" t="s">
        <v>3</v>
      </c>
      <c r="H158" s="33"/>
      <c r="I158" s="25">
        <v>-0.2</v>
      </c>
      <c r="J158" s="25">
        <v>-0.6</v>
      </c>
      <c r="K158" s="25" t="s">
        <v>556</v>
      </c>
      <c r="L158" s="25">
        <v>1</v>
      </c>
      <c r="M158" s="25">
        <v>-1</v>
      </c>
      <c r="N158" s="25" t="s">
        <v>565</v>
      </c>
      <c r="O158" s="25">
        <v>35</v>
      </c>
      <c r="P158" s="25">
        <v>24</v>
      </c>
      <c r="Q158" s="25" t="s">
        <v>565</v>
      </c>
      <c r="R158" s="25"/>
      <c r="S158" s="25"/>
      <c r="T158" s="25"/>
      <c r="U158" s="25"/>
      <c r="V158" s="25"/>
      <c r="W158" s="25"/>
    </row>
    <row r="159" spans="1:23" ht="28.5" x14ac:dyDescent="0.2">
      <c r="A159" s="45"/>
      <c r="B159" s="29" t="s">
        <v>602</v>
      </c>
      <c r="C159" s="24" t="s">
        <v>799</v>
      </c>
      <c r="D159" s="23" t="s">
        <v>528</v>
      </c>
      <c r="E159" s="30"/>
      <c r="F159" s="25" t="s">
        <v>506</v>
      </c>
      <c r="G159" s="27" t="s">
        <v>3</v>
      </c>
      <c r="H159" s="33"/>
      <c r="I159" s="25">
        <v>-0.2</v>
      </c>
      <c r="J159" s="25">
        <v>-0.6</v>
      </c>
      <c r="K159" s="25" t="s">
        <v>556</v>
      </c>
      <c r="L159" s="25">
        <v>1</v>
      </c>
      <c r="M159" s="25">
        <v>-1</v>
      </c>
      <c r="N159" s="25" t="s">
        <v>565</v>
      </c>
      <c r="O159" s="25">
        <v>35</v>
      </c>
      <c r="P159" s="25">
        <v>24</v>
      </c>
      <c r="Q159" s="25" t="s">
        <v>565</v>
      </c>
      <c r="R159" s="25"/>
      <c r="S159" s="25"/>
      <c r="T159" s="25"/>
      <c r="U159" s="25"/>
      <c r="V159" s="25"/>
      <c r="W159" s="25"/>
    </row>
    <row r="160" spans="1:23" ht="28.5" x14ac:dyDescent="0.2">
      <c r="A160" s="45"/>
      <c r="B160" s="29" t="s">
        <v>603</v>
      </c>
      <c r="C160" s="24" t="s">
        <v>800</v>
      </c>
      <c r="D160" s="23" t="s">
        <v>529</v>
      </c>
      <c r="E160" s="30"/>
      <c r="F160" s="25" t="s">
        <v>495</v>
      </c>
      <c r="G160" s="27" t="s">
        <v>3</v>
      </c>
      <c r="H160" s="33"/>
      <c r="I160" s="25">
        <v>-0.2</v>
      </c>
      <c r="J160" s="25">
        <v>-0.6</v>
      </c>
      <c r="K160" s="25" t="s">
        <v>556</v>
      </c>
      <c r="L160" s="25">
        <v>1</v>
      </c>
      <c r="M160" s="25">
        <v>-1</v>
      </c>
      <c r="N160" s="25" t="s">
        <v>565</v>
      </c>
      <c r="O160" s="25">
        <v>1</v>
      </c>
      <c r="P160" s="25">
        <v>-1</v>
      </c>
      <c r="Q160" s="25" t="s">
        <v>565</v>
      </c>
      <c r="R160" s="25"/>
      <c r="S160" s="25"/>
      <c r="T160" s="25"/>
      <c r="U160" s="25"/>
      <c r="V160" s="25"/>
      <c r="W160" s="25"/>
    </row>
    <row r="161" spans="1:23" ht="28.5" x14ac:dyDescent="0.2">
      <c r="A161" s="45"/>
      <c r="B161" s="29" t="s">
        <v>604</v>
      </c>
      <c r="C161" s="24" t="s">
        <v>801</v>
      </c>
      <c r="D161" s="23" t="s">
        <v>530</v>
      </c>
      <c r="E161" s="30"/>
      <c r="F161" s="25" t="s">
        <v>507</v>
      </c>
      <c r="G161" s="27" t="s">
        <v>3</v>
      </c>
      <c r="H161" s="33"/>
      <c r="I161" s="25">
        <v>-0.2</v>
      </c>
      <c r="J161" s="25">
        <v>-0.6</v>
      </c>
      <c r="K161" s="25" t="s">
        <v>556</v>
      </c>
      <c r="L161" s="25">
        <v>1</v>
      </c>
      <c r="M161" s="25">
        <v>-1</v>
      </c>
      <c r="N161" s="25" t="s">
        <v>565</v>
      </c>
      <c r="O161" s="25">
        <v>1</v>
      </c>
      <c r="P161" s="25">
        <v>-1</v>
      </c>
      <c r="Q161" s="25" t="s">
        <v>565</v>
      </c>
      <c r="R161" s="25"/>
      <c r="S161" s="25"/>
      <c r="T161" s="25"/>
      <c r="U161" s="25"/>
      <c r="V161" s="25"/>
      <c r="W161" s="25"/>
    </row>
    <row r="162" spans="1:23" x14ac:dyDescent="0.2">
      <c r="A162" s="45"/>
      <c r="B162" s="29" t="s">
        <v>579</v>
      </c>
      <c r="C162" s="23" t="s">
        <v>832</v>
      </c>
      <c r="D162" s="23" t="s">
        <v>541</v>
      </c>
      <c r="E162" s="30"/>
      <c r="F162" s="25" t="s">
        <v>493</v>
      </c>
      <c r="G162" s="27" t="s">
        <v>3</v>
      </c>
      <c r="H162" s="33"/>
      <c r="I162" s="25">
        <v>-0.2</v>
      </c>
      <c r="J162" s="25">
        <v>-0.6</v>
      </c>
      <c r="K162" s="25" t="s">
        <v>556</v>
      </c>
      <c r="L162" s="25">
        <v>1</v>
      </c>
      <c r="M162" s="25">
        <v>-1</v>
      </c>
      <c r="N162" s="25" t="s">
        <v>565</v>
      </c>
      <c r="O162" s="25">
        <v>3</v>
      </c>
      <c r="P162" s="25">
        <v>-1</v>
      </c>
      <c r="Q162" s="25" t="s">
        <v>565</v>
      </c>
      <c r="R162" s="25"/>
      <c r="S162" s="25"/>
      <c r="T162" s="25"/>
      <c r="U162" s="25"/>
      <c r="V162" s="25"/>
      <c r="W162" s="25"/>
    </row>
    <row r="163" spans="1:23" x14ac:dyDescent="0.2">
      <c r="A163" s="45"/>
      <c r="B163" s="29" t="s">
        <v>580</v>
      </c>
      <c r="C163" s="23" t="s">
        <v>833</v>
      </c>
      <c r="D163" s="23" t="s">
        <v>542</v>
      </c>
      <c r="E163" s="30"/>
      <c r="F163" s="25" t="s">
        <v>492</v>
      </c>
      <c r="G163" s="27" t="s">
        <v>3</v>
      </c>
      <c r="H163" s="33"/>
      <c r="I163" s="25">
        <v>-0.2</v>
      </c>
      <c r="J163" s="25">
        <v>-0.6</v>
      </c>
      <c r="K163" s="25" t="s">
        <v>556</v>
      </c>
      <c r="L163" s="25">
        <v>1</v>
      </c>
      <c r="M163" s="25">
        <v>-1</v>
      </c>
      <c r="N163" s="25" t="s">
        <v>565</v>
      </c>
      <c r="O163" s="25">
        <v>1</v>
      </c>
      <c r="P163" s="25">
        <v>-1</v>
      </c>
      <c r="Q163" s="25" t="s">
        <v>565</v>
      </c>
      <c r="R163" s="25"/>
      <c r="S163" s="25"/>
      <c r="T163" s="25"/>
      <c r="U163" s="25"/>
      <c r="V163" s="25"/>
      <c r="W163" s="25"/>
    </row>
    <row r="164" spans="1:23" x14ac:dyDescent="0.2">
      <c r="A164" s="45"/>
      <c r="B164" s="29" t="s">
        <v>581</v>
      </c>
      <c r="C164" s="23" t="s">
        <v>834</v>
      </c>
      <c r="D164" s="23" t="s">
        <v>543</v>
      </c>
      <c r="E164" s="30"/>
      <c r="F164" s="25" t="s">
        <v>108</v>
      </c>
      <c r="G164" s="27" t="s">
        <v>3</v>
      </c>
      <c r="H164" s="33"/>
      <c r="I164" s="25">
        <v>0.6</v>
      </c>
      <c r="J164" s="25">
        <v>0.2</v>
      </c>
      <c r="K164" s="25" t="s">
        <v>556</v>
      </c>
      <c r="L164" s="25"/>
      <c r="M164" s="25"/>
      <c r="N164" s="25"/>
      <c r="O164" s="25"/>
      <c r="P164" s="25"/>
      <c r="Q164" s="25"/>
      <c r="R164" s="25">
        <v>-1.25</v>
      </c>
      <c r="S164" s="25">
        <v>-1.6</v>
      </c>
      <c r="T164" s="25" t="s">
        <v>556</v>
      </c>
      <c r="U164" s="25"/>
      <c r="V164" s="25"/>
      <c r="W164" s="25"/>
    </row>
    <row r="165" spans="1:23" x14ac:dyDescent="0.2">
      <c r="A165" s="45"/>
      <c r="B165" s="29" t="s">
        <v>582</v>
      </c>
      <c r="C165" s="23" t="s">
        <v>835</v>
      </c>
      <c r="D165" s="23" t="s">
        <v>544</v>
      </c>
      <c r="E165" s="30"/>
      <c r="F165" s="25" t="s">
        <v>107</v>
      </c>
      <c r="G165" s="27" t="s">
        <v>3</v>
      </c>
      <c r="H165" s="33"/>
      <c r="I165" s="25">
        <v>-0.2</v>
      </c>
      <c r="J165" s="25">
        <v>-0.6</v>
      </c>
      <c r="K165" s="25" t="s">
        <v>556</v>
      </c>
      <c r="L165" s="25"/>
      <c r="M165" s="25"/>
      <c r="N165" s="25"/>
      <c r="O165" s="25"/>
      <c r="P165" s="25"/>
      <c r="Q165" s="25"/>
      <c r="R165" s="25">
        <v>4.4000000000000004</v>
      </c>
      <c r="S165" s="25">
        <v>3.85</v>
      </c>
      <c r="T165" s="25" t="s">
        <v>556</v>
      </c>
      <c r="U165" s="25"/>
      <c r="V165" s="25"/>
      <c r="W165" s="25"/>
    </row>
    <row r="166" spans="1:23" x14ac:dyDescent="0.2">
      <c r="A166" s="45"/>
      <c r="B166" s="29" t="s">
        <v>583</v>
      </c>
      <c r="C166" s="23" t="s">
        <v>836</v>
      </c>
      <c r="D166" s="23" t="s">
        <v>545</v>
      </c>
      <c r="E166" s="30"/>
      <c r="F166" s="25" t="s">
        <v>558</v>
      </c>
      <c r="G166" s="27" t="s">
        <v>3</v>
      </c>
      <c r="H166" s="33"/>
      <c r="I166" s="25">
        <v>-0.2</v>
      </c>
      <c r="J166" s="25">
        <v>-0.6</v>
      </c>
      <c r="K166" s="25" t="s">
        <v>556</v>
      </c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x14ac:dyDescent="0.2">
      <c r="A167" s="45"/>
      <c r="B167" s="29" t="s">
        <v>584</v>
      </c>
      <c r="C167" s="23" t="s">
        <v>837</v>
      </c>
      <c r="D167" s="23"/>
      <c r="E167" s="30"/>
      <c r="F167" s="25"/>
      <c r="G167" s="27" t="s">
        <v>3</v>
      </c>
      <c r="H167" s="33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x14ac:dyDescent="0.2">
      <c r="A168" s="45"/>
      <c r="B168" s="29" t="s">
        <v>585</v>
      </c>
      <c r="C168" s="23" t="s">
        <v>838</v>
      </c>
      <c r="D168" s="23"/>
      <c r="E168" s="30"/>
      <c r="F168" s="25"/>
      <c r="G168" s="27" t="s">
        <v>3</v>
      </c>
      <c r="H168" s="33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x14ac:dyDescent="0.2">
      <c r="A169" s="45"/>
      <c r="B169" s="29" t="s">
        <v>586</v>
      </c>
      <c r="C169" s="23" t="s">
        <v>839</v>
      </c>
      <c r="D169" s="23"/>
      <c r="E169" s="30"/>
      <c r="F169" s="25"/>
      <c r="G169" s="27" t="s">
        <v>3</v>
      </c>
      <c r="H169" s="33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x14ac:dyDescent="0.2">
      <c r="A170" s="45"/>
      <c r="B170" s="29" t="s">
        <v>587</v>
      </c>
      <c r="C170" s="23" t="s">
        <v>840</v>
      </c>
      <c r="D170" s="23" t="s">
        <v>551</v>
      </c>
      <c r="E170" s="30"/>
      <c r="F170" s="25" t="s">
        <v>122</v>
      </c>
      <c r="G170" s="27" t="s">
        <v>2</v>
      </c>
      <c r="H170" s="33"/>
      <c r="I170" s="25"/>
      <c r="J170" s="25"/>
      <c r="K170" s="25"/>
      <c r="L170" s="25"/>
      <c r="M170" s="25"/>
      <c r="N170" s="25"/>
      <c r="O170" s="25"/>
      <c r="P170" s="25"/>
      <c r="Q170" s="25"/>
      <c r="R170" s="25">
        <v>35</v>
      </c>
      <c r="S170" s="25">
        <v>15</v>
      </c>
      <c r="T170" s="25" t="s">
        <v>567</v>
      </c>
      <c r="U170" s="25">
        <v>300</v>
      </c>
      <c r="V170" s="25">
        <v>-5</v>
      </c>
      <c r="W170" s="25" t="s">
        <v>565</v>
      </c>
    </row>
    <row r="171" spans="1:23" x14ac:dyDescent="0.2">
      <c r="A171" s="45"/>
      <c r="B171" s="29" t="s">
        <v>588</v>
      </c>
      <c r="C171" s="23" t="s">
        <v>841</v>
      </c>
      <c r="D171" s="23" t="s">
        <v>552</v>
      </c>
      <c r="E171" s="30"/>
      <c r="F171" s="25" t="s">
        <v>123</v>
      </c>
      <c r="G171" s="27" t="s">
        <v>2</v>
      </c>
      <c r="H171" s="33"/>
      <c r="I171" s="25"/>
      <c r="J171" s="25"/>
      <c r="K171" s="25"/>
      <c r="L171" s="25"/>
      <c r="M171" s="25"/>
      <c r="N171" s="25"/>
      <c r="O171" s="25"/>
      <c r="P171" s="25"/>
      <c r="Q171" s="25"/>
      <c r="R171" s="25">
        <v>65</v>
      </c>
      <c r="S171" s="25">
        <v>45</v>
      </c>
      <c r="T171" s="25" t="s">
        <v>567</v>
      </c>
      <c r="U171" s="25">
        <v>300</v>
      </c>
      <c r="V171" s="25">
        <v>-5</v>
      </c>
      <c r="W171" s="25" t="s">
        <v>565</v>
      </c>
    </row>
    <row r="172" spans="1:23" x14ac:dyDescent="0.2">
      <c r="A172" s="45"/>
      <c r="B172" s="29" t="s">
        <v>589</v>
      </c>
      <c r="C172" s="23" t="s">
        <v>842</v>
      </c>
      <c r="D172" s="23" t="s">
        <v>489</v>
      </c>
      <c r="E172" s="30"/>
      <c r="F172" s="25" t="s">
        <v>106</v>
      </c>
      <c r="G172" s="27" t="s">
        <v>2</v>
      </c>
      <c r="H172" s="33"/>
      <c r="I172" s="25">
        <v>-0.2</v>
      </c>
      <c r="J172" s="25">
        <v>-0.6</v>
      </c>
      <c r="K172" s="25" t="s">
        <v>556</v>
      </c>
      <c r="L172" s="25"/>
      <c r="M172" s="25"/>
      <c r="N172" s="25"/>
      <c r="O172" s="25"/>
      <c r="P172" s="25"/>
      <c r="Q172" s="25"/>
      <c r="R172" s="25">
        <v>1.7</v>
      </c>
      <c r="S172" s="25">
        <v>1.4</v>
      </c>
      <c r="T172" s="25" t="s">
        <v>556</v>
      </c>
      <c r="U172" s="25"/>
      <c r="V172" s="25"/>
      <c r="W172" s="25"/>
    </row>
    <row r="173" spans="1:23" x14ac:dyDescent="0.2">
      <c r="A173" s="45"/>
      <c r="B173" s="29" t="s">
        <v>590</v>
      </c>
      <c r="C173" s="23" t="s">
        <v>843</v>
      </c>
      <c r="D173" s="23" t="s">
        <v>569</v>
      </c>
      <c r="E173" s="30"/>
      <c r="F173" s="25"/>
      <c r="G173" s="27" t="s">
        <v>2</v>
      </c>
      <c r="H173" s="33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x14ac:dyDescent="0.2">
      <c r="A174" s="45"/>
      <c r="B174" s="32" t="s">
        <v>591</v>
      </c>
      <c r="C174" s="23" t="s">
        <v>802</v>
      </c>
      <c r="D174" s="26"/>
      <c r="E174" s="30"/>
      <c r="F174" s="25" t="s">
        <v>494</v>
      </c>
      <c r="G174" s="27" t="s">
        <v>5</v>
      </c>
      <c r="H174" s="3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1:23" x14ac:dyDescent="0.2">
      <c r="A175" s="45"/>
      <c r="B175" s="32" t="s">
        <v>1113</v>
      </c>
      <c r="C175" s="23" t="s">
        <v>803</v>
      </c>
      <c r="D175" s="26"/>
      <c r="E175" s="30"/>
      <c r="F175" s="25" t="s">
        <v>508</v>
      </c>
      <c r="G175" s="27" t="s">
        <v>5</v>
      </c>
      <c r="H175" s="3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1:23" x14ac:dyDescent="0.2">
      <c r="A176" s="45"/>
      <c r="B176" s="32" t="s">
        <v>1114</v>
      </c>
      <c r="C176" s="23" t="s">
        <v>804</v>
      </c>
      <c r="D176" s="26"/>
      <c r="E176" s="30"/>
      <c r="F176" s="25" t="s">
        <v>509</v>
      </c>
      <c r="G176" s="27" t="s">
        <v>5</v>
      </c>
      <c r="H176" s="3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1:23" x14ac:dyDescent="0.2">
      <c r="A177" s="45"/>
      <c r="B177" s="32" t="s">
        <v>1121</v>
      </c>
      <c r="C177" s="23" t="s">
        <v>1129</v>
      </c>
      <c r="D177" s="26"/>
      <c r="E177" s="30"/>
      <c r="F177" s="25" t="s">
        <v>1125</v>
      </c>
      <c r="G177" s="27" t="s">
        <v>5</v>
      </c>
      <c r="H177" s="3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1:23" x14ac:dyDescent="0.2">
      <c r="A178" s="45"/>
      <c r="B178" s="32" t="s">
        <v>1122</v>
      </c>
      <c r="C178" s="23" t="s">
        <v>1130</v>
      </c>
      <c r="D178" s="26"/>
      <c r="E178" s="30"/>
      <c r="F178" s="25" t="s">
        <v>1126</v>
      </c>
      <c r="G178" s="27" t="s">
        <v>5</v>
      </c>
      <c r="H178" s="3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1:23" x14ac:dyDescent="0.2">
      <c r="A179" s="45"/>
      <c r="B179" s="32" t="s">
        <v>1123</v>
      </c>
      <c r="C179" s="23" t="s">
        <v>1131</v>
      </c>
      <c r="D179" s="26"/>
      <c r="E179" s="30"/>
      <c r="F179" s="25" t="s">
        <v>1127</v>
      </c>
      <c r="G179" s="27" t="s">
        <v>5</v>
      </c>
      <c r="H179" s="3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1:23" x14ac:dyDescent="0.2">
      <c r="A180" s="46"/>
      <c r="B180" s="32" t="s">
        <v>1124</v>
      </c>
      <c r="C180" s="23" t="s">
        <v>1132</v>
      </c>
      <c r="D180" s="26"/>
      <c r="E180" s="30"/>
      <c r="F180" s="25" t="s">
        <v>1128</v>
      </c>
      <c r="G180" s="27" t="s">
        <v>5</v>
      </c>
      <c r="H180" s="3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1:23" x14ac:dyDescent="0.2">
      <c r="A181" s="34"/>
      <c r="B181" s="34"/>
      <c r="C181" s="30"/>
      <c r="D181" s="30"/>
      <c r="E181" s="30"/>
      <c r="F181" s="30"/>
      <c r="G181" s="31"/>
      <c r="H181" s="33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spans="1:23" x14ac:dyDescent="0.2">
      <c r="A182" s="44" t="s">
        <v>658</v>
      </c>
      <c r="B182" s="29" t="s">
        <v>510</v>
      </c>
      <c r="C182" s="23" t="s">
        <v>805</v>
      </c>
      <c r="D182" s="23" t="s">
        <v>516</v>
      </c>
      <c r="E182" s="30"/>
      <c r="F182" s="25" t="s">
        <v>491</v>
      </c>
      <c r="G182" s="27" t="s">
        <v>3</v>
      </c>
      <c r="H182" s="33"/>
      <c r="I182" s="25">
        <v>-0.2</v>
      </c>
      <c r="J182" s="25">
        <v>-0.6</v>
      </c>
      <c r="K182" s="25" t="s">
        <v>556</v>
      </c>
      <c r="L182" s="25">
        <v>1</v>
      </c>
      <c r="M182" s="25">
        <v>-1</v>
      </c>
      <c r="N182" s="25" t="s">
        <v>565</v>
      </c>
      <c r="O182" s="25">
        <v>1</v>
      </c>
      <c r="P182" s="25">
        <v>-1</v>
      </c>
      <c r="Q182" s="25" t="s">
        <v>565</v>
      </c>
      <c r="R182" s="25"/>
      <c r="S182" s="25"/>
      <c r="T182" s="25"/>
      <c r="U182" s="25"/>
      <c r="V182" s="25"/>
      <c r="W182" s="25"/>
    </row>
    <row r="183" spans="1:23" x14ac:dyDescent="0.2">
      <c r="A183" s="45"/>
      <c r="B183" s="29" t="s">
        <v>511</v>
      </c>
      <c r="C183" s="23" t="s">
        <v>806</v>
      </c>
      <c r="D183" s="23" t="s">
        <v>517</v>
      </c>
      <c r="E183" s="30"/>
      <c r="F183" s="25" t="s">
        <v>555</v>
      </c>
      <c r="G183" s="27" t="s">
        <v>3</v>
      </c>
      <c r="H183" s="33"/>
      <c r="I183" s="25">
        <v>-0.2</v>
      </c>
      <c r="J183" s="25">
        <v>-0.6</v>
      </c>
      <c r="K183" s="25" t="s">
        <v>556</v>
      </c>
      <c r="L183" s="25">
        <v>1</v>
      </c>
      <c r="M183" s="25">
        <v>-1</v>
      </c>
      <c r="N183" s="25" t="s">
        <v>565</v>
      </c>
      <c r="O183" s="25">
        <v>1</v>
      </c>
      <c r="P183" s="25">
        <v>-1</v>
      </c>
      <c r="Q183" s="25" t="s">
        <v>565</v>
      </c>
      <c r="R183" s="25"/>
      <c r="S183" s="25"/>
      <c r="T183" s="25"/>
      <c r="U183" s="25"/>
      <c r="V183" s="25"/>
      <c r="W183" s="25"/>
    </row>
    <row r="184" spans="1:23" x14ac:dyDescent="0.2">
      <c r="A184" s="45"/>
      <c r="B184" s="29" t="s">
        <v>575</v>
      </c>
      <c r="C184" s="23" t="s">
        <v>807</v>
      </c>
      <c r="D184" s="23" t="s">
        <v>518</v>
      </c>
      <c r="E184" s="30"/>
      <c r="F184" s="25" t="s">
        <v>490</v>
      </c>
      <c r="G184" s="27" t="s">
        <v>3</v>
      </c>
      <c r="H184" s="33"/>
      <c r="I184" s="25">
        <v>-0.2</v>
      </c>
      <c r="J184" s="25">
        <v>-0.6</v>
      </c>
      <c r="K184" s="25" t="s">
        <v>556</v>
      </c>
      <c r="L184" s="25">
        <v>1</v>
      </c>
      <c r="M184" s="25">
        <v>-1</v>
      </c>
      <c r="N184" s="25" t="s">
        <v>565</v>
      </c>
      <c r="O184" s="25">
        <v>1</v>
      </c>
      <c r="P184" s="25">
        <v>-1</v>
      </c>
      <c r="Q184" s="25" t="s">
        <v>565</v>
      </c>
      <c r="R184" s="25"/>
      <c r="S184" s="25"/>
      <c r="T184" s="25"/>
      <c r="U184" s="25"/>
      <c r="V184" s="25"/>
      <c r="W184" s="25"/>
    </row>
    <row r="185" spans="1:23" x14ac:dyDescent="0.2">
      <c r="A185" s="45"/>
      <c r="B185" s="29" t="s">
        <v>576</v>
      </c>
      <c r="C185" s="23" t="s">
        <v>808</v>
      </c>
      <c r="D185" s="23" t="s">
        <v>519</v>
      </c>
      <c r="E185" s="30"/>
      <c r="F185" s="25" t="s">
        <v>497</v>
      </c>
      <c r="G185" s="27" t="s">
        <v>3</v>
      </c>
      <c r="H185" s="33"/>
      <c r="I185" s="25">
        <v>-0.2</v>
      </c>
      <c r="J185" s="25">
        <v>-0.6</v>
      </c>
      <c r="K185" s="25" t="s">
        <v>556</v>
      </c>
      <c r="L185" s="25">
        <v>1</v>
      </c>
      <c r="M185" s="25">
        <v>-1</v>
      </c>
      <c r="N185" s="25" t="s">
        <v>565</v>
      </c>
      <c r="O185" s="25">
        <v>1</v>
      </c>
      <c r="P185" s="25">
        <v>-1</v>
      </c>
      <c r="Q185" s="25" t="s">
        <v>565</v>
      </c>
      <c r="R185" s="25"/>
      <c r="S185" s="25"/>
      <c r="T185" s="25"/>
      <c r="U185" s="25"/>
      <c r="V185" s="25"/>
      <c r="W185" s="25"/>
    </row>
    <row r="186" spans="1:23" x14ac:dyDescent="0.2">
      <c r="A186" s="45"/>
      <c r="B186" s="29" t="s">
        <v>577</v>
      </c>
      <c r="C186" s="23" t="s">
        <v>809</v>
      </c>
      <c r="D186" s="23" t="s">
        <v>520</v>
      </c>
      <c r="E186" s="30"/>
      <c r="F186" s="25" t="s">
        <v>496</v>
      </c>
      <c r="G186" s="27" t="s">
        <v>3</v>
      </c>
      <c r="H186" s="33"/>
      <c r="I186" s="25">
        <v>-0.2</v>
      </c>
      <c r="J186" s="25">
        <v>-0.6</v>
      </c>
      <c r="K186" s="25" t="s">
        <v>556</v>
      </c>
      <c r="L186" s="25">
        <v>1</v>
      </c>
      <c r="M186" s="25">
        <v>-1</v>
      </c>
      <c r="N186" s="25" t="s">
        <v>565</v>
      </c>
      <c r="O186" s="25">
        <v>1</v>
      </c>
      <c r="P186" s="25">
        <v>-1</v>
      </c>
      <c r="Q186" s="25" t="s">
        <v>565</v>
      </c>
      <c r="R186" s="25"/>
      <c r="S186" s="25"/>
      <c r="T186" s="25"/>
      <c r="U186" s="25"/>
      <c r="V186" s="25"/>
      <c r="W186" s="25"/>
    </row>
    <row r="187" spans="1:23" x14ac:dyDescent="0.2">
      <c r="A187" s="45"/>
      <c r="B187" s="29" t="s">
        <v>578</v>
      </c>
      <c r="C187" s="23" t="s">
        <v>810</v>
      </c>
      <c r="D187" s="23" t="s">
        <v>521</v>
      </c>
      <c r="E187" s="30"/>
      <c r="F187" s="25" t="s">
        <v>498</v>
      </c>
      <c r="G187" s="27" t="s">
        <v>3</v>
      </c>
      <c r="H187" s="33"/>
      <c r="I187" s="25">
        <v>-0.2</v>
      </c>
      <c r="J187" s="25">
        <v>-0.6</v>
      </c>
      <c r="K187" s="25" t="s">
        <v>556</v>
      </c>
      <c r="L187" s="25">
        <v>1</v>
      </c>
      <c r="M187" s="25">
        <v>-1</v>
      </c>
      <c r="N187" s="25" t="s">
        <v>565</v>
      </c>
      <c r="O187" s="25">
        <v>1</v>
      </c>
      <c r="P187" s="25">
        <v>-1</v>
      </c>
      <c r="Q187" s="25" t="s">
        <v>565</v>
      </c>
      <c r="R187" s="25"/>
      <c r="S187" s="25"/>
      <c r="T187" s="25"/>
      <c r="U187" s="25"/>
      <c r="V187" s="25"/>
      <c r="W187" s="25"/>
    </row>
    <row r="188" spans="1:23" ht="28.5" x14ac:dyDescent="0.2">
      <c r="A188" s="45"/>
      <c r="B188" s="29" t="s">
        <v>592</v>
      </c>
      <c r="C188" s="24" t="s">
        <v>811</v>
      </c>
      <c r="D188" s="23" t="s">
        <v>531</v>
      </c>
      <c r="E188" s="30"/>
      <c r="F188" s="25" t="s">
        <v>559</v>
      </c>
      <c r="G188" s="27" t="s">
        <v>3</v>
      </c>
      <c r="H188" s="33"/>
      <c r="I188" s="25">
        <v>-0.2</v>
      </c>
      <c r="J188" s="25">
        <v>-0.6</v>
      </c>
      <c r="K188" s="25" t="s">
        <v>556</v>
      </c>
      <c r="L188" s="25">
        <v>1</v>
      </c>
      <c r="M188" s="25">
        <v>-1</v>
      </c>
      <c r="N188" s="25" t="s">
        <v>565</v>
      </c>
      <c r="O188" s="25">
        <v>1</v>
      </c>
      <c r="P188" s="25">
        <v>-1</v>
      </c>
      <c r="Q188" s="25" t="s">
        <v>565</v>
      </c>
      <c r="R188" s="25"/>
      <c r="S188" s="25"/>
      <c r="T188" s="25"/>
      <c r="U188" s="25"/>
      <c r="V188" s="25"/>
      <c r="W188" s="25"/>
    </row>
    <row r="189" spans="1:23" ht="28.5" x14ac:dyDescent="0.2">
      <c r="A189" s="45"/>
      <c r="B189" s="29" t="s">
        <v>593</v>
      </c>
      <c r="C189" s="24" t="s">
        <v>812</v>
      </c>
      <c r="D189" s="23" t="s">
        <v>532</v>
      </c>
      <c r="E189" s="30"/>
      <c r="F189" s="25" t="s">
        <v>560</v>
      </c>
      <c r="G189" s="27" t="s">
        <v>3</v>
      </c>
      <c r="H189" s="33"/>
      <c r="I189" s="25">
        <v>-0.2</v>
      </c>
      <c r="J189" s="25">
        <v>-0.6</v>
      </c>
      <c r="K189" s="25" t="s">
        <v>556</v>
      </c>
      <c r="L189" s="25">
        <v>1</v>
      </c>
      <c r="M189" s="25">
        <v>-1</v>
      </c>
      <c r="N189" s="25" t="s">
        <v>565</v>
      </c>
      <c r="O189" s="25">
        <v>1</v>
      </c>
      <c r="P189" s="25">
        <v>-1</v>
      </c>
      <c r="Q189" s="25" t="s">
        <v>565</v>
      </c>
      <c r="R189" s="25"/>
      <c r="S189" s="25"/>
      <c r="T189" s="25"/>
      <c r="U189" s="25"/>
      <c r="V189" s="25"/>
      <c r="W189" s="25"/>
    </row>
    <row r="190" spans="1:23" ht="28.5" x14ac:dyDescent="0.2">
      <c r="A190" s="45"/>
      <c r="B190" s="29" t="s">
        <v>594</v>
      </c>
      <c r="C190" s="24" t="s">
        <v>813</v>
      </c>
      <c r="D190" s="23" t="s">
        <v>533</v>
      </c>
      <c r="E190" s="30"/>
      <c r="F190" s="25" t="s">
        <v>561</v>
      </c>
      <c r="G190" s="27" t="s">
        <v>3</v>
      </c>
      <c r="H190" s="33"/>
      <c r="I190" s="25">
        <v>-0.2</v>
      </c>
      <c r="J190" s="25">
        <v>-0.6</v>
      </c>
      <c r="K190" s="25" t="s">
        <v>556</v>
      </c>
      <c r="L190" s="25">
        <v>1</v>
      </c>
      <c r="M190" s="25">
        <v>-1</v>
      </c>
      <c r="N190" s="25" t="s">
        <v>565</v>
      </c>
      <c r="O190" s="25">
        <v>1</v>
      </c>
      <c r="P190" s="25">
        <v>-1</v>
      </c>
      <c r="Q190" s="25" t="s">
        <v>565</v>
      </c>
      <c r="R190" s="25"/>
      <c r="S190" s="25"/>
      <c r="T190" s="25"/>
      <c r="U190" s="25"/>
      <c r="V190" s="25"/>
      <c r="W190" s="25"/>
    </row>
    <row r="191" spans="1:23" ht="28.5" x14ac:dyDescent="0.2">
      <c r="A191" s="45"/>
      <c r="B191" s="29" t="s">
        <v>595</v>
      </c>
      <c r="C191" s="24" t="s">
        <v>814</v>
      </c>
      <c r="D191" s="23" t="s">
        <v>534</v>
      </c>
      <c r="E191" s="30"/>
      <c r="F191" s="25" t="s">
        <v>562</v>
      </c>
      <c r="G191" s="27" t="s">
        <v>3</v>
      </c>
      <c r="H191" s="33"/>
      <c r="I191" s="25">
        <v>-0.2</v>
      </c>
      <c r="J191" s="25">
        <v>-0.6</v>
      </c>
      <c r="K191" s="25" t="s">
        <v>556</v>
      </c>
      <c r="L191" s="25">
        <v>1</v>
      </c>
      <c r="M191" s="25">
        <v>-1</v>
      </c>
      <c r="N191" s="25" t="s">
        <v>565</v>
      </c>
      <c r="O191" s="25">
        <v>1</v>
      </c>
      <c r="P191" s="25">
        <v>-1</v>
      </c>
      <c r="Q191" s="25" t="s">
        <v>565</v>
      </c>
      <c r="R191" s="25"/>
      <c r="S191" s="25"/>
      <c r="T191" s="25"/>
      <c r="U191" s="25"/>
      <c r="V191" s="25"/>
      <c r="W191" s="25"/>
    </row>
    <row r="192" spans="1:23" ht="28.5" x14ac:dyDescent="0.2">
      <c r="A192" s="45"/>
      <c r="B192" s="29" t="s">
        <v>599</v>
      </c>
      <c r="C192" s="24" t="s">
        <v>815</v>
      </c>
      <c r="D192" s="23" t="s">
        <v>535</v>
      </c>
      <c r="E192" s="30"/>
      <c r="F192" s="25" t="s">
        <v>563</v>
      </c>
      <c r="G192" s="27" t="s">
        <v>3</v>
      </c>
      <c r="H192" s="33"/>
      <c r="I192" s="25">
        <v>-0.2</v>
      </c>
      <c r="J192" s="25">
        <v>-0.6</v>
      </c>
      <c r="K192" s="25" t="s">
        <v>556</v>
      </c>
      <c r="L192" s="25">
        <v>1</v>
      </c>
      <c r="M192" s="25">
        <v>-1</v>
      </c>
      <c r="N192" s="25" t="s">
        <v>565</v>
      </c>
      <c r="O192" s="25">
        <v>1</v>
      </c>
      <c r="P192" s="25">
        <v>-1</v>
      </c>
      <c r="Q192" s="25" t="s">
        <v>565</v>
      </c>
      <c r="R192" s="25"/>
      <c r="S192" s="25"/>
      <c r="T192" s="25"/>
      <c r="U192" s="25"/>
      <c r="V192" s="25"/>
      <c r="W192" s="25"/>
    </row>
    <row r="193" spans="1:23" ht="28.5" x14ac:dyDescent="0.2">
      <c r="A193" s="45"/>
      <c r="B193" s="29" t="s">
        <v>600</v>
      </c>
      <c r="C193" s="24" t="s">
        <v>816</v>
      </c>
      <c r="D193" s="23" t="s">
        <v>536</v>
      </c>
      <c r="E193" s="30"/>
      <c r="F193" s="25" t="s">
        <v>564</v>
      </c>
      <c r="G193" s="27" t="s">
        <v>3</v>
      </c>
      <c r="H193" s="33"/>
      <c r="I193" s="25">
        <v>-0.2</v>
      </c>
      <c r="J193" s="25">
        <v>-0.6</v>
      </c>
      <c r="K193" s="25" t="s">
        <v>556</v>
      </c>
      <c r="L193" s="25">
        <v>1</v>
      </c>
      <c r="M193" s="25">
        <v>-1</v>
      </c>
      <c r="N193" s="25" t="s">
        <v>565</v>
      </c>
      <c r="O193" s="25">
        <v>1</v>
      </c>
      <c r="P193" s="25">
        <v>-1</v>
      </c>
      <c r="Q193" s="25" t="s">
        <v>565</v>
      </c>
      <c r="R193" s="25"/>
      <c r="S193" s="25"/>
      <c r="T193" s="25"/>
      <c r="U193" s="25"/>
      <c r="V193" s="25"/>
      <c r="W193" s="25"/>
    </row>
    <row r="194" spans="1:23" ht="28.5" x14ac:dyDescent="0.2">
      <c r="A194" s="45"/>
      <c r="B194" s="29" t="s">
        <v>601</v>
      </c>
      <c r="C194" s="24" t="s">
        <v>817</v>
      </c>
      <c r="D194" s="23" t="s">
        <v>537</v>
      </c>
      <c r="E194" s="30"/>
      <c r="F194" s="25" t="s">
        <v>505</v>
      </c>
      <c r="G194" s="27" t="s">
        <v>3</v>
      </c>
      <c r="H194" s="33"/>
      <c r="I194" s="25">
        <v>-0.2</v>
      </c>
      <c r="J194" s="25">
        <v>-0.6</v>
      </c>
      <c r="K194" s="25" t="s">
        <v>556</v>
      </c>
      <c r="L194" s="25">
        <v>1</v>
      </c>
      <c r="M194" s="25">
        <v>-1</v>
      </c>
      <c r="N194" s="25" t="s">
        <v>565</v>
      </c>
      <c r="O194" s="25">
        <v>35</v>
      </c>
      <c r="P194" s="25">
        <v>24</v>
      </c>
      <c r="Q194" s="25" t="s">
        <v>565</v>
      </c>
      <c r="R194" s="25"/>
      <c r="S194" s="25"/>
      <c r="T194" s="25"/>
      <c r="U194" s="25"/>
      <c r="V194" s="25"/>
      <c r="W194" s="25"/>
    </row>
    <row r="195" spans="1:23" ht="28.5" x14ac:dyDescent="0.2">
      <c r="A195" s="45"/>
      <c r="B195" s="29" t="s">
        <v>602</v>
      </c>
      <c r="C195" s="24" t="s">
        <v>818</v>
      </c>
      <c r="D195" s="23" t="s">
        <v>538</v>
      </c>
      <c r="E195" s="30"/>
      <c r="F195" s="25" t="s">
        <v>506</v>
      </c>
      <c r="G195" s="27" t="s">
        <v>3</v>
      </c>
      <c r="H195" s="33"/>
      <c r="I195" s="25">
        <v>-0.2</v>
      </c>
      <c r="J195" s="25">
        <v>-0.6</v>
      </c>
      <c r="K195" s="25" t="s">
        <v>556</v>
      </c>
      <c r="L195" s="25">
        <v>1</v>
      </c>
      <c r="M195" s="25">
        <v>-1</v>
      </c>
      <c r="N195" s="25" t="s">
        <v>565</v>
      </c>
      <c r="O195" s="25">
        <v>35</v>
      </c>
      <c r="P195" s="25">
        <v>24</v>
      </c>
      <c r="Q195" s="25" t="s">
        <v>565</v>
      </c>
      <c r="R195" s="25"/>
      <c r="S195" s="25"/>
      <c r="T195" s="25"/>
      <c r="U195" s="25"/>
      <c r="V195" s="25"/>
      <c r="W195" s="25"/>
    </row>
    <row r="196" spans="1:23" ht="28.5" x14ac:dyDescent="0.2">
      <c r="A196" s="45"/>
      <c r="B196" s="29" t="s">
        <v>603</v>
      </c>
      <c r="C196" s="24" t="s">
        <v>819</v>
      </c>
      <c r="D196" s="23" t="s">
        <v>539</v>
      </c>
      <c r="E196" s="30"/>
      <c r="F196" s="25" t="s">
        <v>495</v>
      </c>
      <c r="G196" s="27" t="s">
        <v>3</v>
      </c>
      <c r="H196" s="33"/>
      <c r="I196" s="25">
        <v>-0.2</v>
      </c>
      <c r="J196" s="25">
        <v>-0.6</v>
      </c>
      <c r="K196" s="25" t="s">
        <v>556</v>
      </c>
      <c r="L196" s="25">
        <v>1</v>
      </c>
      <c r="M196" s="25">
        <v>-1</v>
      </c>
      <c r="N196" s="25" t="s">
        <v>565</v>
      </c>
      <c r="O196" s="25">
        <v>1</v>
      </c>
      <c r="P196" s="25">
        <v>-1</v>
      </c>
      <c r="Q196" s="25" t="s">
        <v>565</v>
      </c>
      <c r="R196" s="25"/>
      <c r="S196" s="25"/>
      <c r="T196" s="25"/>
      <c r="U196" s="25"/>
      <c r="V196" s="25"/>
      <c r="W196" s="25"/>
    </row>
    <row r="197" spans="1:23" ht="28.5" x14ac:dyDescent="0.2">
      <c r="A197" s="45"/>
      <c r="B197" s="29" t="s">
        <v>604</v>
      </c>
      <c r="C197" s="24" t="s">
        <v>820</v>
      </c>
      <c r="D197" s="23" t="s">
        <v>540</v>
      </c>
      <c r="E197" s="30"/>
      <c r="F197" s="25" t="s">
        <v>507</v>
      </c>
      <c r="G197" s="27" t="s">
        <v>3</v>
      </c>
      <c r="H197" s="33"/>
      <c r="I197" s="25">
        <v>-0.2</v>
      </c>
      <c r="J197" s="25">
        <v>-0.6</v>
      </c>
      <c r="K197" s="25" t="s">
        <v>556</v>
      </c>
      <c r="L197" s="25">
        <v>1</v>
      </c>
      <c r="M197" s="25">
        <v>-1</v>
      </c>
      <c r="N197" s="25" t="s">
        <v>565</v>
      </c>
      <c r="O197" s="25">
        <v>1</v>
      </c>
      <c r="P197" s="25">
        <v>-1</v>
      </c>
      <c r="Q197" s="25" t="s">
        <v>565</v>
      </c>
      <c r="R197" s="25"/>
      <c r="S197" s="25"/>
      <c r="T197" s="25"/>
      <c r="U197" s="25"/>
      <c r="V197" s="25"/>
      <c r="W197" s="25"/>
    </row>
    <row r="198" spans="1:23" x14ac:dyDescent="0.2">
      <c r="A198" s="45"/>
      <c r="B198" s="29" t="s">
        <v>579</v>
      </c>
      <c r="C198" s="23" t="s">
        <v>821</v>
      </c>
      <c r="D198" s="23" t="s">
        <v>546</v>
      </c>
      <c r="E198" s="30"/>
      <c r="F198" s="25" t="s">
        <v>493</v>
      </c>
      <c r="G198" s="27" t="s">
        <v>3</v>
      </c>
      <c r="H198" s="33"/>
      <c r="I198" s="25">
        <v>-0.2</v>
      </c>
      <c r="J198" s="25">
        <v>-0.6</v>
      </c>
      <c r="K198" s="25" t="s">
        <v>556</v>
      </c>
      <c r="L198" s="25">
        <v>1</v>
      </c>
      <c r="M198" s="25">
        <v>-1</v>
      </c>
      <c r="N198" s="25" t="s">
        <v>565</v>
      </c>
      <c r="O198" s="25">
        <v>3</v>
      </c>
      <c r="P198" s="25">
        <v>-1</v>
      </c>
      <c r="Q198" s="25" t="s">
        <v>565</v>
      </c>
      <c r="R198" s="25"/>
      <c r="S198" s="25"/>
      <c r="T198" s="25"/>
      <c r="U198" s="25"/>
      <c r="V198" s="25"/>
      <c r="W198" s="25"/>
    </row>
    <row r="199" spans="1:23" x14ac:dyDescent="0.2">
      <c r="A199" s="45"/>
      <c r="B199" s="29" t="s">
        <v>580</v>
      </c>
      <c r="C199" s="23" t="s">
        <v>822</v>
      </c>
      <c r="D199" s="23" t="s">
        <v>547</v>
      </c>
      <c r="E199" s="30"/>
      <c r="F199" s="25" t="s">
        <v>492</v>
      </c>
      <c r="G199" s="27" t="s">
        <v>3</v>
      </c>
      <c r="H199" s="33"/>
      <c r="I199" s="25">
        <v>-0.2</v>
      </c>
      <c r="J199" s="25">
        <v>-0.6</v>
      </c>
      <c r="K199" s="25" t="s">
        <v>556</v>
      </c>
      <c r="L199" s="25">
        <v>1</v>
      </c>
      <c r="M199" s="25">
        <v>-1</v>
      </c>
      <c r="N199" s="25" t="s">
        <v>565</v>
      </c>
      <c r="O199" s="25">
        <v>1</v>
      </c>
      <c r="P199" s="25">
        <v>-1</v>
      </c>
      <c r="Q199" s="25" t="s">
        <v>565</v>
      </c>
      <c r="R199" s="25"/>
      <c r="S199" s="25"/>
      <c r="T199" s="25"/>
      <c r="U199" s="25"/>
      <c r="V199" s="25"/>
      <c r="W199" s="25"/>
    </row>
    <row r="200" spans="1:23" x14ac:dyDescent="0.2">
      <c r="A200" s="45"/>
      <c r="B200" s="29" t="s">
        <v>581</v>
      </c>
      <c r="C200" s="23" t="s">
        <v>823</v>
      </c>
      <c r="D200" s="23" t="s">
        <v>548</v>
      </c>
      <c r="E200" s="30"/>
      <c r="F200" s="25" t="s">
        <v>108</v>
      </c>
      <c r="G200" s="27" t="s">
        <v>3</v>
      </c>
      <c r="H200" s="33"/>
      <c r="I200" s="25">
        <v>0.6</v>
      </c>
      <c r="J200" s="25">
        <v>0.2</v>
      </c>
      <c r="K200" s="25" t="s">
        <v>556</v>
      </c>
      <c r="L200" s="25"/>
      <c r="M200" s="25"/>
      <c r="N200" s="25"/>
      <c r="O200" s="25"/>
      <c r="P200" s="25"/>
      <c r="Q200" s="25"/>
      <c r="R200" s="25">
        <v>-1.25</v>
      </c>
      <c r="S200" s="25">
        <v>-1.6</v>
      </c>
      <c r="T200" s="25" t="s">
        <v>556</v>
      </c>
      <c r="U200" s="25"/>
      <c r="V200" s="25"/>
      <c r="W200" s="25"/>
    </row>
    <row r="201" spans="1:23" x14ac:dyDescent="0.2">
      <c r="A201" s="45"/>
      <c r="B201" s="29" t="s">
        <v>582</v>
      </c>
      <c r="C201" s="23" t="s">
        <v>824</v>
      </c>
      <c r="D201" s="23" t="s">
        <v>549</v>
      </c>
      <c r="E201" s="30"/>
      <c r="F201" s="25" t="s">
        <v>107</v>
      </c>
      <c r="G201" s="27" t="s">
        <v>3</v>
      </c>
      <c r="H201" s="33"/>
      <c r="I201" s="25">
        <v>-0.2</v>
      </c>
      <c r="J201" s="25">
        <v>-0.6</v>
      </c>
      <c r="K201" s="25" t="s">
        <v>556</v>
      </c>
      <c r="L201" s="25"/>
      <c r="M201" s="25"/>
      <c r="N201" s="25"/>
      <c r="O201" s="25"/>
      <c r="P201" s="25"/>
      <c r="Q201" s="25"/>
      <c r="R201" s="25">
        <v>4.4000000000000004</v>
      </c>
      <c r="S201" s="25">
        <v>3.85</v>
      </c>
      <c r="T201" s="25" t="s">
        <v>556</v>
      </c>
      <c r="U201" s="25"/>
      <c r="V201" s="25"/>
      <c r="W201" s="25"/>
    </row>
    <row r="202" spans="1:23" x14ac:dyDescent="0.2">
      <c r="A202" s="45"/>
      <c r="B202" s="29" t="s">
        <v>583</v>
      </c>
      <c r="C202" s="23" t="s">
        <v>825</v>
      </c>
      <c r="D202" s="23" t="s">
        <v>550</v>
      </c>
      <c r="E202" s="30"/>
      <c r="F202" s="25" t="s">
        <v>558</v>
      </c>
      <c r="G202" s="27" t="s">
        <v>3</v>
      </c>
      <c r="H202" s="33"/>
      <c r="I202" s="25">
        <v>-0.2</v>
      </c>
      <c r="J202" s="25">
        <v>-0.6</v>
      </c>
      <c r="K202" s="25" t="s">
        <v>556</v>
      </c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x14ac:dyDescent="0.2">
      <c r="A203" s="45"/>
      <c r="B203" s="29" t="s">
        <v>584</v>
      </c>
      <c r="C203" s="23" t="s">
        <v>826</v>
      </c>
      <c r="D203" s="23"/>
      <c r="E203" s="30"/>
      <c r="F203" s="25"/>
      <c r="G203" s="27" t="s">
        <v>3</v>
      </c>
      <c r="H203" s="33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 x14ac:dyDescent="0.2">
      <c r="A204" s="45"/>
      <c r="B204" s="29" t="s">
        <v>585</v>
      </c>
      <c r="C204" s="23" t="s">
        <v>827</v>
      </c>
      <c r="D204" s="23"/>
      <c r="E204" s="30"/>
      <c r="F204" s="25"/>
      <c r="G204" s="27" t="s">
        <v>3</v>
      </c>
      <c r="H204" s="33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 x14ac:dyDescent="0.2">
      <c r="A205" s="45"/>
      <c r="B205" s="29" t="s">
        <v>586</v>
      </c>
      <c r="C205" s="23" t="s">
        <v>828</v>
      </c>
      <c r="D205" s="23"/>
      <c r="E205" s="30"/>
      <c r="F205" s="25"/>
      <c r="G205" s="27" t="s">
        <v>3</v>
      </c>
      <c r="H205" s="33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 x14ac:dyDescent="0.2">
      <c r="A206" s="45"/>
      <c r="B206" s="29" t="s">
        <v>587</v>
      </c>
      <c r="C206" s="23" t="s">
        <v>844</v>
      </c>
      <c r="D206" s="23" t="s">
        <v>570</v>
      </c>
      <c r="E206" s="30"/>
      <c r="F206" s="25" t="s">
        <v>122</v>
      </c>
      <c r="G206" s="27" t="s">
        <v>2</v>
      </c>
      <c r="H206" s="33"/>
      <c r="I206" s="25"/>
      <c r="J206" s="25"/>
      <c r="K206" s="25"/>
      <c r="L206" s="25"/>
      <c r="M206" s="25"/>
      <c r="N206" s="25"/>
      <c r="O206" s="25"/>
      <c r="P206" s="25"/>
      <c r="Q206" s="25"/>
      <c r="R206" s="25">
        <v>35</v>
      </c>
      <c r="S206" s="25">
        <v>15</v>
      </c>
      <c r="T206" s="25" t="s">
        <v>567</v>
      </c>
      <c r="U206" s="25">
        <v>300</v>
      </c>
      <c r="V206" s="25">
        <v>-5</v>
      </c>
      <c r="W206" s="25" t="s">
        <v>565</v>
      </c>
    </row>
    <row r="207" spans="1:23" x14ac:dyDescent="0.2">
      <c r="A207" s="45"/>
      <c r="B207" s="29" t="s">
        <v>588</v>
      </c>
      <c r="C207" s="23" t="s">
        <v>845</v>
      </c>
      <c r="D207" s="23" t="s">
        <v>571</v>
      </c>
      <c r="E207" s="30"/>
      <c r="F207" s="25" t="s">
        <v>123</v>
      </c>
      <c r="G207" s="27" t="s">
        <v>2</v>
      </c>
      <c r="H207" s="33"/>
      <c r="I207" s="25"/>
      <c r="J207" s="25"/>
      <c r="K207" s="25"/>
      <c r="L207" s="25"/>
      <c r="M207" s="25"/>
      <c r="N207" s="25"/>
      <c r="O207" s="25"/>
      <c r="P207" s="25"/>
      <c r="Q207" s="25"/>
      <c r="R207" s="25">
        <v>65</v>
      </c>
      <c r="S207" s="25">
        <v>45</v>
      </c>
      <c r="T207" s="25" t="s">
        <v>567</v>
      </c>
      <c r="U207" s="25">
        <v>300</v>
      </c>
      <c r="V207" s="25">
        <v>-5</v>
      </c>
      <c r="W207" s="25" t="s">
        <v>565</v>
      </c>
    </row>
    <row r="208" spans="1:23" x14ac:dyDescent="0.2">
      <c r="A208" s="45"/>
      <c r="B208" s="29" t="s">
        <v>589</v>
      </c>
      <c r="C208" s="23" t="s">
        <v>846</v>
      </c>
      <c r="D208" s="23" t="s">
        <v>572</v>
      </c>
      <c r="E208" s="30"/>
      <c r="F208" s="25" t="s">
        <v>106</v>
      </c>
      <c r="G208" s="27" t="s">
        <v>2</v>
      </c>
      <c r="H208" s="33"/>
      <c r="I208" s="25">
        <v>-0.2</v>
      </c>
      <c r="J208" s="25">
        <v>-0.6</v>
      </c>
      <c r="K208" s="25" t="s">
        <v>556</v>
      </c>
      <c r="L208" s="25"/>
      <c r="M208" s="25"/>
      <c r="N208" s="25"/>
      <c r="O208" s="25"/>
      <c r="P208" s="25"/>
      <c r="Q208" s="25"/>
      <c r="R208" s="25">
        <v>1.7</v>
      </c>
      <c r="S208" s="25">
        <v>1.4</v>
      </c>
      <c r="T208" s="25" t="s">
        <v>556</v>
      </c>
      <c r="U208" s="25"/>
      <c r="V208" s="25"/>
      <c r="W208" s="25"/>
    </row>
    <row r="209" spans="1:23" x14ac:dyDescent="0.2">
      <c r="A209" s="45"/>
      <c r="B209" s="29" t="s">
        <v>590</v>
      </c>
      <c r="C209" s="23" t="s">
        <v>847</v>
      </c>
      <c r="D209" s="23" t="s">
        <v>573</v>
      </c>
      <c r="E209" s="30"/>
      <c r="F209" s="25"/>
      <c r="G209" s="27" t="s">
        <v>2</v>
      </c>
      <c r="H209" s="33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 x14ac:dyDescent="0.2">
      <c r="A210" s="45"/>
      <c r="B210" s="32" t="s">
        <v>591</v>
      </c>
      <c r="C210" s="23" t="s">
        <v>829</v>
      </c>
      <c r="D210" s="26"/>
      <c r="E210" s="30"/>
      <c r="F210" s="25" t="s">
        <v>494</v>
      </c>
      <c r="G210" s="27" t="s">
        <v>5</v>
      </c>
      <c r="H210" s="3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spans="1:23" x14ac:dyDescent="0.2">
      <c r="A211" s="45"/>
      <c r="B211" s="32" t="s">
        <v>1113</v>
      </c>
      <c r="C211" s="23" t="s">
        <v>830</v>
      </c>
      <c r="D211" s="26"/>
      <c r="E211" s="30"/>
      <c r="F211" s="25" t="s">
        <v>508</v>
      </c>
      <c r="G211" s="27" t="s">
        <v>5</v>
      </c>
      <c r="H211" s="3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1:23" x14ac:dyDescent="0.2">
      <c r="A212" s="45"/>
      <c r="B212" s="32" t="s">
        <v>1114</v>
      </c>
      <c r="C212" s="23" t="s">
        <v>831</v>
      </c>
      <c r="D212" s="26"/>
      <c r="E212" s="30"/>
      <c r="F212" s="25" t="s">
        <v>509</v>
      </c>
      <c r="G212" s="27" t="s">
        <v>5</v>
      </c>
      <c r="H212" s="3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spans="1:23" x14ac:dyDescent="0.2">
      <c r="A213" s="45"/>
      <c r="B213" s="32" t="s">
        <v>1121</v>
      </c>
      <c r="C213" s="23" t="s">
        <v>1129</v>
      </c>
      <c r="D213" s="26"/>
      <c r="E213" s="30"/>
      <c r="F213" s="25" t="s">
        <v>1125</v>
      </c>
      <c r="G213" s="27" t="s">
        <v>5</v>
      </c>
      <c r="H213" s="3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spans="1:23" x14ac:dyDescent="0.2">
      <c r="A214" s="45"/>
      <c r="B214" s="32" t="s">
        <v>1122</v>
      </c>
      <c r="C214" s="23" t="s">
        <v>1130</v>
      </c>
      <c r="D214" s="26"/>
      <c r="E214" s="30"/>
      <c r="F214" s="25" t="s">
        <v>1126</v>
      </c>
      <c r="G214" s="27" t="s">
        <v>5</v>
      </c>
      <c r="H214" s="3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spans="1:23" x14ac:dyDescent="0.2">
      <c r="A215" s="45"/>
      <c r="B215" s="32" t="s">
        <v>1123</v>
      </c>
      <c r="C215" s="23" t="s">
        <v>1131</v>
      </c>
      <c r="D215" s="26"/>
      <c r="E215" s="30"/>
      <c r="F215" s="25" t="s">
        <v>1127</v>
      </c>
      <c r="G215" s="27" t="s">
        <v>5</v>
      </c>
      <c r="H215" s="3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spans="1:23" x14ac:dyDescent="0.2">
      <c r="A216" s="46"/>
      <c r="B216" s="32" t="s">
        <v>1124</v>
      </c>
      <c r="C216" s="23" t="s">
        <v>1132</v>
      </c>
      <c r="D216" s="26"/>
      <c r="E216" s="30"/>
      <c r="F216" s="25" t="s">
        <v>1128</v>
      </c>
      <c r="G216" s="27" t="s">
        <v>5</v>
      </c>
      <c r="H216" s="3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spans="1:23" x14ac:dyDescent="0.2">
      <c r="A217" s="35"/>
      <c r="B217" s="34"/>
      <c r="C217" s="30"/>
      <c r="D217" s="30"/>
      <c r="E217" s="30"/>
      <c r="F217" s="30"/>
      <c r="G217" s="31"/>
      <c r="H217" s="33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spans="1:23" x14ac:dyDescent="0.2">
      <c r="A218" s="44" t="s">
        <v>659</v>
      </c>
      <c r="B218" s="29" t="s">
        <v>510</v>
      </c>
      <c r="C218" s="23" t="s">
        <v>864</v>
      </c>
      <c r="D218" s="23" t="s">
        <v>510</v>
      </c>
      <c r="E218" s="30"/>
      <c r="F218" s="25" t="s">
        <v>491</v>
      </c>
      <c r="G218" s="27" t="s">
        <v>3</v>
      </c>
      <c r="H218" s="33"/>
      <c r="I218" s="25">
        <v>-0.2</v>
      </c>
      <c r="J218" s="25">
        <v>-0.6</v>
      </c>
      <c r="K218" s="25" t="s">
        <v>556</v>
      </c>
      <c r="L218" s="25">
        <v>1</v>
      </c>
      <c r="M218" s="25">
        <v>-1</v>
      </c>
      <c r="N218" s="25" t="s">
        <v>565</v>
      </c>
      <c r="O218" s="25">
        <v>1</v>
      </c>
      <c r="P218" s="25">
        <v>-1</v>
      </c>
      <c r="Q218" s="25" t="s">
        <v>565</v>
      </c>
      <c r="R218" s="25"/>
      <c r="S218" s="25"/>
      <c r="T218" s="25"/>
      <c r="U218" s="25"/>
      <c r="V218" s="25"/>
      <c r="W218" s="25"/>
    </row>
    <row r="219" spans="1:23" x14ac:dyDescent="0.2">
      <c r="A219" s="45"/>
      <c r="B219" s="29" t="s">
        <v>511</v>
      </c>
      <c r="C219" s="23" t="s">
        <v>865</v>
      </c>
      <c r="D219" s="23" t="s">
        <v>511</v>
      </c>
      <c r="E219" s="30"/>
      <c r="F219" s="25" t="s">
        <v>555</v>
      </c>
      <c r="G219" s="27" t="s">
        <v>3</v>
      </c>
      <c r="H219" s="33"/>
      <c r="I219" s="25">
        <v>-0.2</v>
      </c>
      <c r="J219" s="25">
        <v>-0.6</v>
      </c>
      <c r="K219" s="25" t="s">
        <v>556</v>
      </c>
      <c r="L219" s="25">
        <v>1</v>
      </c>
      <c r="M219" s="25">
        <v>-1</v>
      </c>
      <c r="N219" s="25" t="s">
        <v>565</v>
      </c>
      <c r="O219" s="25">
        <v>1</v>
      </c>
      <c r="P219" s="25">
        <v>-1</v>
      </c>
      <c r="Q219" s="25" t="s">
        <v>565</v>
      </c>
      <c r="R219" s="25"/>
      <c r="S219" s="25"/>
      <c r="T219" s="25"/>
      <c r="U219" s="25"/>
      <c r="V219" s="25"/>
      <c r="W219" s="25"/>
    </row>
    <row r="220" spans="1:23" x14ac:dyDescent="0.2">
      <c r="A220" s="45"/>
      <c r="B220" s="29" t="s">
        <v>575</v>
      </c>
      <c r="C220" s="23" t="s">
        <v>866</v>
      </c>
      <c r="D220" s="23" t="s">
        <v>512</v>
      </c>
      <c r="E220" s="30"/>
      <c r="F220" s="25" t="s">
        <v>490</v>
      </c>
      <c r="G220" s="27" t="s">
        <v>3</v>
      </c>
      <c r="H220" s="33"/>
      <c r="I220" s="25">
        <v>-0.2</v>
      </c>
      <c r="J220" s="25">
        <v>-0.6</v>
      </c>
      <c r="K220" s="25" t="s">
        <v>556</v>
      </c>
      <c r="L220" s="25">
        <v>1</v>
      </c>
      <c r="M220" s="25">
        <v>-1</v>
      </c>
      <c r="N220" s="25" t="s">
        <v>565</v>
      </c>
      <c r="O220" s="25">
        <v>1</v>
      </c>
      <c r="P220" s="25">
        <v>-1</v>
      </c>
      <c r="Q220" s="25" t="s">
        <v>565</v>
      </c>
      <c r="R220" s="25"/>
      <c r="S220" s="25"/>
      <c r="T220" s="25"/>
      <c r="U220" s="25"/>
      <c r="V220" s="25"/>
      <c r="W220" s="25"/>
    </row>
    <row r="221" spans="1:23" x14ac:dyDescent="0.2">
      <c r="A221" s="45"/>
      <c r="B221" s="29" t="s">
        <v>576</v>
      </c>
      <c r="C221" s="23" t="s">
        <v>867</v>
      </c>
      <c r="D221" s="23" t="s">
        <v>513</v>
      </c>
      <c r="E221" s="30"/>
      <c r="F221" s="25" t="s">
        <v>497</v>
      </c>
      <c r="G221" s="27" t="s">
        <v>3</v>
      </c>
      <c r="H221" s="33"/>
      <c r="I221" s="25">
        <v>-0.2</v>
      </c>
      <c r="J221" s="25">
        <v>-0.6</v>
      </c>
      <c r="K221" s="25" t="s">
        <v>556</v>
      </c>
      <c r="L221" s="25">
        <v>1</v>
      </c>
      <c r="M221" s="25">
        <v>-1</v>
      </c>
      <c r="N221" s="25" t="s">
        <v>565</v>
      </c>
      <c r="O221" s="25">
        <v>1</v>
      </c>
      <c r="P221" s="25">
        <v>-1</v>
      </c>
      <c r="Q221" s="25" t="s">
        <v>565</v>
      </c>
      <c r="R221" s="25"/>
      <c r="S221" s="25"/>
      <c r="T221" s="25"/>
      <c r="U221" s="25"/>
      <c r="V221" s="25"/>
      <c r="W221" s="25"/>
    </row>
    <row r="222" spans="1:23" x14ac:dyDescent="0.2">
      <c r="A222" s="45"/>
      <c r="B222" s="29" t="s">
        <v>577</v>
      </c>
      <c r="C222" s="23" t="s">
        <v>868</v>
      </c>
      <c r="D222" s="23" t="s">
        <v>514</v>
      </c>
      <c r="E222" s="30"/>
      <c r="F222" s="25" t="s">
        <v>496</v>
      </c>
      <c r="G222" s="27" t="s">
        <v>3</v>
      </c>
      <c r="H222" s="33"/>
      <c r="I222" s="25">
        <v>-0.2</v>
      </c>
      <c r="J222" s="25">
        <v>-0.6</v>
      </c>
      <c r="K222" s="25" t="s">
        <v>556</v>
      </c>
      <c r="L222" s="25">
        <v>1</v>
      </c>
      <c r="M222" s="25">
        <v>-1</v>
      </c>
      <c r="N222" s="25" t="s">
        <v>565</v>
      </c>
      <c r="O222" s="25">
        <v>1</v>
      </c>
      <c r="P222" s="25">
        <v>-1</v>
      </c>
      <c r="Q222" s="25" t="s">
        <v>565</v>
      </c>
      <c r="R222" s="25"/>
      <c r="S222" s="25"/>
      <c r="T222" s="25"/>
      <c r="U222" s="25"/>
      <c r="V222" s="25"/>
      <c r="W222" s="25"/>
    </row>
    <row r="223" spans="1:23" x14ac:dyDescent="0.2">
      <c r="A223" s="45"/>
      <c r="B223" s="29" t="s">
        <v>578</v>
      </c>
      <c r="C223" s="23" t="s">
        <v>869</v>
      </c>
      <c r="D223" s="23" t="s">
        <v>515</v>
      </c>
      <c r="E223" s="30"/>
      <c r="F223" s="25" t="s">
        <v>498</v>
      </c>
      <c r="G223" s="27" t="s">
        <v>3</v>
      </c>
      <c r="H223" s="33"/>
      <c r="I223" s="25">
        <v>-0.2</v>
      </c>
      <c r="J223" s="25">
        <v>-0.6</v>
      </c>
      <c r="K223" s="25" t="s">
        <v>556</v>
      </c>
      <c r="L223" s="25">
        <v>1</v>
      </c>
      <c r="M223" s="25">
        <v>-1</v>
      </c>
      <c r="N223" s="25" t="s">
        <v>565</v>
      </c>
      <c r="O223" s="25">
        <v>1</v>
      </c>
      <c r="P223" s="25">
        <v>-1</v>
      </c>
      <c r="Q223" s="25" t="s">
        <v>565</v>
      </c>
      <c r="R223" s="25"/>
      <c r="S223" s="25"/>
      <c r="T223" s="25"/>
      <c r="U223" s="25"/>
      <c r="V223" s="25"/>
      <c r="W223" s="25"/>
    </row>
    <row r="224" spans="1:23" ht="28.5" x14ac:dyDescent="0.2">
      <c r="A224" s="45"/>
      <c r="B224" s="29" t="s">
        <v>592</v>
      </c>
      <c r="C224" s="24" t="s">
        <v>870</v>
      </c>
      <c r="D224" s="23" t="s">
        <v>522</v>
      </c>
      <c r="E224" s="30"/>
      <c r="F224" s="25" t="s">
        <v>559</v>
      </c>
      <c r="G224" s="27" t="s">
        <v>3</v>
      </c>
      <c r="H224" s="33"/>
      <c r="I224" s="25">
        <v>-0.2</v>
      </c>
      <c r="J224" s="25">
        <v>-0.6</v>
      </c>
      <c r="K224" s="25" t="s">
        <v>556</v>
      </c>
      <c r="L224" s="25">
        <v>1</v>
      </c>
      <c r="M224" s="25">
        <v>-1</v>
      </c>
      <c r="N224" s="25" t="s">
        <v>565</v>
      </c>
      <c r="O224" s="25">
        <v>1</v>
      </c>
      <c r="P224" s="25">
        <v>-1</v>
      </c>
      <c r="Q224" s="25" t="s">
        <v>565</v>
      </c>
      <c r="R224" s="25"/>
      <c r="S224" s="25"/>
      <c r="T224" s="25"/>
      <c r="U224" s="25"/>
      <c r="V224" s="25"/>
      <c r="W224" s="25"/>
    </row>
    <row r="225" spans="1:23" ht="28.5" x14ac:dyDescent="0.2">
      <c r="A225" s="45"/>
      <c r="B225" s="29" t="s">
        <v>593</v>
      </c>
      <c r="C225" s="24" t="s">
        <v>871</v>
      </c>
      <c r="D225" s="23" t="s">
        <v>523</v>
      </c>
      <c r="E225" s="30"/>
      <c r="F225" s="25" t="s">
        <v>560</v>
      </c>
      <c r="G225" s="27" t="s">
        <v>3</v>
      </c>
      <c r="H225" s="33"/>
      <c r="I225" s="25">
        <v>-0.2</v>
      </c>
      <c r="J225" s="25">
        <v>-0.6</v>
      </c>
      <c r="K225" s="25" t="s">
        <v>556</v>
      </c>
      <c r="L225" s="25">
        <v>1</v>
      </c>
      <c r="M225" s="25">
        <v>-1</v>
      </c>
      <c r="N225" s="25" t="s">
        <v>565</v>
      </c>
      <c r="O225" s="25">
        <v>1</v>
      </c>
      <c r="P225" s="25">
        <v>-1</v>
      </c>
      <c r="Q225" s="25" t="s">
        <v>565</v>
      </c>
      <c r="R225" s="25"/>
      <c r="S225" s="25"/>
      <c r="T225" s="25"/>
      <c r="U225" s="25"/>
      <c r="V225" s="25"/>
      <c r="W225" s="25"/>
    </row>
    <row r="226" spans="1:23" ht="28.5" x14ac:dyDescent="0.2">
      <c r="A226" s="45"/>
      <c r="B226" s="29" t="s">
        <v>594</v>
      </c>
      <c r="C226" s="24" t="s">
        <v>872</v>
      </c>
      <c r="D226" s="23" t="s">
        <v>524</v>
      </c>
      <c r="E226" s="30"/>
      <c r="F226" s="25" t="s">
        <v>561</v>
      </c>
      <c r="G226" s="27" t="s">
        <v>3</v>
      </c>
      <c r="H226" s="33"/>
      <c r="I226" s="25">
        <v>-0.2</v>
      </c>
      <c r="J226" s="25">
        <v>-0.6</v>
      </c>
      <c r="K226" s="25" t="s">
        <v>556</v>
      </c>
      <c r="L226" s="25">
        <v>1</v>
      </c>
      <c r="M226" s="25">
        <v>-1</v>
      </c>
      <c r="N226" s="25" t="s">
        <v>565</v>
      </c>
      <c r="O226" s="25">
        <v>1</v>
      </c>
      <c r="P226" s="25">
        <v>-1</v>
      </c>
      <c r="Q226" s="25" t="s">
        <v>565</v>
      </c>
      <c r="R226" s="25"/>
      <c r="S226" s="25"/>
      <c r="T226" s="25"/>
      <c r="U226" s="25"/>
      <c r="V226" s="25"/>
      <c r="W226" s="25"/>
    </row>
    <row r="227" spans="1:23" ht="28.5" x14ac:dyDescent="0.2">
      <c r="A227" s="45"/>
      <c r="B227" s="29" t="s">
        <v>595</v>
      </c>
      <c r="C227" s="24" t="s">
        <v>873</v>
      </c>
      <c r="D227" s="23" t="s">
        <v>525</v>
      </c>
      <c r="E227" s="30"/>
      <c r="F227" s="25" t="s">
        <v>562</v>
      </c>
      <c r="G227" s="27" t="s">
        <v>3</v>
      </c>
      <c r="H227" s="33"/>
      <c r="I227" s="25">
        <v>-0.2</v>
      </c>
      <c r="J227" s="25">
        <v>-0.6</v>
      </c>
      <c r="K227" s="25" t="s">
        <v>556</v>
      </c>
      <c r="L227" s="25">
        <v>1</v>
      </c>
      <c r="M227" s="25">
        <v>-1</v>
      </c>
      <c r="N227" s="25" t="s">
        <v>565</v>
      </c>
      <c r="O227" s="25">
        <v>1</v>
      </c>
      <c r="P227" s="25">
        <v>-1</v>
      </c>
      <c r="Q227" s="25" t="s">
        <v>565</v>
      </c>
      <c r="R227" s="25"/>
      <c r="S227" s="25"/>
      <c r="T227" s="25"/>
      <c r="U227" s="25"/>
      <c r="V227" s="25"/>
      <c r="W227" s="25"/>
    </row>
    <row r="228" spans="1:23" ht="28.5" x14ac:dyDescent="0.2">
      <c r="A228" s="45"/>
      <c r="B228" s="29" t="s">
        <v>599</v>
      </c>
      <c r="C228" s="24" t="s">
        <v>874</v>
      </c>
      <c r="D228" s="23" t="s">
        <v>526</v>
      </c>
      <c r="E228" s="30"/>
      <c r="F228" s="25" t="s">
        <v>563</v>
      </c>
      <c r="G228" s="27" t="s">
        <v>3</v>
      </c>
      <c r="H228" s="33"/>
      <c r="I228" s="25">
        <v>-0.2</v>
      </c>
      <c r="J228" s="25">
        <v>-0.6</v>
      </c>
      <c r="K228" s="25" t="s">
        <v>556</v>
      </c>
      <c r="L228" s="25">
        <v>1</v>
      </c>
      <c r="M228" s="25">
        <v>-1</v>
      </c>
      <c r="N228" s="25" t="s">
        <v>565</v>
      </c>
      <c r="O228" s="25">
        <v>1</v>
      </c>
      <c r="P228" s="25">
        <v>-1</v>
      </c>
      <c r="Q228" s="25" t="s">
        <v>565</v>
      </c>
      <c r="R228" s="25"/>
      <c r="S228" s="25"/>
      <c r="T228" s="25"/>
      <c r="U228" s="25"/>
      <c r="V228" s="25"/>
      <c r="W228" s="25"/>
    </row>
    <row r="229" spans="1:23" ht="28.5" x14ac:dyDescent="0.2">
      <c r="A229" s="45"/>
      <c r="B229" s="29" t="s">
        <v>600</v>
      </c>
      <c r="C229" s="24" t="s">
        <v>875</v>
      </c>
      <c r="D229" s="23" t="s">
        <v>527</v>
      </c>
      <c r="E229" s="30"/>
      <c r="F229" s="25" t="s">
        <v>564</v>
      </c>
      <c r="G229" s="27" t="s">
        <v>3</v>
      </c>
      <c r="H229" s="33"/>
      <c r="I229" s="25">
        <v>-0.2</v>
      </c>
      <c r="J229" s="25">
        <v>-0.6</v>
      </c>
      <c r="K229" s="25" t="s">
        <v>556</v>
      </c>
      <c r="L229" s="25">
        <v>1</v>
      </c>
      <c r="M229" s="25">
        <v>-1</v>
      </c>
      <c r="N229" s="25" t="s">
        <v>565</v>
      </c>
      <c r="O229" s="25">
        <v>1</v>
      </c>
      <c r="P229" s="25">
        <v>-1</v>
      </c>
      <c r="Q229" s="25" t="s">
        <v>565</v>
      </c>
      <c r="R229" s="25"/>
      <c r="S229" s="25"/>
      <c r="T229" s="25"/>
      <c r="U229" s="25"/>
      <c r="V229" s="25"/>
      <c r="W229" s="25"/>
    </row>
    <row r="230" spans="1:23" ht="28.5" x14ac:dyDescent="0.2">
      <c r="A230" s="45"/>
      <c r="B230" s="29" t="s">
        <v>601</v>
      </c>
      <c r="C230" s="24" t="s">
        <v>876</v>
      </c>
      <c r="D230" s="23" t="s">
        <v>488</v>
      </c>
      <c r="E230" s="30"/>
      <c r="F230" s="25" t="s">
        <v>505</v>
      </c>
      <c r="G230" s="27" t="s">
        <v>3</v>
      </c>
      <c r="H230" s="33"/>
      <c r="I230" s="25">
        <v>-0.2</v>
      </c>
      <c r="J230" s="25">
        <v>-0.6</v>
      </c>
      <c r="K230" s="25" t="s">
        <v>556</v>
      </c>
      <c r="L230" s="25">
        <v>1</v>
      </c>
      <c r="M230" s="25">
        <v>-1</v>
      </c>
      <c r="N230" s="25" t="s">
        <v>565</v>
      </c>
      <c r="O230" s="25">
        <v>35</v>
      </c>
      <c r="P230" s="25">
        <v>24</v>
      </c>
      <c r="Q230" s="25" t="s">
        <v>565</v>
      </c>
      <c r="R230" s="25"/>
      <c r="S230" s="25"/>
      <c r="T230" s="25"/>
      <c r="U230" s="25"/>
      <c r="V230" s="25"/>
      <c r="W230" s="25"/>
    </row>
    <row r="231" spans="1:23" ht="28.5" x14ac:dyDescent="0.2">
      <c r="A231" s="45"/>
      <c r="B231" s="29" t="s">
        <v>602</v>
      </c>
      <c r="C231" s="24" t="s">
        <v>877</v>
      </c>
      <c r="D231" s="23" t="s">
        <v>528</v>
      </c>
      <c r="E231" s="30"/>
      <c r="F231" s="25" t="s">
        <v>506</v>
      </c>
      <c r="G231" s="27" t="s">
        <v>3</v>
      </c>
      <c r="H231" s="33"/>
      <c r="I231" s="25">
        <v>-0.2</v>
      </c>
      <c r="J231" s="25">
        <v>-0.6</v>
      </c>
      <c r="K231" s="25" t="s">
        <v>556</v>
      </c>
      <c r="L231" s="25">
        <v>1</v>
      </c>
      <c r="M231" s="25">
        <v>-1</v>
      </c>
      <c r="N231" s="25" t="s">
        <v>565</v>
      </c>
      <c r="O231" s="25">
        <v>35</v>
      </c>
      <c r="P231" s="25">
        <v>24</v>
      </c>
      <c r="Q231" s="25" t="s">
        <v>565</v>
      </c>
      <c r="R231" s="25"/>
      <c r="S231" s="25"/>
      <c r="T231" s="25"/>
      <c r="U231" s="25"/>
      <c r="V231" s="25"/>
      <c r="W231" s="25"/>
    </row>
    <row r="232" spans="1:23" ht="28.5" x14ac:dyDescent="0.2">
      <c r="A232" s="45"/>
      <c r="B232" s="29" t="s">
        <v>603</v>
      </c>
      <c r="C232" s="24" t="s">
        <v>878</v>
      </c>
      <c r="D232" s="23" t="s">
        <v>529</v>
      </c>
      <c r="E232" s="30"/>
      <c r="F232" s="25" t="s">
        <v>495</v>
      </c>
      <c r="G232" s="27" t="s">
        <v>3</v>
      </c>
      <c r="H232" s="33"/>
      <c r="I232" s="25">
        <v>-0.2</v>
      </c>
      <c r="J232" s="25">
        <v>-0.6</v>
      </c>
      <c r="K232" s="25" t="s">
        <v>556</v>
      </c>
      <c r="L232" s="25">
        <v>1</v>
      </c>
      <c r="M232" s="25">
        <v>-1</v>
      </c>
      <c r="N232" s="25" t="s">
        <v>565</v>
      </c>
      <c r="O232" s="25">
        <v>1</v>
      </c>
      <c r="P232" s="25">
        <v>-1</v>
      </c>
      <c r="Q232" s="25" t="s">
        <v>565</v>
      </c>
      <c r="R232" s="25"/>
      <c r="S232" s="25"/>
      <c r="T232" s="25"/>
      <c r="U232" s="25"/>
      <c r="V232" s="25"/>
      <c r="W232" s="25"/>
    </row>
    <row r="233" spans="1:23" ht="28.5" x14ac:dyDescent="0.2">
      <c r="A233" s="45"/>
      <c r="B233" s="29" t="s">
        <v>604</v>
      </c>
      <c r="C233" s="24" t="s">
        <v>879</v>
      </c>
      <c r="D233" s="23" t="s">
        <v>530</v>
      </c>
      <c r="E233" s="30"/>
      <c r="F233" s="25" t="s">
        <v>507</v>
      </c>
      <c r="G233" s="27" t="s">
        <v>3</v>
      </c>
      <c r="H233" s="33"/>
      <c r="I233" s="25">
        <v>-0.2</v>
      </c>
      <c r="J233" s="25">
        <v>-0.6</v>
      </c>
      <c r="K233" s="25" t="s">
        <v>556</v>
      </c>
      <c r="L233" s="25">
        <v>1</v>
      </c>
      <c r="M233" s="25">
        <v>-1</v>
      </c>
      <c r="N233" s="25" t="s">
        <v>565</v>
      </c>
      <c r="O233" s="25">
        <v>1</v>
      </c>
      <c r="P233" s="25">
        <v>-1</v>
      </c>
      <c r="Q233" s="25" t="s">
        <v>565</v>
      </c>
      <c r="R233" s="25"/>
      <c r="S233" s="25"/>
      <c r="T233" s="25"/>
      <c r="U233" s="25"/>
      <c r="V233" s="25"/>
      <c r="W233" s="25"/>
    </row>
    <row r="234" spans="1:23" x14ac:dyDescent="0.2">
      <c r="A234" s="45"/>
      <c r="B234" s="29" t="s">
        <v>579</v>
      </c>
      <c r="C234" s="23" t="s">
        <v>848</v>
      </c>
      <c r="D234" s="23" t="s">
        <v>541</v>
      </c>
      <c r="E234" s="30"/>
      <c r="F234" s="25" t="s">
        <v>493</v>
      </c>
      <c r="G234" s="27" t="s">
        <v>3</v>
      </c>
      <c r="H234" s="33"/>
      <c r="I234" s="25">
        <v>-0.2</v>
      </c>
      <c r="J234" s="25">
        <v>-0.6</v>
      </c>
      <c r="K234" s="25" t="s">
        <v>556</v>
      </c>
      <c r="L234" s="25">
        <v>1</v>
      </c>
      <c r="M234" s="25">
        <v>-1</v>
      </c>
      <c r="N234" s="25" t="s">
        <v>565</v>
      </c>
      <c r="O234" s="25">
        <v>3</v>
      </c>
      <c r="P234" s="25">
        <v>-1</v>
      </c>
      <c r="Q234" s="25" t="s">
        <v>565</v>
      </c>
      <c r="R234" s="25"/>
      <c r="S234" s="25"/>
      <c r="T234" s="25"/>
      <c r="U234" s="25"/>
      <c r="V234" s="25"/>
      <c r="W234" s="25"/>
    </row>
    <row r="235" spans="1:23" x14ac:dyDescent="0.2">
      <c r="A235" s="45"/>
      <c r="B235" s="29" t="s">
        <v>580</v>
      </c>
      <c r="C235" s="23" t="s">
        <v>849</v>
      </c>
      <c r="D235" s="23" t="s">
        <v>542</v>
      </c>
      <c r="E235" s="30"/>
      <c r="F235" s="25" t="s">
        <v>492</v>
      </c>
      <c r="G235" s="27" t="s">
        <v>3</v>
      </c>
      <c r="H235" s="33"/>
      <c r="I235" s="25">
        <v>-0.2</v>
      </c>
      <c r="J235" s="25">
        <v>-0.6</v>
      </c>
      <c r="K235" s="25" t="s">
        <v>556</v>
      </c>
      <c r="L235" s="25">
        <v>1</v>
      </c>
      <c r="M235" s="25">
        <v>-1</v>
      </c>
      <c r="N235" s="25" t="s">
        <v>565</v>
      </c>
      <c r="O235" s="25">
        <v>1</v>
      </c>
      <c r="P235" s="25">
        <v>-1</v>
      </c>
      <c r="Q235" s="25" t="s">
        <v>565</v>
      </c>
      <c r="R235" s="25"/>
      <c r="S235" s="25"/>
      <c r="T235" s="25"/>
      <c r="U235" s="25"/>
      <c r="V235" s="25"/>
      <c r="W235" s="25"/>
    </row>
    <row r="236" spans="1:23" x14ac:dyDescent="0.2">
      <c r="A236" s="45"/>
      <c r="B236" s="29" t="s">
        <v>581</v>
      </c>
      <c r="C236" s="23" t="s">
        <v>850</v>
      </c>
      <c r="D236" s="23" t="s">
        <v>543</v>
      </c>
      <c r="E236" s="30"/>
      <c r="F236" s="25" t="s">
        <v>108</v>
      </c>
      <c r="G236" s="27" t="s">
        <v>3</v>
      </c>
      <c r="H236" s="33"/>
      <c r="I236" s="25">
        <v>0.6</v>
      </c>
      <c r="J236" s="25">
        <v>0.2</v>
      </c>
      <c r="K236" s="25" t="s">
        <v>556</v>
      </c>
      <c r="L236" s="25"/>
      <c r="M236" s="25"/>
      <c r="N236" s="25"/>
      <c r="O236" s="25"/>
      <c r="P236" s="25"/>
      <c r="Q236" s="25"/>
      <c r="R236" s="25">
        <v>-1.25</v>
      </c>
      <c r="S236" s="25">
        <v>-1.6</v>
      </c>
      <c r="T236" s="25" t="s">
        <v>556</v>
      </c>
      <c r="U236" s="25"/>
      <c r="V236" s="25"/>
      <c r="W236" s="25"/>
    </row>
    <row r="237" spans="1:23" x14ac:dyDescent="0.2">
      <c r="A237" s="45"/>
      <c r="B237" s="29" t="s">
        <v>582</v>
      </c>
      <c r="C237" s="23" t="s">
        <v>851</v>
      </c>
      <c r="D237" s="23" t="s">
        <v>544</v>
      </c>
      <c r="E237" s="30"/>
      <c r="F237" s="25" t="s">
        <v>107</v>
      </c>
      <c r="G237" s="27" t="s">
        <v>3</v>
      </c>
      <c r="H237" s="33"/>
      <c r="I237" s="25">
        <v>-0.2</v>
      </c>
      <c r="J237" s="25">
        <v>-0.6</v>
      </c>
      <c r="K237" s="25" t="s">
        <v>556</v>
      </c>
      <c r="L237" s="25"/>
      <c r="M237" s="25"/>
      <c r="N237" s="25"/>
      <c r="O237" s="25"/>
      <c r="P237" s="25"/>
      <c r="Q237" s="25"/>
      <c r="R237" s="25">
        <v>4.4000000000000004</v>
      </c>
      <c r="S237" s="25">
        <v>3.85</v>
      </c>
      <c r="T237" s="25" t="s">
        <v>556</v>
      </c>
      <c r="U237" s="25"/>
      <c r="V237" s="25"/>
      <c r="W237" s="25"/>
    </row>
    <row r="238" spans="1:23" x14ac:dyDescent="0.2">
      <c r="A238" s="45"/>
      <c r="B238" s="29" t="s">
        <v>583</v>
      </c>
      <c r="C238" s="23" t="s">
        <v>852</v>
      </c>
      <c r="D238" s="23" t="s">
        <v>545</v>
      </c>
      <c r="E238" s="30"/>
      <c r="F238" s="25" t="s">
        <v>558</v>
      </c>
      <c r="G238" s="27" t="s">
        <v>3</v>
      </c>
      <c r="H238" s="33"/>
      <c r="I238" s="25">
        <v>-0.2</v>
      </c>
      <c r="J238" s="25">
        <v>-0.6</v>
      </c>
      <c r="K238" s="25" t="s">
        <v>556</v>
      </c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 x14ac:dyDescent="0.2">
      <c r="A239" s="45"/>
      <c r="B239" s="29" t="s">
        <v>584</v>
      </c>
      <c r="C239" s="23" t="s">
        <v>853</v>
      </c>
      <c r="D239" s="23"/>
      <c r="E239" s="30"/>
      <c r="F239" s="25"/>
      <c r="G239" s="27" t="s">
        <v>3</v>
      </c>
      <c r="H239" s="33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 x14ac:dyDescent="0.2">
      <c r="A240" s="45"/>
      <c r="B240" s="29" t="s">
        <v>585</v>
      </c>
      <c r="C240" s="23" t="s">
        <v>854</v>
      </c>
      <c r="D240" s="23"/>
      <c r="E240" s="30"/>
      <c r="F240" s="25"/>
      <c r="G240" s="27" t="s">
        <v>3</v>
      </c>
      <c r="H240" s="33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 x14ac:dyDescent="0.2">
      <c r="A241" s="45"/>
      <c r="B241" s="29" t="s">
        <v>586</v>
      </c>
      <c r="C241" s="23" t="s">
        <v>855</v>
      </c>
      <c r="D241" s="23"/>
      <c r="E241" s="30"/>
      <c r="F241" s="25"/>
      <c r="G241" s="27" t="s">
        <v>3</v>
      </c>
      <c r="H241" s="33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 x14ac:dyDescent="0.2">
      <c r="A242" s="45"/>
      <c r="B242" s="29" t="s">
        <v>587</v>
      </c>
      <c r="C242" s="23" t="s">
        <v>856</v>
      </c>
      <c r="D242" s="23" t="s">
        <v>551</v>
      </c>
      <c r="E242" s="30"/>
      <c r="F242" s="25" t="s">
        <v>122</v>
      </c>
      <c r="G242" s="27" t="s">
        <v>2</v>
      </c>
      <c r="H242" s="33"/>
      <c r="I242" s="25"/>
      <c r="J242" s="25"/>
      <c r="K242" s="25"/>
      <c r="L242" s="25"/>
      <c r="M242" s="25"/>
      <c r="N242" s="25"/>
      <c r="O242" s="25"/>
      <c r="P242" s="25"/>
      <c r="Q242" s="25"/>
      <c r="R242" s="25">
        <v>35</v>
      </c>
      <c r="S242" s="25">
        <v>15</v>
      </c>
      <c r="T242" s="25" t="s">
        <v>567</v>
      </c>
      <c r="U242" s="25">
        <v>300</v>
      </c>
      <c r="V242" s="25">
        <v>-5</v>
      </c>
      <c r="W242" s="25" t="s">
        <v>565</v>
      </c>
    </row>
    <row r="243" spans="1:23" x14ac:dyDescent="0.2">
      <c r="A243" s="45"/>
      <c r="B243" s="29" t="s">
        <v>588</v>
      </c>
      <c r="C243" s="23" t="s">
        <v>857</v>
      </c>
      <c r="D243" s="23" t="s">
        <v>552</v>
      </c>
      <c r="E243" s="30"/>
      <c r="F243" s="25" t="s">
        <v>123</v>
      </c>
      <c r="G243" s="27" t="s">
        <v>2</v>
      </c>
      <c r="H243" s="33"/>
      <c r="I243" s="25"/>
      <c r="J243" s="25"/>
      <c r="K243" s="25"/>
      <c r="L243" s="25"/>
      <c r="M243" s="25"/>
      <c r="N243" s="25"/>
      <c r="O243" s="25"/>
      <c r="P243" s="25"/>
      <c r="Q243" s="25"/>
      <c r="R243" s="25">
        <v>65</v>
      </c>
      <c r="S243" s="25">
        <v>45</v>
      </c>
      <c r="T243" s="25" t="s">
        <v>567</v>
      </c>
      <c r="U243" s="25">
        <v>300</v>
      </c>
      <c r="V243" s="25">
        <v>-5</v>
      </c>
      <c r="W243" s="25" t="s">
        <v>565</v>
      </c>
    </row>
    <row r="244" spans="1:23" x14ac:dyDescent="0.2">
      <c r="A244" s="45"/>
      <c r="B244" s="29" t="s">
        <v>589</v>
      </c>
      <c r="C244" s="23" t="s">
        <v>858</v>
      </c>
      <c r="D244" s="23" t="s">
        <v>489</v>
      </c>
      <c r="E244" s="30"/>
      <c r="F244" s="25" t="s">
        <v>106</v>
      </c>
      <c r="G244" s="27" t="s">
        <v>2</v>
      </c>
      <c r="H244" s="33"/>
      <c r="I244" s="25">
        <v>-0.2</v>
      </c>
      <c r="J244" s="25">
        <v>-0.6</v>
      </c>
      <c r="K244" s="25" t="s">
        <v>556</v>
      </c>
      <c r="L244" s="25"/>
      <c r="M244" s="25"/>
      <c r="N244" s="25"/>
      <c r="O244" s="25"/>
      <c r="P244" s="25"/>
      <c r="Q244" s="25"/>
      <c r="R244" s="25">
        <v>1.7</v>
      </c>
      <c r="S244" s="25">
        <v>1.4</v>
      </c>
      <c r="T244" s="25" t="s">
        <v>556</v>
      </c>
      <c r="U244" s="25"/>
      <c r="V244" s="25"/>
      <c r="W244" s="25"/>
    </row>
    <row r="245" spans="1:23" x14ac:dyDescent="0.2">
      <c r="A245" s="45"/>
      <c r="B245" s="29" t="s">
        <v>590</v>
      </c>
      <c r="C245" s="23" t="s">
        <v>859</v>
      </c>
      <c r="D245" s="23" t="s">
        <v>569</v>
      </c>
      <c r="E245" s="30"/>
      <c r="F245" s="25"/>
      <c r="G245" s="27" t="s">
        <v>2</v>
      </c>
      <c r="H245" s="33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 x14ac:dyDescent="0.2">
      <c r="A246" s="45"/>
      <c r="B246" s="32" t="s">
        <v>591</v>
      </c>
      <c r="C246" s="23" t="s">
        <v>880</v>
      </c>
      <c r="D246" s="26"/>
      <c r="E246" s="30"/>
      <c r="F246" s="25" t="s">
        <v>494</v>
      </c>
      <c r="G246" s="27" t="s">
        <v>5</v>
      </c>
      <c r="H246" s="3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 spans="1:23" x14ac:dyDescent="0.2">
      <c r="A247" s="45"/>
      <c r="B247" s="32" t="s">
        <v>1113</v>
      </c>
      <c r="C247" s="23" t="s">
        <v>881</v>
      </c>
      <c r="D247" s="26"/>
      <c r="E247" s="30"/>
      <c r="F247" s="25" t="s">
        <v>508</v>
      </c>
      <c r="G247" s="27" t="s">
        <v>5</v>
      </c>
      <c r="H247" s="3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 spans="1:23" x14ac:dyDescent="0.2">
      <c r="A248" s="45"/>
      <c r="B248" s="32" t="s">
        <v>1114</v>
      </c>
      <c r="C248" s="23" t="s">
        <v>882</v>
      </c>
      <c r="D248" s="26"/>
      <c r="E248" s="30"/>
      <c r="F248" s="25" t="s">
        <v>509</v>
      </c>
      <c r="G248" s="27" t="s">
        <v>5</v>
      </c>
      <c r="H248" s="3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 spans="1:23" x14ac:dyDescent="0.2">
      <c r="A249" s="45"/>
      <c r="B249" s="32" t="s">
        <v>1121</v>
      </c>
      <c r="C249" s="23" t="s">
        <v>1129</v>
      </c>
      <c r="D249" s="26"/>
      <c r="E249" s="30"/>
      <c r="F249" s="25" t="s">
        <v>1125</v>
      </c>
      <c r="G249" s="27" t="s">
        <v>5</v>
      </c>
      <c r="H249" s="3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 spans="1:23" x14ac:dyDescent="0.2">
      <c r="A250" s="45"/>
      <c r="B250" s="32" t="s">
        <v>1122</v>
      </c>
      <c r="C250" s="23" t="s">
        <v>1130</v>
      </c>
      <c r="D250" s="26"/>
      <c r="E250" s="30"/>
      <c r="F250" s="25" t="s">
        <v>1126</v>
      </c>
      <c r="G250" s="27" t="s">
        <v>5</v>
      </c>
      <c r="H250" s="3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 spans="1:23" x14ac:dyDescent="0.2">
      <c r="A251" s="45"/>
      <c r="B251" s="32" t="s">
        <v>1123</v>
      </c>
      <c r="C251" s="23" t="s">
        <v>1131</v>
      </c>
      <c r="D251" s="26"/>
      <c r="E251" s="30"/>
      <c r="F251" s="25" t="s">
        <v>1127</v>
      </c>
      <c r="G251" s="27" t="s">
        <v>5</v>
      </c>
      <c r="H251" s="3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 spans="1:23" x14ac:dyDescent="0.2">
      <c r="A252" s="46"/>
      <c r="B252" s="32" t="s">
        <v>1124</v>
      </c>
      <c r="C252" s="23" t="s">
        <v>1132</v>
      </c>
      <c r="D252" s="26"/>
      <c r="E252" s="30"/>
      <c r="F252" s="25" t="s">
        <v>1128</v>
      </c>
      <c r="G252" s="27" t="s">
        <v>5</v>
      </c>
      <c r="H252" s="3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 spans="1:23" x14ac:dyDescent="0.2">
      <c r="A253" s="34"/>
      <c r="B253" s="34"/>
      <c r="C253" s="30"/>
      <c r="D253" s="30"/>
      <c r="E253" s="30"/>
      <c r="F253" s="30"/>
      <c r="G253" s="31"/>
      <c r="H253" s="33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spans="1:23" x14ac:dyDescent="0.2">
      <c r="A254" s="44" t="s">
        <v>660</v>
      </c>
      <c r="B254" s="29" t="s">
        <v>510</v>
      </c>
      <c r="C254" s="23" t="s">
        <v>883</v>
      </c>
      <c r="D254" s="23" t="s">
        <v>516</v>
      </c>
      <c r="E254" s="30"/>
      <c r="F254" s="25" t="s">
        <v>491</v>
      </c>
      <c r="G254" s="27" t="s">
        <v>3</v>
      </c>
      <c r="H254" s="33"/>
      <c r="I254" s="25">
        <v>-0.2</v>
      </c>
      <c r="J254" s="25">
        <v>-0.6</v>
      </c>
      <c r="K254" s="25" t="s">
        <v>556</v>
      </c>
      <c r="L254" s="25">
        <v>1</v>
      </c>
      <c r="M254" s="25">
        <v>-1</v>
      </c>
      <c r="N254" s="25" t="s">
        <v>565</v>
      </c>
      <c r="O254" s="25">
        <v>1</v>
      </c>
      <c r="P254" s="25">
        <v>-1</v>
      </c>
      <c r="Q254" s="25" t="s">
        <v>565</v>
      </c>
      <c r="R254" s="25"/>
      <c r="S254" s="25"/>
      <c r="T254" s="25"/>
      <c r="U254" s="25"/>
      <c r="V254" s="25"/>
      <c r="W254" s="25"/>
    </row>
    <row r="255" spans="1:23" x14ac:dyDescent="0.2">
      <c r="A255" s="45"/>
      <c r="B255" s="29" t="s">
        <v>511</v>
      </c>
      <c r="C255" s="23" t="s">
        <v>884</v>
      </c>
      <c r="D255" s="23" t="s">
        <v>517</v>
      </c>
      <c r="E255" s="30"/>
      <c r="F255" s="25" t="s">
        <v>555</v>
      </c>
      <c r="G255" s="27" t="s">
        <v>3</v>
      </c>
      <c r="H255" s="33"/>
      <c r="I255" s="25">
        <v>-0.2</v>
      </c>
      <c r="J255" s="25">
        <v>-0.6</v>
      </c>
      <c r="K255" s="25" t="s">
        <v>556</v>
      </c>
      <c r="L255" s="25">
        <v>1</v>
      </c>
      <c r="M255" s="25">
        <v>-1</v>
      </c>
      <c r="N255" s="25" t="s">
        <v>565</v>
      </c>
      <c r="O255" s="25">
        <v>1</v>
      </c>
      <c r="P255" s="25">
        <v>-1</v>
      </c>
      <c r="Q255" s="25" t="s">
        <v>565</v>
      </c>
      <c r="R255" s="25"/>
      <c r="S255" s="25"/>
      <c r="T255" s="25"/>
      <c r="U255" s="25"/>
      <c r="V255" s="25"/>
      <c r="W255" s="25"/>
    </row>
    <row r="256" spans="1:23" x14ac:dyDescent="0.2">
      <c r="A256" s="45"/>
      <c r="B256" s="29" t="s">
        <v>575</v>
      </c>
      <c r="C256" s="23" t="s">
        <v>885</v>
      </c>
      <c r="D256" s="23" t="s">
        <v>518</v>
      </c>
      <c r="E256" s="30"/>
      <c r="F256" s="25" t="s">
        <v>490</v>
      </c>
      <c r="G256" s="27" t="s">
        <v>3</v>
      </c>
      <c r="H256" s="33"/>
      <c r="I256" s="25">
        <v>-0.2</v>
      </c>
      <c r="J256" s="25">
        <v>-0.6</v>
      </c>
      <c r="K256" s="25" t="s">
        <v>556</v>
      </c>
      <c r="L256" s="25">
        <v>1</v>
      </c>
      <c r="M256" s="25">
        <v>-1</v>
      </c>
      <c r="N256" s="25" t="s">
        <v>565</v>
      </c>
      <c r="O256" s="25">
        <v>1</v>
      </c>
      <c r="P256" s="25">
        <v>-1</v>
      </c>
      <c r="Q256" s="25" t="s">
        <v>565</v>
      </c>
      <c r="R256" s="25"/>
      <c r="S256" s="25"/>
      <c r="T256" s="25"/>
      <c r="U256" s="25"/>
      <c r="V256" s="25"/>
      <c r="W256" s="25"/>
    </row>
    <row r="257" spans="1:23" x14ac:dyDescent="0.2">
      <c r="A257" s="45"/>
      <c r="B257" s="29" t="s">
        <v>576</v>
      </c>
      <c r="C257" s="23" t="s">
        <v>886</v>
      </c>
      <c r="D257" s="23" t="s">
        <v>519</v>
      </c>
      <c r="E257" s="30"/>
      <c r="F257" s="25" t="s">
        <v>497</v>
      </c>
      <c r="G257" s="27" t="s">
        <v>3</v>
      </c>
      <c r="H257" s="33"/>
      <c r="I257" s="25">
        <v>-0.2</v>
      </c>
      <c r="J257" s="25">
        <v>-0.6</v>
      </c>
      <c r="K257" s="25" t="s">
        <v>556</v>
      </c>
      <c r="L257" s="25">
        <v>1</v>
      </c>
      <c r="M257" s="25">
        <v>-1</v>
      </c>
      <c r="N257" s="25" t="s">
        <v>565</v>
      </c>
      <c r="O257" s="25">
        <v>1</v>
      </c>
      <c r="P257" s="25">
        <v>-1</v>
      </c>
      <c r="Q257" s="25" t="s">
        <v>565</v>
      </c>
      <c r="R257" s="25"/>
      <c r="S257" s="25"/>
      <c r="T257" s="25"/>
      <c r="U257" s="25"/>
      <c r="V257" s="25"/>
      <c r="W257" s="25"/>
    </row>
    <row r="258" spans="1:23" x14ac:dyDescent="0.2">
      <c r="A258" s="45"/>
      <c r="B258" s="29" t="s">
        <v>577</v>
      </c>
      <c r="C258" s="23" t="s">
        <v>887</v>
      </c>
      <c r="D258" s="23" t="s">
        <v>520</v>
      </c>
      <c r="E258" s="30"/>
      <c r="F258" s="25" t="s">
        <v>496</v>
      </c>
      <c r="G258" s="27" t="s">
        <v>3</v>
      </c>
      <c r="H258" s="33"/>
      <c r="I258" s="25">
        <v>-0.2</v>
      </c>
      <c r="J258" s="25">
        <v>-0.6</v>
      </c>
      <c r="K258" s="25" t="s">
        <v>556</v>
      </c>
      <c r="L258" s="25">
        <v>1</v>
      </c>
      <c r="M258" s="25">
        <v>-1</v>
      </c>
      <c r="N258" s="25" t="s">
        <v>565</v>
      </c>
      <c r="O258" s="25">
        <v>1</v>
      </c>
      <c r="P258" s="25">
        <v>-1</v>
      </c>
      <c r="Q258" s="25" t="s">
        <v>565</v>
      </c>
      <c r="R258" s="25"/>
      <c r="S258" s="25"/>
      <c r="T258" s="25"/>
      <c r="U258" s="25"/>
      <c r="V258" s="25"/>
      <c r="W258" s="25"/>
    </row>
    <row r="259" spans="1:23" x14ac:dyDescent="0.2">
      <c r="A259" s="45"/>
      <c r="B259" s="29" t="s">
        <v>578</v>
      </c>
      <c r="C259" s="23" t="s">
        <v>888</v>
      </c>
      <c r="D259" s="23" t="s">
        <v>521</v>
      </c>
      <c r="E259" s="30"/>
      <c r="F259" s="25" t="s">
        <v>498</v>
      </c>
      <c r="G259" s="27" t="s">
        <v>3</v>
      </c>
      <c r="H259" s="33"/>
      <c r="I259" s="25">
        <v>-0.2</v>
      </c>
      <c r="J259" s="25">
        <v>-0.6</v>
      </c>
      <c r="K259" s="25" t="s">
        <v>556</v>
      </c>
      <c r="L259" s="25">
        <v>1</v>
      </c>
      <c r="M259" s="25">
        <v>-1</v>
      </c>
      <c r="N259" s="25" t="s">
        <v>565</v>
      </c>
      <c r="O259" s="25">
        <v>1</v>
      </c>
      <c r="P259" s="25">
        <v>-1</v>
      </c>
      <c r="Q259" s="25" t="s">
        <v>565</v>
      </c>
      <c r="R259" s="25"/>
      <c r="S259" s="25"/>
      <c r="T259" s="25"/>
      <c r="U259" s="25"/>
      <c r="V259" s="25"/>
      <c r="W259" s="25"/>
    </row>
    <row r="260" spans="1:23" ht="28.5" x14ac:dyDescent="0.2">
      <c r="A260" s="45"/>
      <c r="B260" s="29" t="s">
        <v>592</v>
      </c>
      <c r="C260" s="24" t="s">
        <v>889</v>
      </c>
      <c r="D260" s="23" t="s">
        <v>531</v>
      </c>
      <c r="E260" s="30"/>
      <c r="F260" s="25" t="s">
        <v>559</v>
      </c>
      <c r="G260" s="27" t="s">
        <v>3</v>
      </c>
      <c r="H260" s="33"/>
      <c r="I260" s="25">
        <v>-0.2</v>
      </c>
      <c r="J260" s="25">
        <v>-0.6</v>
      </c>
      <c r="K260" s="25" t="s">
        <v>556</v>
      </c>
      <c r="L260" s="25">
        <v>1</v>
      </c>
      <c r="M260" s="25">
        <v>-1</v>
      </c>
      <c r="N260" s="25" t="s">
        <v>565</v>
      </c>
      <c r="O260" s="25">
        <v>1</v>
      </c>
      <c r="P260" s="25">
        <v>-1</v>
      </c>
      <c r="Q260" s="25" t="s">
        <v>565</v>
      </c>
      <c r="R260" s="25"/>
      <c r="S260" s="25"/>
      <c r="T260" s="25"/>
      <c r="U260" s="25"/>
      <c r="V260" s="25"/>
      <c r="W260" s="25"/>
    </row>
    <row r="261" spans="1:23" ht="28.5" x14ac:dyDescent="0.2">
      <c r="A261" s="45"/>
      <c r="B261" s="29" t="s">
        <v>593</v>
      </c>
      <c r="C261" s="24" t="s">
        <v>890</v>
      </c>
      <c r="D261" s="23" t="s">
        <v>532</v>
      </c>
      <c r="E261" s="30"/>
      <c r="F261" s="25" t="s">
        <v>560</v>
      </c>
      <c r="G261" s="27" t="s">
        <v>3</v>
      </c>
      <c r="H261" s="33"/>
      <c r="I261" s="25">
        <v>-0.2</v>
      </c>
      <c r="J261" s="25">
        <v>-0.6</v>
      </c>
      <c r="K261" s="25" t="s">
        <v>556</v>
      </c>
      <c r="L261" s="25">
        <v>1</v>
      </c>
      <c r="M261" s="25">
        <v>-1</v>
      </c>
      <c r="N261" s="25" t="s">
        <v>565</v>
      </c>
      <c r="O261" s="25">
        <v>1</v>
      </c>
      <c r="P261" s="25">
        <v>-1</v>
      </c>
      <c r="Q261" s="25" t="s">
        <v>565</v>
      </c>
      <c r="R261" s="25"/>
      <c r="S261" s="25"/>
      <c r="T261" s="25"/>
      <c r="U261" s="25"/>
      <c r="V261" s="25"/>
      <c r="W261" s="25"/>
    </row>
    <row r="262" spans="1:23" ht="28.5" x14ac:dyDescent="0.2">
      <c r="A262" s="45"/>
      <c r="B262" s="29" t="s">
        <v>594</v>
      </c>
      <c r="C262" s="24" t="s">
        <v>891</v>
      </c>
      <c r="D262" s="23" t="s">
        <v>533</v>
      </c>
      <c r="E262" s="30"/>
      <c r="F262" s="25" t="s">
        <v>561</v>
      </c>
      <c r="G262" s="27" t="s">
        <v>3</v>
      </c>
      <c r="H262" s="33"/>
      <c r="I262" s="25">
        <v>-0.2</v>
      </c>
      <c r="J262" s="25">
        <v>-0.6</v>
      </c>
      <c r="K262" s="25" t="s">
        <v>556</v>
      </c>
      <c r="L262" s="25">
        <v>1</v>
      </c>
      <c r="M262" s="25">
        <v>-1</v>
      </c>
      <c r="N262" s="25" t="s">
        <v>565</v>
      </c>
      <c r="O262" s="25">
        <v>1</v>
      </c>
      <c r="P262" s="25">
        <v>-1</v>
      </c>
      <c r="Q262" s="25" t="s">
        <v>565</v>
      </c>
      <c r="R262" s="25"/>
      <c r="S262" s="25"/>
      <c r="T262" s="25"/>
      <c r="U262" s="25"/>
      <c r="V262" s="25"/>
      <c r="W262" s="25"/>
    </row>
    <row r="263" spans="1:23" ht="28.5" x14ac:dyDescent="0.2">
      <c r="A263" s="45"/>
      <c r="B263" s="29" t="s">
        <v>595</v>
      </c>
      <c r="C263" s="24" t="s">
        <v>892</v>
      </c>
      <c r="D263" s="23" t="s">
        <v>534</v>
      </c>
      <c r="E263" s="30"/>
      <c r="F263" s="25" t="s">
        <v>562</v>
      </c>
      <c r="G263" s="27" t="s">
        <v>3</v>
      </c>
      <c r="H263" s="33"/>
      <c r="I263" s="25">
        <v>-0.2</v>
      </c>
      <c r="J263" s="25">
        <v>-0.6</v>
      </c>
      <c r="K263" s="25" t="s">
        <v>556</v>
      </c>
      <c r="L263" s="25">
        <v>1</v>
      </c>
      <c r="M263" s="25">
        <v>-1</v>
      </c>
      <c r="N263" s="25" t="s">
        <v>565</v>
      </c>
      <c r="O263" s="25">
        <v>1</v>
      </c>
      <c r="P263" s="25">
        <v>-1</v>
      </c>
      <c r="Q263" s="25" t="s">
        <v>565</v>
      </c>
      <c r="R263" s="25"/>
      <c r="S263" s="25"/>
      <c r="T263" s="25"/>
      <c r="U263" s="25"/>
      <c r="V263" s="25"/>
      <c r="W263" s="25"/>
    </row>
    <row r="264" spans="1:23" ht="28.5" x14ac:dyDescent="0.2">
      <c r="A264" s="45"/>
      <c r="B264" s="29" t="s">
        <v>599</v>
      </c>
      <c r="C264" s="24" t="s">
        <v>893</v>
      </c>
      <c r="D264" s="23" t="s">
        <v>535</v>
      </c>
      <c r="E264" s="30"/>
      <c r="F264" s="25" t="s">
        <v>563</v>
      </c>
      <c r="G264" s="27" t="s">
        <v>3</v>
      </c>
      <c r="H264" s="33"/>
      <c r="I264" s="25">
        <v>-0.2</v>
      </c>
      <c r="J264" s="25">
        <v>-0.6</v>
      </c>
      <c r="K264" s="25" t="s">
        <v>556</v>
      </c>
      <c r="L264" s="25">
        <v>1</v>
      </c>
      <c r="M264" s="25">
        <v>-1</v>
      </c>
      <c r="N264" s="25" t="s">
        <v>565</v>
      </c>
      <c r="O264" s="25">
        <v>1</v>
      </c>
      <c r="P264" s="25">
        <v>-1</v>
      </c>
      <c r="Q264" s="25" t="s">
        <v>565</v>
      </c>
      <c r="R264" s="25"/>
      <c r="S264" s="25"/>
      <c r="T264" s="25"/>
      <c r="U264" s="25"/>
      <c r="V264" s="25"/>
      <c r="W264" s="25"/>
    </row>
    <row r="265" spans="1:23" ht="28.5" x14ac:dyDescent="0.2">
      <c r="A265" s="45"/>
      <c r="B265" s="29" t="s">
        <v>600</v>
      </c>
      <c r="C265" s="24" t="s">
        <v>894</v>
      </c>
      <c r="D265" s="23" t="s">
        <v>536</v>
      </c>
      <c r="E265" s="30"/>
      <c r="F265" s="25" t="s">
        <v>564</v>
      </c>
      <c r="G265" s="27" t="s">
        <v>3</v>
      </c>
      <c r="H265" s="33"/>
      <c r="I265" s="25">
        <v>-0.2</v>
      </c>
      <c r="J265" s="25">
        <v>-0.6</v>
      </c>
      <c r="K265" s="25" t="s">
        <v>556</v>
      </c>
      <c r="L265" s="25">
        <v>1</v>
      </c>
      <c r="M265" s="25">
        <v>-1</v>
      </c>
      <c r="N265" s="25" t="s">
        <v>565</v>
      </c>
      <c r="O265" s="25">
        <v>1</v>
      </c>
      <c r="P265" s="25">
        <v>-1</v>
      </c>
      <c r="Q265" s="25" t="s">
        <v>565</v>
      </c>
      <c r="R265" s="25"/>
      <c r="S265" s="25"/>
      <c r="T265" s="25"/>
      <c r="U265" s="25"/>
      <c r="V265" s="25"/>
      <c r="W265" s="25"/>
    </row>
    <row r="266" spans="1:23" ht="28.5" x14ac:dyDescent="0.2">
      <c r="A266" s="45"/>
      <c r="B266" s="29" t="s">
        <v>601</v>
      </c>
      <c r="C266" s="24" t="s">
        <v>895</v>
      </c>
      <c r="D266" s="23" t="s">
        <v>537</v>
      </c>
      <c r="E266" s="30"/>
      <c r="F266" s="25" t="s">
        <v>505</v>
      </c>
      <c r="G266" s="27" t="s">
        <v>3</v>
      </c>
      <c r="H266" s="33"/>
      <c r="I266" s="25">
        <v>-0.2</v>
      </c>
      <c r="J266" s="25">
        <v>-0.6</v>
      </c>
      <c r="K266" s="25" t="s">
        <v>556</v>
      </c>
      <c r="L266" s="25">
        <v>1</v>
      </c>
      <c r="M266" s="25">
        <v>-1</v>
      </c>
      <c r="N266" s="25" t="s">
        <v>565</v>
      </c>
      <c r="O266" s="25">
        <v>35</v>
      </c>
      <c r="P266" s="25">
        <v>24</v>
      </c>
      <c r="Q266" s="25" t="s">
        <v>565</v>
      </c>
      <c r="R266" s="25"/>
      <c r="S266" s="25"/>
      <c r="T266" s="25"/>
      <c r="U266" s="25"/>
      <c r="V266" s="25"/>
      <c r="W266" s="25"/>
    </row>
    <row r="267" spans="1:23" ht="28.5" x14ac:dyDescent="0.2">
      <c r="A267" s="45"/>
      <c r="B267" s="29" t="s">
        <v>602</v>
      </c>
      <c r="C267" s="24" t="s">
        <v>896</v>
      </c>
      <c r="D267" s="23" t="s">
        <v>538</v>
      </c>
      <c r="E267" s="30"/>
      <c r="F267" s="25" t="s">
        <v>506</v>
      </c>
      <c r="G267" s="27" t="s">
        <v>3</v>
      </c>
      <c r="H267" s="33"/>
      <c r="I267" s="25">
        <v>-0.2</v>
      </c>
      <c r="J267" s="25">
        <v>-0.6</v>
      </c>
      <c r="K267" s="25" t="s">
        <v>556</v>
      </c>
      <c r="L267" s="25">
        <v>1</v>
      </c>
      <c r="M267" s="25">
        <v>-1</v>
      </c>
      <c r="N267" s="25" t="s">
        <v>565</v>
      </c>
      <c r="O267" s="25">
        <v>35</v>
      </c>
      <c r="P267" s="25">
        <v>24</v>
      </c>
      <c r="Q267" s="25" t="s">
        <v>565</v>
      </c>
      <c r="R267" s="25"/>
      <c r="S267" s="25"/>
      <c r="T267" s="25"/>
      <c r="U267" s="25"/>
      <c r="V267" s="25"/>
      <c r="W267" s="25"/>
    </row>
    <row r="268" spans="1:23" ht="28.5" x14ac:dyDescent="0.2">
      <c r="A268" s="45"/>
      <c r="B268" s="29" t="s">
        <v>603</v>
      </c>
      <c r="C268" s="24" t="s">
        <v>897</v>
      </c>
      <c r="D268" s="23" t="s">
        <v>539</v>
      </c>
      <c r="E268" s="30"/>
      <c r="F268" s="25" t="s">
        <v>495</v>
      </c>
      <c r="G268" s="27" t="s">
        <v>3</v>
      </c>
      <c r="H268" s="33"/>
      <c r="I268" s="25">
        <v>-0.2</v>
      </c>
      <c r="J268" s="25">
        <v>-0.6</v>
      </c>
      <c r="K268" s="25" t="s">
        <v>556</v>
      </c>
      <c r="L268" s="25">
        <v>1</v>
      </c>
      <c r="M268" s="25">
        <v>-1</v>
      </c>
      <c r="N268" s="25" t="s">
        <v>565</v>
      </c>
      <c r="O268" s="25">
        <v>1</v>
      </c>
      <c r="P268" s="25">
        <v>-1</v>
      </c>
      <c r="Q268" s="25" t="s">
        <v>565</v>
      </c>
      <c r="R268" s="25"/>
      <c r="S268" s="25"/>
      <c r="T268" s="25"/>
      <c r="U268" s="25"/>
      <c r="V268" s="25"/>
      <c r="W268" s="25"/>
    </row>
    <row r="269" spans="1:23" ht="28.5" x14ac:dyDescent="0.2">
      <c r="A269" s="45"/>
      <c r="B269" s="29" t="s">
        <v>604</v>
      </c>
      <c r="C269" s="24" t="s">
        <v>898</v>
      </c>
      <c r="D269" s="23" t="s">
        <v>540</v>
      </c>
      <c r="E269" s="30"/>
      <c r="F269" s="25" t="s">
        <v>507</v>
      </c>
      <c r="G269" s="27" t="s">
        <v>3</v>
      </c>
      <c r="H269" s="33"/>
      <c r="I269" s="25">
        <v>-0.2</v>
      </c>
      <c r="J269" s="25">
        <v>-0.6</v>
      </c>
      <c r="K269" s="25" t="s">
        <v>556</v>
      </c>
      <c r="L269" s="25">
        <v>1</v>
      </c>
      <c r="M269" s="25">
        <v>-1</v>
      </c>
      <c r="N269" s="25" t="s">
        <v>565</v>
      </c>
      <c r="O269" s="25">
        <v>1</v>
      </c>
      <c r="P269" s="25">
        <v>-1</v>
      </c>
      <c r="Q269" s="25" t="s">
        <v>565</v>
      </c>
      <c r="R269" s="25"/>
      <c r="S269" s="25"/>
      <c r="T269" s="25"/>
      <c r="U269" s="25"/>
      <c r="V269" s="25"/>
      <c r="W269" s="25"/>
    </row>
    <row r="270" spans="1:23" x14ac:dyDescent="0.2">
      <c r="A270" s="45"/>
      <c r="B270" s="29" t="s">
        <v>579</v>
      </c>
      <c r="C270" s="23" t="s">
        <v>899</v>
      </c>
      <c r="D270" s="23" t="s">
        <v>546</v>
      </c>
      <c r="E270" s="30"/>
      <c r="F270" s="25" t="s">
        <v>493</v>
      </c>
      <c r="G270" s="27" t="s">
        <v>3</v>
      </c>
      <c r="H270" s="33"/>
      <c r="I270" s="25">
        <v>-0.2</v>
      </c>
      <c r="J270" s="25">
        <v>-0.6</v>
      </c>
      <c r="K270" s="25" t="s">
        <v>556</v>
      </c>
      <c r="L270" s="25">
        <v>1</v>
      </c>
      <c r="M270" s="25">
        <v>-1</v>
      </c>
      <c r="N270" s="25" t="s">
        <v>565</v>
      </c>
      <c r="O270" s="25">
        <v>3</v>
      </c>
      <c r="P270" s="25">
        <v>-1</v>
      </c>
      <c r="Q270" s="25" t="s">
        <v>565</v>
      </c>
      <c r="R270" s="25"/>
      <c r="S270" s="25"/>
      <c r="T270" s="25"/>
      <c r="U270" s="25"/>
      <c r="V270" s="25"/>
      <c r="W270" s="25"/>
    </row>
    <row r="271" spans="1:23" x14ac:dyDescent="0.2">
      <c r="A271" s="45"/>
      <c r="B271" s="29" t="s">
        <v>580</v>
      </c>
      <c r="C271" s="23" t="s">
        <v>900</v>
      </c>
      <c r="D271" s="23" t="s">
        <v>547</v>
      </c>
      <c r="E271" s="30"/>
      <c r="F271" s="25" t="s">
        <v>492</v>
      </c>
      <c r="G271" s="27" t="s">
        <v>3</v>
      </c>
      <c r="H271" s="33"/>
      <c r="I271" s="25">
        <v>-0.2</v>
      </c>
      <c r="J271" s="25">
        <v>-0.6</v>
      </c>
      <c r="K271" s="25" t="s">
        <v>556</v>
      </c>
      <c r="L271" s="25">
        <v>1</v>
      </c>
      <c r="M271" s="25">
        <v>-1</v>
      </c>
      <c r="N271" s="25" t="s">
        <v>565</v>
      </c>
      <c r="O271" s="25">
        <v>1</v>
      </c>
      <c r="P271" s="25">
        <v>-1</v>
      </c>
      <c r="Q271" s="25" t="s">
        <v>565</v>
      </c>
      <c r="R271" s="25"/>
      <c r="S271" s="25"/>
      <c r="T271" s="25"/>
      <c r="U271" s="25"/>
      <c r="V271" s="25"/>
      <c r="W271" s="25"/>
    </row>
    <row r="272" spans="1:23" x14ac:dyDescent="0.2">
      <c r="A272" s="45"/>
      <c r="B272" s="29" t="s">
        <v>581</v>
      </c>
      <c r="C272" s="23" t="s">
        <v>901</v>
      </c>
      <c r="D272" s="23" t="s">
        <v>548</v>
      </c>
      <c r="E272" s="30"/>
      <c r="F272" s="25" t="s">
        <v>108</v>
      </c>
      <c r="G272" s="27" t="s">
        <v>3</v>
      </c>
      <c r="H272" s="33"/>
      <c r="I272" s="25">
        <v>0.6</v>
      </c>
      <c r="J272" s="25">
        <v>0.2</v>
      </c>
      <c r="K272" s="25" t="s">
        <v>556</v>
      </c>
      <c r="L272" s="25"/>
      <c r="M272" s="25"/>
      <c r="N272" s="25"/>
      <c r="O272" s="25"/>
      <c r="P272" s="25"/>
      <c r="Q272" s="25"/>
      <c r="R272" s="25">
        <v>-1.25</v>
      </c>
      <c r="S272" s="25">
        <v>-1.6</v>
      </c>
      <c r="T272" s="25" t="s">
        <v>556</v>
      </c>
      <c r="U272" s="25"/>
      <c r="V272" s="25"/>
      <c r="W272" s="25"/>
    </row>
    <row r="273" spans="1:23" x14ac:dyDescent="0.2">
      <c r="A273" s="45"/>
      <c r="B273" s="29" t="s">
        <v>582</v>
      </c>
      <c r="C273" s="23" t="s">
        <v>902</v>
      </c>
      <c r="D273" s="23" t="s">
        <v>549</v>
      </c>
      <c r="E273" s="30"/>
      <c r="F273" s="25" t="s">
        <v>107</v>
      </c>
      <c r="G273" s="27" t="s">
        <v>3</v>
      </c>
      <c r="H273" s="33"/>
      <c r="I273" s="25">
        <v>-0.2</v>
      </c>
      <c r="J273" s="25">
        <v>-0.6</v>
      </c>
      <c r="K273" s="25" t="s">
        <v>556</v>
      </c>
      <c r="L273" s="25"/>
      <c r="M273" s="25"/>
      <c r="N273" s="25"/>
      <c r="O273" s="25"/>
      <c r="P273" s="25"/>
      <c r="Q273" s="25"/>
      <c r="R273" s="25">
        <v>4.4000000000000004</v>
      </c>
      <c r="S273" s="25">
        <v>3.85</v>
      </c>
      <c r="T273" s="25" t="s">
        <v>556</v>
      </c>
      <c r="U273" s="25"/>
      <c r="V273" s="25"/>
      <c r="W273" s="25"/>
    </row>
    <row r="274" spans="1:23" x14ac:dyDescent="0.2">
      <c r="A274" s="45"/>
      <c r="B274" s="29" t="s">
        <v>583</v>
      </c>
      <c r="C274" s="23" t="s">
        <v>903</v>
      </c>
      <c r="D274" s="23" t="s">
        <v>550</v>
      </c>
      <c r="E274" s="30"/>
      <c r="F274" s="25" t="s">
        <v>558</v>
      </c>
      <c r="G274" s="27" t="s">
        <v>3</v>
      </c>
      <c r="H274" s="33"/>
      <c r="I274" s="25">
        <v>-0.2</v>
      </c>
      <c r="J274" s="25">
        <v>-0.6</v>
      </c>
      <c r="K274" s="25" t="s">
        <v>556</v>
      </c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 x14ac:dyDescent="0.2">
      <c r="A275" s="45"/>
      <c r="B275" s="29" t="s">
        <v>584</v>
      </c>
      <c r="C275" s="23" t="s">
        <v>904</v>
      </c>
      <c r="D275" s="23"/>
      <c r="E275" s="30"/>
      <c r="F275" s="25"/>
      <c r="G275" s="27" t="s">
        <v>3</v>
      </c>
      <c r="H275" s="33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 x14ac:dyDescent="0.2">
      <c r="A276" s="45"/>
      <c r="B276" s="29" t="s">
        <v>585</v>
      </c>
      <c r="C276" s="23" t="s">
        <v>905</v>
      </c>
      <c r="D276" s="23"/>
      <c r="E276" s="30"/>
      <c r="F276" s="25"/>
      <c r="G276" s="27" t="s">
        <v>3</v>
      </c>
      <c r="H276" s="33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 x14ac:dyDescent="0.2">
      <c r="A277" s="45"/>
      <c r="B277" s="29" t="s">
        <v>586</v>
      </c>
      <c r="C277" s="23" t="s">
        <v>906</v>
      </c>
      <c r="D277" s="23"/>
      <c r="E277" s="30"/>
      <c r="F277" s="25"/>
      <c r="G277" s="27" t="s">
        <v>3</v>
      </c>
      <c r="H277" s="33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 x14ac:dyDescent="0.2">
      <c r="A278" s="45"/>
      <c r="B278" s="29" t="s">
        <v>587</v>
      </c>
      <c r="C278" s="23" t="s">
        <v>860</v>
      </c>
      <c r="D278" s="23" t="s">
        <v>570</v>
      </c>
      <c r="E278" s="30"/>
      <c r="F278" s="25" t="s">
        <v>122</v>
      </c>
      <c r="G278" s="27" t="s">
        <v>2</v>
      </c>
      <c r="H278" s="33"/>
      <c r="I278" s="25"/>
      <c r="J278" s="25"/>
      <c r="K278" s="25"/>
      <c r="L278" s="25"/>
      <c r="M278" s="25"/>
      <c r="N278" s="25"/>
      <c r="O278" s="25"/>
      <c r="P278" s="25"/>
      <c r="Q278" s="25"/>
      <c r="R278" s="25">
        <v>35</v>
      </c>
      <c r="S278" s="25">
        <v>15</v>
      </c>
      <c r="T278" s="25" t="s">
        <v>567</v>
      </c>
      <c r="U278" s="25">
        <v>300</v>
      </c>
      <c r="V278" s="25">
        <v>-5</v>
      </c>
      <c r="W278" s="25" t="s">
        <v>565</v>
      </c>
    </row>
    <row r="279" spans="1:23" x14ac:dyDescent="0.2">
      <c r="A279" s="45"/>
      <c r="B279" s="29" t="s">
        <v>588</v>
      </c>
      <c r="C279" s="23" t="s">
        <v>861</v>
      </c>
      <c r="D279" s="23" t="s">
        <v>571</v>
      </c>
      <c r="E279" s="30"/>
      <c r="F279" s="25" t="s">
        <v>123</v>
      </c>
      <c r="G279" s="27" t="s">
        <v>2</v>
      </c>
      <c r="H279" s="33"/>
      <c r="I279" s="25"/>
      <c r="J279" s="25"/>
      <c r="K279" s="25"/>
      <c r="L279" s="25"/>
      <c r="M279" s="25"/>
      <c r="N279" s="25"/>
      <c r="O279" s="25"/>
      <c r="P279" s="25"/>
      <c r="Q279" s="25"/>
      <c r="R279" s="25">
        <v>65</v>
      </c>
      <c r="S279" s="25">
        <v>45</v>
      </c>
      <c r="T279" s="25" t="s">
        <v>567</v>
      </c>
      <c r="U279" s="25">
        <v>300</v>
      </c>
      <c r="V279" s="25">
        <v>-5</v>
      </c>
      <c r="W279" s="25" t="s">
        <v>565</v>
      </c>
    </row>
    <row r="280" spans="1:23" x14ac:dyDescent="0.2">
      <c r="A280" s="45"/>
      <c r="B280" s="29" t="s">
        <v>589</v>
      </c>
      <c r="C280" s="23" t="s">
        <v>862</v>
      </c>
      <c r="D280" s="23" t="s">
        <v>572</v>
      </c>
      <c r="E280" s="30"/>
      <c r="F280" s="25" t="s">
        <v>106</v>
      </c>
      <c r="G280" s="27" t="s">
        <v>2</v>
      </c>
      <c r="H280" s="33"/>
      <c r="I280" s="25">
        <v>-0.2</v>
      </c>
      <c r="J280" s="25">
        <v>-0.6</v>
      </c>
      <c r="K280" s="25" t="s">
        <v>556</v>
      </c>
      <c r="L280" s="25"/>
      <c r="M280" s="25"/>
      <c r="N280" s="25"/>
      <c r="O280" s="25"/>
      <c r="P280" s="25"/>
      <c r="Q280" s="25"/>
      <c r="R280" s="25">
        <v>1.7</v>
      </c>
      <c r="S280" s="25">
        <v>1.4</v>
      </c>
      <c r="T280" s="25" t="s">
        <v>556</v>
      </c>
      <c r="U280" s="25"/>
      <c r="V280" s="25"/>
      <c r="W280" s="25"/>
    </row>
    <row r="281" spans="1:23" x14ac:dyDescent="0.2">
      <c r="A281" s="45"/>
      <c r="B281" s="29" t="s">
        <v>590</v>
      </c>
      <c r="C281" s="23" t="s">
        <v>863</v>
      </c>
      <c r="D281" s="23" t="s">
        <v>573</v>
      </c>
      <c r="E281" s="30"/>
      <c r="F281" s="25"/>
      <c r="G281" s="27" t="s">
        <v>2</v>
      </c>
      <c r="H281" s="33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 x14ac:dyDescent="0.2">
      <c r="A282" s="45"/>
      <c r="B282" s="32" t="s">
        <v>591</v>
      </c>
      <c r="C282" s="23" t="s">
        <v>907</v>
      </c>
      <c r="D282" s="26"/>
      <c r="E282" s="30"/>
      <c r="F282" s="25" t="s">
        <v>494</v>
      </c>
      <c r="G282" s="27" t="s">
        <v>5</v>
      </c>
      <c r="H282" s="3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1:23" x14ac:dyDescent="0.2">
      <c r="A283" s="45"/>
      <c r="B283" s="32" t="s">
        <v>1113</v>
      </c>
      <c r="C283" s="23" t="s">
        <v>908</v>
      </c>
      <c r="D283" s="26"/>
      <c r="E283" s="30"/>
      <c r="F283" s="25" t="s">
        <v>508</v>
      </c>
      <c r="G283" s="27" t="s">
        <v>5</v>
      </c>
      <c r="H283" s="3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1:23" x14ac:dyDescent="0.2">
      <c r="A284" s="45"/>
      <c r="B284" s="32" t="s">
        <v>1114</v>
      </c>
      <c r="C284" s="23" t="s">
        <v>909</v>
      </c>
      <c r="D284" s="26"/>
      <c r="E284" s="30"/>
      <c r="F284" s="25" t="s">
        <v>509</v>
      </c>
      <c r="G284" s="27" t="s">
        <v>5</v>
      </c>
      <c r="H284" s="3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1:23" x14ac:dyDescent="0.2">
      <c r="A285" s="45"/>
      <c r="B285" s="32" t="s">
        <v>1121</v>
      </c>
      <c r="C285" s="23" t="s">
        <v>1129</v>
      </c>
      <c r="D285" s="26"/>
      <c r="E285" s="30"/>
      <c r="F285" s="25" t="s">
        <v>1125</v>
      </c>
      <c r="G285" s="27" t="s">
        <v>5</v>
      </c>
      <c r="H285" s="3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1:23" x14ac:dyDescent="0.2">
      <c r="A286" s="45"/>
      <c r="B286" s="32" t="s">
        <v>1122</v>
      </c>
      <c r="C286" s="23" t="s">
        <v>1130</v>
      </c>
      <c r="D286" s="26"/>
      <c r="E286" s="30"/>
      <c r="F286" s="25" t="s">
        <v>1126</v>
      </c>
      <c r="G286" s="27" t="s">
        <v>5</v>
      </c>
      <c r="H286" s="3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1:23" x14ac:dyDescent="0.2">
      <c r="A287" s="45"/>
      <c r="B287" s="32" t="s">
        <v>1123</v>
      </c>
      <c r="C287" s="23" t="s">
        <v>1131</v>
      </c>
      <c r="D287" s="26"/>
      <c r="E287" s="30"/>
      <c r="F287" s="25" t="s">
        <v>1127</v>
      </c>
      <c r="G287" s="27" t="s">
        <v>5</v>
      </c>
      <c r="H287" s="3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 spans="1:23" x14ac:dyDescent="0.2">
      <c r="A288" s="46"/>
      <c r="B288" s="32" t="s">
        <v>1124</v>
      </c>
      <c r="C288" s="23" t="s">
        <v>1132</v>
      </c>
      <c r="D288" s="26"/>
      <c r="E288" s="30"/>
      <c r="F288" s="25" t="s">
        <v>1128</v>
      </c>
      <c r="G288" s="27" t="s">
        <v>5</v>
      </c>
      <c r="H288" s="3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 spans="1:23" x14ac:dyDescent="0.2">
      <c r="A289" s="35"/>
      <c r="B289" s="34"/>
      <c r="C289" s="30"/>
      <c r="D289" s="30"/>
      <c r="E289" s="30"/>
      <c r="F289" s="30"/>
      <c r="G289" s="31"/>
      <c r="H289" s="33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spans="1:23" x14ac:dyDescent="0.2">
      <c r="A290" s="44" t="s">
        <v>661</v>
      </c>
      <c r="B290" s="29" t="s">
        <v>510</v>
      </c>
      <c r="C290" s="23" t="s">
        <v>910</v>
      </c>
      <c r="D290" s="23" t="s">
        <v>510</v>
      </c>
      <c r="E290" s="30"/>
      <c r="F290" s="25" t="s">
        <v>491</v>
      </c>
      <c r="G290" s="27" t="s">
        <v>3</v>
      </c>
      <c r="H290" s="33"/>
      <c r="I290" s="25">
        <v>-0.2</v>
      </c>
      <c r="J290" s="25">
        <v>-0.6</v>
      </c>
      <c r="K290" s="25" t="s">
        <v>556</v>
      </c>
      <c r="L290" s="25">
        <v>1</v>
      </c>
      <c r="M290" s="25">
        <v>-1</v>
      </c>
      <c r="N290" s="25" t="s">
        <v>565</v>
      </c>
      <c r="O290" s="25">
        <v>1</v>
      </c>
      <c r="P290" s="25">
        <v>-1</v>
      </c>
      <c r="Q290" s="25" t="s">
        <v>565</v>
      </c>
      <c r="R290" s="25"/>
      <c r="S290" s="25"/>
      <c r="T290" s="25"/>
      <c r="U290" s="25"/>
      <c r="V290" s="25"/>
      <c r="W290" s="25"/>
    </row>
    <row r="291" spans="1:23" x14ac:dyDescent="0.2">
      <c r="A291" s="45"/>
      <c r="B291" s="29" t="s">
        <v>511</v>
      </c>
      <c r="C291" s="23" t="s">
        <v>911</v>
      </c>
      <c r="D291" s="23" t="s">
        <v>511</v>
      </c>
      <c r="E291" s="30"/>
      <c r="F291" s="25" t="s">
        <v>555</v>
      </c>
      <c r="G291" s="27" t="s">
        <v>3</v>
      </c>
      <c r="H291" s="33"/>
      <c r="I291" s="25">
        <v>-0.2</v>
      </c>
      <c r="J291" s="25">
        <v>-0.6</v>
      </c>
      <c r="K291" s="25" t="s">
        <v>556</v>
      </c>
      <c r="L291" s="25">
        <v>1</v>
      </c>
      <c r="M291" s="25">
        <v>-1</v>
      </c>
      <c r="N291" s="25" t="s">
        <v>565</v>
      </c>
      <c r="O291" s="25">
        <v>1</v>
      </c>
      <c r="P291" s="25">
        <v>-1</v>
      </c>
      <c r="Q291" s="25" t="s">
        <v>565</v>
      </c>
      <c r="R291" s="25"/>
      <c r="S291" s="25"/>
      <c r="T291" s="25"/>
      <c r="U291" s="25"/>
      <c r="V291" s="25"/>
      <c r="W291" s="25"/>
    </row>
    <row r="292" spans="1:23" x14ac:dyDescent="0.2">
      <c r="A292" s="45"/>
      <c r="B292" s="29" t="s">
        <v>575</v>
      </c>
      <c r="C292" s="23" t="s">
        <v>912</v>
      </c>
      <c r="D292" s="23" t="s">
        <v>512</v>
      </c>
      <c r="E292" s="30"/>
      <c r="F292" s="25" t="s">
        <v>490</v>
      </c>
      <c r="G292" s="27" t="s">
        <v>3</v>
      </c>
      <c r="H292" s="33"/>
      <c r="I292" s="25">
        <v>-0.2</v>
      </c>
      <c r="J292" s="25">
        <v>-0.6</v>
      </c>
      <c r="K292" s="25" t="s">
        <v>556</v>
      </c>
      <c r="L292" s="25">
        <v>1</v>
      </c>
      <c r="M292" s="25">
        <v>-1</v>
      </c>
      <c r="N292" s="25" t="s">
        <v>565</v>
      </c>
      <c r="O292" s="25">
        <v>1</v>
      </c>
      <c r="P292" s="25">
        <v>-1</v>
      </c>
      <c r="Q292" s="25" t="s">
        <v>565</v>
      </c>
      <c r="R292" s="25"/>
      <c r="S292" s="25"/>
      <c r="T292" s="25"/>
      <c r="U292" s="25"/>
      <c r="V292" s="25"/>
      <c r="W292" s="25"/>
    </row>
    <row r="293" spans="1:23" x14ac:dyDescent="0.2">
      <c r="A293" s="45"/>
      <c r="B293" s="29" t="s">
        <v>576</v>
      </c>
      <c r="C293" s="23" t="s">
        <v>913</v>
      </c>
      <c r="D293" s="23" t="s">
        <v>513</v>
      </c>
      <c r="E293" s="30"/>
      <c r="F293" s="25" t="s">
        <v>497</v>
      </c>
      <c r="G293" s="27" t="s">
        <v>3</v>
      </c>
      <c r="H293" s="33"/>
      <c r="I293" s="25">
        <v>-0.2</v>
      </c>
      <c r="J293" s="25">
        <v>-0.6</v>
      </c>
      <c r="K293" s="25" t="s">
        <v>556</v>
      </c>
      <c r="L293" s="25">
        <v>1</v>
      </c>
      <c r="M293" s="25">
        <v>-1</v>
      </c>
      <c r="N293" s="25" t="s">
        <v>565</v>
      </c>
      <c r="O293" s="25">
        <v>1</v>
      </c>
      <c r="P293" s="25">
        <v>-1</v>
      </c>
      <c r="Q293" s="25" t="s">
        <v>565</v>
      </c>
      <c r="R293" s="25"/>
      <c r="S293" s="25"/>
      <c r="T293" s="25"/>
      <c r="U293" s="25"/>
      <c r="V293" s="25"/>
      <c r="W293" s="25"/>
    </row>
    <row r="294" spans="1:23" x14ac:dyDescent="0.2">
      <c r="A294" s="45"/>
      <c r="B294" s="29" t="s">
        <v>577</v>
      </c>
      <c r="C294" s="23" t="s">
        <v>914</v>
      </c>
      <c r="D294" s="23" t="s">
        <v>514</v>
      </c>
      <c r="E294" s="30"/>
      <c r="F294" s="25" t="s">
        <v>496</v>
      </c>
      <c r="G294" s="27" t="s">
        <v>3</v>
      </c>
      <c r="H294" s="33"/>
      <c r="I294" s="25">
        <v>-0.2</v>
      </c>
      <c r="J294" s="25">
        <v>-0.6</v>
      </c>
      <c r="K294" s="25" t="s">
        <v>556</v>
      </c>
      <c r="L294" s="25">
        <v>1</v>
      </c>
      <c r="M294" s="25">
        <v>-1</v>
      </c>
      <c r="N294" s="25" t="s">
        <v>565</v>
      </c>
      <c r="O294" s="25">
        <v>1</v>
      </c>
      <c r="P294" s="25">
        <v>-1</v>
      </c>
      <c r="Q294" s="25" t="s">
        <v>565</v>
      </c>
      <c r="R294" s="25"/>
      <c r="S294" s="25"/>
      <c r="T294" s="25"/>
      <c r="U294" s="25"/>
      <c r="V294" s="25"/>
      <c r="W294" s="25"/>
    </row>
    <row r="295" spans="1:23" x14ac:dyDescent="0.2">
      <c r="A295" s="45"/>
      <c r="B295" s="29" t="s">
        <v>578</v>
      </c>
      <c r="C295" s="23" t="s">
        <v>915</v>
      </c>
      <c r="D295" s="23" t="s">
        <v>515</v>
      </c>
      <c r="E295" s="30"/>
      <c r="F295" s="25" t="s">
        <v>498</v>
      </c>
      <c r="G295" s="27" t="s">
        <v>3</v>
      </c>
      <c r="H295" s="33"/>
      <c r="I295" s="25">
        <v>-0.2</v>
      </c>
      <c r="J295" s="25">
        <v>-0.6</v>
      </c>
      <c r="K295" s="25" t="s">
        <v>556</v>
      </c>
      <c r="L295" s="25">
        <v>1</v>
      </c>
      <c r="M295" s="25">
        <v>-1</v>
      </c>
      <c r="N295" s="25" t="s">
        <v>565</v>
      </c>
      <c r="O295" s="25">
        <v>1</v>
      </c>
      <c r="P295" s="25">
        <v>-1</v>
      </c>
      <c r="Q295" s="25" t="s">
        <v>565</v>
      </c>
      <c r="R295" s="25"/>
      <c r="S295" s="25"/>
      <c r="T295" s="25"/>
      <c r="U295" s="25"/>
      <c r="V295" s="25"/>
      <c r="W295" s="25"/>
    </row>
    <row r="296" spans="1:23" ht="28.5" x14ac:dyDescent="0.2">
      <c r="A296" s="45"/>
      <c r="B296" s="29" t="s">
        <v>592</v>
      </c>
      <c r="C296" s="24" t="s">
        <v>916</v>
      </c>
      <c r="D296" s="23" t="s">
        <v>522</v>
      </c>
      <c r="E296" s="30"/>
      <c r="F296" s="25" t="s">
        <v>559</v>
      </c>
      <c r="G296" s="27" t="s">
        <v>3</v>
      </c>
      <c r="H296" s="33"/>
      <c r="I296" s="25">
        <v>-0.2</v>
      </c>
      <c r="J296" s="25">
        <v>-0.6</v>
      </c>
      <c r="K296" s="25" t="s">
        <v>556</v>
      </c>
      <c r="L296" s="25">
        <v>1</v>
      </c>
      <c r="M296" s="25">
        <v>-1</v>
      </c>
      <c r="N296" s="25" t="s">
        <v>565</v>
      </c>
      <c r="O296" s="25">
        <v>1</v>
      </c>
      <c r="P296" s="25">
        <v>-1</v>
      </c>
      <c r="Q296" s="25" t="s">
        <v>565</v>
      </c>
      <c r="R296" s="25"/>
      <c r="S296" s="25"/>
      <c r="T296" s="25"/>
      <c r="U296" s="25"/>
      <c r="V296" s="25"/>
      <c r="W296" s="25"/>
    </row>
    <row r="297" spans="1:23" ht="28.5" x14ac:dyDescent="0.2">
      <c r="A297" s="45"/>
      <c r="B297" s="29" t="s">
        <v>593</v>
      </c>
      <c r="C297" s="24" t="s">
        <v>917</v>
      </c>
      <c r="D297" s="23" t="s">
        <v>523</v>
      </c>
      <c r="E297" s="30"/>
      <c r="F297" s="25" t="s">
        <v>560</v>
      </c>
      <c r="G297" s="27" t="s">
        <v>3</v>
      </c>
      <c r="H297" s="33"/>
      <c r="I297" s="25">
        <v>-0.2</v>
      </c>
      <c r="J297" s="25">
        <v>-0.6</v>
      </c>
      <c r="K297" s="25" t="s">
        <v>556</v>
      </c>
      <c r="L297" s="25">
        <v>1</v>
      </c>
      <c r="M297" s="25">
        <v>-1</v>
      </c>
      <c r="N297" s="25" t="s">
        <v>565</v>
      </c>
      <c r="O297" s="25">
        <v>1</v>
      </c>
      <c r="P297" s="25">
        <v>-1</v>
      </c>
      <c r="Q297" s="25" t="s">
        <v>565</v>
      </c>
      <c r="R297" s="25"/>
      <c r="S297" s="25"/>
      <c r="T297" s="25"/>
      <c r="U297" s="25"/>
      <c r="V297" s="25"/>
      <c r="W297" s="25"/>
    </row>
    <row r="298" spans="1:23" ht="28.5" x14ac:dyDescent="0.2">
      <c r="A298" s="45"/>
      <c r="B298" s="29" t="s">
        <v>594</v>
      </c>
      <c r="C298" s="24" t="s">
        <v>918</v>
      </c>
      <c r="D298" s="23" t="s">
        <v>524</v>
      </c>
      <c r="E298" s="30"/>
      <c r="F298" s="25" t="s">
        <v>561</v>
      </c>
      <c r="G298" s="27" t="s">
        <v>3</v>
      </c>
      <c r="H298" s="33"/>
      <c r="I298" s="25">
        <v>-0.2</v>
      </c>
      <c r="J298" s="25">
        <v>-0.6</v>
      </c>
      <c r="K298" s="25" t="s">
        <v>556</v>
      </c>
      <c r="L298" s="25">
        <v>1</v>
      </c>
      <c r="M298" s="25">
        <v>-1</v>
      </c>
      <c r="N298" s="25" t="s">
        <v>565</v>
      </c>
      <c r="O298" s="25">
        <v>1</v>
      </c>
      <c r="P298" s="25">
        <v>-1</v>
      </c>
      <c r="Q298" s="25" t="s">
        <v>565</v>
      </c>
      <c r="R298" s="25"/>
      <c r="S298" s="25"/>
      <c r="T298" s="25"/>
      <c r="U298" s="25"/>
      <c r="V298" s="25"/>
      <c r="W298" s="25"/>
    </row>
    <row r="299" spans="1:23" ht="28.5" x14ac:dyDescent="0.2">
      <c r="A299" s="45"/>
      <c r="B299" s="29" t="s">
        <v>595</v>
      </c>
      <c r="C299" s="24" t="s">
        <v>919</v>
      </c>
      <c r="D299" s="23" t="s">
        <v>525</v>
      </c>
      <c r="E299" s="30"/>
      <c r="F299" s="25" t="s">
        <v>562</v>
      </c>
      <c r="G299" s="27" t="s">
        <v>3</v>
      </c>
      <c r="H299" s="33"/>
      <c r="I299" s="25">
        <v>-0.2</v>
      </c>
      <c r="J299" s="25">
        <v>-0.6</v>
      </c>
      <c r="K299" s="25" t="s">
        <v>556</v>
      </c>
      <c r="L299" s="25">
        <v>1</v>
      </c>
      <c r="M299" s="25">
        <v>-1</v>
      </c>
      <c r="N299" s="25" t="s">
        <v>565</v>
      </c>
      <c r="O299" s="25">
        <v>1</v>
      </c>
      <c r="P299" s="25">
        <v>-1</v>
      </c>
      <c r="Q299" s="25" t="s">
        <v>565</v>
      </c>
      <c r="R299" s="25"/>
      <c r="S299" s="25"/>
      <c r="T299" s="25"/>
      <c r="U299" s="25"/>
      <c r="V299" s="25"/>
      <c r="W299" s="25"/>
    </row>
    <row r="300" spans="1:23" ht="28.5" x14ac:dyDescent="0.2">
      <c r="A300" s="45"/>
      <c r="B300" s="29" t="s">
        <v>599</v>
      </c>
      <c r="C300" s="24" t="s">
        <v>920</v>
      </c>
      <c r="D300" s="23" t="s">
        <v>526</v>
      </c>
      <c r="E300" s="30"/>
      <c r="F300" s="25" t="s">
        <v>563</v>
      </c>
      <c r="G300" s="27" t="s">
        <v>3</v>
      </c>
      <c r="H300" s="33"/>
      <c r="I300" s="25">
        <v>-0.2</v>
      </c>
      <c r="J300" s="25">
        <v>-0.6</v>
      </c>
      <c r="K300" s="25" t="s">
        <v>556</v>
      </c>
      <c r="L300" s="25">
        <v>1</v>
      </c>
      <c r="M300" s="25">
        <v>-1</v>
      </c>
      <c r="N300" s="25" t="s">
        <v>565</v>
      </c>
      <c r="O300" s="25">
        <v>1</v>
      </c>
      <c r="P300" s="25">
        <v>-1</v>
      </c>
      <c r="Q300" s="25" t="s">
        <v>565</v>
      </c>
      <c r="R300" s="25"/>
      <c r="S300" s="25"/>
      <c r="T300" s="25"/>
      <c r="U300" s="25"/>
      <c r="V300" s="25"/>
      <c r="W300" s="25"/>
    </row>
    <row r="301" spans="1:23" ht="28.5" x14ac:dyDescent="0.2">
      <c r="A301" s="45"/>
      <c r="B301" s="29" t="s">
        <v>600</v>
      </c>
      <c r="C301" s="24" t="s">
        <v>921</v>
      </c>
      <c r="D301" s="23" t="s">
        <v>527</v>
      </c>
      <c r="E301" s="30"/>
      <c r="F301" s="25" t="s">
        <v>564</v>
      </c>
      <c r="G301" s="27" t="s">
        <v>3</v>
      </c>
      <c r="H301" s="33"/>
      <c r="I301" s="25">
        <v>-0.2</v>
      </c>
      <c r="J301" s="25">
        <v>-0.6</v>
      </c>
      <c r="K301" s="25" t="s">
        <v>556</v>
      </c>
      <c r="L301" s="25">
        <v>1</v>
      </c>
      <c r="M301" s="25">
        <v>-1</v>
      </c>
      <c r="N301" s="25" t="s">
        <v>565</v>
      </c>
      <c r="O301" s="25">
        <v>1</v>
      </c>
      <c r="P301" s="25">
        <v>-1</v>
      </c>
      <c r="Q301" s="25" t="s">
        <v>565</v>
      </c>
      <c r="R301" s="25"/>
      <c r="S301" s="25"/>
      <c r="T301" s="25"/>
      <c r="U301" s="25"/>
      <c r="V301" s="25"/>
      <c r="W301" s="25"/>
    </row>
    <row r="302" spans="1:23" ht="28.5" x14ac:dyDescent="0.2">
      <c r="A302" s="45"/>
      <c r="B302" s="29" t="s">
        <v>601</v>
      </c>
      <c r="C302" s="24" t="s">
        <v>922</v>
      </c>
      <c r="D302" s="23" t="s">
        <v>488</v>
      </c>
      <c r="E302" s="30"/>
      <c r="F302" s="25" t="s">
        <v>505</v>
      </c>
      <c r="G302" s="27" t="s">
        <v>3</v>
      </c>
      <c r="H302" s="33"/>
      <c r="I302" s="25">
        <v>-0.2</v>
      </c>
      <c r="J302" s="25">
        <v>-0.6</v>
      </c>
      <c r="K302" s="25" t="s">
        <v>556</v>
      </c>
      <c r="L302" s="25">
        <v>1</v>
      </c>
      <c r="M302" s="25">
        <v>-1</v>
      </c>
      <c r="N302" s="25" t="s">
        <v>565</v>
      </c>
      <c r="O302" s="25">
        <v>35</v>
      </c>
      <c r="P302" s="25">
        <v>24</v>
      </c>
      <c r="Q302" s="25" t="s">
        <v>565</v>
      </c>
      <c r="R302" s="25"/>
      <c r="S302" s="25"/>
      <c r="T302" s="25"/>
      <c r="U302" s="25"/>
      <c r="V302" s="25"/>
      <c r="W302" s="25"/>
    </row>
    <row r="303" spans="1:23" ht="28.5" x14ac:dyDescent="0.2">
      <c r="A303" s="45"/>
      <c r="B303" s="29" t="s">
        <v>602</v>
      </c>
      <c r="C303" s="24" t="s">
        <v>923</v>
      </c>
      <c r="D303" s="23" t="s">
        <v>528</v>
      </c>
      <c r="E303" s="30"/>
      <c r="F303" s="25" t="s">
        <v>506</v>
      </c>
      <c r="G303" s="27" t="s">
        <v>3</v>
      </c>
      <c r="H303" s="33"/>
      <c r="I303" s="25">
        <v>-0.2</v>
      </c>
      <c r="J303" s="25">
        <v>-0.6</v>
      </c>
      <c r="K303" s="25" t="s">
        <v>556</v>
      </c>
      <c r="L303" s="25">
        <v>1</v>
      </c>
      <c r="M303" s="25">
        <v>-1</v>
      </c>
      <c r="N303" s="25" t="s">
        <v>565</v>
      </c>
      <c r="O303" s="25">
        <v>35</v>
      </c>
      <c r="P303" s="25">
        <v>24</v>
      </c>
      <c r="Q303" s="25" t="s">
        <v>565</v>
      </c>
      <c r="R303" s="25"/>
      <c r="S303" s="25"/>
      <c r="T303" s="25"/>
      <c r="U303" s="25"/>
      <c r="V303" s="25"/>
      <c r="W303" s="25"/>
    </row>
    <row r="304" spans="1:23" ht="28.5" x14ac:dyDescent="0.2">
      <c r="A304" s="45"/>
      <c r="B304" s="29" t="s">
        <v>603</v>
      </c>
      <c r="C304" s="24" t="s">
        <v>924</v>
      </c>
      <c r="D304" s="23" t="s">
        <v>529</v>
      </c>
      <c r="E304" s="30"/>
      <c r="F304" s="25" t="s">
        <v>495</v>
      </c>
      <c r="G304" s="27" t="s">
        <v>3</v>
      </c>
      <c r="H304" s="33"/>
      <c r="I304" s="25">
        <v>-0.2</v>
      </c>
      <c r="J304" s="25">
        <v>-0.6</v>
      </c>
      <c r="K304" s="25" t="s">
        <v>556</v>
      </c>
      <c r="L304" s="25">
        <v>1</v>
      </c>
      <c r="M304" s="25">
        <v>-1</v>
      </c>
      <c r="N304" s="25" t="s">
        <v>565</v>
      </c>
      <c r="O304" s="25">
        <v>1</v>
      </c>
      <c r="P304" s="25">
        <v>-1</v>
      </c>
      <c r="Q304" s="25" t="s">
        <v>565</v>
      </c>
      <c r="R304" s="25"/>
      <c r="S304" s="25"/>
      <c r="T304" s="25"/>
      <c r="U304" s="25"/>
      <c r="V304" s="25"/>
      <c r="W304" s="25"/>
    </row>
    <row r="305" spans="1:23" ht="28.5" x14ac:dyDescent="0.2">
      <c r="A305" s="45"/>
      <c r="B305" s="29" t="s">
        <v>604</v>
      </c>
      <c r="C305" s="24" t="s">
        <v>925</v>
      </c>
      <c r="D305" s="23" t="s">
        <v>530</v>
      </c>
      <c r="E305" s="30"/>
      <c r="F305" s="25" t="s">
        <v>507</v>
      </c>
      <c r="G305" s="27" t="s">
        <v>3</v>
      </c>
      <c r="H305" s="33"/>
      <c r="I305" s="25">
        <v>-0.2</v>
      </c>
      <c r="J305" s="25">
        <v>-0.6</v>
      </c>
      <c r="K305" s="25" t="s">
        <v>556</v>
      </c>
      <c r="L305" s="25">
        <v>1</v>
      </c>
      <c r="M305" s="25">
        <v>-1</v>
      </c>
      <c r="N305" s="25" t="s">
        <v>565</v>
      </c>
      <c r="O305" s="25">
        <v>1</v>
      </c>
      <c r="P305" s="25">
        <v>-1</v>
      </c>
      <c r="Q305" s="25" t="s">
        <v>565</v>
      </c>
      <c r="R305" s="25"/>
      <c r="S305" s="25"/>
      <c r="T305" s="25"/>
      <c r="U305" s="25"/>
      <c r="V305" s="25"/>
      <c r="W305" s="25"/>
    </row>
    <row r="306" spans="1:23" x14ac:dyDescent="0.2">
      <c r="A306" s="45"/>
      <c r="B306" s="29" t="s">
        <v>579</v>
      </c>
      <c r="C306" s="23" t="s">
        <v>953</v>
      </c>
      <c r="D306" s="23" t="s">
        <v>541</v>
      </c>
      <c r="E306" s="30"/>
      <c r="F306" s="25" t="s">
        <v>493</v>
      </c>
      <c r="G306" s="27" t="s">
        <v>3</v>
      </c>
      <c r="H306" s="33"/>
      <c r="I306" s="25">
        <v>-0.2</v>
      </c>
      <c r="J306" s="25">
        <v>-0.6</v>
      </c>
      <c r="K306" s="25" t="s">
        <v>556</v>
      </c>
      <c r="L306" s="25">
        <v>1</v>
      </c>
      <c r="M306" s="25">
        <v>-1</v>
      </c>
      <c r="N306" s="25" t="s">
        <v>565</v>
      </c>
      <c r="O306" s="25">
        <v>3</v>
      </c>
      <c r="P306" s="25">
        <v>-1</v>
      </c>
      <c r="Q306" s="25" t="s">
        <v>565</v>
      </c>
      <c r="R306" s="25"/>
      <c r="S306" s="25"/>
      <c r="T306" s="25"/>
      <c r="U306" s="25"/>
      <c r="V306" s="25"/>
      <c r="W306" s="25"/>
    </row>
    <row r="307" spans="1:23" x14ac:dyDescent="0.2">
      <c r="A307" s="45"/>
      <c r="B307" s="29" t="s">
        <v>580</v>
      </c>
      <c r="C307" s="23" t="s">
        <v>954</v>
      </c>
      <c r="D307" s="23" t="s">
        <v>542</v>
      </c>
      <c r="E307" s="30"/>
      <c r="F307" s="25" t="s">
        <v>492</v>
      </c>
      <c r="G307" s="27" t="s">
        <v>3</v>
      </c>
      <c r="H307" s="33"/>
      <c r="I307" s="25">
        <v>-0.2</v>
      </c>
      <c r="J307" s="25">
        <v>-0.6</v>
      </c>
      <c r="K307" s="25" t="s">
        <v>556</v>
      </c>
      <c r="L307" s="25">
        <v>1</v>
      </c>
      <c r="M307" s="25">
        <v>-1</v>
      </c>
      <c r="N307" s="25" t="s">
        <v>565</v>
      </c>
      <c r="O307" s="25">
        <v>1</v>
      </c>
      <c r="P307" s="25">
        <v>-1</v>
      </c>
      <c r="Q307" s="25" t="s">
        <v>565</v>
      </c>
      <c r="R307" s="25"/>
      <c r="S307" s="25"/>
      <c r="T307" s="25"/>
      <c r="U307" s="25"/>
      <c r="V307" s="25"/>
      <c r="W307" s="25"/>
    </row>
    <row r="308" spans="1:23" x14ac:dyDescent="0.2">
      <c r="A308" s="45"/>
      <c r="B308" s="29" t="s">
        <v>581</v>
      </c>
      <c r="C308" s="23" t="s">
        <v>955</v>
      </c>
      <c r="D308" s="23" t="s">
        <v>543</v>
      </c>
      <c r="E308" s="30"/>
      <c r="F308" s="25" t="s">
        <v>108</v>
      </c>
      <c r="G308" s="27" t="s">
        <v>3</v>
      </c>
      <c r="H308" s="33"/>
      <c r="I308" s="25">
        <v>0.6</v>
      </c>
      <c r="J308" s="25">
        <v>0.2</v>
      </c>
      <c r="K308" s="25" t="s">
        <v>556</v>
      </c>
      <c r="L308" s="25"/>
      <c r="M308" s="25"/>
      <c r="N308" s="25"/>
      <c r="O308" s="25"/>
      <c r="P308" s="25"/>
      <c r="Q308" s="25"/>
      <c r="R308" s="25">
        <v>-1.25</v>
      </c>
      <c r="S308" s="25">
        <v>-1.6</v>
      </c>
      <c r="T308" s="25" t="s">
        <v>556</v>
      </c>
      <c r="U308" s="25"/>
      <c r="V308" s="25"/>
      <c r="W308" s="25"/>
    </row>
    <row r="309" spans="1:23" x14ac:dyDescent="0.2">
      <c r="A309" s="45"/>
      <c r="B309" s="29" t="s">
        <v>582</v>
      </c>
      <c r="C309" s="23" t="s">
        <v>956</v>
      </c>
      <c r="D309" s="23" t="s">
        <v>544</v>
      </c>
      <c r="E309" s="30"/>
      <c r="F309" s="25" t="s">
        <v>107</v>
      </c>
      <c r="G309" s="27" t="s">
        <v>3</v>
      </c>
      <c r="H309" s="33"/>
      <c r="I309" s="25">
        <v>-0.2</v>
      </c>
      <c r="J309" s="25">
        <v>-0.6</v>
      </c>
      <c r="K309" s="25" t="s">
        <v>556</v>
      </c>
      <c r="L309" s="25"/>
      <c r="M309" s="25"/>
      <c r="N309" s="25"/>
      <c r="O309" s="25"/>
      <c r="P309" s="25"/>
      <c r="Q309" s="25"/>
      <c r="R309" s="25">
        <v>4.4000000000000004</v>
      </c>
      <c r="S309" s="25">
        <v>3.85</v>
      </c>
      <c r="T309" s="25" t="s">
        <v>556</v>
      </c>
      <c r="U309" s="25"/>
      <c r="V309" s="25"/>
      <c r="W309" s="25"/>
    </row>
    <row r="310" spans="1:23" x14ac:dyDescent="0.2">
      <c r="A310" s="45"/>
      <c r="B310" s="29" t="s">
        <v>583</v>
      </c>
      <c r="C310" s="23" t="s">
        <v>957</v>
      </c>
      <c r="D310" s="23" t="s">
        <v>545</v>
      </c>
      <c r="E310" s="30"/>
      <c r="F310" s="25" t="s">
        <v>558</v>
      </c>
      <c r="G310" s="27" t="s">
        <v>3</v>
      </c>
      <c r="H310" s="33"/>
      <c r="I310" s="25">
        <v>-0.2</v>
      </c>
      <c r="J310" s="25">
        <v>-0.6</v>
      </c>
      <c r="K310" s="25" t="s">
        <v>556</v>
      </c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 x14ac:dyDescent="0.2">
      <c r="A311" s="45"/>
      <c r="B311" s="29" t="s">
        <v>584</v>
      </c>
      <c r="C311" s="23" t="s">
        <v>958</v>
      </c>
      <c r="D311" s="23"/>
      <c r="E311" s="30"/>
      <c r="F311" s="25"/>
      <c r="G311" s="27" t="s">
        <v>3</v>
      </c>
      <c r="H311" s="33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 x14ac:dyDescent="0.2">
      <c r="A312" s="45"/>
      <c r="B312" s="29" t="s">
        <v>585</v>
      </c>
      <c r="C312" s="23" t="s">
        <v>959</v>
      </c>
      <c r="D312" s="23"/>
      <c r="E312" s="30"/>
      <c r="F312" s="25"/>
      <c r="G312" s="27" t="s">
        <v>3</v>
      </c>
      <c r="H312" s="33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 x14ac:dyDescent="0.2">
      <c r="A313" s="45"/>
      <c r="B313" s="29" t="s">
        <v>586</v>
      </c>
      <c r="C313" s="23" t="s">
        <v>960</v>
      </c>
      <c r="D313" s="23"/>
      <c r="E313" s="30"/>
      <c r="F313" s="25"/>
      <c r="G313" s="27" t="s">
        <v>3</v>
      </c>
      <c r="H313" s="33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 x14ac:dyDescent="0.2">
      <c r="A314" s="45"/>
      <c r="B314" s="29" t="s">
        <v>587</v>
      </c>
      <c r="C314" s="23" t="s">
        <v>961</v>
      </c>
      <c r="D314" s="23" t="s">
        <v>551</v>
      </c>
      <c r="E314" s="30"/>
      <c r="F314" s="25" t="s">
        <v>122</v>
      </c>
      <c r="G314" s="27" t="s">
        <v>2</v>
      </c>
      <c r="H314" s="33"/>
      <c r="I314" s="25"/>
      <c r="J314" s="25"/>
      <c r="K314" s="25"/>
      <c r="L314" s="25"/>
      <c r="M314" s="25"/>
      <c r="N314" s="25"/>
      <c r="O314" s="25"/>
      <c r="P314" s="25"/>
      <c r="Q314" s="25"/>
      <c r="R314" s="25">
        <v>35</v>
      </c>
      <c r="S314" s="25">
        <v>15</v>
      </c>
      <c r="T314" s="25" t="s">
        <v>567</v>
      </c>
      <c r="U314" s="25">
        <v>300</v>
      </c>
      <c r="V314" s="25">
        <v>-5</v>
      </c>
      <c r="W314" s="25" t="s">
        <v>565</v>
      </c>
    </row>
    <row r="315" spans="1:23" x14ac:dyDescent="0.2">
      <c r="A315" s="45"/>
      <c r="B315" s="29" t="s">
        <v>588</v>
      </c>
      <c r="C315" s="23" t="s">
        <v>962</v>
      </c>
      <c r="D315" s="23" t="s">
        <v>552</v>
      </c>
      <c r="E315" s="30"/>
      <c r="F315" s="25" t="s">
        <v>123</v>
      </c>
      <c r="G315" s="27" t="s">
        <v>2</v>
      </c>
      <c r="H315" s="33"/>
      <c r="I315" s="25"/>
      <c r="J315" s="25"/>
      <c r="K315" s="25"/>
      <c r="L315" s="25"/>
      <c r="M315" s="25"/>
      <c r="N315" s="25"/>
      <c r="O315" s="25"/>
      <c r="P315" s="25"/>
      <c r="Q315" s="25"/>
      <c r="R315" s="25">
        <v>65</v>
      </c>
      <c r="S315" s="25">
        <v>45</v>
      </c>
      <c r="T315" s="25" t="s">
        <v>567</v>
      </c>
      <c r="U315" s="25">
        <v>300</v>
      </c>
      <c r="V315" s="25">
        <v>-5</v>
      </c>
      <c r="W315" s="25" t="s">
        <v>565</v>
      </c>
    </row>
    <row r="316" spans="1:23" x14ac:dyDescent="0.2">
      <c r="A316" s="45"/>
      <c r="B316" s="29" t="s">
        <v>589</v>
      </c>
      <c r="C316" s="23" t="s">
        <v>963</v>
      </c>
      <c r="D316" s="23" t="s">
        <v>489</v>
      </c>
      <c r="E316" s="30"/>
      <c r="F316" s="25" t="s">
        <v>106</v>
      </c>
      <c r="G316" s="27" t="s">
        <v>2</v>
      </c>
      <c r="H316" s="33"/>
      <c r="I316" s="25">
        <v>-0.2</v>
      </c>
      <c r="J316" s="25">
        <v>-0.6</v>
      </c>
      <c r="K316" s="25" t="s">
        <v>556</v>
      </c>
      <c r="L316" s="25"/>
      <c r="M316" s="25"/>
      <c r="N316" s="25"/>
      <c r="O316" s="25"/>
      <c r="P316" s="25"/>
      <c r="Q316" s="25"/>
      <c r="R316" s="25">
        <v>1.7</v>
      </c>
      <c r="S316" s="25">
        <v>1.4</v>
      </c>
      <c r="T316" s="25" t="s">
        <v>556</v>
      </c>
      <c r="U316" s="25"/>
      <c r="V316" s="25"/>
      <c r="W316" s="25"/>
    </row>
    <row r="317" spans="1:23" x14ac:dyDescent="0.2">
      <c r="A317" s="45"/>
      <c r="B317" s="29" t="s">
        <v>590</v>
      </c>
      <c r="C317" s="23" t="s">
        <v>964</v>
      </c>
      <c r="D317" s="23" t="s">
        <v>569</v>
      </c>
      <c r="E317" s="30"/>
      <c r="F317" s="25"/>
      <c r="G317" s="27" t="s">
        <v>2</v>
      </c>
      <c r="H317" s="33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 x14ac:dyDescent="0.2">
      <c r="A318" s="45"/>
      <c r="B318" s="32" t="s">
        <v>591</v>
      </c>
      <c r="C318" s="23" t="s">
        <v>622</v>
      </c>
      <c r="D318" s="26"/>
      <c r="E318" s="30"/>
      <c r="F318" s="25" t="s">
        <v>494</v>
      </c>
      <c r="G318" s="27" t="s">
        <v>5</v>
      </c>
      <c r="H318" s="3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 spans="1:23" x14ac:dyDescent="0.2">
      <c r="A319" s="45"/>
      <c r="B319" s="32" t="s">
        <v>1113</v>
      </c>
      <c r="C319" s="23" t="s">
        <v>623</v>
      </c>
      <c r="D319" s="26"/>
      <c r="E319" s="30"/>
      <c r="F319" s="25" t="s">
        <v>508</v>
      </c>
      <c r="G319" s="27" t="s">
        <v>5</v>
      </c>
      <c r="H319" s="3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 spans="1:23" x14ac:dyDescent="0.2">
      <c r="A320" s="45"/>
      <c r="B320" s="32" t="s">
        <v>1114</v>
      </c>
      <c r="C320" s="23" t="s">
        <v>624</v>
      </c>
      <c r="D320" s="26"/>
      <c r="E320" s="30"/>
      <c r="F320" s="25" t="s">
        <v>509</v>
      </c>
      <c r="G320" s="27" t="s">
        <v>5</v>
      </c>
      <c r="H320" s="3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 spans="1:23" x14ac:dyDescent="0.2">
      <c r="A321" s="45"/>
      <c r="B321" s="32" t="s">
        <v>1121</v>
      </c>
      <c r="C321" s="23" t="s">
        <v>1129</v>
      </c>
      <c r="D321" s="26"/>
      <c r="E321" s="30"/>
      <c r="F321" s="25" t="s">
        <v>1125</v>
      </c>
      <c r="G321" s="27" t="s">
        <v>5</v>
      </c>
      <c r="H321" s="3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 spans="1:23" x14ac:dyDescent="0.2">
      <c r="A322" s="45"/>
      <c r="B322" s="32" t="s">
        <v>1122</v>
      </c>
      <c r="C322" s="23" t="s">
        <v>1130</v>
      </c>
      <c r="D322" s="26"/>
      <c r="E322" s="30"/>
      <c r="F322" s="25" t="s">
        <v>1126</v>
      </c>
      <c r="G322" s="27" t="s">
        <v>5</v>
      </c>
      <c r="H322" s="3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 spans="1:23" x14ac:dyDescent="0.2">
      <c r="A323" s="45"/>
      <c r="B323" s="32" t="s">
        <v>1123</v>
      </c>
      <c r="C323" s="23" t="s">
        <v>1131</v>
      </c>
      <c r="D323" s="26"/>
      <c r="E323" s="30"/>
      <c r="F323" s="25" t="s">
        <v>1127</v>
      </c>
      <c r="G323" s="27" t="s">
        <v>5</v>
      </c>
      <c r="H323" s="3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 spans="1:23" x14ac:dyDescent="0.2">
      <c r="A324" s="46"/>
      <c r="B324" s="32" t="s">
        <v>1124</v>
      </c>
      <c r="C324" s="23" t="s">
        <v>1132</v>
      </c>
      <c r="D324" s="26"/>
      <c r="E324" s="30"/>
      <c r="F324" s="25" t="s">
        <v>1128</v>
      </c>
      <c r="G324" s="27" t="s">
        <v>5</v>
      </c>
      <c r="H324" s="3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 spans="1:23" x14ac:dyDescent="0.2">
      <c r="A325" s="34"/>
      <c r="B325" s="34"/>
      <c r="C325" s="30"/>
      <c r="D325" s="30"/>
      <c r="E325" s="30"/>
      <c r="F325" s="30"/>
      <c r="G325" s="31"/>
      <c r="H325" s="33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spans="1:23" x14ac:dyDescent="0.2">
      <c r="A326" s="44" t="s">
        <v>663</v>
      </c>
      <c r="B326" s="29" t="s">
        <v>510</v>
      </c>
      <c r="C326" s="23" t="s">
        <v>926</v>
      </c>
      <c r="D326" s="23" t="s">
        <v>516</v>
      </c>
      <c r="E326" s="30"/>
      <c r="F326" s="25" t="s">
        <v>491</v>
      </c>
      <c r="G326" s="27" t="s">
        <v>3</v>
      </c>
      <c r="H326" s="33"/>
      <c r="I326" s="25">
        <v>-0.2</v>
      </c>
      <c r="J326" s="25">
        <v>-0.6</v>
      </c>
      <c r="K326" s="25" t="s">
        <v>556</v>
      </c>
      <c r="L326" s="25">
        <v>1</v>
      </c>
      <c r="M326" s="25">
        <v>-1</v>
      </c>
      <c r="N326" s="25" t="s">
        <v>565</v>
      </c>
      <c r="O326" s="25">
        <v>1</v>
      </c>
      <c r="P326" s="25">
        <v>-1</v>
      </c>
      <c r="Q326" s="25" t="s">
        <v>565</v>
      </c>
      <c r="R326" s="25"/>
      <c r="S326" s="25"/>
      <c r="T326" s="25"/>
      <c r="U326" s="25"/>
      <c r="V326" s="25"/>
      <c r="W326" s="25"/>
    </row>
    <row r="327" spans="1:23" x14ac:dyDescent="0.2">
      <c r="A327" s="45"/>
      <c r="B327" s="29" t="s">
        <v>511</v>
      </c>
      <c r="C327" s="23" t="s">
        <v>927</v>
      </c>
      <c r="D327" s="23" t="s">
        <v>517</v>
      </c>
      <c r="E327" s="30"/>
      <c r="F327" s="25" t="s">
        <v>555</v>
      </c>
      <c r="G327" s="27" t="s">
        <v>3</v>
      </c>
      <c r="H327" s="33"/>
      <c r="I327" s="25">
        <v>-0.2</v>
      </c>
      <c r="J327" s="25">
        <v>-0.6</v>
      </c>
      <c r="K327" s="25" t="s">
        <v>556</v>
      </c>
      <c r="L327" s="25">
        <v>1</v>
      </c>
      <c r="M327" s="25">
        <v>-1</v>
      </c>
      <c r="N327" s="25" t="s">
        <v>565</v>
      </c>
      <c r="O327" s="25">
        <v>1</v>
      </c>
      <c r="P327" s="25">
        <v>-1</v>
      </c>
      <c r="Q327" s="25" t="s">
        <v>565</v>
      </c>
      <c r="R327" s="25"/>
      <c r="S327" s="25"/>
      <c r="T327" s="25"/>
      <c r="U327" s="25"/>
      <c r="V327" s="25"/>
      <c r="W327" s="25"/>
    </row>
    <row r="328" spans="1:23" x14ac:dyDescent="0.2">
      <c r="A328" s="45"/>
      <c r="B328" s="29" t="s">
        <v>575</v>
      </c>
      <c r="C328" s="23" t="s">
        <v>928</v>
      </c>
      <c r="D328" s="23" t="s">
        <v>518</v>
      </c>
      <c r="E328" s="30"/>
      <c r="F328" s="25" t="s">
        <v>490</v>
      </c>
      <c r="G328" s="27" t="s">
        <v>3</v>
      </c>
      <c r="H328" s="33"/>
      <c r="I328" s="25">
        <v>-0.2</v>
      </c>
      <c r="J328" s="25">
        <v>-0.6</v>
      </c>
      <c r="K328" s="25" t="s">
        <v>556</v>
      </c>
      <c r="L328" s="25">
        <v>1</v>
      </c>
      <c r="M328" s="25">
        <v>-1</v>
      </c>
      <c r="N328" s="25" t="s">
        <v>565</v>
      </c>
      <c r="O328" s="25">
        <v>1</v>
      </c>
      <c r="P328" s="25">
        <v>-1</v>
      </c>
      <c r="Q328" s="25" t="s">
        <v>565</v>
      </c>
      <c r="R328" s="25"/>
      <c r="S328" s="25"/>
      <c r="T328" s="25"/>
      <c r="U328" s="25"/>
      <c r="V328" s="25"/>
      <c r="W328" s="25"/>
    </row>
    <row r="329" spans="1:23" x14ac:dyDescent="0.2">
      <c r="A329" s="45"/>
      <c r="B329" s="29" t="s">
        <v>576</v>
      </c>
      <c r="C329" s="23" t="s">
        <v>929</v>
      </c>
      <c r="D329" s="23" t="s">
        <v>519</v>
      </c>
      <c r="E329" s="30"/>
      <c r="F329" s="25" t="s">
        <v>497</v>
      </c>
      <c r="G329" s="27" t="s">
        <v>3</v>
      </c>
      <c r="H329" s="33"/>
      <c r="I329" s="25">
        <v>-0.2</v>
      </c>
      <c r="J329" s="25">
        <v>-0.6</v>
      </c>
      <c r="K329" s="25" t="s">
        <v>556</v>
      </c>
      <c r="L329" s="25">
        <v>1</v>
      </c>
      <c r="M329" s="25">
        <v>-1</v>
      </c>
      <c r="N329" s="25" t="s">
        <v>565</v>
      </c>
      <c r="O329" s="25">
        <v>1</v>
      </c>
      <c r="P329" s="25">
        <v>-1</v>
      </c>
      <c r="Q329" s="25" t="s">
        <v>565</v>
      </c>
      <c r="R329" s="25"/>
      <c r="S329" s="25"/>
      <c r="T329" s="25"/>
      <c r="U329" s="25"/>
      <c r="V329" s="25"/>
      <c r="W329" s="25"/>
    </row>
    <row r="330" spans="1:23" x14ac:dyDescent="0.2">
      <c r="A330" s="45"/>
      <c r="B330" s="29" t="s">
        <v>577</v>
      </c>
      <c r="C330" s="23" t="s">
        <v>930</v>
      </c>
      <c r="D330" s="23" t="s">
        <v>520</v>
      </c>
      <c r="E330" s="30"/>
      <c r="F330" s="25" t="s">
        <v>496</v>
      </c>
      <c r="G330" s="27" t="s">
        <v>3</v>
      </c>
      <c r="H330" s="33"/>
      <c r="I330" s="25">
        <v>-0.2</v>
      </c>
      <c r="J330" s="25">
        <v>-0.6</v>
      </c>
      <c r="K330" s="25" t="s">
        <v>556</v>
      </c>
      <c r="L330" s="25">
        <v>1</v>
      </c>
      <c r="M330" s="25">
        <v>-1</v>
      </c>
      <c r="N330" s="25" t="s">
        <v>565</v>
      </c>
      <c r="O330" s="25">
        <v>1</v>
      </c>
      <c r="P330" s="25">
        <v>-1</v>
      </c>
      <c r="Q330" s="25" t="s">
        <v>565</v>
      </c>
      <c r="R330" s="25"/>
      <c r="S330" s="25"/>
      <c r="T330" s="25"/>
      <c r="U330" s="25"/>
      <c r="V330" s="25"/>
      <c r="W330" s="25"/>
    </row>
    <row r="331" spans="1:23" x14ac:dyDescent="0.2">
      <c r="A331" s="45"/>
      <c r="B331" s="29" t="s">
        <v>578</v>
      </c>
      <c r="C331" s="23" t="s">
        <v>931</v>
      </c>
      <c r="D331" s="23" t="s">
        <v>521</v>
      </c>
      <c r="E331" s="30"/>
      <c r="F331" s="25" t="s">
        <v>498</v>
      </c>
      <c r="G331" s="27" t="s">
        <v>3</v>
      </c>
      <c r="H331" s="33"/>
      <c r="I331" s="25">
        <v>-0.2</v>
      </c>
      <c r="J331" s="25">
        <v>-0.6</v>
      </c>
      <c r="K331" s="25" t="s">
        <v>556</v>
      </c>
      <c r="L331" s="25">
        <v>1</v>
      </c>
      <c r="M331" s="25">
        <v>-1</v>
      </c>
      <c r="N331" s="25" t="s">
        <v>565</v>
      </c>
      <c r="O331" s="25">
        <v>1</v>
      </c>
      <c r="P331" s="25">
        <v>-1</v>
      </c>
      <c r="Q331" s="25" t="s">
        <v>565</v>
      </c>
      <c r="R331" s="25"/>
      <c r="S331" s="25"/>
      <c r="T331" s="25"/>
      <c r="U331" s="25"/>
      <c r="V331" s="25"/>
      <c r="W331" s="25"/>
    </row>
    <row r="332" spans="1:23" ht="28.5" x14ac:dyDescent="0.2">
      <c r="A332" s="45"/>
      <c r="B332" s="29" t="s">
        <v>592</v>
      </c>
      <c r="C332" s="24" t="s">
        <v>932</v>
      </c>
      <c r="D332" s="23" t="s">
        <v>531</v>
      </c>
      <c r="E332" s="30"/>
      <c r="F332" s="25" t="s">
        <v>559</v>
      </c>
      <c r="G332" s="27" t="s">
        <v>3</v>
      </c>
      <c r="H332" s="33"/>
      <c r="I332" s="25">
        <v>-0.2</v>
      </c>
      <c r="J332" s="25">
        <v>-0.6</v>
      </c>
      <c r="K332" s="25" t="s">
        <v>556</v>
      </c>
      <c r="L332" s="25">
        <v>1</v>
      </c>
      <c r="M332" s="25">
        <v>-1</v>
      </c>
      <c r="N332" s="25" t="s">
        <v>565</v>
      </c>
      <c r="O332" s="25">
        <v>1</v>
      </c>
      <c r="P332" s="25">
        <v>-1</v>
      </c>
      <c r="Q332" s="25" t="s">
        <v>565</v>
      </c>
      <c r="R332" s="25"/>
      <c r="S332" s="25"/>
      <c r="T332" s="25"/>
      <c r="U332" s="25"/>
      <c r="V332" s="25"/>
      <c r="W332" s="25"/>
    </row>
    <row r="333" spans="1:23" ht="28.5" x14ac:dyDescent="0.2">
      <c r="A333" s="45"/>
      <c r="B333" s="29" t="s">
        <v>593</v>
      </c>
      <c r="C333" s="24" t="s">
        <v>933</v>
      </c>
      <c r="D333" s="23" t="s">
        <v>532</v>
      </c>
      <c r="E333" s="30"/>
      <c r="F333" s="25" t="s">
        <v>560</v>
      </c>
      <c r="G333" s="27" t="s">
        <v>3</v>
      </c>
      <c r="H333" s="33"/>
      <c r="I333" s="25">
        <v>-0.2</v>
      </c>
      <c r="J333" s="25">
        <v>-0.6</v>
      </c>
      <c r="K333" s="25" t="s">
        <v>556</v>
      </c>
      <c r="L333" s="25">
        <v>1</v>
      </c>
      <c r="M333" s="25">
        <v>-1</v>
      </c>
      <c r="N333" s="25" t="s">
        <v>565</v>
      </c>
      <c r="O333" s="25">
        <v>1</v>
      </c>
      <c r="P333" s="25">
        <v>-1</v>
      </c>
      <c r="Q333" s="25" t="s">
        <v>565</v>
      </c>
      <c r="R333" s="25"/>
      <c r="S333" s="25"/>
      <c r="T333" s="25"/>
      <c r="U333" s="25"/>
      <c r="V333" s="25"/>
      <c r="W333" s="25"/>
    </row>
    <row r="334" spans="1:23" ht="28.5" x14ac:dyDescent="0.2">
      <c r="A334" s="45"/>
      <c r="B334" s="29" t="s">
        <v>594</v>
      </c>
      <c r="C334" s="24" t="s">
        <v>934</v>
      </c>
      <c r="D334" s="23" t="s">
        <v>533</v>
      </c>
      <c r="E334" s="30"/>
      <c r="F334" s="25" t="s">
        <v>561</v>
      </c>
      <c r="G334" s="27" t="s">
        <v>3</v>
      </c>
      <c r="H334" s="33"/>
      <c r="I334" s="25">
        <v>-0.2</v>
      </c>
      <c r="J334" s="25">
        <v>-0.6</v>
      </c>
      <c r="K334" s="25" t="s">
        <v>556</v>
      </c>
      <c r="L334" s="25">
        <v>1</v>
      </c>
      <c r="M334" s="25">
        <v>-1</v>
      </c>
      <c r="N334" s="25" t="s">
        <v>565</v>
      </c>
      <c r="O334" s="25">
        <v>1</v>
      </c>
      <c r="P334" s="25">
        <v>-1</v>
      </c>
      <c r="Q334" s="25" t="s">
        <v>565</v>
      </c>
      <c r="R334" s="25"/>
      <c r="S334" s="25"/>
      <c r="T334" s="25"/>
      <c r="U334" s="25"/>
      <c r="V334" s="25"/>
      <c r="W334" s="25"/>
    </row>
    <row r="335" spans="1:23" ht="28.5" x14ac:dyDescent="0.2">
      <c r="A335" s="45"/>
      <c r="B335" s="29" t="s">
        <v>595</v>
      </c>
      <c r="C335" s="24" t="s">
        <v>935</v>
      </c>
      <c r="D335" s="23" t="s">
        <v>534</v>
      </c>
      <c r="E335" s="30"/>
      <c r="F335" s="25" t="s">
        <v>562</v>
      </c>
      <c r="G335" s="27" t="s">
        <v>3</v>
      </c>
      <c r="H335" s="33"/>
      <c r="I335" s="25">
        <v>-0.2</v>
      </c>
      <c r="J335" s="25">
        <v>-0.6</v>
      </c>
      <c r="K335" s="25" t="s">
        <v>556</v>
      </c>
      <c r="L335" s="25">
        <v>1</v>
      </c>
      <c r="M335" s="25">
        <v>-1</v>
      </c>
      <c r="N335" s="25" t="s">
        <v>565</v>
      </c>
      <c r="O335" s="25">
        <v>1</v>
      </c>
      <c r="P335" s="25">
        <v>-1</v>
      </c>
      <c r="Q335" s="25" t="s">
        <v>565</v>
      </c>
      <c r="R335" s="25"/>
      <c r="S335" s="25"/>
      <c r="T335" s="25"/>
      <c r="U335" s="25"/>
      <c r="V335" s="25"/>
      <c r="W335" s="25"/>
    </row>
    <row r="336" spans="1:23" ht="28.5" x14ac:dyDescent="0.2">
      <c r="A336" s="45"/>
      <c r="B336" s="29" t="s">
        <v>599</v>
      </c>
      <c r="C336" s="24" t="s">
        <v>936</v>
      </c>
      <c r="D336" s="23" t="s">
        <v>535</v>
      </c>
      <c r="E336" s="30"/>
      <c r="F336" s="25" t="s">
        <v>563</v>
      </c>
      <c r="G336" s="27" t="s">
        <v>3</v>
      </c>
      <c r="H336" s="33"/>
      <c r="I336" s="25">
        <v>-0.2</v>
      </c>
      <c r="J336" s="25">
        <v>-0.6</v>
      </c>
      <c r="K336" s="25" t="s">
        <v>556</v>
      </c>
      <c r="L336" s="25">
        <v>1</v>
      </c>
      <c r="M336" s="25">
        <v>-1</v>
      </c>
      <c r="N336" s="25" t="s">
        <v>565</v>
      </c>
      <c r="O336" s="25">
        <v>1</v>
      </c>
      <c r="P336" s="25">
        <v>-1</v>
      </c>
      <c r="Q336" s="25" t="s">
        <v>565</v>
      </c>
      <c r="R336" s="25"/>
      <c r="S336" s="25"/>
      <c r="T336" s="25"/>
      <c r="U336" s="25"/>
      <c r="V336" s="25"/>
      <c r="W336" s="25"/>
    </row>
    <row r="337" spans="1:23" ht="28.5" x14ac:dyDescent="0.2">
      <c r="A337" s="45"/>
      <c r="B337" s="29" t="s">
        <v>600</v>
      </c>
      <c r="C337" s="24" t="s">
        <v>937</v>
      </c>
      <c r="D337" s="23" t="s">
        <v>536</v>
      </c>
      <c r="E337" s="30"/>
      <c r="F337" s="25" t="s">
        <v>564</v>
      </c>
      <c r="G337" s="27" t="s">
        <v>3</v>
      </c>
      <c r="H337" s="33"/>
      <c r="I337" s="25">
        <v>-0.2</v>
      </c>
      <c r="J337" s="25">
        <v>-0.6</v>
      </c>
      <c r="K337" s="25" t="s">
        <v>556</v>
      </c>
      <c r="L337" s="25">
        <v>1</v>
      </c>
      <c r="M337" s="25">
        <v>-1</v>
      </c>
      <c r="N337" s="25" t="s">
        <v>565</v>
      </c>
      <c r="O337" s="25">
        <v>1</v>
      </c>
      <c r="P337" s="25">
        <v>-1</v>
      </c>
      <c r="Q337" s="25" t="s">
        <v>565</v>
      </c>
      <c r="R337" s="25"/>
      <c r="S337" s="25"/>
      <c r="T337" s="25"/>
      <c r="U337" s="25"/>
      <c r="V337" s="25"/>
      <c r="W337" s="25"/>
    </row>
    <row r="338" spans="1:23" ht="28.5" x14ac:dyDescent="0.2">
      <c r="A338" s="45"/>
      <c r="B338" s="29" t="s">
        <v>601</v>
      </c>
      <c r="C338" s="24" t="s">
        <v>938</v>
      </c>
      <c r="D338" s="23" t="s">
        <v>537</v>
      </c>
      <c r="E338" s="30"/>
      <c r="F338" s="25" t="s">
        <v>505</v>
      </c>
      <c r="G338" s="27" t="s">
        <v>3</v>
      </c>
      <c r="H338" s="33"/>
      <c r="I338" s="25">
        <v>-0.2</v>
      </c>
      <c r="J338" s="25">
        <v>-0.6</v>
      </c>
      <c r="K338" s="25" t="s">
        <v>556</v>
      </c>
      <c r="L338" s="25">
        <v>1</v>
      </c>
      <c r="M338" s="25">
        <v>-1</v>
      </c>
      <c r="N338" s="25" t="s">
        <v>565</v>
      </c>
      <c r="O338" s="25">
        <v>35</v>
      </c>
      <c r="P338" s="25">
        <v>24</v>
      </c>
      <c r="Q338" s="25" t="s">
        <v>565</v>
      </c>
      <c r="R338" s="25"/>
      <c r="S338" s="25"/>
      <c r="T338" s="25"/>
      <c r="U338" s="25"/>
      <c r="V338" s="25"/>
      <c r="W338" s="25"/>
    </row>
    <row r="339" spans="1:23" ht="28.5" x14ac:dyDescent="0.2">
      <c r="A339" s="45"/>
      <c r="B339" s="29" t="s">
        <v>602</v>
      </c>
      <c r="C339" s="24" t="s">
        <v>939</v>
      </c>
      <c r="D339" s="23" t="s">
        <v>538</v>
      </c>
      <c r="E339" s="30"/>
      <c r="F339" s="25" t="s">
        <v>506</v>
      </c>
      <c r="G339" s="27" t="s">
        <v>3</v>
      </c>
      <c r="H339" s="33"/>
      <c r="I339" s="25">
        <v>-0.2</v>
      </c>
      <c r="J339" s="25">
        <v>-0.6</v>
      </c>
      <c r="K339" s="25" t="s">
        <v>556</v>
      </c>
      <c r="L339" s="25">
        <v>1</v>
      </c>
      <c r="M339" s="25">
        <v>-1</v>
      </c>
      <c r="N339" s="25" t="s">
        <v>565</v>
      </c>
      <c r="O339" s="25">
        <v>35</v>
      </c>
      <c r="P339" s="25">
        <v>24</v>
      </c>
      <c r="Q339" s="25" t="s">
        <v>565</v>
      </c>
      <c r="R339" s="25"/>
      <c r="S339" s="25"/>
      <c r="T339" s="25"/>
      <c r="U339" s="25"/>
      <c r="V339" s="25"/>
      <c r="W339" s="25"/>
    </row>
    <row r="340" spans="1:23" ht="28.5" x14ac:dyDescent="0.2">
      <c r="A340" s="45"/>
      <c r="B340" s="29" t="s">
        <v>603</v>
      </c>
      <c r="C340" s="24" t="s">
        <v>940</v>
      </c>
      <c r="D340" s="23" t="s">
        <v>539</v>
      </c>
      <c r="E340" s="30"/>
      <c r="F340" s="25" t="s">
        <v>495</v>
      </c>
      <c r="G340" s="27" t="s">
        <v>3</v>
      </c>
      <c r="H340" s="33"/>
      <c r="I340" s="25">
        <v>-0.2</v>
      </c>
      <c r="J340" s="25">
        <v>-0.6</v>
      </c>
      <c r="K340" s="25" t="s">
        <v>556</v>
      </c>
      <c r="L340" s="25">
        <v>1</v>
      </c>
      <c r="M340" s="25">
        <v>-1</v>
      </c>
      <c r="N340" s="25" t="s">
        <v>565</v>
      </c>
      <c r="O340" s="25">
        <v>1</v>
      </c>
      <c r="P340" s="25">
        <v>-1</v>
      </c>
      <c r="Q340" s="25" t="s">
        <v>565</v>
      </c>
      <c r="R340" s="25"/>
      <c r="S340" s="25"/>
      <c r="T340" s="25"/>
      <c r="U340" s="25"/>
      <c r="V340" s="25"/>
      <c r="W340" s="25"/>
    </row>
    <row r="341" spans="1:23" ht="28.5" x14ac:dyDescent="0.2">
      <c r="A341" s="45"/>
      <c r="B341" s="29" t="s">
        <v>604</v>
      </c>
      <c r="C341" s="24" t="s">
        <v>941</v>
      </c>
      <c r="D341" s="23" t="s">
        <v>540</v>
      </c>
      <c r="E341" s="30"/>
      <c r="F341" s="25" t="s">
        <v>507</v>
      </c>
      <c r="G341" s="27" t="s">
        <v>3</v>
      </c>
      <c r="H341" s="33"/>
      <c r="I341" s="25">
        <v>-0.2</v>
      </c>
      <c r="J341" s="25">
        <v>-0.6</v>
      </c>
      <c r="K341" s="25" t="s">
        <v>556</v>
      </c>
      <c r="L341" s="25">
        <v>1</v>
      </c>
      <c r="M341" s="25">
        <v>-1</v>
      </c>
      <c r="N341" s="25" t="s">
        <v>565</v>
      </c>
      <c r="O341" s="25">
        <v>1</v>
      </c>
      <c r="P341" s="25">
        <v>-1</v>
      </c>
      <c r="Q341" s="25" t="s">
        <v>565</v>
      </c>
      <c r="R341" s="25"/>
      <c r="S341" s="25"/>
      <c r="T341" s="25"/>
      <c r="U341" s="25"/>
      <c r="V341" s="25"/>
      <c r="W341" s="25"/>
    </row>
    <row r="342" spans="1:23" x14ac:dyDescent="0.2">
      <c r="A342" s="45"/>
      <c r="B342" s="29" t="s">
        <v>579</v>
      </c>
      <c r="C342" s="23" t="s">
        <v>942</v>
      </c>
      <c r="D342" s="23" t="s">
        <v>546</v>
      </c>
      <c r="E342" s="30"/>
      <c r="F342" s="25" t="s">
        <v>493</v>
      </c>
      <c r="G342" s="27" t="s">
        <v>3</v>
      </c>
      <c r="H342" s="33"/>
      <c r="I342" s="25">
        <v>-0.2</v>
      </c>
      <c r="J342" s="25">
        <v>-0.6</v>
      </c>
      <c r="K342" s="25" t="s">
        <v>556</v>
      </c>
      <c r="L342" s="25">
        <v>1</v>
      </c>
      <c r="M342" s="25">
        <v>-1</v>
      </c>
      <c r="N342" s="25" t="s">
        <v>565</v>
      </c>
      <c r="O342" s="25">
        <v>3</v>
      </c>
      <c r="P342" s="25">
        <v>-1</v>
      </c>
      <c r="Q342" s="25" t="s">
        <v>565</v>
      </c>
      <c r="R342" s="25"/>
      <c r="S342" s="25"/>
      <c r="T342" s="25"/>
      <c r="U342" s="25"/>
      <c r="V342" s="25"/>
      <c r="W342" s="25"/>
    </row>
    <row r="343" spans="1:23" x14ac:dyDescent="0.2">
      <c r="A343" s="45"/>
      <c r="B343" s="29" t="s">
        <v>580</v>
      </c>
      <c r="C343" s="23" t="s">
        <v>943</v>
      </c>
      <c r="D343" s="23" t="s">
        <v>547</v>
      </c>
      <c r="E343" s="30"/>
      <c r="F343" s="25" t="s">
        <v>492</v>
      </c>
      <c r="G343" s="27" t="s">
        <v>3</v>
      </c>
      <c r="H343" s="33"/>
      <c r="I343" s="25">
        <v>-0.2</v>
      </c>
      <c r="J343" s="25">
        <v>-0.6</v>
      </c>
      <c r="K343" s="25" t="s">
        <v>556</v>
      </c>
      <c r="L343" s="25">
        <v>1</v>
      </c>
      <c r="M343" s="25">
        <v>-1</v>
      </c>
      <c r="N343" s="25" t="s">
        <v>565</v>
      </c>
      <c r="O343" s="25">
        <v>1</v>
      </c>
      <c r="P343" s="25">
        <v>-1</v>
      </c>
      <c r="Q343" s="25" t="s">
        <v>565</v>
      </c>
      <c r="R343" s="25"/>
      <c r="S343" s="25"/>
      <c r="T343" s="25"/>
      <c r="U343" s="25"/>
      <c r="V343" s="25"/>
      <c r="W343" s="25"/>
    </row>
    <row r="344" spans="1:23" x14ac:dyDescent="0.2">
      <c r="A344" s="45"/>
      <c r="B344" s="29" t="s">
        <v>581</v>
      </c>
      <c r="C344" s="23" t="s">
        <v>944</v>
      </c>
      <c r="D344" s="23" t="s">
        <v>548</v>
      </c>
      <c r="E344" s="30"/>
      <c r="F344" s="25" t="s">
        <v>108</v>
      </c>
      <c r="G344" s="27" t="s">
        <v>3</v>
      </c>
      <c r="H344" s="33"/>
      <c r="I344" s="25">
        <v>0.6</v>
      </c>
      <c r="J344" s="25">
        <v>0.2</v>
      </c>
      <c r="K344" s="25" t="s">
        <v>556</v>
      </c>
      <c r="L344" s="25"/>
      <c r="M344" s="25"/>
      <c r="N344" s="25"/>
      <c r="O344" s="25"/>
      <c r="P344" s="25"/>
      <c r="Q344" s="25"/>
      <c r="R344" s="25">
        <v>-1.25</v>
      </c>
      <c r="S344" s="25">
        <v>-1.6</v>
      </c>
      <c r="T344" s="25" t="s">
        <v>556</v>
      </c>
      <c r="U344" s="25"/>
      <c r="V344" s="25"/>
      <c r="W344" s="25"/>
    </row>
    <row r="345" spans="1:23" x14ac:dyDescent="0.2">
      <c r="A345" s="45"/>
      <c r="B345" s="29" t="s">
        <v>582</v>
      </c>
      <c r="C345" s="23" t="s">
        <v>945</v>
      </c>
      <c r="D345" s="23" t="s">
        <v>549</v>
      </c>
      <c r="E345" s="30"/>
      <c r="F345" s="25" t="s">
        <v>107</v>
      </c>
      <c r="G345" s="27" t="s">
        <v>3</v>
      </c>
      <c r="H345" s="33"/>
      <c r="I345" s="25">
        <v>-0.2</v>
      </c>
      <c r="J345" s="25">
        <v>-0.6</v>
      </c>
      <c r="K345" s="25" t="s">
        <v>556</v>
      </c>
      <c r="L345" s="25"/>
      <c r="M345" s="25"/>
      <c r="N345" s="25"/>
      <c r="O345" s="25"/>
      <c r="P345" s="25"/>
      <c r="Q345" s="25"/>
      <c r="R345" s="25">
        <v>4.4000000000000004</v>
      </c>
      <c r="S345" s="25">
        <v>3.85</v>
      </c>
      <c r="T345" s="25" t="s">
        <v>556</v>
      </c>
      <c r="U345" s="25"/>
      <c r="V345" s="25"/>
      <c r="W345" s="25"/>
    </row>
    <row r="346" spans="1:23" x14ac:dyDescent="0.2">
      <c r="A346" s="45"/>
      <c r="B346" s="29" t="s">
        <v>583</v>
      </c>
      <c r="C346" s="23" t="s">
        <v>946</v>
      </c>
      <c r="D346" s="23" t="s">
        <v>550</v>
      </c>
      <c r="E346" s="30"/>
      <c r="F346" s="25" t="s">
        <v>558</v>
      </c>
      <c r="G346" s="27" t="s">
        <v>3</v>
      </c>
      <c r="H346" s="33"/>
      <c r="I346" s="25">
        <v>-0.2</v>
      </c>
      <c r="J346" s="25">
        <v>-0.6</v>
      </c>
      <c r="K346" s="25" t="s">
        <v>556</v>
      </c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 x14ac:dyDescent="0.2">
      <c r="A347" s="45"/>
      <c r="B347" s="29" t="s">
        <v>584</v>
      </c>
      <c r="C347" s="23" t="s">
        <v>947</v>
      </c>
      <c r="D347" s="23"/>
      <c r="E347" s="30"/>
      <c r="F347" s="25"/>
      <c r="G347" s="27" t="s">
        <v>3</v>
      </c>
      <c r="H347" s="33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 x14ac:dyDescent="0.2">
      <c r="A348" s="45"/>
      <c r="B348" s="29" t="s">
        <v>585</v>
      </c>
      <c r="C348" s="23" t="s">
        <v>948</v>
      </c>
      <c r="D348" s="23"/>
      <c r="E348" s="30"/>
      <c r="F348" s="25"/>
      <c r="G348" s="27" t="s">
        <v>3</v>
      </c>
      <c r="H348" s="33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 x14ac:dyDescent="0.2">
      <c r="A349" s="45"/>
      <c r="B349" s="29" t="s">
        <v>586</v>
      </c>
      <c r="C349" s="23" t="s">
        <v>949</v>
      </c>
      <c r="D349" s="23"/>
      <c r="E349" s="30"/>
      <c r="F349" s="25"/>
      <c r="G349" s="27" t="s">
        <v>3</v>
      </c>
      <c r="H349" s="33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 x14ac:dyDescent="0.2">
      <c r="A350" s="45"/>
      <c r="B350" s="29" t="s">
        <v>587</v>
      </c>
      <c r="C350" s="23" t="s">
        <v>965</v>
      </c>
      <c r="D350" s="23" t="s">
        <v>570</v>
      </c>
      <c r="E350" s="30"/>
      <c r="F350" s="25" t="s">
        <v>122</v>
      </c>
      <c r="G350" s="27" t="s">
        <v>2</v>
      </c>
      <c r="H350" s="33"/>
      <c r="I350" s="25"/>
      <c r="J350" s="25"/>
      <c r="K350" s="25"/>
      <c r="L350" s="25"/>
      <c r="M350" s="25"/>
      <c r="N350" s="25"/>
      <c r="O350" s="25"/>
      <c r="P350" s="25"/>
      <c r="Q350" s="25"/>
      <c r="R350" s="25">
        <v>35</v>
      </c>
      <c r="S350" s="25">
        <v>15</v>
      </c>
      <c r="T350" s="25" t="s">
        <v>567</v>
      </c>
      <c r="U350" s="25">
        <v>300</v>
      </c>
      <c r="V350" s="25">
        <v>-5</v>
      </c>
      <c r="W350" s="25" t="s">
        <v>565</v>
      </c>
    </row>
    <row r="351" spans="1:23" x14ac:dyDescent="0.2">
      <c r="A351" s="45"/>
      <c r="B351" s="29" t="s">
        <v>588</v>
      </c>
      <c r="C351" s="23" t="s">
        <v>966</v>
      </c>
      <c r="D351" s="23" t="s">
        <v>571</v>
      </c>
      <c r="E351" s="30"/>
      <c r="F351" s="25" t="s">
        <v>123</v>
      </c>
      <c r="G351" s="27" t="s">
        <v>2</v>
      </c>
      <c r="H351" s="33"/>
      <c r="I351" s="25"/>
      <c r="J351" s="25"/>
      <c r="K351" s="25"/>
      <c r="L351" s="25"/>
      <c r="M351" s="25"/>
      <c r="N351" s="25"/>
      <c r="O351" s="25"/>
      <c r="P351" s="25"/>
      <c r="Q351" s="25"/>
      <c r="R351" s="25">
        <v>65</v>
      </c>
      <c r="S351" s="25">
        <v>45</v>
      </c>
      <c r="T351" s="25" t="s">
        <v>567</v>
      </c>
      <c r="U351" s="25">
        <v>300</v>
      </c>
      <c r="V351" s="25">
        <v>-5</v>
      </c>
      <c r="W351" s="25" t="s">
        <v>565</v>
      </c>
    </row>
    <row r="352" spans="1:23" x14ac:dyDescent="0.2">
      <c r="A352" s="45"/>
      <c r="B352" s="29" t="s">
        <v>589</v>
      </c>
      <c r="C352" s="23" t="s">
        <v>967</v>
      </c>
      <c r="D352" s="23" t="s">
        <v>572</v>
      </c>
      <c r="E352" s="30"/>
      <c r="F352" s="25" t="s">
        <v>106</v>
      </c>
      <c r="G352" s="27" t="s">
        <v>2</v>
      </c>
      <c r="H352" s="33"/>
      <c r="I352" s="25">
        <v>-0.2</v>
      </c>
      <c r="J352" s="25">
        <v>-0.6</v>
      </c>
      <c r="K352" s="25" t="s">
        <v>556</v>
      </c>
      <c r="L352" s="25"/>
      <c r="M352" s="25"/>
      <c r="N352" s="25"/>
      <c r="O352" s="25"/>
      <c r="P352" s="25"/>
      <c r="Q352" s="25"/>
      <c r="R352" s="25">
        <v>1.7</v>
      </c>
      <c r="S352" s="25">
        <v>1.4</v>
      </c>
      <c r="T352" s="25" t="s">
        <v>556</v>
      </c>
      <c r="U352" s="25"/>
      <c r="V352" s="25"/>
      <c r="W352" s="25"/>
    </row>
    <row r="353" spans="1:23" x14ac:dyDescent="0.2">
      <c r="A353" s="45"/>
      <c r="B353" s="29" t="s">
        <v>590</v>
      </c>
      <c r="C353" s="23" t="s">
        <v>968</v>
      </c>
      <c r="D353" s="23" t="s">
        <v>573</v>
      </c>
      <c r="E353" s="30"/>
      <c r="F353" s="25"/>
      <c r="G353" s="27" t="s">
        <v>2</v>
      </c>
      <c r="H353" s="33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 x14ac:dyDescent="0.2">
      <c r="A354" s="45"/>
      <c r="B354" s="32" t="s">
        <v>591</v>
      </c>
      <c r="C354" s="23" t="s">
        <v>950</v>
      </c>
      <c r="D354" s="26"/>
      <c r="E354" s="30"/>
      <c r="F354" s="25" t="s">
        <v>494</v>
      </c>
      <c r="G354" s="27" t="s">
        <v>5</v>
      </c>
      <c r="H354" s="3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 spans="1:23" x14ac:dyDescent="0.2">
      <c r="A355" s="45"/>
      <c r="B355" s="32" t="s">
        <v>1113</v>
      </c>
      <c r="C355" s="23" t="s">
        <v>951</v>
      </c>
      <c r="D355" s="26"/>
      <c r="E355" s="30"/>
      <c r="F355" s="25" t="s">
        <v>508</v>
      </c>
      <c r="G355" s="27" t="s">
        <v>5</v>
      </c>
      <c r="H355" s="3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 spans="1:23" x14ac:dyDescent="0.2">
      <c r="A356" s="45"/>
      <c r="B356" s="32" t="s">
        <v>1114</v>
      </c>
      <c r="C356" s="23" t="s">
        <v>952</v>
      </c>
      <c r="D356" s="26"/>
      <c r="E356" s="30"/>
      <c r="F356" s="25" t="s">
        <v>509</v>
      </c>
      <c r="G356" s="27" t="s">
        <v>5</v>
      </c>
      <c r="H356" s="3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 spans="1:23" x14ac:dyDescent="0.2">
      <c r="A357" s="45"/>
      <c r="B357" s="32" t="s">
        <v>1121</v>
      </c>
      <c r="C357" s="23" t="s">
        <v>1129</v>
      </c>
      <c r="D357" s="26"/>
      <c r="E357" s="30"/>
      <c r="F357" s="25" t="s">
        <v>1125</v>
      </c>
      <c r="G357" s="27" t="s">
        <v>5</v>
      </c>
      <c r="H357" s="3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 spans="1:23" x14ac:dyDescent="0.2">
      <c r="A358" s="45"/>
      <c r="B358" s="32" t="s">
        <v>1122</v>
      </c>
      <c r="C358" s="23" t="s">
        <v>1130</v>
      </c>
      <c r="D358" s="26"/>
      <c r="E358" s="30"/>
      <c r="F358" s="25" t="s">
        <v>1126</v>
      </c>
      <c r="G358" s="27" t="s">
        <v>5</v>
      </c>
      <c r="H358" s="3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 spans="1:23" x14ac:dyDescent="0.2">
      <c r="A359" s="45"/>
      <c r="B359" s="32" t="s">
        <v>1123</v>
      </c>
      <c r="C359" s="23" t="s">
        <v>1131</v>
      </c>
      <c r="D359" s="26"/>
      <c r="E359" s="30"/>
      <c r="F359" s="25" t="s">
        <v>1127</v>
      </c>
      <c r="G359" s="27" t="s">
        <v>5</v>
      </c>
      <c r="H359" s="3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 spans="1:23" x14ac:dyDescent="0.2">
      <c r="A360" s="46"/>
      <c r="B360" s="32" t="s">
        <v>1124</v>
      </c>
      <c r="C360" s="23" t="s">
        <v>1132</v>
      </c>
      <c r="D360" s="26"/>
      <c r="E360" s="30"/>
      <c r="F360" s="25" t="s">
        <v>1128</v>
      </c>
      <c r="G360" s="27" t="s">
        <v>5</v>
      </c>
      <c r="H360" s="3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 spans="1:23" x14ac:dyDescent="0.2">
      <c r="A361" s="35"/>
      <c r="B361" s="34"/>
      <c r="C361" s="30"/>
      <c r="D361" s="30"/>
      <c r="E361" s="30"/>
      <c r="F361" s="30"/>
      <c r="G361" s="31"/>
      <c r="H361" s="33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spans="1:23" x14ac:dyDescent="0.2">
      <c r="A362" s="44" t="s">
        <v>662</v>
      </c>
      <c r="B362" s="29" t="s">
        <v>510</v>
      </c>
      <c r="C362" s="23" t="s">
        <v>606</v>
      </c>
      <c r="D362" s="23" t="s">
        <v>510</v>
      </c>
      <c r="E362" s="30"/>
      <c r="F362" s="25" t="s">
        <v>491</v>
      </c>
      <c r="G362" s="27" t="s">
        <v>3</v>
      </c>
      <c r="H362" s="33"/>
      <c r="I362" s="25">
        <v>-0.2</v>
      </c>
      <c r="J362" s="25">
        <v>-0.6</v>
      </c>
      <c r="K362" s="25" t="s">
        <v>556</v>
      </c>
      <c r="L362" s="25">
        <v>1</v>
      </c>
      <c r="M362" s="25">
        <v>-1</v>
      </c>
      <c r="N362" s="25" t="s">
        <v>565</v>
      </c>
      <c r="O362" s="25">
        <v>1</v>
      </c>
      <c r="P362" s="25">
        <v>-1</v>
      </c>
      <c r="Q362" s="25" t="s">
        <v>565</v>
      </c>
      <c r="R362" s="25"/>
      <c r="S362" s="25"/>
      <c r="T362" s="25"/>
      <c r="U362" s="25"/>
      <c r="V362" s="25"/>
      <c r="W362" s="25"/>
    </row>
    <row r="363" spans="1:23" x14ac:dyDescent="0.2">
      <c r="A363" s="45"/>
      <c r="B363" s="29" t="s">
        <v>511</v>
      </c>
      <c r="C363" s="23" t="s">
        <v>607</v>
      </c>
      <c r="D363" s="23" t="s">
        <v>511</v>
      </c>
      <c r="E363" s="30"/>
      <c r="F363" s="25" t="s">
        <v>555</v>
      </c>
      <c r="G363" s="27" t="s">
        <v>3</v>
      </c>
      <c r="H363" s="33"/>
      <c r="I363" s="25">
        <v>-0.2</v>
      </c>
      <c r="J363" s="25">
        <v>-0.6</v>
      </c>
      <c r="K363" s="25" t="s">
        <v>556</v>
      </c>
      <c r="L363" s="25">
        <v>1</v>
      </c>
      <c r="M363" s="25">
        <v>-1</v>
      </c>
      <c r="N363" s="25" t="s">
        <v>565</v>
      </c>
      <c r="O363" s="25">
        <v>1</v>
      </c>
      <c r="P363" s="25">
        <v>-1</v>
      </c>
      <c r="Q363" s="25" t="s">
        <v>565</v>
      </c>
      <c r="R363" s="25"/>
      <c r="S363" s="25"/>
      <c r="T363" s="25"/>
      <c r="U363" s="25"/>
      <c r="V363" s="25"/>
      <c r="W363" s="25"/>
    </row>
    <row r="364" spans="1:23" x14ac:dyDescent="0.2">
      <c r="A364" s="45"/>
      <c r="B364" s="29" t="s">
        <v>575</v>
      </c>
      <c r="C364" s="23" t="s">
        <v>608</v>
      </c>
      <c r="D364" s="23" t="s">
        <v>512</v>
      </c>
      <c r="E364" s="30"/>
      <c r="F364" s="25" t="s">
        <v>490</v>
      </c>
      <c r="G364" s="27" t="s">
        <v>3</v>
      </c>
      <c r="H364" s="33"/>
      <c r="I364" s="25">
        <v>-0.2</v>
      </c>
      <c r="J364" s="25">
        <v>-0.6</v>
      </c>
      <c r="K364" s="25" t="s">
        <v>556</v>
      </c>
      <c r="L364" s="25">
        <v>1</v>
      </c>
      <c r="M364" s="25">
        <v>-1</v>
      </c>
      <c r="N364" s="25" t="s">
        <v>565</v>
      </c>
      <c r="O364" s="25">
        <v>1</v>
      </c>
      <c r="P364" s="25">
        <v>-1</v>
      </c>
      <c r="Q364" s="25" t="s">
        <v>565</v>
      </c>
      <c r="R364" s="25"/>
      <c r="S364" s="25"/>
      <c r="T364" s="25"/>
      <c r="U364" s="25"/>
      <c r="V364" s="25"/>
      <c r="W364" s="25"/>
    </row>
    <row r="365" spans="1:23" x14ac:dyDescent="0.2">
      <c r="A365" s="45"/>
      <c r="B365" s="29" t="s">
        <v>576</v>
      </c>
      <c r="C365" s="23" t="s">
        <v>609</v>
      </c>
      <c r="D365" s="23" t="s">
        <v>513</v>
      </c>
      <c r="E365" s="30"/>
      <c r="F365" s="25" t="s">
        <v>497</v>
      </c>
      <c r="G365" s="27" t="s">
        <v>3</v>
      </c>
      <c r="H365" s="33"/>
      <c r="I365" s="25">
        <v>-0.2</v>
      </c>
      <c r="J365" s="25">
        <v>-0.6</v>
      </c>
      <c r="K365" s="25" t="s">
        <v>556</v>
      </c>
      <c r="L365" s="25">
        <v>1</v>
      </c>
      <c r="M365" s="25">
        <v>-1</v>
      </c>
      <c r="N365" s="25" t="s">
        <v>565</v>
      </c>
      <c r="O365" s="25">
        <v>1</v>
      </c>
      <c r="P365" s="25">
        <v>-1</v>
      </c>
      <c r="Q365" s="25" t="s">
        <v>565</v>
      </c>
      <c r="R365" s="25"/>
      <c r="S365" s="25"/>
      <c r="T365" s="25"/>
      <c r="U365" s="25"/>
      <c r="V365" s="25"/>
      <c r="W365" s="25"/>
    </row>
    <row r="366" spans="1:23" x14ac:dyDescent="0.2">
      <c r="A366" s="45"/>
      <c r="B366" s="29" t="s">
        <v>577</v>
      </c>
      <c r="C366" s="23" t="s">
        <v>610</v>
      </c>
      <c r="D366" s="23" t="s">
        <v>514</v>
      </c>
      <c r="E366" s="30"/>
      <c r="F366" s="25" t="s">
        <v>496</v>
      </c>
      <c r="G366" s="27" t="s">
        <v>3</v>
      </c>
      <c r="H366" s="33"/>
      <c r="I366" s="25">
        <v>-0.2</v>
      </c>
      <c r="J366" s="25">
        <v>-0.6</v>
      </c>
      <c r="K366" s="25" t="s">
        <v>556</v>
      </c>
      <c r="L366" s="25">
        <v>1</v>
      </c>
      <c r="M366" s="25">
        <v>-1</v>
      </c>
      <c r="N366" s="25" t="s">
        <v>565</v>
      </c>
      <c r="O366" s="25">
        <v>1</v>
      </c>
      <c r="P366" s="25">
        <v>-1</v>
      </c>
      <c r="Q366" s="25" t="s">
        <v>565</v>
      </c>
      <c r="R366" s="25"/>
      <c r="S366" s="25"/>
      <c r="T366" s="25"/>
      <c r="U366" s="25"/>
      <c r="V366" s="25"/>
      <c r="W366" s="25"/>
    </row>
    <row r="367" spans="1:23" x14ac:dyDescent="0.2">
      <c r="A367" s="45"/>
      <c r="B367" s="29" t="s">
        <v>578</v>
      </c>
      <c r="C367" s="23" t="s">
        <v>611</v>
      </c>
      <c r="D367" s="23" t="s">
        <v>515</v>
      </c>
      <c r="E367" s="30"/>
      <c r="F367" s="25" t="s">
        <v>498</v>
      </c>
      <c r="G367" s="27" t="s">
        <v>3</v>
      </c>
      <c r="H367" s="33"/>
      <c r="I367" s="25">
        <v>-0.2</v>
      </c>
      <c r="J367" s="25">
        <v>-0.6</v>
      </c>
      <c r="K367" s="25" t="s">
        <v>556</v>
      </c>
      <c r="L367" s="25">
        <v>1</v>
      </c>
      <c r="M367" s="25">
        <v>-1</v>
      </c>
      <c r="N367" s="25" t="s">
        <v>565</v>
      </c>
      <c r="O367" s="25">
        <v>1</v>
      </c>
      <c r="P367" s="25">
        <v>-1</v>
      </c>
      <c r="Q367" s="25" t="s">
        <v>565</v>
      </c>
      <c r="R367" s="25"/>
      <c r="S367" s="25"/>
      <c r="T367" s="25"/>
      <c r="U367" s="25"/>
      <c r="V367" s="25"/>
      <c r="W367" s="25"/>
    </row>
    <row r="368" spans="1:23" ht="28.5" x14ac:dyDescent="0.2">
      <c r="A368" s="45"/>
      <c r="B368" s="29" t="s">
        <v>592</v>
      </c>
      <c r="C368" s="24" t="s">
        <v>612</v>
      </c>
      <c r="D368" s="23" t="s">
        <v>522</v>
      </c>
      <c r="E368" s="30"/>
      <c r="F368" s="25" t="s">
        <v>559</v>
      </c>
      <c r="G368" s="27" t="s">
        <v>3</v>
      </c>
      <c r="H368" s="33"/>
      <c r="I368" s="25">
        <v>-0.2</v>
      </c>
      <c r="J368" s="25">
        <v>-0.6</v>
      </c>
      <c r="K368" s="25" t="s">
        <v>556</v>
      </c>
      <c r="L368" s="25">
        <v>1</v>
      </c>
      <c r="M368" s="25">
        <v>-1</v>
      </c>
      <c r="N368" s="25" t="s">
        <v>565</v>
      </c>
      <c r="O368" s="25">
        <v>1</v>
      </c>
      <c r="P368" s="25">
        <v>-1</v>
      </c>
      <c r="Q368" s="25" t="s">
        <v>565</v>
      </c>
      <c r="R368" s="25"/>
      <c r="S368" s="25"/>
      <c r="T368" s="25"/>
      <c r="U368" s="25"/>
      <c r="V368" s="25"/>
      <c r="W368" s="25"/>
    </row>
    <row r="369" spans="1:23" ht="28.5" x14ac:dyDescent="0.2">
      <c r="A369" s="45"/>
      <c r="B369" s="29" t="s">
        <v>593</v>
      </c>
      <c r="C369" s="24" t="s">
        <v>613</v>
      </c>
      <c r="D369" s="23" t="s">
        <v>523</v>
      </c>
      <c r="E369" s="30"/>
      <c r="F369" s="25" t="s">
        <v>560</v>
      </c>
      <c r="G369" s="27" t="s">
        <v>3</v>
      </c>
      <c r="H369" s="33"/>
      <c r="I369" s="25">
        <v>-0.2</v>
      </c>
      <c r="J369" s="25">
        <v>-0.6</v>
      </c>
      <c r="K369" s="25" t="s">
        <v>556</v>
      </c>
      <c r="L369" s="25">
        <v>1</v>
      </c>
      <c r="M369" s="25">
        <v>-1</v>
      </c>
      <c r="N369" s="25" t="s">
        <v>565</v>
      </c>
      <c r="O369" s="25">
        <v>1</v>
      </c>
      <c r="P369" s="25">
        <v>-1</v>
      </c>
      <c r="Q369" s="25" t="s">
        <v>565</v>
      </c>
      <c r="R369" s="25"/>
      <c r="S369" s="25"/>
      <c r="T369" s="25"/>
      <c r="U369" s="25"/>
      <c r="V369" s="25"/>
      <c r="W369" s="25"/>
    </row>
    <row r="370" spans="1:23" ht="28.5" x14ac:dyDescent="0.2">
      <c r="A370" s="45"/>
      <c r="B370" s="29" t="s">
        <v>594</v>
      </c>
      <c r="C370" s="24" t="s">
        <v>614</v>
      </c>
      <c r="D370" s="23" t="s">
        <v>524</v>
      </c>
      <c r="E370" s="30"/>
      <c r="F370" s="25" t="s">
        <v>561</v>
      </c>
      <c r="G370" s="27" t="s">
        <v>3</v>
      </c>
      <c r="H370" s="33"/>
      <c r="I370" s="25">
        <v>-0.2</v>
      </c>
      <c r="J370" s="25">
        <v>-0.6</v>
      </c>
      <c r="K370" s="25" t="s">
        <v>556</v>
      </c>
      <c r="L370" s="25">
        <v>1</v>
      </c>
      <c r="M370" s="25">
        <v>-1</v>
      </c>
      <c r="N370" s="25" t="s">
        <v>565</v>
      </c>
      <c r="O370" s="25">
        <v>1</v>
      </c>
      <c r="P370" s="25">
        <v>-1</v>
      </c>
      <c r="Q370" s="25" t="s">
        <v>565</v>
      </c>
      <c r="R370" s="25"/>
      <c r="S370" s="25"/>
      <c r="T370" s="25"/>
      <c r="U370" s="25"/>
      <c r="V370" s="25"/>
      <c r="W370" s="25"/>
    </row>
    <row r="371" spans="1:23" ht="28.5" x14ac:dyDescent="0.2">
      <c r="A371" s="45"/>
      <c r="B371" s="29" t="s">
        <v>595</v>
      </c>
      <c r="C371" s="24" t="s">
        <v>615</v>
      </c>
      <c r="D371" s="23" t="s">
        <v>525</v>
      </c>
      <c r="E371" s="30"/>
      <c r="F371" s="25" t="s">
        <v>562</v>
      </c>
      <c r="G371" s="27" t="s">
        <v>3</v>
      </c>
      <c r="H371" s="33"/>
      <c r="I371" s="25">
        <v>-0.2</v>
      </c>
      <c r="J371" s="25">
        <v>-0.6</v>
      </c>
      <c r="K371" s="25" t="s">
        <v>556</v>
      </c>
      <c r="L371" s="25">
        <v>1</v>
      </c>
      <c r="M371" s="25">
        <v>-1</v>
      </c>
      <c r="N371" s="25" t="s">
        <v>565</v>
      </c>
      <c r="O371" s="25">
        <v>1</v>
      </c>
      <c r="P371" s="25">
        <v>-1</v>
      </c>
      <c r="Q371" s="25" t="s">
        <v>565</v>
      </c>
      <c r="R371" s="25"/>
      <c r="S371" s="25"/>
      <c r="T371" s="25"/>
      <c r="U371" s="25"/>
      <c r="V371" s="25"/>
      <c r="W371" s="25"/>
    </row>
    <row r="372" spans="1:23" ht="28.5" x14ac:dyDescent="0.2">
      <c r="A372" s="45"/>
      <c r="B372" s="29" t="s">
        <v>599</v>
      </c>
      <c r="C372" s="24" t="s">
        <v>616</v>
      </c>
      <c r="D372" s="23" t="s">
        <v>526</v>
      </c>
      <c r="E372" s="30"/>
      <c r="F372" s="25" t="s">
        <v>563</v>
      </c>
      <c r="G372" s="27" t="s">
        <v>3</v>
      </c>
      <c r="H372" s="33"/>
      <c r="I372" s="25">
        <v>-0.2</v>
      </c>
      <c r="J372" s="25">
        <v>-0.6</v>
      </c>
      <c r="K372" s="25" t="s">
        <v>556</v>
      </c>
      <c r="L372" s="25">
        <v>1</v>
      </c>
      <c r="M372" s="25">
        <v>-1</v>
      </c>
      <c r="N372" s="25" t="s">
        <v>565</v>
      </c>
      <c r="O372" s="25">
        <v>1</v>
      </c>
      <c r="P372" s="25">
        <v>-1</v>
      </c>
      <c r="Q372" s="25" t="s">
        <v>565</v>
      </c>
      <c r="R372" s="25"/>
      <c r="S372" s="25"/>
      <c r="T372" s="25"/>
      <c r="U372" s="25"/>
      <c r="V372" s="25"/>
      <c r="W372" s="25"/>
    </row>
    <row r="373" spans="1:23" ht="28.5" x14ac:dyDescent="0.2">
      <c r="A373" s="45"/>
      <c r="B373" s="29" t="s">
        <v>600</v>
      </c>
      <c r="C373" s="24" t="s">
        <v>617</v>
      </c>
      <c r="D373" s="23" t="s">
        <v>527</v>
      </c>
      <c r="E373" s="30"/>
      <c r="F373" s="25" t="s">
        <v>564</v>
      </c>
      <c r="G373" s="27" t="s">
        <v>3</v>
      </c>
      <c r="H373" s="33"/>
      <c r="I373" s="25">
        <v>-0.2</v>
      </c>
      <c r="J373" s="25">
        <v>-0.6</v>
      </c>
      <c r="K373" s="25" t="s">
        <v>556</v>
      </c>
      <c r="L373" s="25">
        <v>1</v>
      </c>
      <c r="M373" s="25">
        <v>-1</v>
      </c>
      <c r="N373" s="25" t="s">
        <v>565</v>
      </c>
      <c r="O373" s="25">
        <v>1</v>
      </c>
      <c r="P373" s="25">
        <v>-1</v>
      </c>
      <c r="Q373" s="25" t="s">
        <v>565</v>
      </c>
      <c r="R373" s="25"/>
      <c r="S373" s="25"/>
      <c r="T373" s="25"/>
      <c r="U373" s="25"/>
      <c r="V373" s="25"/>
      <c r="W373" s="25"/>
    </row>
    <row r="374" spans="1:23" ht="28.5" x14ac:dyDescent="0.2">
      <c r="A374" s="45"/>
      <c r="B374" s="29" t="s">
        <v>601</v>
      </c>
      <c r="C374" s="24" t="s">
        <v>618</v>
      </c>
      <c r="D374" s="23" t="s">
        <v>488</v>
      </c>
      <c r="E374" s="30"/>
      <c r="F374" s="25" t="s">
        <v>505</v>
      </c>
      <c r="G374" s="27" t="s">
        <v>3</v>
      </c>
      <c r="H374" s="33"/>
      <c r="I374" s="25">
        <v>-0.2</v>
      </c>
      <c r="J374" s="25">
        <v>-0.6</v>
      </c>
      <c r="K374" s="25" t="s">
        <v>556</v>
      </c>
      <c r="L374" s="25">
        <v>1</v>
      </c>
      <c r="M374" s="25">
        <v>-1</v>
      </c>
      <c r="N374" s="25" t="s">
        <v>565</v>
      </c>
      <c r="O374" s="25">
        <v>35</v>
      </c>
      <c r="P374" s="25">
        <v>24</v>
      </c>
      <c r="Q374" s="25" t="s">
        <v>565</v>
      </c>
      <c r="R374" s="25"/>
      <c r="S374" s="25"/>
      <c r="T374" s="25"/>
      <c r="U374" s="25"/>
      <c r="V374" s="25"/>
      <c r="W374" s="25"/>
    </row>
    <row r="375" spans="1:23" ht="28.5" x14ac:dyDescent="0.2">
      <c r="A375" s="45"/>
      <c r="B375" s="29" t="s">
        <v>602</v>
      </c>
      <c r="C375" s="24" t="s">
        <v>619</v>
      </c>
      <c r="D375" s="23" t="s">
        <v>528</v>
      </c>
      <c r="E375" s="30"/>
      <c r="F375" s="25" t="s">
        <v>506</v>
      </c>
      <c r="G375" s="27" t="s">
        <v>3</v>
      </c>
      <c r="H375" s="33"/>
      <c r="I375" s="25">
        <v>-0.2</v>
      </c>
      <c r="J375" s="25">
        <v>-0.6</v>
      </c>
      <c r="K375" s="25" t="s">
        <v>556</v>
      </c>
      <c r="L375" s="25">
        <v>1</v>
      </c>
      <c r="M375" s="25">
        <v>-1</v>
      </c>
      <c r="N375" s="25" t="s">
        <v>565</v>
      </c>
      <c r="O375" s="25">
        <v>35</v>
      </c>
      <c r="P375" s="25">
        <v>24</v>
      </c>
      <c r="Q375" s="25" t="s">
        <v>565</v>
      </c>
      <c r="R375" s="25"/>
      <c r="S375" s="25"/>
      <c r="T375" s="25"/>
      <c r="U375" s="25"/>
      <c r="V375" s="25"/>
      <c r="W375" s="25"/>
    </row>
    <row r="376" spans="1:23" ht="28.5" x14ac:dyDescent="0.2">
      <c r="A376" s="45"/>
      <c r="B376" s="29" t="s">
        <v>603</v>
      </c>
      <c r="C376" s="24" t="s">
        <v>620</v>
      </c>
      <c r="D376" s="23" t="s">
        <v>529</v>
      </c>
      <c r="E376" s="30"/>
      <c r="F376" s="25" t="s">
        <v>495</v>
      </c>
      <c r="G376" s="27" t="s">
        <v>3</v>
      </c>
      <c r="H376" s="33"/>
      <c r="I376" s="25">
        <v>-0.2</v>
      </c>
      <c r="J376" s="25">
        <v>-0.6</v>
      </c>
      <c r="K376" s="25" t="s">
        <v>556</v>
      </c>
      <c r="L376" s="25">
        <v>1</v>
      </c>
      <c r="M376" s="25">
        <v>-1</v>
      </c>
      <c r="N376" s="25" t="s">
        <v>565</v>
      </c>
      <c r="O376" s="25">
        <v>1</v>
      </c>
      <c r="P376" s="25">
        <v>-1</v>
      </c>
      <c r="Q376" s="25" t="s">
        <v>565</v>
      </c>
      <c r="R376" s="25"/>
      <c r="S376" s="25"/>
      <c r="T376" s="25"/>
      <c r="U376" s="25"/>
      <c r="V376" s="25"/>
      <c r="W376" s="25"/>
    </row>
    <row r="377" spans="1:23" ht="28.5" x14ac:dyDescent="0.2">
      <c r="A377" s="45"/>
      <c r="B377" s="29" t="s">
        <v>604</v>
      </c>
      <c r="C377" s="24" t="s">
        <v>621</v>
      </c>
      <c r="D377" s="23" t="s">
        <v>530</v>
      </c>
      <c r="E377" s="30"/>
      <c r="F377" s="25" t="s">
        <v>507</v>
      </c>
      <c r="G377" s="27" t="s">
        <v>3</v>
      </c>
      <c r="H377" s="33"/>
      <c r="I377" s="25">
        <v>-0.2</v>
      </c>
      <c r="J377" s="25">
        <v>-0.6</v>
      </c>
      <c r="K377" s="25" t="s">
        <v>556</v>
      </c>
      <c r="L377" s="25">
        <v>1</v>
      </c>
      <c r="M377" s="25">
        <v>-1</v>
      </c>
      <c r="N377" s="25" t="s">
        <v>565</v>
      </c>
      <c r="O377" s="25">
        <v>1</v>
      </c>
      <c r="P377" s="25">
        <v>-1</v>
      </c>
      <c r="Q377" s="25" t="s">
        <v>565</v>
      </c>
      <c r="R377" s="25"/>
      <c r="S377" s="25"/>
      <c r="T377" s="25"/>
      <c r="U377" s="25"/>
      <c r="V377" s="25"/>
      <c r="W377" s="25"/>
    </row>
    <row r="378" spans="1:23" x14ac:dyDescent="0.2">
      <c r="A378" s="45"/>
      <c r="B378" s="29" t="s">
        <v>579</v>
      </c>
      <c r="C378" s="23" t="s">
        <v>969</v>
      </c>
      <c r="D378" s="23" t="s">
        <v>541</v>
      </c>
      <c r="E378" s="30"/>
      <c r="F378" s="25" t="s">
        <v>493</v>
      </c>
      <c r="G378" s="27" t="s">
        <v>3</v>
      </c>
      <c r="H378" s="33"/>
      <c r="I378" s="25">
        <v>-0.2</v>
      </c>
      <c r="J378" s="25">
        <v>-0.6</v>
      </c>
      <c r="K378" s="25" t="s">
        <v>556</v>
      </c>
      <c r="L378" s="25">
        <v>1</v>
      </c>
      <c r="M378" s="25">
        <v>-1</v>
      </c>
      <c r="N378" s="25" t="s">
        <v>565</v>
      </c>
      <c r="O378" s="25">
        <v>3</v>
      </c>
      <c r="P378" s="25">
        <v>-1</v>
      </c>
      <c r="Q378" s="25" t="s">
        <v>565</v>
      </c>
      <c r="R378" s="25"/>
      <c r="S378" s="25"/>
      <c r="T378" s="25"/>
      <c r="U378" s="25"/>
      <c r="V378" s="25"/>
      <c r="W378" s="25"/>
    </row>
    <row r="379" spans="1:23" x14ac:dyDescent="0.2">
      <c r="A379" s="45"/>
      <c r="B379" s="29" t="s">
        <v>580</v>
      </c>
      <c r="C379" s="23" t="s">
        <v>970</v>
      </c>
      <c r="D379" s="23" t="s">
        <v>542</v>
      </c>
      <c r="E379" s="30"/>
      <c r="F379" s="25" t="s">
        <v>492</v>
      </c>
      <c r="G379" s="27" t="s">
        <v>3</v>
      </c>
      <c r="H379" s="33"/>
      <c r="I379" s="25">
        <v>-0.2</v>
      </c>
      <c r="J379" s="25">
        <v>-0.6</v>
      </c>
      <c r="K379" s="25" t="s">
        <v>556</v>
      </c>
      <c r="L379" s="25">
        <v>1</v>
      </c>
      <c r="M379" s="25">
        <v>-1</v>
      </c>
      <c r="N379" s="25" t="s">
        <v>565</v>
      </c>
      <c r="O379" s="25">
        <v>1</v>
      </c>
      <c r="P379" s="25">
        <v>-1</v>
      </c>
      <c r="Q379" s="25" t="s">
        <v>565</v>
      </c>
      <c r="R379" s="25"/>
      <c r="S379" s="25"/>
      <c r="T379" s="25"/>
      <c r="U379" s="25"/>
      <c r="V379" s="25"/>
      <c r="W379" s="25"/>
    </row>
    <row r="380" spans="1:23" x14ac:dyDescent="0.2">
      <c r="A380" s="45"/>
      <c r="B380" s="29" t="s">
        <v>581</v>
      </c>
      <c r="C380" s="23" t="s">
        <v>971</v>
      </c>
      <c r="D380" s="23" t="s">
        <v>543</v>
      </c>
      <c r="E380" s="30"/>
      <c r="F380" s="25" t="s">
        <v>108</v>
      </c>
      <c r="G380" s="27" t="s">
        <v>3</v>
      </c>
      <c r="H380" s="33"/>
      <c r="I380" s="25">
        <v>0.6</v>
      </c>
      <c r="J380" s="25">
        <v>0.2</v>
      </c>
      <c r="K380" s="25" t="s">
        <v>556</v>
      </c>
      <c r="L380" s="25"/>
      <c r="M380" s="25"/>
      <c r="N380" s="25"/>
      <c r="O380" s="25"/>
      <c r="P380" s="25"/>
      <c r="Q380" s="25"/>
      <c r="R380" s="25">
        <v>-1.25</v>
      </c>
      <c r="S380" s="25">
        <v>-1.6</v>
      </c>
      <c r="T380" s="25" t="s">
        <v>556</v>
      </c>
      <c r="U380" s="25"/>
      <c r="V380" s="25"/>
      <c r="W380" s="25"/>
    </row>
    <row r="381" spans="1:23" x14ac:dyDescent="0.2">
      <c r="A381" s="45"/>
      <c r="B381" s="29" t="s">
        <v>582</v>
      </c>
      <c r="C381" s="23" t="s">
        <v>972</v>
      </c>
      <c r="D381" s="23" t="s">
        <v>544</v>
      </c>
      <c r="E381" s="30"/>
      <c r="F381" s="25" t="s">
        <v>107</v>
      </c>
      <c r="G381" s="27" t="s">
        <v>3</v>
      </c>
      <c r="H381" s="33"/>
      <c r="I381" s="25">
        <v>-0.2</v>
      </c>
      <c r="J381" s="25">
        <v>-0.6</v>
      </c>
      <c r="K381" s="25" t="s">
        <v>556</v>
      </c>
      <c r="L381" s="25"/>
      <c r="M381" s="25"/>
      <c r="N381" s="25"/>
      <c r="O381" s="25"/>
      <c r="P381" s="25"/>
      <c r="Q381" s="25"/>
      <c r="R381" s="25">
        <v>4.4000000000000004</v>
      </c>
      <c r="S381" s="25">
        <v>3.85</v>
      </c>
      <c r="T381" s="25" t="s">
        <v>556</v>
      </c>
      <c r="U381" s="25"/>
      <c r="V381" s="25"/>
      <c r="W381" s="25"/>
    </row>
    <row r="382" spans="1:23" x14ac:dyDescent="0.2">
      <c r="A382" s="45"/>
      <c r="B382" s="29" t="s">
        <v>583</v>
      </c>
      <c r="C382" s="23" t="s">
        <v>973</v>
      </c>
      <c r="D382" s="23" t="s">
        <v>545</v>
      </c>
      <c r="E382" s="30"/>
      <c r="F382" s="25" t="s">
        <v>558</v>
      </c>
      <c r="G382" s="27" t="s">
        <v>3</v>
      </c>
      <c r="H382" s="33"/>
      <c r="I382" s="25">
        <v>-0.2</v>
      </c>
      <c r="J382" s="25">
        <v>-0.6</v>
      </c>
      <c r="K382" s="25" t="s">
        <v>556</v>
      </c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 x14ac:dyDescent="0.2">
      <c r="A383" s="45"/>
      <c r="B383" s="29" t="s">
        <v>584</v>
      </c>
      <c r="C383" s="23" t="s">
        <v>974</v>
      </c>
      <c r="D383" s="23"/>
      <c r="E383" s="30"/>
      <c r="F383" s="25"/>
      <c r="G383" s="27" t="s">
        <v>3</v>
      </c>
      <c r="H383" s="33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 x14ac:dyDescent="0.2">
      <c r="A384" s="45"/>
      <c r="B384" s="29" t="s">
        <v>585</v>
      </c>
      <c r="C384" s="23" t="s">
        <v>975</v>
      </c>
      <c r="D384" s="23"/>
      <c r="E384" s="30"/>
      <c r="F384" s="25"/>
      <c r="G384" s="27" t="s">
        <v>3</v>
      </c>
      <c r="H384" s="33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 x14ac:dyDescent="0.2">
      <c r="A385" s="45"/>
      <c r="B385" s="29" t="s">
        <v>586</v>
      </c>
      <c r="C385" s="23" t="s">
        <v>976</v>
      </c>
      <c r="D385" s="23"/>
      <c r="E385" s="30"/>
      <c r="F385" s="25"/>
      <c r="G385" s="27" t="s">
        <v>3</v>
      </c>
      <c r="H385" s="33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 x14ac:dyDescent="0.2">
      <c r="A386" s="45"/>
      <c r="B386" s="29" t="s">
        <v>587</v>
      </c>
      <c r="C386" s="23" t="s">
        <v>977</v>
      </c>
      <c r="D386" s="23" t="s">
        <v>551</v>
      </c>
      <c r="E386" s="30"/>
      <c r="F386" s="25" t="s">
        <v>122</v>
      </c>
      <c r="G386" s="27" t="s">
        <v>2</v>
      </c>
      <c r="H386" s="33"/>
      <c r="I386" s="25"/>
      <c r="J386" s="25"/>
      <c r="K386" s="25"/>
      <c r="L386" s="25"/>
      <c r="M386" s="25"/>
      <c r="N386" s="25"/>
      <c r="O386" s="25"/>
      <c r="P386" s="25"/>
      <c r="Q386" s="25"/>
      <c r="R386" s="25">
        <v>35</v>
      </c>
      <c r="S386" s="25">
        <v>15</v>
      </c>
      <c r="T386" s="25" t="s">
        <v>567</v>
      </c>
      <c r="U386" s="25">
        <v>300</v>
      </c>
      <c r="V386" s="25">
        <v>-5</v>
      </c>
      <c r="W386" s="25" t="s">
        <v>565</v>
      </c>
    </row>
    <row r="387" spans="1:23" x14ac:dyDescent="0.2">
      <c r="A387" s="45"/>
      <c r="B387" s="29" t="s">
        <v>588</v>
      </c>
      <c r="C387" s="23" t="s">
        <v>978</v>
      </c>
      <c r="D387" s="23" t="s">
        <v>552</v>
      </c>
      <c r="E387" s="30"/>
      <c r="F387" s="25" t="s">
        <v>123</v>
      </c>
      <c r="G387" s="27" t="s">
        <v>2</v>
      </c>
      <c r="H387" s="33"/>
      <c r="I387" s="25"/>
      <c r="J387" s="25"/>
      <c r="K387" s="25"/>
      <c r="L387" s="25"/>
      <c r="M387" s="25"/>
      <c r="N387" s="25"/>
      <c r="O387" s="25"/>
      <c r="P387" s="25"/>
      <c r="Q387" s="25"/>
      <c r="R387" s="25">
        <v>65</v>
      </c>
      <c r="S387" s="25">
        <v>45</v>
      </c>
      <c r="T387" s="25" t="s">
        <v>567</v>
      </c>
      <c r="U387" s="25">
        <v>300</v>
      </c>
      <c r="V387" s="25">
        <v>-5</v>
      </c>
      <c r="W387" s="25" t="s">
        <v>565</v>
      </c>
    </row>
    <row r="388" spans="1:23" x14ac:dyDescent="0.2">
      <c r="A388" s="45"/>
      <c r="B388" s="29" t="s">
        <v>589</v>
      </c>
      <c r="C388" s="23" t="s">
        <v>979</v>
      </c>
      <c r="D388" s="23" t="s">
        <v>489</v>
      </c>
      <c r="E388" s="30"/>
      <c r="F388" s="25" t="s">
        <v>106</v>
      </c>
      <c r="G388" s="27" t="s">
        <v>2</v>
      </c>
      <c r="H388" s="33"/>
      <c r="I388" s="25">
        <v>-0.2</v>
      </c>
      <c r="J388" s="25">
        <v>-0.6</v>
      </c>
      <c r="K388" s="25" t="s">
        <v>556</v>
      </c>
      <c r="L388" s="25"/>
      <c r="M388" s="25"/>
      <c r="N388" s="25"/>
      <c r="O388" s="25"/>
      <c r="P388" s="25"/>
      <c r="Q388" s="25"/>
      <c r="R388" s="25">
        <v>1.7</v>
      </c>
      <c r="S388" s="25">
        <v>1.4</v>
      </c>
      <c r="T388" s="25" t="s">
        <v>556</v>
      </c>
      <c r="U388" s="25"/>
      <c r="V388" s="25"/>
      <c r="W388" s="25"/>
    </row>
    <row r="389" spans="1:23" x14ac:dyDescent="0.2">
      <c r="A389" s="45"/>
      <c r="B389" s="29" t="s">
        <v>590</v>
      </c>
      <c r="C389" s="23" t="s">
        <v>980</v>
      </c>
      <c r="D389" s="23" t="s">
        <v>569</v>
      </c>
      <c r="E389" s="30"/>
      <c r="F389" s="25"/>
      <c r="G389" s="27" t="s">
        <v>2</v>
      </c>
      <c r="H389" s="33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 x14ac:dyDescent="0.2">
      <c r="A390" s="45"/>
      <c r="B390" s="32" t="s">
        <v>591</v>
      </c>
      <c r="C390" s="23" t="s">
        <v>625</v>
      </c>
      <c r="D390" s="26"/>
      <c r="E390" s="30"/>
      <c r="F390" s="25" t="s">
        <v>494</v>
      </c>
      <c r="G390" s="27" t="s">
        <v>5</v>
      </c>
      <c r="H390" s="3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 spans="1:23" x14ac:dyDescent="0.2">
      <c r="A391" s="45"/>
      <c r="B391" s="32" t="s">
        <v>1113</v>
      </c>
      <c r="C391" s="23" t="s">
        <v>626</v>
      </c>
      <c r="D391" s="26"/>
      <c r="E391" s="30"/>
      <c r="F391" s="25" t="s">
        <v>508</v>
      </c>
      <c r="G391" s="27" t="s">
        <v>5</v>
      </c>
      <c r="H391" s="3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 spans="1:23" x14ac:dyDescent="0.2">
      <c r="A392" s="45"/>
      <c r="B392" s="32" t="s">
        <v>1114</v>
      </c>
      <c r="C392" s="23" t="s">
        <v>627</v>
      </c>
      <c r="D392" s="26"/>
      <c r="E392" s="30"/>
      <c r="F392" s="25" t="s">
        <v>509</v>
      </c>
      <c r="G392" s="27" t="s">
        <v>5</v>
      </c>
      <c r="H392" s="3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 spans="1:23" x14ac:dyDescent="0.2">
      <c r="A393" s="45"/>
      <c r="B393" s="32" t="s">
        <v>1121</v>
      </c>
      <c r="C393" s="23" t="s">
        <v>1129</v>
      </c>
      <c r="D393" s="26"/>
      <c r="E393" s="30"/>
      <c r="F393" s="25" t="s">
        <v>1125</v>
      </c>
      <c r="G393" s="27" t="s">
        <v>5</v>
      </c>
      <c r="H393" s="3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 spans="1:23" x14ac:dyDescent="0.2">
      <c r="A394" s="45"/>
      <c r="B394" s="32" t="s">
        <v>1122</v>
      </c>
      <c r="C394" s="23" t="s">
        <v>1130</v>
      </c>
      <c r="D394" s="26"/>
      <c r="E394" s="30"/>
      <c r="F394" s="25" t="s">
        <v>1126</v>
      </c>
      <c r="G394" s="27" t="s">
        <v>5</v>
      </c>
      <c r="H394" s="3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 spans="1:23" x14ac:dyDescent="0.2">
      <c r="A395" s="45"/>
      <c r="B395" s="32" t="s">
        <v>1123</v>
      </c>
      <c r="C395" s="23" t="s">
        <v>1131</v>
      </c>
      <c r="D395" s="26"/>
      <c r="E395" s="30"/>
      <c r="F395" s="25" t="s">
        <v>1127</v>
      </c>
      <c r="G395" s="27" t="s">
        <v>5</v>
      </c>
      <c r="H395" s="3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 spans="1:23" x14ac:dyDescent="0.2">
      <c r="A396" s="46"/>
      <c r="B396" s="32" t="s">
        <v>1124</v>
      </c>
      <c r="C396" s="23" t="s">
        <v>1132</v>
      </c>
      <c r="D396" s="26"/>
      <c r="E396" s="30"/>
      <c r="F396" s="25" t="s">
        <v>1128</v>
      </c>
      <c r="G396" s="27" t="s">
        <v>5</v>
      </c>
      <c r="H396" s="3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 spans="1:23" x14ac:dyDescent="0.2">
      <c r="A397" s="34"/>
      <c r="B397" s="34"/>
      <c r="C397" s="30"/>
      <c r="D397" s="30"/>
      <c r="E397" s="30"/>
      <c r="F397" s="30"/>
      <c r="G397" s="31"/>
      <c r="H397" s="33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spans="1:23" x14ac:dyDescent="0.2">
      <c r="A398" s="44" t="s">
        <v>664</v>
      </c>
      <c r="B398" s="29" t="s">
        <v>510</v>
      </c>
      <c r="C398" s="23" t="s">
        <v>628</v>
      </c>
      <c r="D398" s="23" t="s">
        <v>516</v>
      </c>
      <c r="E398" s="30"/>
      <c r="F398" s="25" t="s">
        <v>491</v>
      </c>
      <c r="G398" s="27" t="s">
        <v>3</v>
      </c>
      <c r="H398" s="33"/>
      <c r="I398" s="25">
        <v>-0.2</v>
      </c>
      <c r="J398" s="25">
        <v>-0.6</v>
      </c>
      <c r="K398" s="25" t="s">
        <v>556</v>
      </c>
      <c r="L398" s="25">
        <v>1</v>
      </c>
      <c r="M398" s="25">
        <v>-1</v>
      </c>
      <c r="N398" s="25" t="s">
        <v>565</v>
      </c>
      <c r="O398" s="25">
        <v>1</v>
      </c>
      <c r="P398" s="25">
        <v>-1</v>
      </c>
      <c r="Q398" s="25" t="s">
        <v>565</v>
      </c>
      <c r="R398" s="25"/>
      <c r="S398" s="25"/>
      <c r="T398" s="25"/>
      <c r="U398" s="25"/>
      <c r="V398" s="25"/>
      <c r="W398" s="25"/>
    </row>
    <row r="399" spans="1:23" x14ac:dyDescent="0.2">
      <c r="A399" s="45"/>
      <c r="B399" s="29" t="s">
        <v>511</v>
      </c>
      <c r="C399" s="23" t="s">
        <v>629</v>
      </c>
      <c r="D399" s="23" t="s">
        <v>517</v>
      </c>
      <c r="E399" s="30"/>
      <c r="F399" s="25" t="s">
        <v>555</v>
      </c>
      <c r="G399" s="27" t="s">
        <v>3</v>
      </c>
      <c r="H399" s="33"/>
      <c r="I399" s="25">
        <v>-0.2</v>
      </c>
      <c r="J399" s="25">
        <v>-0.6</v>
      </c>
      <c r="K399" s="25" t="s">
        <v>556</v>
      </c>
      <c r="L399" s="25">
        <v>1</v>
      </c>
      <c r="M399" s="25">
        <v>-1</v>
      </c>
      <c r="N399" s="25" t="s">
        <v>565</v>
      </c>
      <c r="O399" s="25">
        <v>1</v>
      </c>
      <c r="P399" s="25">
        <v>-1</v>
      </c>
      <c r="Q399" s="25" t="s">
        <v>565</v>
      </c>
      <c r="R399" s="25"/>
      <c r="S399" s="25"/>
      <c r="T399" s="25"/>
      <c r="U399" s="25"/>
      <c r="V399" s="25"/>
      <c r="W399" s="25"/>
    </row>
    <row r="400" spans="1:23" x14ac:dyDescent="0.2">
      <c r="A400" s="45"/>
      <c r="B400" s="29" t="s">
        <v>575</v>
      </c>
      <c r="C400" s="23" t="s">
        <v>630</v>
      </c>
      <c r="D400" s="23" t="s">
        <v>518</v>
      </c>
      <c r="E400" s="30"/>
      <c r="F400" s="25" t="s">
        <v>490</v>
      </c>
      <c r="G400" s="27" t="s">
        <v>3</v>
      </c>
      <c r="H400" s="33"/>
      <c r="I400" s="25">
        <v>-0.2</v>
      </c>
      <c r="J400" s="25">
        <v>-0.6</v>
      </c>
      <c r="K400" s="25" t="s">
        <v>556</v>
      </c>
      <c r="L400" s="25">
        <v>1</v>
      </c>
      <c r="M400" s="25">
        <v>-1</v>
      </c>
      <c r="N400" s="25" t="s">
        <v>565</v>
      </c>
      <c r="O400" s="25">
        <v>1</v>
      </c>
      <c r="P400" s="25">
        <v>-1</v>
      </c>
      <c r="Q400" s="25" t="s">
        <v>565</v>
      </c>
      <c r="R400" s="25"/>
      <c r="S400" s="25"/>
      <c r="T400" s="25"/>
      <c r="U400" s="25"/>
      <c r="V400" s="25"/>
      <c r="W400" s="25"/>
    </row>
    <row r="401" spans="1:23" x14ac:dyDescent="0.2">
      <c r="A401" s="45"/>
      <c r="B401" s="29" t="s">
        <v>576</v>
      </c>
      <c r="C401" s="23" t="s">
        <v>631</v>
      </c>
      <c r="D401" s="23" t="s">
        <v>519</v>
      </c>
      <c r="E401" s="30"/>
      <c r="F401" s="25" t="s">
        <v>497</v>
      </c>
      <c r="G401" s="27" t="s">
        <v>3</v>
      </c>
      <c r="H401" s="33"/>
      <c r="I401" s="25">
        <v>-0.2</v>
      </c>
      <c r="J401" s="25">
        <v>-0.6</v>
      </c>
      <c r="K401" s="25" t="s">
        <v>556</v>
      </c>
      <c r="L401" s="25">
        <v>1</v>
      </c>
      <c r="M401" s="25">
        <v>-1</v>
      </c>
      <c r="N401" s="25" t="s">
        <v>565</v>
      </c>
      <c r="O401" s="25">
        <v>1</v>
      </c>
      <c r="P401" s="25">
        <v>-1</v>
      </c>
      <c r="Q401" s="25" t="s">
        <v>565</v>
      </c>
      <c r="R401" s="25"/>
      <c r="S401" s="25"/>
      <c r="T401" s="25"/>
      <c r="U401" s="25"/>
      <c r="V401" s="25"/>
      <c r="W401" s="25"/>
    </row>
    <row r="402" spans="1:23" x14ac:dyDescent="0.2">
      <c r="A402" s="45"/>
      <c r="B402" s="29" t="s">
        <v>577</v>
      </c>
      <c r="C402" s="23" t="s">
        <v>632</v>
      </c>
      <c r="D402" s="23" t="s">
        <v>520</v>
      </c>
      <c r="E402" s="30"/>
      <c r="F402" s="25" t="s">
        <v>496</v>
      </c>
      <c r="G402" s="27" t="s">
        <v>3</v>
      </c>
      <c r="H402" s="33"/>
      <c r="I402" s="25">
        <v>-0.2</v>
      </c>
      <c r="J402" s="25">
        <v>-0.6</v>
      </c>
      <c r="K402" s="25" t="s">
        <v>556</v>
      </c>
      <c r="L402" s="25">
        <v>1</v>
      </c>
      <c r="M402" s="25">
        <v>-1</v>
      </c>
      <c r="N402" s="25" t="s">
        <v>565</v>
      </c>
      <c r="O402" s="25">
        <v>1</v>
      </c>
      <c r="P402" s="25">
        <v>-1</v>
      </c>
      <c r="Q402" s="25" t="s">
        <v>565</v>
      </c>
      <c r="R402" s="25"/>
      <c r="S402" s="25"/>
      <c r="T402" s="25"/>
      <c r="U402" s="25"/>
      <c r="V402" s="25"/>
      <c r="W402" s="25"/>
    </row>
    <row r="403" spans="1:23" x14ac:dyDescent="0.2">
      <c r="A403" s="45"/>
      <c r="B403" s="29" t="s">
        <v>578</v>
      </c>
      <c r="C403" s="23" t="s">
        <v>633</v>
      </c>
      <c r="D403" s="23" t="s">
        <v>521</v>
      </c>
      <c r="E403" s="30"/>
      <c r="F403" s="25" t="s">
        <v>498</v>
      </c>
      <c r="G403" s="27" t="s">
        <v>3</v>
      </c>
      <c r="H403" s="33"/>
      <c r="I403" s="25">
        <v>-0.2</v>
      </c>
      <c r="J403" s="25">
        <v>-0.6</v>
      </c>
      <c r="K403" s="25" t="s">
        <v>556</v>
      </c>
      <c r="L403" s="25">
        <v>1</v>
      </c>
      <c r="M403" s="25">
        <v>-1</v>
      </c>
      <c r="N403" s="25" t="s">
        <v>565</v>
      </c>
      <c r="O403" s="25">
        <v>1</v>
      </c>
      <c r="P403" s="25">
        <v>-1</v>
      </c>
      <c r="Q403" s="25" t="s">
        <v>565</v>
      </c>
      <c r="R403" s="25"/>
      <c r="S403" s="25"/>
      <c r="T403" s="25"/>
      <c r="U403" s="25"/>
      <c r="V403" s="25"/>
      <c r="W403" s="25"/>
    </row>
    <row r="404" spans="1:23" ht="28.5" x14ac:dyDescent="0.2">
      <c r="A404" s="45"/>
      <c r="B404" s="29" t="s">
        <v>592</v>
      </c>
      <c r="C404" s="24" t="s">
        <v>634</v>
      </c>
      <c r="D404" s="23" t="s">
        <v>531</v>
      </c>
      <c r="E404" s="30"/>
      <c r="F404" s="25" t="s">
        <v>559</v>
      </c>
      <c r="G404" s="27" t="s">
        <v>3</v>
      </c>
      <c r="H404" s="33"/>
      <c r="I404" s="25">
        <v>-0.2</v>
      </c>
      <c r="J404" s="25">
        <v>-0.6</v>
      </c>
      <c r="K404" s="25" t="s">
        <v>556</v>
      </c>
      <c r="L404" s="25">
        <v>1</v>
      </c>
      <c r="M404" s="25">
        <v>-1</v>
      </c>
      <c r="N404" s="25" t="s">
        <v>565</v>
      </c>
      <c r="O404" s="25">
        <v>1</v>
      </c>
      <c r="P404" s="25">
        <v>-1</v>
      </c>
      <c r="Q404" s="25" t="s">
        <v>565</v>
      </c>
      <c r="R404" s="25"/>
      <c r="S404" s="25"/>
      <c r="T404" s="25"/>
      <c r="U404" s="25"/>
      <c r="V404" s="25"/>
      <c r="W404" s="25"/>
    </row>
    <row r="405" spans="1:23" ht="28.5" x14ac:dyDescent="0.2">
      <c r="A405" s="45"/>
      <c r="B405" s="29" t="s">
        <v>593</v>
      </c>
      <c r="C405" s="24" t="s">
        <v>635</v>
      </c>
      <c r="D405" s="23" t="s">
        <v>532</v>
      </c>
      <c r="E405" s="30"/>
      <c r="F405" s="25" t="s">
        <v>560</v>
      </c>
      <c r="G405" s="27" t="s">
        <v>3</v>
      </c>
      <c r="H405" s="33"/>
      <c r="I405" s="25">
        <v>-0.2</v>
      </c>
      <c r="J405" s="25">
        <v>-0.6</v>
      </c>
      <c r="K405" s="25" t="s">
        <v>556</v>
      </c>
      <c r="L405" s="25">
        <v>1</v>
      </c>
      <c r="M405" s="25">
        <v>-1</v>
      </c>
      <c r="N405" s="25" t="s">
        <v>565</v>
      </c>
      <c r="O405" s="25">
        <v>1</v>
      </c>
      <c r="P405" s="25">
        <v>-1</v>
      </c>
      <c r="Q405" s="25" t="s">
        <v>565</v>
      </c>
      <c r="R405" s="25"/>
      <c r="S405" s="25"/>
      <c r="T405" s="25"/>
      <c r="U405" s="25"/>
      <c r="V405" s="25"/>
      <c r="W405" s="25"/>
    </row>
    <row r="406" spans="1:23" ht="28.5" x14ac:dyDescent="0.2">
      <c r="A406" s="45"/>
      <c r="B406" s="29" t="s">
        <v>594</v>
      </c>
      <c r="C406" s="24" t="s">
        <v>636</v>
      </c>
      <c r="D406" s="23" t="s">
        <v>533</v>
      </c>
      <c r="E406" s="30"/>
      <c r="F406" s="25" t="s">
        <v>561</v>
      </c>
      <c r="G406" s="27" t="s">
        <v>3</v>
      </c>
      <c r="H406" s="33"/>
      <c r="I406" s="25">
        <v>-0.2</v>
      </c>
      <c r="J406" s="25">
        <v>-0.6</v>
      </c>
      <c r="K406" s="25" t="s">
        <v>556</v>
      </c>
      <c r="L406" s="25">
        <v>1</v>
      </c>
      <c r="M406" s="25">
        <v>-1</v>
      </c>
      <c r="N406" s="25" t="s">
        <v>565</v>
      </c>
      <c r="O406" s="25">
        <v>1</v>
      </c>
      <c r="P406" s="25">
        <v>-1</v>
      </c>
      <c r="Q406" s="25" t="s">
        <v>565</v>
      </c>
      <c r="R406" s="25"/>
      <c r="S406" s="25"/>
      <c r="T406" s="25"/>
      <c r="U406" s="25"/>
      <c r="V406" s="25"/>
      <c r="W406" s="25"/>
    </row>
    <row r="407" spans="1:23" ht="28.5" x14ac:dyDescent="0.2">
      <c r="A407" s="45"/>
      <c r="B407" s="29" t="s">
        <v>595</v>
      </c>
      <c r="C407" s="24" t="s">
        <v>637</v>
      </c>
      <c r="D407" s="23" t="s">
        <v>534</v>
      </c>
      <c r="E407" s="30"/>
      <c r="F407" s="25" t="s">
        <v>562</v>
      </c>
      <c r="G407" s="27" t="s">
        <v>3</v>
      </c>
      <c r="H407" s="33"/>
      <c r="I407" s="25">
        <v>-0.2</v>
      </c>
      <c r="J407" s="25">
        <v>-0.6</v>
      </c>
      <c r="K407" s="25" t="s">
        <v>556</v>
      </c>
      <c r="L407" s="25">
        <v>1</v>
      </c>
      <c r="M407" s="25">
        <v>-1</v>
      </c>
      <c r="N407" s="25" t="s">
        <v>565</v>
      </c>
      <c r="O407" s="25">
        <v>1</v>
      </c>
      <c r="P407" s="25">
        <v>-1</v>
      </c>
      <c r="Q407" s="25" t="s">
        <v>565</v>
      </c>
      <c r="R407" s="25"/>
      <c r="S407" s="25"/>
      <c r="T407" s="25"/>
      <c r="U407" s="25"/>
      <c r="V407" s="25"/>
      <c r="W407" s="25"/>
    </row>
    <row r="408" spans="1:23" ht="28.5" x14ac:dyDescent="0.2">
      <c r="A408" s="45"/>
      <c r="B408" s="29" t="s">
        <v>599</v>
      </c>
      <c r="C408" s="24" t="s">
        <v>638</v>
      </c>
      <c r="D408" s="23" t="s">
        <v>535</v>
      </c>
      <c r="E408" s="30"/>
      <c r="F408" s="25" t="s">
        <v>563</v>
      </c>
      <c r="G408" s="27" t="s">
        <v>3</v>
      </c>
      <c r="H408" s="33"/>
      <c r="I408" s="25">
        <v>-0.2</v>
      </c>
      <c r="J408" s="25">
        <v>-0.6</v>
      </c>
      <c r="K408" s="25" t="s">
        <v>556</v>
      </c>
      <c r="L408" s="25">
        <v>1</v>
      </c>
      <c r="M408" s="25">
        <v>-1</v>
      </c>
      <c r="N408" s="25" t="s">
        <v>565</v>
      </c>
      <c r="O408" s="25">
        <v>1</v>
      </c>
      <c r="P408" s="25">
        <v>-1</v>
      </c>
      <c r="Q408" s="25" t="s">
        <v>565</v>
      </c>
      <c r="R408" s="25"/>
      <c r="S408" s="25"/>
      <c r="T408" s="25"/>
      <c r="U408" s="25"/>
      <c r="V408" s="25"/>
      <c r="W408" s="25"/>
    </row>
    <row r="409" spans="1:23" ht="28.5" x14ac:dyDescent="0.2">
      <c r="A409" s="45"/>
      <c r="B409" s="29" t="s">
        <v>600</v>
      </c>
      <c r="C409" s="24" t="s">
        <v>639</v>
      </c>
      <c r="D409" s="23" t="s">
        <v>536</v>
      </c>
      <c r="E409" s="30"/>
      <c r="F409" s="25" t="s">
        <v>564</v>
      </c>
      <c r="G409" s="27" t="s">
        <v>3</v>
      </c>
      <c r="H409" s="33"/>
      <c r="I409" s="25">
        <v>-0.2</v>
      </c>
      <c r="J409" s="25">
        <v>-0.6</v>
      </c>
      <c r="K409" s="25" t="s">
        <v>556</v>
      </c>
      <c r="L409" s="25">
        <v>1</v>
      </c>
      <c r="M409" s="25">
        <v>-1</v>
      </c>
      <c r="N409" s="25" t="s">
        <v>565</v>
      </c>
      <c r="O409" s="25">
        <v>1</v>
      </c>
      <c r="P409" s="25">
        <v>-1</v>
      </c>
      <c r="Q409" s="25" t="s">
        <v>565</v>
      </c>
      <c r="R409" s="25"/>
      <c r="S409" s="25"/>
      <c r="T409" s="25"/>
      <c r="U409" s="25"/>
      <c r="V409" s="25"/>
      <c r="W409" s="25"/>
    </row>
    <row r="410" spans="1:23" ht="28.5" x14ac:dyDescent="0.2">
      <c r="A410" s="45"/>
      <c r="B410" s="29" t="s">
        <v>601</v>
      </c>
      <c r="C410" s="24" t="s">
        <v>640</v>
      </c>
      <c r="D410" s="23" t="s">
        <v>537</v>
      </c>
      <c r="E410" s="30"/>
      <c r="F410" s="25" t="s">
        <v>505</v>
      </c>
      <c r="G410" s="27" t="s">
        <v>3</v>
      </c>
      <c r="H410" s="33"/>
      <c r="I410" s="25">
        <v>-0.2</v>
      </c>
      <c r="J410" s="25">
        <v>-0.6</v>
      </c>
      <c r="K410" s="25" t="s">
        <v>556</v>
      </c>
      <c r="L410" s="25">
        <v>1</v>
      </c>
      <c r="M410" s="25">
        <v>-1</v>
      </c>
      <c r="N410" s="25" t="s">
        <v>565</v>
      </c>
      <c r="O410" s="25">
        <v>35</v>
      </c>
      <c r="P410" s="25">
        <v>24</v>
      </c>
      <c r="Q410" s="25" t="s">
        <v>565</v>
      </c>
      <c r="R410" s="25"/>
      <c r="S410" s="25"/>
      <c r="T410" s="25"/>
      <c r="U410" s="25"/>
      <c r="V410" s="25"/>
      <c r="W410" s="25"/>
    </row>
    <row r="411" spans="1:23" ht="28.5" x14ac:dyDescent="0.2">
      <c r="A411" s="45"/>
      <c r="B411" s="29" t="s">
        <v>602</v>
      </c>
      <c r="C411" s="24" t="s">
        <v>641</v>
      </c>
      <c r="D411" s="23" t="s">
        <v>538</v>
      </c>
      <c r="E411" s="30"/>
      <c r="F411" s="25" t="s">
        <v>506</v>
      </c>
      <c r="G411" s="27" t="s">
        <v>3</v>
      </c>
      <c r="H411" s="33"/>
      <c r="I411" s="25">
        <v>-0.2</v>
      </c>
      <c r="J411" s="25">
        <v>-0.6</v>
      </c>
      <c r="K411" s="25" t="s">
        <v>556</v>
      </c>
      <c r="L411" s="25">
        <v>1</v>
      </c>
      <c r="M411" s="25">
        <v>-1</v>
      </c>
      <c r="N411" s="25" t="s">
        <v>565</v>
      </c>
      <c r="O411" s="25">
        <v>35</v>
      </c>
      <c r="P411" s="25">
        <v>24</v>
      </c>
      <c r="Q411" s="25" t="s">
        <v>565</v>
      </c>
      <c r="R411" s="25"/>
      <c r="S411" s="25"/>
      <c r="T411" s="25"/>
      <c r="U411" s="25"/>
      <c r="V411" s="25"/>
      <c r="W411" s="25"/>
    </row>
    <row r="412" spans="1:23" ht="28.5" x14ac:dyDescent="0.2">
      <c r="A412" s="45"/>
      <c r="B412" s="29" t="s">
        <v>603</v>
      </c>
      <c r="C412" s="24" t="s">
        <v>642</v>
      </c>
      <c r="D412" s="23" t="s">
        <v>539</v>
      </c>
      <c r="E412" s="30"/>
      <c r="F412" s="25" t="s">
        <v>495</v>
      </c>
      <c r="G412" s="27" t="s">
        <v>3</v>
      </c>
      <c r="H412" s="33"/>
      <c r="I412" s="25">
        <v>-0.2</v>
      </c>
      <c r="J412" s="25">
        <v>-0.6</v>
      </c>
      <c r="K412" s="25" t="s">
        <v>556</v>
      </c>
      <c r="L412" s="25">
        <v>1</v>
      </c>
      <c r="M412" s="25">
        <v>-1</v>
      </c>
      <c r="N412" s="25" t="s">
        <v>565</v>
      </c>
      <c r="O412" s="25">
        <v>1</v>
      </c>
      <c r="P412" s="25">
        <v>-1</v>
      </c>
      <c r="Q412" s="25" t="s">
        <v>565</v>
      </c>
      <c r="R412" s="25"/>
      <c r="S412" s="25"/>
      <c r="T412" s="25"/>
      <c r="U412" s="25"/>
      <c r="V412" s="25"/>
      <c r="W412" s="25"/>
    </row>
    <row r="413" spans="1:23" ht="28.5" x14ac:dyDescent="0.2">
      <c r="A413" s="45"/>
      <c r="B413" s="29" t="s">
        <v>604</v>
      </c>
      <c r="C413" s="24" t="s">
        <v>643</v>
      </c>
      <c r="D413" s="23" t="s">
        <v>540</v>
      </c>
      <c r="E413" s="30"/>
      <c r="F413" s="25" t="s">
        <v>507</v>
      </c>
      <c r="G413" s="27" t="s">
        <v>3</v>
      </c>
      <c r="H413" s="33"/>
      <c r="I413" s="25">
        <v>-0.2</v>
      </c>
      <c r="J413" s="25">
        <v>-0.6</v>
      </c>
      <c r="K413" s="25" t="s">
        <v>556</v>
      </c>
      <c r="L413" s="25">
        <v>1</v>
      </c>
      <c r="M413" s="25">
        <v>-1</v>
      </c>
      <c r="N413" s="25" t="s">
        <v>565</v>
      </c>
      <c r="O413" s="25">
        <v>1</v>
      </c>
      <c r="P413" s="25">
        <v>-1</v>
      </c>
      <c r="Q413" s="25" t="s">
        <v>565</v>
      </c>
      <c r="R413" s="25"/>
      <c r="S413" s="25"/>
      <c r="T413" s="25"/>
      <c r="U413" s="25"/>
      <c r="V413" s="25"/>
      <c r="W413" s="25"/>
    </row>
    <row r="414" spans="1:23" x14ac:dyDescent="0.2">
      <c r="A414" s="45"/>
      <c r="B414" s="29" t="s">
        <v>579</v>
      </c>
      <c r="C414" s="23" t="s">
        <v>644</v>
      </c>
      <c r="D414" s="23" t="s">
        <v>546</v>
      </c>
      <c r="E414" s="30"/>
      <c r="F414" s="25" t="s">
        <v>493</v>
      </c>
      <c r="G414" s="27" t="s">
        <v>3</v>
      </c>
      <c r="H414" s="33"/>
      <c r="I414" s="25">
        <v>-0.2</v>
      </c>
      <c r="J414" s="25">
        <v>-0.6</v>
      </c>
      <c r="K414" s="25" t="s">
        <v>556</v>
      </c>
      <c r="L414" s="25">
        <v>1</v>
      </c>
      <c r="M414" s="25">
        <v>-1</v>
      </c>
      <c r="N414" s="25" t="s">
        <v>565</v>
      </c>
      <c r="O414" s="25">
        <v>3</v>
      </c>
      <c r="P414" s="25">
        <v>-1</v>
      </c>
      <c r="Q414" s="25" t="s">
        <v>565</v>
      </c>
      <c r="R414" s="25"/>
      <c r="S414" s="25"/>
      <c r="T414" s="25"/>
      <c r="U414" s="25"/>
      <c r="V414" s="25"/>
      <c r="W414" s="25"/>
    </row>
    <row r="415" spans="1:23" x14ac:dyDescent="0.2">
      <c r="A415" s="45"/>
      <c r="B415" s="29" t="s">
        <v>580</v>
      </c>
      <c r="C415" s="23" t="s">
        <v>645</v>
      </c>
      <c r="D415" s="23" t="s">
        <v>547</v>
      </c>
      <c r="E415" s="30"/>
      <c r="F415" s="25" t="s">
        <v>492</v>
      </c>
      <c r="G415" s="27" t="s">
        <v>3</v>
      </c>
      <c r="H415" s="33"/>
      <c r="I415" s="25">
        <v>-0.2</v>
      </c>
      <c r="J415" s="25">
        <v>-0.6</v>
      </c>
      <c r="K415" s="25" t="s">
        <v>556</v>
      </c>
      <c r="L415" s="25">
        <v>1</v>
      </c>
      <c r="M415" s="25">
        <v>-1</v>
      </c>
      <c r="N415" s="25" t="s">
        <v>565</v>
      </c>
      <c r="O415" s="25">
        <v>1</v>
      </c>
      <c r="P415" s="25">
        <v>-1</v>
      </c>
      <c r="Q415" s="25" t="s">
        <v>565</v>
      </c>
      <c r="R415" s="25"/>
      <c r="S415" s="25"/>
      <c r="T415" s="25"/>
      <c r="U415" s="25"/>
      <c r="V415" s="25"/>
      <c r="W415" s="25"/>
    </row>
    <row r="416" spans="1:23" x14ac:dyDescent="0.2">
      <c r="A416" s="45"/>
      <c r="B416" s="29" t="s">
        <v>581</v>
      </c>
      <c r="C416" s="23" t="s">
        <v>646</v>
      </c>
      <c r="D416" s="23" t="s">
        <v>548</v>
      </c>
      <c r="E416" s="30"/>
      <c r="F416" s="25" t="s">
        <v>108</v>
      </c>
      <c r="G416" s="27" t="s">
        <v>3</v>
      </c>
      <c r="H416" s="33"/>
      <c r="I416" s="25">
        <v>0.6</v>
      </c>
      <c r="J416" s="25">
        <v>0.2</v>
      </c>
      <c r="K416" s="25" t="s">
        <v>556</v>
      </c>
      <c r="L416" s="25"/>
      <c r="M416" s="25"/>
      <c r="N416" s="25"/>
      <c r="O416" s="25"/>
      <c r="P416" s="25"/>
      <c r="Q416" s="25"/>
      <c r="R416" s="25">
        <v>-1.25</v>
      </c>
      <c r="S416" s="25">
        <v>-1.6</v>
      </c>
      <c r="T416" s="25" t="s">
        <v>556</v>
      </c>
      <c r="U416" s="25"/>
      <c r="V416" s="25"/>
      <c r="W416" s="25"/>
    </row>
    <row r="417" spans="1:23" x14ac:dyDescent="0.2">
      <c r="A417" s="45"/>
      <c r="B417" s="29" t="s">
        <v>582</v>
      </c>
      <c r="C417" s="23" t="s">
        <v>647</v>
      </c>
      <c r="D417" s="23" t="s">
        <v>549</v>
      </c>
      <c r="E417" s="30"/>
      <c r="F417" s="25" t="s">
        <v>107</v>
      </c>
      <c r="G417" s="27" t="s">
        <v>3</v>
      </c>
      <c r="H417" s="33"/>
      <c r="I417" s="25">
        <v>-0.2</v>
      </c>
      <c r="J417" s="25">
        <v>-0.6</v>
      </c>
      <c r="K417" s="25" t="s">
        <v>556</v>
      </c>
      <c r="L417" s="25"/>
      <c r="M417" s="25"/>
      <c r="N417" s="25"/>
      <c r="O417" s="25"/>
      <c r="P417" s="25"/>
      <c r="Q417" s="25"/>
      <c r="R417" s="25">
        <v>4.4000000000000004</v>
      </c>
      <c r="S417" s="25">
        <v>3.85</v>
      </c>
      <c r="T417" s="25" t="s">
        <v>556</v>
      </c>
      <c r="U417" s="25"/>
      <c r="V417" s="25"/>
      <c r="W417" s="25"/>
    </row>
    <row r="418" spans="1:23" x14ac:dyDescent="0.2">
      <c r="A418" s="45"/>
      <c r="B418" s="29" t="s">
        <v>583</v>
      </c>
      <c r="C418" s="23" t="s">
        <v>648</v>
      </c>
      <c r="D418" s="23" t="s">
        <v>550</v>
      </c>
      <c r="E418" s="30"/>
      <c r="F418" s="25" t="s">
        <v>558</v>
      </c>
      <c r="G418" s="27" t="s">
        <v>3</v>
      </c>
      <c r="H418" s="33"/>
      <c r="I418" s="25">
        <v>-0.2</v>
      </c>
      <c r="J418" s="25">
        <v>-0.6</v>
      </c>
      <c r="K418" s="25" t="s">
        <v>556</v>
      </c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 x14ac:dyDescent="0.2">
      <c r="A419" s="45"/>
      <c r="B419" s="29" t="s">
        <v>584</v>
      </c>
      <c r="C419" s="23" t="s">
        <v>649</v>
      </c>
      <c r="D419" s="23"/>
      <c r="E419" s="30"/>
      <c r="F419" s="25"/>
      <c r="G419" s="27" t="s">
        <v>3</v>
      </c>
      <c r="H419" s="33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 x14ac:dyDescent="0.2">
      <c r="A420" s="45"/>
      <c r="B420" s="29" t="s">
        <v>585</v>
      </c>
      <c r="C420" s="23" t="s">
        <v>650</v>
      </c>
      <c r="D420" s="23"/>
      <c r="E420" s="30"/>
      <c r="F420" s="25"/>
      <c r="G420" s="27" t="s">
        <v>3</v>
      </c>
      <c r="H420" s="33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 x14ac:dyDescent="0.2">
      <c r="A421" s="45"/>
      <c r="B421" s="29" t="s">
        <v>586</v>
      </c>
      <c r="C421" s="23" t="s">
        <v>651</v>
      </c>
      <c r="D421" s="23"/>
      <c r="E421" s="30"/>
      <c r="F421" s="25"/>
      <c r="G421" s="27" t="s">
        <v>3</v>
      </c>
      <c r="H421" s="33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 x14ac:dyDescent="0.2">
      <c r="A422" s="45"/>
      <c r="B422" s="29" t="s">
        <v>587</v>
      </c>
      <c r="C422" s="23" t="s">
        <v>981</v>
      </c>
      <c r="D422" s="23" t="s">
        <v>570</v>
      </c>
      <c r="E422" s="30"/>
      <c r="F422" s="25" t="s">
        <v>122</v>
      </c>
      <c r="G422" s="27" t="s">
        <v>2</v>
      </c>
      <c r="H422" s="33"/>
      <c r="I422" s="25"/>
      <c r="J422" s="25"/>
      <c r="K422" s="25"/>
      <c r="L422" s="25"/>
      <c r="M422" s="25"/>
      <c r="N422" s="25"/>
      <c r="O422" s="25"/>
      <c r="P422" s="25"/>
      <c r="Q422" s="25"/>
      <c r="R422" s="25">
        <v>35</v>
      </c>
      <c r="S422" s="25">
        <v>15</v>
      </c>
      <c r="T422" s="25" t="s">
        <v>567</v>
      </c>
      <c r="U422" s="25">
        <v>300</v>
      </c>
      <c r="V422" s="25">
        <v>-5</v>
      </c>
      <c r="W422" s="25" t="s">
        <v>565</v>
      </c>
    </row>
    <row r="423" spans="1:23" x14ac:dyDescent="0.2">
      <c r="A423" s="45"/>
      <c r="B423" s="29" t="s">
        <v>588</v>
      </c>
      <c r="C423" s="23" t="s">
        <v>982</v>
      </c>
      <c r="D423" s="23" t="s">
        <v>571</v>
      </c>
      <c r="E423" s="30"/>
      <c r="F423" s="25" t="s">
        <v>123</v>
      </c>
      <c r="G423" s="27" t="s">
        <v>2</v>
      </c>
      <c r="H423" s="33"/>
      <c r="I423" s="25"/>
      <c r="J423" s="25"/>
      <c r="K423" s="25"/>
      <c r="L423" s="25"/>
      <c r="M423" s="25"/>
      <c r="N423" s="25"/>
      <c r="O423" s="25"/>
      <c r="P423" s="25"/>
      <c r="Q423" s="25"/>
      <c r="R423" s="25">
        <v>65</v>
      </c>
      <c r="S423" s="25">
        <v>45</v>
      </c>
      <c r="T423" s="25" t="s">
        <v>567</v>
      </c>
      <c r="U423" s="25">
        <v>300</v>
      </c>
      <c r="V423" s="25">
        <v>-5</v>
      </c>
      <c r="W423" s="25" t="s">
        <v>565</v>
      </c>
    </row>
    <row r="424" spans="1:23" x14ac:dyDescent="0.2">
      <c r="A424" s="45"/>
      <c r="B424" s="29" t="s">
        <v>589</v>
      </c>
      <c r="C424" s="23" t="s">
        <v>983</v>
      </c>
      <c r="D424" s="23" t="s">
        <v>572</v>
      </c>
      <c r="E424" s="30"/>
      <c r="F424" s="25" t="s">
        <v>106</v>
      </c>
      <c r="G424" s="27" t="s">
        <v>2</v>
      </c>
      <c r="H424" s="33"/>
      <c r="I424" s="25">
        <v>-0.2</v>
      </c>
      <c r="J424" s="25">
        <v>-0.6</v>
      </c>
      <c r="K424" s="25" t="s">
        <v>556</v>
      </c>
      <c r="L424" s="25"/>
      <c r="M424" s="25"/>
      <c r="N424" s="25"/>
      <c r="O424" s="25"/>
      <c r="P424" s="25"/>
      <c r="Q424" s="25"/>
      <c r="R424" s="25">
        <v>1.7</v>
      </c>
      <c r="S424" s="25">
        <v>1.4</v>
      </c>
      <c r="T424" s="25" t="s">
        <v>556</v>
      </c>
      <c r="U424" s="25"/>
      <c r="V424" s="25"/>
      <c r="W424" s="25"/>
    </row>
    <row r="425" spans="1:23" x14ac:dyDescent="0.2">
      <c r="A425" s="45"/>
      <c r="B425" s="29" t="s">
        <v>590</v>
      </c>
      <c r="C425" s="23" t="s">
        <v>984</v>
      </c>
      <c r="D425" s="23" t="s">
        <v>573</v>
      </c>
      <c r="E425" s="30"/>
      <c r="F425" s="25"/>
      <c r="G425" s="27" t="s">
        <v>2</v>
      </c>
      <c r="H425" s="33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 x14ac:dyDescent="0.2">
      <c r="A426" s="45"/>
      <c r="B426" s="32" t="s">
        <v>591</v>
      </c>
      <c r="C426" s="23" t="s">
        <v>652</v>
      </c>
      <c r="D426" s="26"/>
      <c r="E426" s="30"/>
      <c r="F426" s="25" t="s">
        <v>494</v>
      </c>
      <c r="G426" s="27" t="s">
        <v>5</v>
      </c>
      <c r="H426" s="3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 spans="1:23" x14ac:dyDescent="0.2">
      <c r="A427" s="45"/>
      <c r="B427" s="32" t="s">
        <v>1113</v>
      </c>
      <c r="C427" s="23" t="s">
        <v>653</v>
      </c>
      <c r="D427" s="26"/>
      <c r="E427" s="30"/>
      <c r="F427" s="25" t="s">
        <v>508</v>
      </c>
      <c r="G427" s="27" t="s">
        <v>5</v>
      </c>
      <c r="H427" s="3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 spans="1:23" x14ac:dyDescent="0.2">
      <c r="A428" s="45"/>
      <c r="B428" s="32" t="s">
        <v>1114</v>
      </c>
      <c r="C428" s="23" t="s">
        <v>654</v>
      </c>
      <c r="D428" s="26"/>
      <c r="E428" s="30"/>
      <c r="F428" s="25" t="s">
        <v>509</v>
      </c>
      <c r="G428" s="27" t="s">
        <v>5</v>
      </c>
      <c r="H428" s="3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 spans="1:23" x14ac:dyDescent="0.2">
      <c r="A429" s="45"/>
      <c r="B429" s="32" t="s">
        <v>1121</v>
      </c>
      <c r="C429" s="23" t="s">
        <v>1129</v>
      </c>
      <c r="D429" s="26"/>
      <c r="E429" s="30"/>
      <c r="F429" s="25" t="s">
        <v>1125</v>
      </c>
      <c r="G429" s="27" t="s">
        <v>5</v>
      </c>
      <c r="H429" s="3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 spans="1:23" x14ac:dyDescent="0.2">
      <c r="A430" s="45"/>
      <c r="B430" s="32" t="s">
        <v>1122</v>
      </c>
      <c r="C430" s="23" t="s">
        <v>1130</v>
      </c>
      <c r="D430" s="26"/>
      <c r="E430" s="30"/>
      <c r="F430" s="25" t="s">
        <v>1126</v>
      </c>
      <c r="G430" s="27" t="s">
        <v>5</v>
      </c>
      <c r="H430" s="3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 spans="1:23" x14ac:dyDescent="0.2">
      <c r="A431" s="45"/>
      <c r="B431" s="32" t="s">
        <v>1123</v>
      </c>
      <c r="C431" s="23" t="s">
        <v>1131</v>
      </c>
      <c r="D431" s="26"/>
      <c r="E431" s="30"/>
      <c r="F431" s="25" t="s">
        <v>1127</v>
      </c>
      <c r="G431" s="27" t="s">
        <v>5</v>
      </c>
      <c r="H431" s="3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 spans="1:23" x14ac:dyDescent="0.2">
      <c r="A432" s="46"/>
      <c r="B432" s="32" t="s">
        <v>1124</v>
      </c>
      <c r="C432" s="23" t="s">
        <v>1132</v>
      </c>
      <c r="D432" s="26"/>
      <c r="E432" s="30"/>
      <c r="F432" s="25" t="s">
        <v>1128</v>
      </c>
      <c r="G432" s="27" t="s">
        <v>5</v>
      </c>
      <c r="H432" s="3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 spans="1:23" x14ac:dyDescent="0.2">
      <c r="A433" s="35"/>
      <c r="B433" s="34"/>
      <c r="C433" s="30"/>
      <c r="D433" s="30"/>
      <c r="E433" s="30"/>
      <c r="F433" s="30"/>
      <c r="G433" s="31"/>
      <c r="H433" s="33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spans="1:23" x14ac:dyDescent="0.2">
      <c r="A434" s="44" t="s">
        <v>665</v>
      </c>
      <c r="B434" s="29" t="s">
        <v>510</v>
      </c>
      <c r="C434" s="23" t="s">
        <v>1001</v>
      </c>
      <c r="D434" s="23" t="s">
        <v>510</v>
      </c>
      <c r="E434" s="30"/>
      <c r="F434" s="25" t="s">
        <v>491</v>
      </c>
      <c r="G434" s="27" t="s">
        <v>3</v>
      </c>
      <c r="H434" s="33"/>
      <c r="I434" s="25">
        <v>-0.2</v>
      </c>
      <c r="J434" s="25">
        <v>-0.6</v>
      </c>
      <c r="K434" s="25" t="s">
        <v>556</v>
      </c>
      <c r="L434" s="25">
        <v>1</v>
      </c>
      <c r="M434" s="25">
        <v>-1</v>
      </c>
      <c r="N434" s="25" t="s">
        <v>565</v>
      </c>
      <c r="O434" s="25">
        <v>1</v>
      </c>
      <c r="P434" s="25">
        <v>-1</v>
      </c>
      <c r="Q434" s="25" t="s">
        <v>565</v>
      </c>
      <c r="R434" s="25"/>
      <c r="S434" s="25"/>
      <c r="T434" s="25"/>
      <c r="U434" s="25"/>
      <c r="V434" s="25"/>
      <c r="W434" s="25"/>
    </row>
    <row r="435" spans="1:23" x14ac:dyDescent="0.2">
      <c r="A435" s="45"/>
      <c r="B435" s="29" t="s">
        <v>511</v>
      </c>
      <c r="C435" s="23" t="s">
        <v>1002</v>
      </c>
      <c r="D435" s="23" t="s">
        <v>511</v>
      </c>
      <c r="E435" s="30"/>
      <c r="F435" s="25" t="s">
        <v>555</v>
      </c>
      <c r="G435" s="27" t="s">
        <v>3</v>
      </c>
      <c r="H435" s="33"/>
      <c r="I435" s="25">
        <v>-0.2</v>
      </c>
      <c r="J435" s="25">
        <v>-0.6</v>
      </c>
      <c r="K435" s="25" t="s">
        <v>556</v>
      </c>
      <c r="L435" s="25">
        <v>1</v>
      </c>
      <c r="M435" s="25">
        <v>-1</v>
      </c>
      <c r="N435" s="25" t="s">
        <v>565</v>
      </c>
      <c r="O435" s="25">
        <v>1</v>
      </c>
      <c r="P435" s="25">
        <v>-1</v>
      </c>
      <c r="Q435" s="25" t="s">
        <v>565</v>
      </c>
      <c r="R435" s="25"/>
      <c r="S435" s="25"/>
      <c r="T435" s="25"/>
      <c r="U435" s="25"/>
      <c r="V435" s="25"/>
      <c r="W435" s="25"/>
    </row>
    <row r="436" spans="1:23" x14ac:dyDescent="0.2">
      <c r="A436" s="45"/>
      <c r="B436" s="29" t="s">
        <v>575</v>
      </c>
      <c r="C436" s="23" t="s">
        <v>1003</v>
      </c>
      <c r="D436" s="23" t="s">
        <v>512</v>
      </c>
      <c r="E436" s="30"/>
      <c r="F436" s="25" t="s">
        <v>490</v>
      </c>
      <c r="G436" s="27" t="s">
        <v>3</v>
      </c>
      <c r="H436" s="33"/>
      <c r="I436" s="25">
        <v>-0.2</v>
      </c>
      <c r="J436" s="25">
        <v>-0.6</v>
      </c>
      <c r="K436" s="25" t="s">
        <v>556</v>
      </c>
      <c r="L436" s="25">
        <v>1</v>
      </c>
      <c r="M436" s="25">
        <v>-1</v>
      </c>
      <c r="N436" s="25" t="s">
        <v>565</v>
      </c>
      <c r="O436" s="25">
        <v>1</v>
      </c>
      <c r="P436" s="25">
        <v>-1</v>
      </c>
      <c r="Q436" s="25" t="s">
        <v>565</v>
      </c>
      <c r="R436" s="25"/>
      <c r="S436" s="25"/>
      <c r="T436" s="25"/>
      <c r="U436" s="25"/>
      <c r="V436" s="25"/>
      <c r="W436" s="25"/>
    </row>
    <row r="437" spans="1:23" x14ac:dyDescent="0.2">
      <c r="A437" s="45"/>
      <c r="B437" s="29" t="s">
        <v>576</v>
      </c>
      <c r="C437" s="23" t="s">
        <v>1004</v>
      </c>
      <c r="D437" s="23" t="s">
        <v>513</v>
      </c>
      <c r="E437" s="30"/>
      <c r="F437" s="25" t="s">
        <v>497</v>
      </c>
      <c r="G437" s="27" t="s">
        <v>3</v>
      </c>
      <c r="H437" s="33"/>
      <c r="I437" s="25">
        <v>-0.2</v>
      </c>
      <c r="J437" s="25">
        <v>-0.6</v>
      </c>
      <c r="K437" s="25" t="s">
        <v>556</v>
      </c>
      <c r="L437" s="25">
        <v>1</v>
      </c>
      <c r="M437" s="25">
        <v>-1</v>
      </c>
      <c r="N437" s="25" t="s">
        <v>565</v>
      </c>
      <c r="O437" s="25">
        <v>1</v>
      </c>
      <c r="P437" s="25">
        <v>-1</v>
      </c>
      <c r="Q437" s="25" t="s">
        <v>565</v>
      </c>
      <c r="R437" s="25"/>
      <c r="S437" s="25"/>
      <c r="T437" s="25"/>
      <c r="U437" s="25"/>
      <c r="V437" s="25"/>
      <c r="W437" s="25"/>
    </row>
    <row r="438" spans="1:23" x14ac:dyDescent="0.2">
      <c r="A438" s="45"/>
      <c r="B438" s="29" t="s">
        <v>577</v>
      </c>
      <c r="C438" s="23" t="s">
        <v>1005</v>
      </c>
      <c r="D438" s="23" t="s">
        <v>514</v>
      </c>
      <c r="E438" s="30"/>
      <c r="F438" s="25" t="s">
        <v>496</v>
      </c>
      <c r="G438" s="27" t="s">
        <v>3</v>
      </c>
      <c r="H438" s="33"/>
      <c r="I438" s="25">
        <v>-0.2</v>
      </c>
      <c r="J438" s="25">
        <v>-0.6</v>
      </c>
      <c r="K438" s="25" t="s">
        <v>556</v>
      </c>
      <c r="L438" s="25">
        <v>1</v>
      </c>
      <c r="M438" s="25">
        <v>-1</v>
      </c>
      <c r="N438" s="25" t="s">
        <v>565</v>
      </c>
      <c r="O438" s="25">
        <v>1</v>
      </c>
      <c r="P438" s="25">
        <v>-1</v>
      </c>
      <c r="Q438" s="25" t="s">
        <v>565</v>
      </c>
      <c r="R438" s="25"/>
      <c r="S438" s="25"/>
      <c r="T438" s="25"/>
      <c r="U438" s="25"/>
      <c r="V438" s="25"/>
      <c r="W438" s="25"/>
    </row>
    <row r="439" spans="1:23" x14ac:dyDescent="0.2">
      <c r="A439" s="45"/>
      <c r="B439" s="29" t="s">
        <v>578</v>
      </c>
      <c r="C439" s="23" t="s">
        <v>1006</v>
      </c>
      <c r="D439" s="23" t="s">
        <v>515</v>
      </c>
      <c r="E439" s="30"/>
      <c r="F439" s="25" t="s">
        <v>498</v>
      </c>
      <c r="G439" s="27" t="s">
        <v>3</v>
      </c>
      <c r="H439" s="33"/>
      <c r="I439" s="25">
        <v>-0.2</v>
      </c>
      <c r="J439" s="25">
        <v>-0.6</v>
      </c>
      <c r="K439" s="25" t="s">
        <v>556</v>
      </c>
      <c r="L439" s="25">
        <v>1</v>
      </c>
      <c r="M439" s="25">
        <v>-1</v>
      </c>
      <c r="N439" s="25" t="s">
        <v>565</v>
      </c>
      <c r="O439" s="25">
        <v>1</v>
      </c>
      <c r="P439" s="25">
        <v>-1</v>
      </c>
      <c r="Q439" s="25" t="s">
        <v>565</v>
      </c>
      <c r="R439" s="25"/>
      <c r="S439" s="25"/>
      <c r="T439" s="25"/>
      <c r="U439" s="25"/>
      <c r="V439" s="25"/>
      <c r="W439" s="25"/>
    </row>
    <row r="440" spans="1:23" ht="28.5" x14ac:dyDescent="0.2">
      <c r="A440" s="45"/>
      <c r="B440" s="29" t="s">
        <v>592</v>
      </c>
      <c r="C440" s="24" t="s">
        <v>1007</v>
      </c>
      <c r="D440" s="23" t="s">
        <v>522</v>
      </c>
      <c r="E440" s="30"/>
      <c r="F440" s="25" t="s">
        <v>559</v>
      </c>
      <c r="G440" s="27" t="s">
        <v>3</v>
      </c>
      <c r="H440" s="33"/>
      <c r="I440" s="25">
        <v>-0.2</v>
      </c>
      <c r="J440" s="25">
        <v>-0.6</v>
      </c>
      <c r="K440" s="25" t="s">
        <v>556</v>
      </c>
      <c r="L440" s="25">
        <v>1</v>
      </c>
      <c r="M440" s="25">
        <v>-1</v>
      </c>
      <c r="N440" s="25" t="s">
        <v>565</v>
      </c>
      <c r="O440" s="25">
        <v>1</v>
      </c>
      <c r="P440" s="25">
        <v>-1</v>
      </c>
      <c r="Q440" s="25" t="s">
        <v>565</v>
      </c>
      <c r="R440" s="25"/>
      <c r="S440" s="25"/>
      <c r="T440" s="25"/>
      <c r="U440" s="25"/>
      <c r="V440" s="25"/>
      <c r="W440" s="25"/>
    </row>
    <row r="441" spans="1:23" ht="28.5" x14ac:dyDescent="0.2">
      <c r="A441" s="45"/>
      <c r="B441" s="29" t="s">
        <v>593</v>
      </c>
      <c r="C441" s="24" t="s">
        <v>1008</v>
      </c>
      <c r="D441" s="23" t="s">
        <v>523</v>
      </c>
      <c r="E441" s="30"/>
      <c r="F441" s="25" t="s">
        <v>560</v>
      </c>
      <c r="G441" s="27" t="s">
        <v>3</v>
      </c>
      <c r="H441" s="33"/>
      <c r="I441" s="25">
        <v>-0.2</v>
      </c>
      <c r="J441" s="25">
        <v>-0.6</v>
      </c>
      <c r="K441" s="25" t="s">
        <v>556</v>
      </c>
      <c r="L441" s="25">
        <v>1</v>
      </c>
      <c r="M441" s="25">
        <v>-1</v>
      </c>
      <c r="N441" s="25" t="s">
        <v>565</v>
      </c>
      <c r="O441" s="25">
        <v>1</v>
      </c>
      <c r="P441" s="25">
        <v>-1</v>
      </c>
      <c r="Q441" s="25" t="s">
        <v>565</v>
      </c>
      <c r="R441" s="25"/>
      <c r="S441" s="25"/>
      <c r="T441" s="25"/>
      <c r="U441" s="25"/>
      <c r="V441" s="25"/>
      <c r="W441" s="25"/>
    </row>
    <row r="442" spans="1:23" ht="28.5" x14ac:dyDescent="0.2">
      <c r="A442" s="45"/>
      <c r="B442" s="29" t="s">
        <v>594</v>
      </c>
      <c r="C442" s="24" t="s">
        <v>1009</v>
      </c>
      <c r="D442" s="23" t="s">
        <v>524</v>
      </c>
      <c r="E442" s="30"/>
      <c r="F442" s="25" t="s">
        <v>561</v>
      </c>
      <c r="G442" s="27" t="s">
        <v>3</v>
      </c>
      <c r="H442" s="33"/>
      <c r="I442" s="25">
        <v>-0.2</v>
      </c>
      <c r="J442" s="25">
        <v>-0.6</v>
      </c>
      <c r="K442" s="25" t="s">
        <v>556</v>
      </c>
      <c r="L442" s="25">
        <v>1</v>
      </c>
      <c r="M442" s="25">
        <v>-1</v>
      </c>
      <c r="N442" s="25" t="s">
        <v>565</v>
      </c>
      <c r="O442" s="25">
        <v>1</v>
      </c>
      <c r="P442" s="25">
        <v>-1</v>
      </c>
      <c r="Q442" s="25" t="s">
        <v>565</v>
      </c>
      <c r="R442" s="25"/>
      <c r="S442" s="25"/>
      <c r="T442" s="25"/>
      <c r="U442" s="25"/>
      <c r="V442" s="25"/>
      <c r="W442" s="25"/>
    </row>
    <row r="443" spans="1:23" ht="28.5" x14ac:dyDescent="0.2">
      <c r="A443" s="45"/>
      <c r="B443" s="29" t="s">
        <v>595</v>
      </c>
      <c r="C443" s="24" t="s">
        <v>1010</v>
      </c>
      <c r="D443" s="23" t="s">
        <v>525</v>
      </c>
      <c r="E443" s="30"/>
      <c r="F443" s="25" t="s">
        <v>562</v>
      </c>
      <c r="G443" s="27" t="s">
        <v>3</v>
      </c>
      <c r="H443" s="33"/>
      <c r="I443" s="25">
        <v>-0.2</v>
      </c>
      <c r="J443" s="25">
        <v>-0.6</v>
      </c>
      <c r="K443" s="25" t="s">
        <v>556</v>
      </c>
      <c r="L443" s="25">
        <v>1</v>
      </c>
      <c r="M443" s="25">
        <v>-1</v>
      </c>
      <c r="N443" s="25" t="s">
        <v>565</v>
      </c>
      <c r="O443" s="25">
        <v>1</v>
      </c>
      <c r="P443" s="25">
        <v>-1</v>
      </c>
      <c r="Q443" s="25" t="s">
        <v>565</v>
      </c>
      <c r="R443" s="25"/>
      <c r="S443" s="25"/>
      <c r="T443" s="25"/>
      <c r="U443" s="25"/>
      <c r="V443" s="25"/>
      <c r="W443" s="25"/>
    </row>
    <row r="444" spans="1:23" ht="28.5" x14ac:dyDescent="0.2">
      <c r="A444" s="45"/>
      <c r="B444" s="29" t="s">
        <v>599</v>
      </c>
      <c r="C444" s="24" t="s">
        <v>1011</v>
      </c>
      <c r="D444" s="23" t="s">
        <v>526</v>
      </c>
      <c r="E444" s="30"/>
      <c r="F444" s="25" t="s">
        <v>563</v>
      </c>
      <c r="G444" s="27" t="s">
        <v>3</v>
      </c>
      <c r="H444" s="33"/>
      <c r="I444" s="25">
        <v>-0.2</v>
      </c>
      <c r="J444" s="25">
        <v>-0.6</v>
      </c>
      <c r="K444" s="25" t="s">
        <v>556</v>
      </c>
      <c r="L444" s="25">
        <v>1</v>
      </c>
      <c r="M444" s="25">
        <v>-1</v>
      </c>
      <c r="N444" s="25" t="s">
        <v>565</v>
      </c>
      <c r="O444" s="25">
        <v>1</v>
      </c>
      <c r="P444" s="25">
        <v>-1</v>
      </c>
      <c r="Q444" s="25" t="s">
        <v>565</v>
      </c>
      <c r="R444" s="25"/>
      <c r="S444" s="25"/>
      <c r="T444" s="25"/>
      <c r="U444" s="25"/>
      <c r="V444" s="25"/>
      <c r="W444" s="25"/>
    </row>
    <row r="445" spans="1:23" ht="28.5" x14ac:dyDescent="0.2">
      <c r="A445" s="45"/>
      <c r="B445" s="29" t="s">
        <v>600</v>
      </c>
      <c r="C445" s="24" t="s">
        <v>1012</v>
      </c>
      <c r="D445" s="23" t="s">
        <v>527</v>
      </c>
      <c r="E445" s="30"/>
      <c r="F445" s="25" t="s">
        <v>564</v>
      </c>
      <c r="G445" s="27" t="s">
        <v>3</v>
      </c>
      <c r="H445" s="33"/>
      <c r="I445" s="25">
        <v>-0.2</v>
      </c>
      <c r="J445" s="25">
        <v>-0.6</v>
      </c>
      <c r="K445" s="25" t="s">
        <v>556</v>
      </c>
      <c r="L445" s="25">
        <v>1</v>
      </c>
      <c r="M445" s="25">
        <v>-1</v>
      </c>
      <c r="N445" s="25" t="s">
        <v>565</v>
      </c>
      <c r="O445" s="25">
        <v>1</v>
      </c>
      <c r="P445" s="25">
        <v>-1</v>
      </c>
      <c r="Q445" s="25" t="s">
        <v>565</v>
      </c>
      <c r="R445" s="25"/>
      <c r="S445" s="25"/>
      <c r="T445" s="25"/>
      <c r="U445" s="25"/>
      <c r="V445" s="25"/>
      <c r="W445" s="25"/>
    </row>
    <row r="446" spans="1:23" ht="28.5" x14ac:dyDescent="0.2">
      <c r="A446" s="45"/>
      <c r="B446" s="29" t="s">
        <v>601</v>
      </c>
      <c r="C446" s="24" t="s">
        <v>1013</v>
      </c>
      <c r="D446" s="23" t="s">
        <v>488</v>
      </c>
      <c r="E446" s="30"/>
      <c r="F446" s="25" t="s">
        <v>505</v>
      </c>
      <c r="G446" s="27" t="s">
        <v>3</v>
      </c>
      <c r="H446" s="33"/>
      <c r="I446" s="25">
        <v>-0.2</v>
      </c>
      <c r="J446" s="25">
        <v>-0.6</v>
      </c>
      <c r="K446" s="25" t="s">
        <v>556</v>
      </c>
      <c r="L446" s="25">
        <v>1</v>
      </c>
      <c r="M446" s="25">
        <v>-1</v>
      </c>
      <c r="N446" s="25" t="s">
        <v>565</v>
      </c>
      <c r="O446" s="25">
        <v>35</v>
      </c>
      <c r="P446" s="25">
        <v>24</v>
      </c>
      <c r="Q446" s="25" t="s">
        <v>565</v>
      </c>
      <c r="R446" s="25"/>
      <c r="S446" s="25"/>
      <c r="T446" s="25"/>
      <c r="U446" s="25"/>
      <c r="V446" s="25"/>
      <c r="W446" s="25"/>
    </row>
    <row r="447" spans="1:23" ht="28.5" x14ac:dyDescent="0.2">
      <c r="A447" s="45"/>
      <c r="B447" s="29" t="s">
        <v>602</v>
      </c>
      <c r="C447" s="24" t="s">
        <v>1014</v>
      </c>
      <c r="D447" s="23" t="s">
        <v>528</v>
      </c>
      <c r="E447" s="30"/>
      <c r="F447" s="25" t="s">
        <v>506</v>
      </c>
      <c r="G447" s="27" t="s">
        <v>3</v>
      </c>
      <c r="H447" s="33"/>
      <c r="I447" s="25">
        <v>-0.2</v>
      </c>
      <c r="J447" s="25">
        <v>-0.6</v>
      </c>
      <c r="K447" s="25" t="s">
        <v>556</v>
      </c>
      <c r="L447" s="25">
        <v>1</v>
      </c>
      <c r="M447" s="25">
        <v>-1</v>
      </c>
      <c r="N447" s="25" t="s">
        <v>565</v>
      </c>
      <c r="O447" s="25">
        <v>35</v>
      </c>
      <c r="P447" s="25">
        <v>24</v>
      </c>
      <c r="Q447" s="25" t="s">
        <v>565</v>
      </c>
      <c r="R447" s="25"/>
      <c r="S447" s="25"/>
      <c r="T447" s="25"/>
      <c r="U447" s="25"/>
      <c r="V447" s="25"/>
      <c r="W447" s="25"/>
    </row>
    <row r="448" spans="1:23" ht="28.5" x14ac:dyDescent="0.2">
      <c r="A448" s="45"/>
      <c r="B448" s="29" t="s">
        <v>603</v>
      </c>
      <c r="C448" s="24" t="s">
        <v>1015</v>
      </c>
      <c r="D448" s="23" t="s">
        <v>529</v>
      </c>
      <c r="E448" s="30"/>
      <c r="F448" s="25" t="s">
        <v>495</v>
      </c>
      <c r="G448" s="27" t="s">
        <v>3</v>
      </c>
      <c r="H448" s="33"/>
      <c r="I448" s="25">
        <v>-0.2</v>
      </c>
      <c r="J448" s="25">
        <v>-0.6</v>
      </c>
      <c r="K448" s="25" t="s">
        <v>556</v>
      </c>
      <c r="L448" s="25">
        <v>1</v>
      </c>
      <c r="M448" s="25">
        <v>-1</v>
      </c>
      <c r="N448" s="25" t="s">
        <v>565</v>
      </c>
      <c r="O448" s="25">
        <v>1</v>
      </c>
      <c r="P448" s="25">
        <v>-1</v>
      </c>
      <c r="Q448" s="25" t="s">
        <v>565</v>
      </c>
      <c r="R448" s="25"/>
      <c r="S448" s="25"/>
      <c r="T448" s="25"/>
      <c r="U448" s="25"/>
      <c r="V448" s="25"/>
      <c r="W448" s="25"/>
    </row>
    <row r="449" spans="1:23" ht="28.5" x14ac:dyDescent="0.2">
      <c r="A449" s="45"/>
      <c r="B449" s="29" t="s">
        <v>604</v>
      </c>
      <c r="C449" s="24" t="s">
        <v>1016</v>
      </c>
      <c r="D449" s="23" t="s">
        <v>530</v>
      </c>
      <c r="E449" s="30"/>
      <c r="F449" s="25" t="s">
        <v>507</v>
      </c>
      <c r="G449" s="27" t="s">
        <v>3</v>
      </c>
      <c r="H449" s="33"/>
      <c r="I449" s="25">
        <v>-0.2</v>
      </c>
      <c r="J449" s="25">
        <v>-0.6</v>
      </c>
      <c r="K449" s="25" t="s">
        <v>556</v>
      </c>
      <c r="L449" s="25">
        <v>1</v>
      </c>
      <c r="M449" s="25">
        <v>-1</v>
      </c>
      <c r="N449" s="25" t="s">
        <v>565</v>
      </c>
      <c r="O449" s="25">
        <v>1</v>
      </c>
      <c r="P449" s="25">
        <v>-1</v>
      </c>
      <c r="Q449" s="25" t="s">
        <v>565</v>
      </c>
      <c r="R449" s="25"/>
      <c r="S449" s="25"/>
      <c r="T449" s="25"/>
      <c r="U449" s="25"/>
      <c r="V449" s="25"/>
      <c r="W449" s="25"/>
    </row>
    <row r="450" spans="1:23" x14ac:dyDescent="0.2">
      <c r="A450" s="45"/>
      <c r="B450" s="29" t="s">
        <v>579</v>
      </c>
      <c r="C450" s="23" t="s">
        <v>985</v>
      </c>
      <c r="D450" s="23" t="s">
        <v>541</v>
      </c>
      <c r="E450" s="30"/>
      <c r="F450" s="25" t="s">
        <v>493</v>
      </c>
      <c r="G450" s="27" t="s">
        <v>3</v>
      </c>
      <c r="H450" s="33"/>
      <c r="I450" s="25">
        <v>-0.2</v>
      </c>
      <c r="J450" s="25">
        <v>-0.6</v>
      </c>
      <c r="K450" s="25" t="s">
        <v>556</v>
      </c>
      <c r="L450" s="25">
        <v>1</v>
      </c>
      <c r="M450" s="25">
        <v>-1</v>
      </c>
      <c r="N450" s="25" t="s">
        <v>565</v>
      </c>
      <c r="O450" s="25">
        <v>3</v>
      </c>
      <c r="P450" s="25">
        <v>-1</v>
      </c>
      <c r="Q450" s="25" t="s">
        <v>565</v>
      </c>
      <c r="R450" s="25"/>
      <c r="S450" s="25"/>
      <c r="T450" s="25"/>
      <c r="U450" s="25"/>
      <c r="V450" s="25"/>
      <c r="W450" s="25"/>
    </row>
    <row r="451" spans="1:23" x14ac:dyDescent="0.2">
      <c r="A451" s="45"/>
      <c r="B451" s="29" t="s">
        <v>580</v>
      </c>
      <c r="C451" s="23" t="s">
        <v>986</v>
      </c>
      <c r="D451" s="23" t="s">
        <v>542</v>
      </c>
      <c r="E451" s="30"/>
      <c r="F451" s="25" t="s">
        <v>492</v>
      </c>
      <c r="G451" s="27" t="s">
        <v>3</v>
      </c>
      <c r="H451" s="33"/>
      <c r="I451" s="25">
        <v>-0.2</v>
      </c>
      <c r="J451" s="25">
        <v>-0.6</v>
      </c>
      <c r="K451" s="25" t="s">
        <v>556</v>
      </c>
      <c r="L451" s="25">
        <v>1</v>
      </c>
      <c r="M451" s="25">
        <v>-1</v>
      </c>
      <c r="N451" s="25" t="s">
        <v>565</v>
      </c>
      <c r="O451" s="25">
        <v>1</v>
      </c>
      <c r="P451" s="25">
        <v>-1</v>
      </c>
      <c r="Q451" s="25" t="s">
        <v>565</v>
      </c>
      <c r="R451" s="25"/>
      <c r="S451" s="25"/>
      <c r="T451" s="25"/>
      <c r="U451" s="25"/>
      <c r="V451" s="25"/>
      <c r="W451" s="25"/>
    </row>
    <row r="452" spans="1:23" x14ac:dyDescent="0.2">
      <c r="A452" s="45"/>
      <c r="B452" s="29" t="s">
        <v>581</v>
      </c>
      <c r="C452" s="23" t="s">
        <v>987</v>
      </c>
      <c r="D452" s="23" t="s">
        <v>543</v>
      </c>
      <c r="E452" s="30"/>
      <c r="F452" s="25" t="s">
        <v>108</v>
      </c>
      <c r="G452" s="27" t="s">
        <v>3</v>
      </c>
      <c r="H452" s="33"/>
      <c r="I452" s="25">
        <v>0.6</v>
      </c>
      <c r="J452" s="25">
        <v>0.2</v>
      </c>
      <c r="K452" s="25" t="s">
        <v>556</v>
      </c>
      <c r="L452" s="25"/>
      <c r="M452" s="25"/>
      <c r="N452" s="25"/>
      <c r="O452" s="25"/>
      <c r="P452" s="25"/>
      <c r="Q452" s="25"/>
      <c r="R452" s="25">
        <v>-1.25</v>
      </c>
      <c r="S452" s="25">
        <v>-1.6</v>
      </c>
      <c r="T452" s="25" t="s">
        <v>556</v>
      </c>
      <c r="U452" s="25"/>
      <c r="V452" s="25"/>
      <c r="W452" s="25"/>
    </row>
    <row r="453" spans="1:23" x14ac:dyDescent="0.2">
      <c r="A453" s="45"/>
      <c r="B453" s="29" t="s">
        <v>582</v>
      </c>
      <c r="C453" s="23" t="s">
        <v>988</v>
      </c>
      <c r="D453" s="23" t="s">
        <v>544</v>
      </c>
      <c r="E453" s="30"/>
      <c r="F453" s="25" t="s">
        <v>107</v>
      </c>
      <c r="G453" s="27" t="s">
        <v>3</v>
      </c>
      <c r="H453" s="33"/>
      <c r="I453" s="25">
        <v>-0.2</v>
      </c>
      <c r="J453" s="25">
        <v>-0.6</v>
      </c>
      <c r="K453" s="25" t="s">
        <v>556</v>
      </c>
      <c r="L453" s="25"/>
      <c r="M453" s="25"/>
      <c r="N453" s="25"/>
      <c r="O453" s="25"/>
      <c r="P453" s="25"/>
      <c r="Q453" s="25"/>
      <c r="R453" s="25">
        <v>4.4000000000000004</v>
      </c>
      <c r="S453" s="25">
        <v>3.85</v>
      </c>
      <c r="T453" s="25" t="s">
        <v>556</v>
      </c>
      <c r="U453" s="25"/>
      <c r="V453" s="25"/>
      <c r="W453" s="25"/>
    </row>
    <row r="454" spans="1:23" x14ac:dyDescent="0.2">
      <c r="A454" s="45"/>
      <c r="B454" s="29" t="s">
        <v>583</v>
      </c>
      <c r="C454" s="23" t="s">
        <v>989</v>
      </c>
      <c r="D454" s="23" t="s">
        <v>545</v>
      </c>
      <c r="E454" s="30"/>
      <c r="F454" s="25" t="s">
        <v>558</v>
      </c>
      <c r="G454" s="27" t="s">
        <v>3</v>
      </c>
      <c r="H454" s="33"/>
      <c r="I454" s="25">
        <v>-0.2</v>
      </c>
      <c r="J454" s="25">
        <v>-0.6</v>
      </c>
      <c r="K454" s="25" t="s">
        <v>556</v>
      </c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 x14ac:dyDescent="0.2">
      <c r="A455" s="45"/>
      <c r="B455" s="29" t="s">
        <v>584</v>
      </c>
      <c r="C455" s="23" t="s">
        <v>990</v>
      </c>
      <c r="D455" s="23"/>
      <c r="E455" s="30"/>
      <c r="F455" s="25"/>
      <c r="G455" s="27" t="s">
        <v>3</v>
      </c>
      <c r="H455" s="33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 x14ac:dyDescent="0.2">
      <c r="A456" s="45"/>
      <c r="B456" s="29" t="s">
        <v>585</v>
      </c>
      <c r="C456" s="23" t="s">
        <v>991</v>
      </c>
      <c r="D456" s="23"/>
      <c r="E456" s="30"/>
      <c r="F456" s="25"/>
      <c r="G456" s="27" t="s">
        <v>3</v>
      </c>
      <c r="H456" s="33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 x14ac:dyDescent="0.2">
      <c r="A457" s="45"/>
      <c r="B457" s="29" t="s">
        <v>586</v>
      </c>
      <c r="C457" s="23" t="s">
        <v>992</v>
      </c>
      <c r="D457" s="23"/>
      <c r="E457" s="30"/>
      <c r="F457" s="25"/>
      <c r="G457" s="27" t="s">
        <v>3</v>
      </c>
      <c r="H457" s="33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 x14ac:dyDescent="0.2">
      <c r="A458" s="45"/>
      <c r="B458" s="29" t="s">
        <v>587</v>
      </c>
      <c r="C458" s="23" t="s">
        <v>993</v>
      </c>
      <c r="D458" s="23" t="s">
        <v>551</v>
      </c>
      <c r="E458" s="30"/>
      <c r="F458" s="25" t="s">
        <v>122</v>
      </c>
      <c r="G458" s="27" t="s">
        <v>2</v>
      </c>
      <c r="H458" s="33"/>
      <c r="I458" s="25"/>
      <c r="J458" s="25"/>
      <c r="K458" s="25"/>
      <c r="L458" s="25"/>
      <c r="M458" s="25"/>
      <c r="N458" s="25"/>
      <c r="O458" s="25"/>
      <c r="P458" s="25"/>
      <c r="Q458" s="25"/>
      <c r="R458" s="25">
        <v>35</v>
      </c>
      <c r="S458" s="25">
        <v>15</v>
      </c>
      <c r="T458" s="25" t="s">
        <v>567</v>
      </c>
      <c r="U458" s="25">
        <v>300</v>
      </c>
      <c r="V458" s="25">
        <v>-5</v>
      </c>
      <c r="W458" s="25" t="s">
        <v>565</v>
      </c>
    </row>
    <row r="459" spans="1:23" x14ac:dyDescent="0.2">
      <c r="A459" s="45"/>
      <c r="B459" s="29" t="s">
        <v>588</v>
      </c>
      <c r="C459" s="23" t="s">
        <v>994</v>
      </c>
      <c r="D459" s="23" t="s">
        <v>552</v>
      </c>
      <c r="E459" s="30"/>
      <c r="F459" s="25" t="s">
        <v>123</v>
      </c>
      <c r="G459" s="27" t="s">
        <v>2</v>
      </c>
      <c r="H459" s="33"/>
      <c r="I459" s="25"/>
      <c r="J459" s="25"/>
      <c r="K459" s="25"/>
      <c r="L459" s="25"/>
      <c r="M459" s="25"/>
      <c r="N459" s="25"/>
      <c r="O459" s="25"/>
      <c r="P459" s="25"/>
      <c r="Q459" s="25"/>
      <c r="R459" s="25">
        <v>65</v>
      </c>
      <c r="S459" s="25">
        <v>45</v>
      </c>
      <c r="T459" s="25" t="s">
        <v>567</v>
      </c>
      <c r="U459" s="25">
        <v>300</v>
      </c>
      <c r="V459" s="25">
        <v>-5</v>
      </c>
      <c r="W459" s="25" t="s">
        <v>565</v>
      </c>
    </row>
    <row r="460" spans="1:23" x14ac:dyDescent="0.2">
      <c r="A460" s="45"/>
      <c r="B460" s="29" t="s">
        <v>589</v>
      </c>
      <c r="C460" s="23" t="s">
        <v>995</v>
      </c>
      <c r="D460" s="23" t="s">
        <v>489</v>
      </c>
      <c r="E460" s="30"/>
      <c r="F460" s="25" t="s">
        <v>106</v>
      </c>
      <c r="G460" s="27" t="s">
        <v>2</v>
      </c>
      <c r="H460" s="33"/>
      <c r="I460" s="25">
        <v>-0.2</v>
      </c>
      <c r="J460" s="25">
        <v>-0.6</v>
      </c>
      <c r="K460" s="25" t="s">
        <v>556</v>
      </c>
      <c r="L460" s="25"/>
      <c r="M460" s="25"/>
      <c r="N460" s="25"/>
      <c r="O460" s="25"/>
      <c r="P460" s="25"/>
      <c r="Q460" s="25"/>
      <c r="R460" s="25">
        <v>1.7</v>
      </c>
      <c r="S460" s="25">
        <v>1.4</v>
      </c>
      <c r="T460" s="25" t="s">
        <v>556</v>
      </c>
      <c r="U460" s="25"/>
      <c r="V460" s="25"/>
      <c r="W460" s="25"/>
    </row>
    <row r="461" spans="1:23" x14ac:dyDescent="0.2">
      <c r="A461" s="45"/>
      <c r="B461" s="29" t="s">
        <v>590</v>
      </c>
      <c r="C461" s="23" t="s">
        <v>996</v>
      </c>
      <c r="D461" s="23" t="s">
        <v>569</v>
      </c>
      <c r="E461" s="30"/>
      <c r="F461" s="25"/>
      <c r="G461" s="27" t="s">
        <v>2</v>
      </c>
      <c r="H461" s="33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 x14ac:dyDescent="0.2">
      <c r="A462" s="45"/>
      <c r="B462" s="32" t="s">
        <v>591</v>
      </c>
      <c r="C462" s="23" t="s">
        <v>1017</v>
      </c>
      <c r="D462" s="26"/>
      <c r="E462" s="30"/>
      <c r="F462" s="25" t="s">
        <v>494</v>
      </c>
      <c r="G462" s="27" t="s">
        <v>5</v>
      </c>
      <c r="H462" s="3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 spans="1:23" x14ac:dyDescent="0.2">
      <c r="A463" s="45"/>
      <c r="B463" s="32" t="s">
        <v>1113</v>
      </c>
      <c r="C463" s="23" t="s">
        <v>1018</v>
      </c>
      <c r="D463" s="26"/>
      <c r="E463" s="30"/>
      <c r="F463" s="25" t="s">
        <v>508</v>
      </c>
      <c r="G463" s="27" t="s">
        <v>5</v>
      </c>
      <c r="H463" s="3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 spans="1:23" x14ac:dyDescent="0.2">
      <c r="A464" s="45"/>
      <c r="B464" s="32" t="s">
        <v>1114</v>
      </c>
      <c r="C464" s="23" t="s">
        <v>1019</v>
      </c>
      <c r="D464" s="26"/>
      <c r="E464" s="30"/>
      <c r="F464" s="25" t="s">
        <v>509</v>
      </c>
      <c r="G464" s="27" t="s">
        <v>5</v>
      </c>
      <c r="H464" s="3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 spans="1:23" x14ac:dyDescent="0.2">
      <c r="A465" s="45"/>
      <c r="B465" s="32" t="s">
        <v>1121</v>
      </c>
      <c r="C465" s="23" t="s">
        <v>1129</v>
      </c>
      <c r="D465" s="26"/>
      <c r="E465" s="30"/>
      <c r="F465" s="25" t="s">
        <v>1125</v>
      </c>
      <c r="G465" s="27" t="s">
        <v>5</v>
      </c>
      <c r="H465" s="3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 spans="1:23" x14ac:dyDescent="0.2">
      <c r="A466" s="45"/>
      <c r="B466" s="32" t="s">
        <v>1122</v>
      </c>
      <c r="C466" s="23" t="s">
        <v>1130</v>
      </c>
      <c r="D466" s="26"/>
      <c r="E466" s="30"/>
      <c r="F466" s="25" t="s">
        <v>1126</v>
      </c>
      <c r="G466" s="27" t="s">
        <v>5</v>
      </c>
      <c r="H466" s="3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 spans="1:23" x14ac:dyDescent="0.2">
      <c r="A467" s="45"/>
      <c r="B467" s="32" t="s">
        <v>1123</v>
      </c>
      <c r="C467" s="23" t="s">
        <v>1131</v>
      </c>
      <c r="D467" s="26"/>
      <c r="E467" s="30"/>
      <c r="F467" s="25" t="s">
        <v>1127</v>
      </c>
      <c r="G467" s="27" t="s">
        <v>5</v>
      </c>
      <c r="H467" s="3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 spans="1:23" x14ac:dyDescent="0.2">
      <c r="A468" s="46"/>
      <c r="B468" s="32" t="s">
        <v>1124</v>
      </c>
      <c r="C468" s="23" t="s">
        <v>1132</v>
      </c>
      <c r="D468" s="26"/>
      <c r="E468" s="30"/>
      <c r="F468" s="25" t="s">
        <v>1128</v>
      </c>
      <c r="G468" s="27" t="s">
        <v>5</v>
      </c>
      <c r="H468" s="3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 spans="1:23" x14ac:dyDescent="0.2">
      <c r="A469" s="34"/>
      <c r="B469" s="34"/>
      <c r="C469" s="30"/>
      <c r="D469" s="30"/>
      <c r="E469" s="30"/>
      <c r="F469" s="30"/>
      <c r="G469" s="31"/>
      <c r="H469" s="33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spans="1:23" x14ac:dyDescent="0.2">
      <c r="A470" s="44" t="s">
        <v>666</v>
      </c>
      <c r="B470" s="29" t="s">
        <v>510</v>
      </c>
      <c r="C470" s="23" t="s">
        <v>1020</v>
      </c>
      <c r="D470" s="23" t="s">
        <v>516</v>
      </c>
      <c r="E470" s="30"/>
      <c r="F470" s="25" t="s">
        <v>491</v>
      </c>
      <c r="G470" s="27" t="s">
        <v>3</v>
      </c>
      <c r="H470" s="33"/>
      <c r="I470" s="25">
        <v>-0.2</v>
      </c>
      <c r="J470" s="25">
        <v>-0.6</v>
      </c>
      <c r="K470" s="25" t="s">
        <v>556</v>
      </c>
      <c r="L470" s="25">
        <v>1</v>
      </c>
      <c r="M470" s="25">
        <v>-1</v>
      </c>
      <c r="N470" s="25" t="s">
        <v>565</v>
      </c>
      <c r="O470" s="25">
        <v>1</v>
      </c>
      <c r="P470" s="25">
        <v>-1</v>
      </c>
      <c r="Q470" s="25" t="s">
        <v>565</v>
      </c>
      <c r="R470" s="25"/>
      <c r="S470" s="25"/>
      <c r="T470" s="25"/>
      <c r="U470" s="25"/>
      <c r="V470" s="25"/>
      <c r="W470" s="25"/>
    </row>
    <row r="471" spans="1:23" x14ac:dyDescent="0.2">
      <c r="A471" s="45"/>
      <c r="B471" s="29" t="s">
        <v>511</v>
      </c>
      <c r="C471" s="23" t="s">
        <v>1021</v>
      </c>
      <c r="D471" s="23" t="s">
        <v>517</v>
      </c>
      <c r="E471" s="30"/>
      <c r="F471" s="25" t="s">
        <v>555</v>
      </c>
      <c r="G471" s="27" t="s">
        <v>3</v>
      </c>
      <c r="H471" s="33"/>
      <c r="I471" s="25">
        <v>-0.2</v>
      </c>
      <c r="J471" s="25">
        <v>-0.6</v>
      </c>
      <c r="K471" s="25" t="s">
        <v>556</v>
      </c>
      <c r="L471" s="25">
        <v>1</v>
      </c>
      <c r="M471" s="25">
        <v>-1</v>
      </c>
      <c r="N471" s="25" t="s">
        <v>565</v>
      </c>
      <c r="O471" s="25">
        <v>1</v>
      </c>
      <c r="P471" s="25">
        <v>-1</v>
      </c>
      <c r="Q471" s="25" t="s">
        <v>565</v>
      </c>
      <c r="R471" s="25"/>
      <c r="S471" s="25"/>
      <c r="T471" s="25"/>
      <c r="U471" s="25"/>
      <c r="V471" s="25"/>
      <c r="W471" s="25"/>
    </row>
    <row r="472" spans="1:23" x14ac:dyDescent="0.2">
      <c r="A472" s="45"/>
      <c r="B472" s="29" t="s">
        <v>575</v>
      </c>
      <c r="C472" s="23" t="s">
        <v>1022</v>
      </c>
      <c r="D472" s="23" t="s">
        <v>518</v>
      </c>
      <c r="E472" s="30"/>
      <c r="F472" s="25" t="s">
        <v>490</v>
      </c>
      <c r="G472" s="27" t="s">
        <v>3</v>
      </c>
      <c r="H472" s="33"/>
      <c r="I472" s="25">
        <v>-0.2</v>
      </c>
      <c r="J472" s="25">
        <v>-0.6</v>
      </c>
      <c r="K472" s="25" t="s">
        <v>556</v>
      </c>
      <c r="L472" s="25">
        <v>1</v>
      </c>
      <c r="M472" s="25">
        <v>-1</v>
      </c>
      <c r="N472" s="25" t="s">
        <v>565</v>
      </c>
      <c r="O472" s="25">
        <v>1</v>
      </c>
      <c r="P472" s="25">
        <v>-1</v>
      </c>
      <c r="Q472" s="25" t="s">
        <v>565</v>
      </c>
      <c r="R472" s="25"/>
      <c r="S472" s="25"/>
      <c r="T472" s="25"/>
      <c r="U472" s="25"/>
      <c r="V472" s="25"/>
      <c r="W472" s="25"/>
    </row>
    <row r="473" spans="1:23" x14ac:dyDescent="0.2">
      <c r="A473" s="45"/>
      <c r="B473" s="29" t="s">
        <v>576</v>
      </c>
      <c r="C473" s="23" t="s">
        <v>1023</v>
      </c>
      <c r="D473" s="23" t="s">
        <v>519</v>
      </c>
      <c r="E473" s="30"/>
      <c r="F473" s="25" t="s">
        <v>497</v>
      </c>
      <c r="G473" s="27" t="s">
        <v>3</v>
      </c>
      <c r="H473" s="33"/>
      <c r="I473" s="25">
        <v>-0.2</v>
      </c>
      <c r="J473" s="25">
        <v>-0.6</v>
      </c>
      <c r="K473" s="25" t="s">
        <v>556</v>
      </c>
      <c r="L473" s="25">
        <v>1</v>
      </c>
      <c r="M473" s="25">
        <v>-1</v>
      </c>
      <c r="N473" s="25" t="s">
        <v>565</v>
      </c>
      <c r="O473" s="25">
        <v>1</v>
      </c>
      <c r="P473" s="25">
        <v>-1</v>
      </c>
      <c r="Q473" s="25" t="s">
        <v>565</v>
      </c>
      <c r="R473" s="25"/>
      <c r="S473" s="25"/>
      <c r="T473" s="25"/>
      <c r="U473" s="25"/>
      <c r="V473" s="25"/>
      <c r="W473" s="25"/>
    </row>
    <row r="474" spans="1:23" x14ac:dyDescent="0.2">
      <c r="A474" s="45"/>
      <c r="B474" s="29" t="s">
        <v>577</v>
      </c>
      <c r="C474" s="23" t="s">
        <v>1024</v>
      </c>
      <c r="D474" s="23" t="s">
        <v>520</v>
      </c>
      <c r="E474" s="30"/>
      <c r="F474" s="25" t="s">
        <v>496</v>
      </c>
      <c r="G474" s="27" t="s">
        <v>3</v>
      </c>
      <c r="H474" s="33"/>
      <c r="I474" s="25">
        <v>-0.2</v>
      </c>
      <c r="J474" s="25">
        <v>-0.6</v>
      </c>
      <c r="K474" s="25" t="s">
        <v>556</v>
      </c>
      <c r="L474" s="25">
        <v>1</v>
      </c>
      <c r="M474" s="25">
        <v>-1</v>
      </c>
      <c r="N474" s="25" t="s">
        <v>565</v>
      </c>
      <c r="O474" s="25">
        <v>1</v>
      </c>
      <c r="P474" s="25">
        <v>-1</v>
      </c>
      <c r="Q474" s="25" t="s">
        <v>565</v>
      </c>
      <c r="R474" s="25"/>
      <c r="S474" s="25"/>
      <c r="T474" s="25"/>
      <c r="U474" s="25"/>
      <c r="V474" s="25"/>
      <c r="W474" s="25"/>
    </row>
    <row r="475" spans="1:23" x14ac:dyDescent="0.2">
      <c r="A475" s="45"/>
      <c r="B475" s="29" t="s">
        <v>578</v>
      </c>
      <c r="C475" s="23" t="s">
        <v>1025</v>
      </c>
      <c r="D475" s="23" t="s">
        <v>521</v>
      </c>
      <c r="E475" s="30"/>
      <c r="F475" s="25" t="s">
        <v>498</v>
      </c>
      <c r="G475" s="27" t="s">
        <v>3</v>
      </c>
      <c r="H475" s="33"/>
      <c r="I475" s="25">
        <v>-0.2</v>
      </c>
      <c r="J475" s="25">
        <v>-0.6</v>
      </c>
      <c r="K475" s="25" t="s">
        <v>556</v>
      </c>
      <c r="L475" s="25">
        <v>1</v>
      </c>
      <c r="M475" s="25">
        <v>-1</v>
      </c>
      <c r="N475" s="25" t="s">
        <v>565</v>
      </c>
      <c r="O475" s="25">
        <v>1</v>
      </c>
      <c r="P475" s="25">
        <v>-1</v>
      </c>
      <c r="Q475" s="25" t="s">
        <v>565</v>
      </c>
      <c r="R475" s="25"/>
      <c r="S475" s="25"/>
      <c r="T475" s="25"/>
      <c r="U475" s="25"/>
      <c r="V475" s="25"/>
      <c r="W475" s="25"/>
    </row>
    <row r="476" spans="1:23" ht="28.5" x14ac:dyDescent="0.2">
      <c r="A476" s="45"/>
      <c r="B476" s="29" t="s">
        <v>592</v>
      </c>
      <c r="C476" s="24" t="s">
        <v>1026</v>
      </c>
      <c r="D476" s="23" t="s">
        <v>531</v>
      </c>
      <c r="E476" s="30"/>
      <c r="F476" s="25" t="s">
        <v>559</v>
      </c>
      <c r="G476" s="27" t="s">
        <v>3</v>
      </c>
      <c r="H476" s="33"/>
      <c r="I476" s="25">
        <v>-0.2</v>
      </c>
      <c r="J476" s="25">
        <v>-0.6</v>
      </c>
      <c r="K476" s="25" t="s">
        <v>556</v>
      </c>
      <c r="L476" s="25">
        <v>1</v>
      </c>
      <c r="M476" s="25">
        <v>-1</v>
      </c>
      <c r="N476" s="25" t="s">
        <v>565</v>
      </c>
      <c r="O476" s="25">
        <v>1</v>
      </c>
      <c r="P476" s="25">
        <v>-1</v>
      </c>
      <c r="Q476" s="25" t="s">
        <v>565</v>
      </c>
      <c r="R476" s="25"/>
      <c r="S476" s="25"/>
      <c r="T476" s="25"/>
      <c r="U476" s="25"/>
      <c r="V476" s="25"/>
      <c r="W476" s="25"/>
    </row>
    <row r="477" spans="1:23" ht="28.5" x14ac:dyDescent="0.2">
      <c r="A477" s="45"/>
      <c r="B477" s="29" t="s">
        <v>593</v>
      </c>
      <c r="C477" s="24" t="s">
        <v>1027</v>
      </c>
      <c r="D477" s="23" t="s">
        <v>532</v>
      </c>
      <c r="E477" s="30"/>
      <c r="F477" s="25" t="s">
        <v>560</v>
      </c>
      <c r="G477" s="27" t="s">
        <v>3</v>
      </c>
      <c r="H477" s="33"/>
      <c r="I477" s="25">
        <v>-0.2</v>
      </c>
      <c r="J477" s="25">
        <v>-0.6</v>
      </c>
      <c r="K477" s="25" t="s">
        <v>556</v>
      </c>
      <c r="L477" s="25">
        <v>1</v>
      </c>
      <c r="M477" s="25">
        <v>-1</v>
      </c>
      <c r="N477" s="25" t="s">
        <v>565</v>
      </c>
      <c r="O477" s="25">
        <v>1</v>
      </c>
      <c r="P477" s="25">
        <v>-1</v>
      </c>
      <c r="Q477" s="25" t="s">
        <v>565</v>
      </c>
      <c r="R477" s="25"/>
      <c r="S477" s="25"/>
      <c r="T477" s="25"/>
      <c r="U477" s="25"/>
      <c r="V477" s="25"/>
      <c r="W477" s="25"/>
    </row>
    <row r="478" spans="1:23" ht="28.5" x14ac:dyDescent="0.2">
      <c r="A478" s="45"/>
      <c r="B478" s="29" t="s">
        <v>594</v>
      </c>
      <c r="C478" s="24" t="s">
        <v>1028</v>
      </c>
      <c r="D478" s="23" t="s">
        <v>533</v>
      </c>
      <c r="E478" s="30"/>
      <c r="F478" s="25" t="s">
        <v>561</v>
      </c>
      <c r="G478" s="27" t="s">
        <v>3</v>
      </c>
      <c r="H478" s="33"/>
      <c r="I478" s="25">
        <v>-0.2</v>
      </c>
      <c r="J478" s="25">
        <v>-0.6</v>
      </c>
      <c r="K478" s="25" t="s">
        <v>556</v>
      </c>
      <c r="L478" s="25">
        <v>1</v>
      </c>
      <c r="M478" s="25">
        <v>-1</v>
      </c>
      <c r="N478" s="25" t="s">
        <v>565</v>
      </c>
      <c r="O478" s="25">
        <v>1</v>
      </c>
      <c r="P478" s="25">
        <v>-1</v>
      </c>
      <c r="Q478" s="25" t="s">
        <v>565</v>
      </c>
      <c r="R478" s="25"/>
      <c r="S478" s="25"/>
      <c r="T478" s="25"/>
      <c r="U478" s="25"/>
      <c r="V478" s="25"/>
      <c r="W478" s="25"/>
    </row>
    <row r="479" spans="1:23" ht="28.5" x14ac:dyDescent="0.2">
      <c r="A479" s="45"/>
      <c r="B479" s="29" t="s">
        <v>595</v>
      </c>
      <c r="C479" s="24" t="s">
        <v>1029</v>
      </c>
      <c r="D479" s="23" t="s">
        <v>534</v>
      </c>
      <c r="E479" s="30"/>
      <c r="F479" s="25" t="s">
        <v>562</v>
      </c>
      <c r="G479" s="27" t="s">
        <v>3</v>
      </c>
      <c r="H479" s="33"/>
      <c r="I479" s="25">
        <v>-0.2</v>
      </c>
      <c r="J479" s="25">
        <v>-0.6</v>
      </c>
      <c r="K479" s="25" t="s">
        <v>556</v>
      </c>
      <c r="L479" s="25">
        <v>1</v>
      </c>
      <c r="M479" s="25">
        <v>-1</v>
      </c>
      <c r="N479" s="25" t="s">
        <v>565</v>
      </c>
      <c r="O479" s="25">
        <v>1</v>
      </c>
      <c r="P479" s="25">
        <v>-1</v>
      </c>
      <c r="Q479" s="25" t="s">
        <v>565</v>
      </c>
      <c r="R479" s="25"/>
      <c r="S479" s="25"/>
      <c r="T479" s="25"/>
      <c r="U479" s="25"/>
      <c r="V479" s="25"/>
      <c r="W479" s="25"/>
    </row>
    <row r="480" spans="1:23" ht="28.5" x14ac:dyDescent="0.2">
      <c r="A480" s="45"/>
      <c r="B480" s="29" t="s">
        <v>599</v>
      </c>
      <c r="C480" s="24" t="s">
        <v>1030</v>
      </c>
      <c r="D480" s="23" t="s">
        <v>535</v>
      </c>
      <c r="E480" s="30"/>
      <c r="F480" s="25" t="s">
        <v>563</v>
      </c>
      <c r="G480" s="27" t="s">
        <v>3</v>
      </c>
      <c r="H480" s="33"/>
      <c r="I480" s="25">
        <v>-0.2</v>
      </c>
      <c r="J480" s="25">
        <v>-0.6</v>
      </c>
      <c r="K480" s="25" t="s">
        <v>556</v>
      </c>
      <c r="L480" s="25">
        <v>1</v>
      </c>
      <c r="M480" s="25">
        <v>-1</v>
      </c>
      <c r="N480" s="25" t="s">
        <v>565</v>
      </c>
      <c r="O480" s="25">
        <v>1</v>
      </c>
      <c r="P480" s="25">
        <v>-1</v>
      </c>
      <c r="Q480" s="25" t="s">
        <v>565</v>
      </c>
      <c r="R480" s="25"/>
      <c r="S480" s="25"/>
      <c r="T480" s="25"/>
      <c r="U480" s="25"/>
      <c r="V480" s="25"/>
      <c r="W480" s="25"/>
    </row>
    <row r="481" spans="1:23" ht="28.5" x14ac:dyDescent="0.2">
      <c r="A481" s="45"/>
      <c r="B481" s="29" t="s">
        <v>600</v>
      </c>
      <c r="C481" s="24" t="s">
        <v>1031</v>
      </c>
      <c r="D481" s="23" t="s">
        <v>536</v>
      </c>
      <c r="E481" s="30"/>
      <c r="F481" s="25" t="s">
        <v>564</v>
      </c>
      <c r="G481" s="27" t="s">
        <v>3</v>
      </c>
      <c r="H481" s="33"/>
      <c r="I481" s="25">
        <v>-0.2</v>
      </c>
      <c r="J481" s="25">
        <v>-0.6</v>
      </c>
      <c r="K481" s="25" t="s">
        <v>556</v>
      </c>
      <c r="L481" s="25">
        <v>1</v>
      </c>
      <c r="M481" s="25">
        <v>-1</v>
      </c>
      <c r="N481" s="25" t="s">
        <v>565</v>
      </c>
      <c r="O481" s="25">
        <v>1</v>
      </c>
      <c r="P481" s="25">
        <v>-1</v>
      </c>
      <c r="Q481" s="25" t="s">
        <v>565</v>
      </c>
      <c r="R481" s="25"/>
      <c r="S481" s="25"/>
      <c r="T481" s="25"/>
      <c r="U481" s="25"/>
      <c r="V481" s="25"/>
      <c r="W481" s="25"/>
    </row>
    <row r="482" spans="1:23" ht="28.5" x14ac:dyDescent="0.2">
      <c r="A482" s="45"/>
      <c r="B482" s="29" t="s">
        <v>601</v>
      </c>
      <c r="C482" s="24" t="s">
        <v>1032</v>
      </c>
      <c r="D482" s="23" t="s">
        <v>537</v>
      </c>
      <c r="E482" s="30"/>
      <c r="F482" s="25" t="s">
        <v>505</v>
      </c>
      <c r="G482" s="27" t="s">
        <v>3</v>
      </c>
      <c r="H482" s="33"/>
      <c r="I482" s="25">
        <v>-0.2</v>
      </c>
      <c r="J482" s="25">
        <v>-0.6</v>
      </c>
      <c r="K482" s="25" t="s">
        <v>556</v>
      </c>
      <c r="L482" s="25">
        <v>1</v>
      </c>
      <c r="M482" s="25">
        <v>-1</v>
      </c>
      <c r="N482" s="25" t="s">
        <v>565</v>
      </c>
      <c r="O482" s="25">
        <v>35</v>
      </c>
      <c r="P482" s="25">
        <v>24</v>
      </c>
      <c r="Q482" s="25" t="s">
        <v>565</v>
      </c>
      <c r="R482" s="25"/>
      <c r="S482" s="25"/>
      <c r="T482" s="25"/>
      <c r="U482" s="25"/>
      <c r="V482" s="25"/>
      <c r="W482" s="25"/>
    </row>
    <row r="483" spans="1:23" ht="28.5" x14ac:dyDescent="0.2">
      <c r="A483" s="45"/>
      <c r="B483" s="29" t="s">
        <v>602</v>
      </c>
      <c r="C483" s="24" t="s">
        <v>1033</v>
      </c>
      <c r="D483" s="23" t="s">
        <v>538</v>
      </c>
      <c r="E483" s="30"/>
      <c r="F483" s="25" t="s">
        <v>506</v>
      </c>
      <c r="G483" s="27" t="s">
        <v>3</v>
      </c>
      <c r="H483" s="33"/>
      <c r="I483" s="25">
        <v>-0.2</v>
      </c>
      <c r="J483" s="25">
        <v>-0.6</v>
      </c>
      <c r="K483" s="25" t="s">
        <v>556</v>
      </c>
      <c r="L483" s="25">
        <v>1</v>
      </c>
      <c r="M483" s="25">
        <v>-1</v>
      </c>
      <c r="N483" s="25" t="s">
        <v>565</v>
      </c>
      <c r="O483" s="25">
        <v>35</v>
      </c>
      <c r="P483" s="25">
        <v>24</v>
      </c>
      <c r="Q483" s="25" t="s">
        <v>565</v>
      </c>
      <c r="R483" s="25"/>
      <c r="S483" s="25"/>
      <c r="T483" s="25"/>
      <c r="U483" s="25"/>
      <c r="V483" s="25"/>
      <c r="W483" s="25"/>
    </row>
    <row r="484" spans="1:23" ht="28.5" x14ac:dyDescent="0.2">
      <c r="A484" s="45"/>
      <c r="B484" s="29" t="s">
        <v>603</v>
      </c>
      <c r="C484" s="24" t="s">
        <v>1034</v>
      </c>
      <c r="D484" s="23" t="s">
        <v>539</v>
      </c>
      <c r="E484" s="30"/>
      <c r="F484" s="25" t="s">
        <v>495</v>
      </c>
      <c r="G484" s="27" t="s">
        <v>3</v>
      </c>
      <c r="H484" s="33"/>
      <c r="I484" s="25">
        <v>-0.2</v>
      </c>
      <c r="J484" s="25">
        <v>-0.6</v>
      </c>
      <c r="K484" s="25" t="s">
        <v>556</v>
      </c>
      <c r="L484" s="25">
        <v>1</v>
      </c>
      <c r="M484" s="25">
        <v>-1</v>
      </c>
      <c r="N484" s="25" t="s">
        <v>565</v>
      </c>
      <c r="O484" s="25">
        <v>1</v>
      </c>
      <c r="P484" s="25">
        <v>-1</v>
      </c>
      <c r="Q484" s="25" t="s">
        <v>565</v>
      </c>
      <c r="R484" s="25"/>
      <c r="S484" s="25"/>
      <c r="T484" s="25"/>
      <c r="U484" s="25"/>
      <c r="V484" s="25"/>
      <c r="W484" s="25"/>
    </row>
    <row r="485" spans="1:23" ht="28.5" x14ac:dyDescent="0.2">
      <c r="A485" s="45"/>
      <c r="B485" s="29" t="s">
        <v>604</v>
      </c>
      <c r="C485" s="24" t="s">
        <v>1035</v>
      </c>
      <c r="D485" s="23" t="s">
        <v>540</v>
      </c>
      <c r="E485" s="30"/>
      <c r="F485" s="25" t="s">
        <v>507</v>
      </c>
      <c r="G485" s="27" t="s">
        <v>3</v>
      </c>
      <c r="H485" s="33"/>
      <c r="I485" s="25">
        <v>-0.2</v>
      </c>
      <c r="J485" s="25">
        <v>-0.6</v>
      </c>
      <c r="K485" s="25" t="s">
        <v>556</v>
      </c>
      <c r="L485" s="25">
        <v>1</v>
      </c>
      <c r="M485" s="25">
        <v>-1</v>
      </c>
      <c r="N485" s="25" t="s">
        <v>565</v>
      </c>
      <c r="O485" s="25">
        <v>1</v>
      </c>
      <c r="P485" s="25">
        <v>-1</v>
      </c>
      <c r="Q485" s="25" t="s">
        <v>565</v>
      </c>
      <c r="R485" s="25"/>
      <c r="S485" s="25"/>
      <c r="T485" s="25"/>
      <c r="U485" s="25"/>
      <c r="V485" s="25"/>
      <c r="W485" s="25"/>
    </row>
    <row r="486" spans="1:23" x14ac:dyDescent="0.2">
      <c r="A486" s="45"/>
      <c r="B486" s="29" t="s">
        <v>579</v>
      </c>
      <c r="C486" s="23" t="s">
        <v>1036</v>
      </c>
      <c r="D486" s="23" t="s">
        <v>546</v>
      </c>
      <c r="E486" s="30"/>
      <c r="F486" s="25" t="s">
        <v>493</v>
      </c>
      <c r="G486" s="27" t="s">
        <v>3</v>
      </c>
      <c r="H486" s="33"/>
      <c r="I486" s="25">
        <v>-0.2</v>
      </c>
      <c r="J486" s="25">
        <v>-0.6</v>
      </c>
      <c r="K486" s="25" t="s">
        <v>556</v>
      </c>
      <c r="L486" s="25">
        <v>1</v>
      </c>
      <c r="M486" s="25">
        <v>-1</v>
      </c>
      <c r="N486" s="25" t="s">
        <v>565</v>
      </c>
      <c r="O486" s="25">
        <v>3</v>
      </c>
      <c r="P486" s="25">
        <v>-1</v>
      </c>
      <c r="Q486" s="25" t="s">
        <v>565</v>
      </c>
      <c r="R486" s="25"/>
      <c r="S486" s="25"/>
      <c r="T486" s="25"/>
      <c r="U486" s="25"/>
      <c r="V486" s="25"/>
      <c r="W486" s="25"/>
    </row>
    <row r="487" spans="1:23" x14ac:dyDescent="0.2">
      <c r="A487" s="45"/>
      <c r="B487" s="29" t="s">
        <v>580</v>
      </c>
      <c r="C487" s="23" t="s">
        <v>1037</v>
      </c>
      <c r="D487" s="23" t="s">
        <v>547</v>
      </c>
      <c r="E487" s="30"/>
      <c r="F487" s="25" t="s">
        <v>492</v>
      </c>
      <c r="G487" s="27" t="s">
        <v>3</v>
      </c>
      <c r="H487" s="33"/>
      <c r="I487" s="25">
        <v>-0.2</v>
      </c>
      <c r="J487" s="25">
        <v>-0.6</v>
      </c>
      <c r="K487" s="25" t="s">
        <v>556</v>
      </c>
      <c r="L487" s="25">
        <v>1</v>
      </c>
      <c r="M487" s="25">
        <v>-1</v>
      </c>
      <c r="N487" s="25" t="s">
        <v>565</v>
      </c>
      <c r="O487" s="25">
        <v>1</v>
      </c>
      <c r="P487" s="25">
        <v>-1</v>
      </c>
      <c r="Q487" s="25" t="s">
        <v>565</v>
      </c>
      <c r="R487" s="25"/>
      <c r="S487" s="25"/>
      <c r="T487" s="25"/>
      <c r="U487" s="25"/>
      <c r="V487" s="25"/>
      <c r="W487" s="25"/>
    </row>
    <row r="488" spans="1:23" x14ac:dyDescent="0.2">
      <c r="A488" s="45"/>
      <c r="B488" s="29" t="s">
        <v>581</v>
      </c>
      <c r="C488" s="23" t="s">
        <v>1038</v>
      </c>
      <c r="D488" s="23" t="s">
        <v>548</v>
      </c>
      <c r="E488" s="30"/>
      <c r="F488" s="25" t="s">
        <v>108</v>
      </c>
      <c r="G488" s="27" t="s">
        <v>3</v>
      </c>
      <c r="H488" s="33"/>
      <c r="I488" s="25">
        <v>0.6</v>
      </c>
      <c r="J488" s="25">
        <v>0.2</v>
      </c>
      <c r="K488" s="25" t="s">
        <v>556</v>
      </c>
      <c r="L488" s="25"/>
      <c r="M488" s="25"/>
      <c r="N488" s="25"/>
      <c r="O488" s="25"/>
      <c r="P488" s="25"/>
      <c r="Q488" s="25"/>
      <c r="R488" s="25">
        <v>-1.25</v>
      </c>
      <c r="S488" s="25">
        <v>-1.6</v>
      </c>
      <c r="T488" s="25" t="s">
        <v>556</v>
      </c>
      <c r="U488" s="25"/>
      <c r="V488" s="25"/>
      <c r="W488" s="25"/>
    </row>
    <row r="489" spans="1:23" x14ac:dyDescent="0.2">
      <c r="A489" s="45"/>
      <c r="B489" s="29" t="s">
        <v>582</v>
      </c>
      <c r="C489" s="23" t="s">
        <v>1039</v>
      </c>
      <c r="D489" s="23" t="s">
        <v>549</v>
      </c>
      <c r="E489" s="30"/>
      <c r="F489" s="25" t="s">
        <v>107</v>
      </c>
      <c r="G489" s="27" t="s">
        <v>3</v>
      </c>
      <c r="H489" s="33"/>
      <c r="I489" s="25">
        <v>-0.2</v>
      </c>
      <c r="J489" s="25">
        <v>-0.6</v>
      </c>
      <c r="K489" s="25" t="s">
        <v>556</v>
      </c>
      <c r="L489" s="25"/>
      <c r="M489" s="25"/>
      <c r="N489" s="25"/>
      <c r="O489" s="25"/>
      <c r="P489" s="25"/>
      <c r="Q489" s="25"/>
      <c r="R489" s="25">
        <v>4.4000000000000004</v>
      </c>
      <c r="S489" s="25">
        <v>3.85</v>
      </c>
      <c r="T489" s="25" t="s">
        <v>556</v>
      </c>
      <c r="U489" s="25"/>
      <c r="V489" s="25"/>
      <c r="W489" s="25"/>
    </row>
    <row r="490" spans="1:23" x14ac:dyDescent="0.2">
      <c r="A490" s="45"/>
      <c r="B490" s="29" t="s">
        <v>583</v>
      </c>
      <c r="C490" s="23" t="s">
        <v>1040</v>
      </c>
      <c r="D490" s="23" t="s">
        <v>550</v>
      </c>
      <c r="E490" s="30"/>
      <c r="F490" s="25" t="s">
        <v>558</v>
      </c>
      <c r="G490" s="27" t="s">
        <v>3</v>
      </c>
      <c r="H490" s="33"/>
      <c r="I490" s="25">
        <v>-0.2</v>
      </c>
      <c r="J490" s="25">
        <v>-0.6</v>
      </c>
      <c r="K490" s="25" t="s">
        <v>556</v>
      </c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 x14ac:dyDescent="0.2">
      <c r="A491" s="45"/>
      <c r="B491" s="29" t="s">
        <v>584</v>
      </c>
      <c r="C491" s="23" t="s">
        <v>1041</v>
      </c>
      <c r="D491" s="23"/>
      <c r="E491" s="30"/>
      <c r="F491" s="25"/>
      <c r="G491" s="27" t="s">
        <v>3</v>
      </c>
      <c r="H491" s="33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 x14ac:dyDescent="0.2">
      <c r="A492" s="45"/>
      <c r="B492" s="29" t="s">
        <v>585</v>
      </c>
      <c r="C492" s="23" t="s">
        <v>1042</v>
      </c>
      <c r="D492" s="23"/>
      <c r="E492" s="30"/>
      <c r="F492" s="25"/>
      <c r="G492" s="27" t="s">
        <v>3</v>
      </c>
      <c r="H492" s="33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 x14ac:dyDescent="0.2">
      <c r="A493" s="45"/>
      <c r="B493" s="29" t="s">
        <v>586</v>
      </c>
      <c r="C493" s="23" t="s">
        <v>1043</v>
      </c>
      <c r="D493" s="23"/>
      <c r="E493" s="30"/>
      <c r="F493" s="25"/>
      <c r="G493" s="27" t="s">
        <v>3</v>
      </c>
      <c r="H493" s="33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 x14ac:dyDescent="0.2">
      <c r="A494" s="45"/>
      <c r="B494" s="29" t="s">
        <v>587</v>
      </c>
      <c r="C494" s="23" t="s">
        <v>997</v>
      </c>
      <c r="D494" s="23" t="s">
        <v>570</v>
      </c>
      <c r="E494" s="30"/>
      <c r="F494" s="25" t="s">
        <v>122</v>
      </c>
      <c r="G494" s="27" t="s">
        <v>2</v>
      </c>
      <c r="H494" s="33"/>
      <c r="I494" s="25"/>
      <c r="J494" s="25"/>
      <c r="K494" s="25"/>
      <c r="L494" s="25"/>
      <c r="M494" s="25"/>
      <c r="N494" s="25"/>
      <c r="O494" s="25"/>
      <c r="P494" s="25"/>
      <c r="Q494" s="25"/>
      <c r="R494" s="25">
        <v>35</v>
      </c>
      <c r="S494" s="25">
        <v>15</v>
      </c>
      <c r="T494" s="25" t="s">
        <v>567</v>
      </c>
      <c r="U494" s="25">
        <v>300</v>
      </c>
      <c r="V494" s="25">
        <v>-5</v>
      </c>
      <c r="W494" s="25" t="s">
        <v>565</v>
      </c>
    </row>
    <row r="495" spans="1:23" x14ac:dyDescent="0.2">
      <c r="A495" s="45"/>
      <c r="B495" s="29" t="s">
        <v>588</v>
      </c>
      <c r="C495" s="23" t="s">
        <v>998</v>
      </c>
      <c r="D495" s="23" t="s">
        <v>571</v>
      </c>
      <c r="E495" s="30"/>
      <c r="F495" s="25" t="s">
        <v>123</v>
      </c>
      <c r="G495" s="27" t="s">
        <v>2</v>
      </c>
      <c r="H495" s="33"/>
      <c r="I495" s="25"/>
      <c r="J495" s="25"/>
      <c r="K495" s="25"/>
      <c r="L495" s="25"/>
      <c r="M495" s="25"/>
      <c r="N495" s="25"/>
      <c r="O495" s="25"/>
      <c r="P495" s="25"/>
      <c r="Q495" s="25"/>
      <c r="R495" s="25">
        <v>65</v>
      </c>
      <c r="S495" s="25">
        <v>45</v>
      </c>
      <c r="T495" s="25" t="s">
        <v>567</v>
      </c>
      <c r="U495" s="25">
        <v>300</v>
      </c>
      <c r="V495" s="25">
        <v>-5</v>
      </c>
      <c r="W495" s="25" t="s">
        <v>565</v>
      </c>
    </row>
    <row r="496" spans="1:23" x14ac:dyDescent="0.2">
      <c r="A496" s="45"/>
      <c r="B496" s="29" t="s">
        <v>589</v>
      </c>
      <c r="C496" s="23" t="s">
        <v>999</v>
      </c>
      <c r="D496" s="23" t="s">
        <v>572</v>
      </c>
      <c r="E496" s="30"/>
      <c r="F496" s="25" t="s">
        <v>106</v>
      </c>
      <c r="G496" s="27" t="s">
        <v>2</v>
      </c>
      <c r="H496" s="33"/>
      <c r="I496" s="25">
        <v>-0.2</v>
      </c>
      <c r="J496" s="25">
        <v>-0.6</v>
      </c>
      <c r="K496" s="25" t="s">
        <v>556</v>
      </c>
      <c r="L496" s="25"/>
      <c r="M496" s="25"/>
      <c r="N496" s="25"/>
      <c r="O496" s="25"/>
      <c r="P496" s="25"/>
      <c r="Q496" s="25"/>
      <c r="R496" s="25">
        <v>1.7</v>
      </c>
      <c r="S496" s="25">
        <v>1.4</v>
      </c>
      <c r="T496" s="25" t="s">
        <v>556</v>
      </c>
      <c r="U496" s="25"/>
      <c r="V496" s="25"/>
      <c r="W496" s="25"/>
    </row>
    <row r="497" spans="1:23" x14ac:dyDescent="0.2">
      <c r="A497" s="45"/>
      <c r="B497" s="29" t="s">
        <v>590</v>
      </c>
      <c r="C497" s="23" t="s">
        <v>1000</v>
      </c>
      <c r="D497" s="23" t="s">
        <v>573</v>
      </c>
      <c r="E497" s="30"/>
      <c r="F497" s="25"/>
      <c r="G497" s="27" t="s">
        <v>2</v>
      </c>
      <c r="H497" s="33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 x14ac:dyDescent="0.2">
      <c r="A498" s="45"/>
      <c r="B498" s="32" t="s">
        <v>591</v>
      </c>
      <c r="C498" s="23" t="s">
        <v>1044</v>
      </c>
      <c r="D498" s="26"/>
      <c r="E498" s="30"/>
      <c r="F498" s="25" t="s">
        <v>494</v>
      </c>
      <c r="G498" s="27" t="s">
        <v>5</v>
      </c>
      <c r="H498" s="3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 spans="1:23" x14ac:dyDescent="0.2">
      <c r="A499" s="45"/>
      <c r="B499" s="32" t="s">
        <v>1113</v>
      </c>
      <c r="C499" s="23" t="s">
        <v>1045</v>
      </c>
      <c r="D499" s="26"/>
      <c r="E499" s="30"/>
      <c r="F499" s="25" t="s">
        <v>508</v>
      </c>
      <c r="G499" s="27" t="s">
        <v>5</v>
      </c>
      <c r="H499" s="3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 spans="1:23" x14ac:dyDescent="0.2">
      <c r="A500" s="45"/>
      <c r="B500" s="32" t="s">
        <v>1114</v>
      </c>
      <c r="C500" s="23" t="s">
        <v>1046</v>
      </c>
      <c r="D500" s="26"/>
      <c r="E500" s="30"/>
      <c r="F500" s="25" t="s">
        <v>509</v>
      </c>
      <c r="G500" s="27" t="s">
        <v>5</v>
      </c>
      <c r="H500" s="3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 spans="1:23" x14ac:dyDescent="0.2">
      <c r="A501" s="45"/>
      <c r="B501" s="32" t="s">
        <v>1121</v>
      </c>
      <c r="C501" s="23" t="s">
        <v>1129</v>
      </c>
      <c r="D501" s="26"/>
      <c r="E501" s="30"/>
      <c r="F501" s="25" t="s">
        <v>1125</v>
      </c>
      <c r="G501" s="27" t="s">
        <v>5</v>
      </c>
      <c r="H501" s="3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 spans="1:23" x14ac:dyDescent="0.2">
      <c r="A502" s="45"/>
      <c r="B502" s="32" t="s">
        <v>1122</v>
      </c>
      <c r="C502" s="23" t="s">
        <v>1130</v>
      </c>
      <c r="D502" s="26"/>
      <c r="E502" s="30"/>
      <c r="F502" s="25" t="s">
        <v>1126</v>
      </c>
      <c r="G502" s="27" t="s">
        <v>5</v>
      </c>
      <c r="H502" s="3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 spans="1:23" x14ac:dyDescent="0.2">
      <c r="A503" s="45"/>
      <c r="B503" s="32" t="s">
        <v>1123</v>
      </c>
      <c r="C503" s="23" t="s">
        <v>1131</v>
      </c>
      <c r="D503" s="26"/>
      <c r="E503" s="30"/>
      <c r="F503" s="25" t="s">
        <v>1127</v>
      </c>
      <c r="G503" s="27" t="s">
        <v>5</v>
      </c>
      <c r="H503" s="3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 spans="1:23" x14ac:dyDescent="0.2">
      <c r="A504" s="46"/>
      <c r="B504" s="32" t="s">
        <v>1124</v>
      </c>
      <c r="C504" s="23" t="s">
        <v>1132</v>
      </c>
      <c r="D504" s="26"/>
      <c r="E504" s="30"/>
      <c r="F504" s="25" t="s">
        <v>1128</v>
      </c>
      <c r="G504" s="27" t="s">
        <v>5</v>
      </c>
      <c r="H504" s="3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 spans="1:23" x14ac:dyDescent="0.2">
      <c r="A505" s="35"/>
      <c r="B505" s="34"/>
      <c r="C505" s="30"/>
      <c r="D505" s="30"/>
      <c r="E505" s="30"/>
      <c r="F505" s="30"/>
      <c r="G505" s="31"/>
      <c r="H505" s="33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spans="1:23" x14ac:dyDescent="0.2">
      <c r="A506" s="44" t="s">
        <v>667</v>
      </c>
      <c r="B506" s="29" t="s">
        <v>510</v>
      </c>
      <c r="C506" s="23" t="s">
        <v>1047</v>
      </c>
      <c r="D506" s="23" t="s">
        <v>510</v>
      </c>
      <c r="E506" s="30"/>
      <c r="F506" s="25" t="s">
        <v>491</v>
      </c>
      <c r="G506" s="27" t="s">
        <v>3</v>
      </c>
      <c r="H506" s="33"/>
      <c r="I506" s="25">
        <v>-0.2</v>
      </c>
      <c r="J506" s="25">
        <v>-0.6</v>
      </c>
      <c r="K506" s="25" t="s">
        <v>556</v>
      </c>
      <c r="L506" s="25">
        <v>1</v>
      </c>
      <c r="M506" s="25">
        <v>-1</v>
      </c>
      <c r="N506" s="25" t="s">
        <v>565</v>
      </c>
      <c r="O506" s="25">
        <v>1</v>
      </c>
      <c r="P506" s="25">
        <v>-1</v>
      </c>
      <c r="Q506" s="25" t="s">
        <v>565</v>
      </c>
      <c r="R506" s="25"/>
      <c r="S506" s="25"/>
      <c r="T506" s="25"/>
      <c r="U506" s="25"/>
      <c r="V506" s="25"/>
      <c r="W506" s="25"/>
    </row>
    <row r="507" spans="1:23" x14ac:dyDescent="0.2">
      <c r="A507" s="45"/>
      <c r="B507" s="29" t="s">
        <v>511</v>
      </c>
      <c r="C507" s="23" t="s">
        <v>1048</v>
      </c>
      <c r="D507" s="23" t="s">
        <v>511</v>
      </c>
      <c r="E507" s="30"/>
      <c r="F507" s="25" t="s">
        <v>555</v>
      </c>
      <c r="G507" s="27" t="s">
        <v>3</v>
      </c>
      <c r="H507" s="33"/>
      <c r="I507" s="25">
        <v>-0.2</v>
      </c>
      <c r="J507" s="25">
        <v>-0.6</v>
      </c>
      <c r="K507" s="25" t="s">
        <v>556</v>
      </c>
      <c r="L507" s="25">
        <v>1</v>
      </c>
      <c r="M507" s="25">
        <v>-1</v>
      </c>
      <c r="N507" s="25" t="s">
        <v>565</v>
      </c>
      <c r="O507" s="25">
        <v>1</v>
      </c>
      <c r="P507" s="25">
        <v>-1</v>
      </c>
      <c r="Q507" s="25" t="s">
        <v>565</v>
      </c>
      <c r="R507" s="25"/>
      <c r="S507" s="25"/>
      <c r="T507" s="25"/>
      <c r="U507" s="25"/>
      <c r="V507" s="25"/>
      <c r="W507" s="25"/>
    </row>
    <row r="508" spans="1:23" x14ac:dyDescent="0.2">
      <c r="A508" s="45"/>
      <c r="B508" s="29" t="s">
        <v>575</v>
      </c>
      <c r="C508" s="23" t="s">
        <v>1049</v>
      </c>
      <c r="D508" s="23" t="s">
        <v>512</v>
      </c>
      <c r="E508" s="30"/>
      <c r="F508" s="25" t="s">
        <v>490</v>
      </c>
      <c r="G508" s="27" t="s">
        <v>3</v>
      </c>
      <c r="H508" s="33"/>
      <c r="I508" s="25">
        <v>-0.2</v>
      </c>
      <c r="J508" s="25">
        <v>-0.6</v>
      </c>
      <c r="K508" s="25" t="s">
        <v>556</v>
      </c>
      <c r="L508" s="25">
        <v>1</v>
      </c>
      <c r="M508" s="25">
        <v>-1</v>
      </c>
      <c r="N508" s="25" t="s">
        <v>565</v>
      </c>
      <c r="O508" s="25">
        <v>1</v>
      </c>
      <c r="P508" s="25">
        <v>-1</v>
      </c>
      <c r="Q508" s="25" t="s">
        <v>565</v>
      </c>
      <c r="R508" s="25"/>
      <c r="S508" s="25"/>
      <c r="T508" s="25"/>
      <c r="U508" s="25"/>
      <c r="V508" s="25"/>
      <c r="W508" s="25"/>
    </row>
    <row r="509" spans="1:23" x14ac:dyDescent="0.2">
      <c r="A509" s="45"/>
      <c r="B509" s="29" t="s">
        <v>576</v>
      </c>
      <c r="C509" s="23" t="s">
        <v>1050</v>
      </c>
      <c r="D509" s="23" t="s">
        <v>513</v>
      </c>
      <c r="E509" s="30"/>
      <c r="F509" s="25" t="s">
        <v>497</v>
      </c>
      <c r="G509" s="27" t="s">
        <v>3</v>
      </c>
      <c r="H509" s="33"/>
      <c r="I509" s="25">
        <v>-0.2</v>
      </c>
      <c r="J509" s="25">
        <v>-0.6</v>
      </c>
      <c r="K509" s="25" t="s">
        <v>556</v>
      </c>
      <c r="L509" s="25">
        <v>1</v>
      </c>
      <c r="M509" s="25">
        <v>-1</v>
      </c>
      <c r="N509" s="25" t="s">
        <v>565</v>
      </c>
      <c r="O509" s="25">
        <v>1</v>
      </c>
      <c r="P509" s="25">
        <v>-1</v>
      </c>
      <c r="Q509" s="25" t="s">
        <v>565</v>
      </c>
      <c r="R509" s="25"/>
      <c r="S509" s="25"/>
      <c r="T509" s="25"/>
      <c r="U509" s="25"/>
      <c r="V509" s="25"/>
      <c r="W509" s="25"/>
    </row>
    <row r="510" spans="1:23" x14ac:dyDescent="0.2">
      <c r="A510" s="45"/>
      <c r="B510" s="29" t="s">
        <v>577</v>
      </c>
      <c r="C510" s="23" t="s">
        <v>1051</v>
      </c>
      <c r="D510" s="23" t="s">
        <v>514</v>
      </c>
      <c r="E510" s="30"/>
      <c r="F510" s="25" t="s">
        <v>496</v>
      </c>
      <c r="G510" s="27" t="s">
        <v>3</v>
      </c>
      <c r="H510" s="33"/>
      <c r="I510" s="25">
        <v>-0.2</v>
      </c>
      <c r="J510" s="25">
        <v>-0.6</v>
      </c>
      <c r="K510" s="25" t="s">
        <v>556</v>
      </c>
      <c r="L510" s="25">
        <v>1</v>
      </c>
      <c r="M510" s="25">
        <v>-1</v>
      </c>
      <c r="N510" s="25" t="s">
        <v>565</v>
      </c>
      <c r="O510" s="25">
        <v>1</v>
      </c>
      <c r="P510" s="25">
        <v>-1</v>
      </c>
      <c r="Q510" s="25" t="s">
        <v>565</v>
      </c>
      <c r="R510" s="25"/>
      <c r="S510" s="25"/>
      <c r="T510" s="25"/>
      <c r="U510" s="25"/>
      <c r="V510" s="25"/>
      <c r="W510" s="25"/>
    </row>
    <row r="511" spans="1:23" x14ac:dyDescent="0.2">
      <c r="A511" s="45"/>
      <c r="B511" s="29" t="s">
        <v>578</v>
      </c>
      <c r="C511" s="23" t="s">
        <v>1052</v>
      </c>
      <c r="D511" s="23" t="s">
        <v>515</v>
      </c>
      <c r="E511" s="30"/>
      <c r="F511" s="25" t="s">
        <v>498</v>
      </c>
      <c r="G511" s="27" t="s">
        <v>3</v>
      </c>
      <c r="H511" s="33"/>
      <c r="I511" s="25">
        <v>-0.2</v>
      </c>
      <c r="J511" s="25">
        <v>-0.6</v>
      </c>
      <c r="K511" s="25" t="s">
        <v>556</v>
      </c>
      <c r="L511" s="25">
        <v>1</v>
      </c>
      <c r="M511" s="25">
        <v>-1</v>
      </c>
      <c r="N511" s="25" t="s">
        <v>565</v>
      </c>
      <c r="O511" s="25">
        <v>1</v>
      </c>
      <c r="P511" s="25">
        <v>-1</v>
      </c>
      <c r="Q511" s="25" t="s">
        <v>565</v>
      </c>
      <c r="R511" s="25"/>
      <c r="S511" s="25"/>
      <c r="T511" s="25"/>
      <c r="U511" s="25"/>
      <c r="V511" s="25"/>
      <c r="W511" s="25"/>
    </row>
    <row r="512" spans="1:23" ht="28.5" x14ac:dyDescent="0.2">
      <c r="A512" s="45"/>
      <c r="B512" s="29" t="s">
        <v>592</v>
      </c>
      <c r="C512" s="24" t="s">
        <v>1053</v>
      </c>
      <c r="D512" s="23" t="s">
        <v>522</v>
      </c>
      <c r="E512" s="30"/>
      <c r="F512" s="25" t="s">
        <v>559</v>
      </c>
      <c r="G512" s="27" t="s">
        <v>3</v>
      </c>
      <c r="H512" s="33"/>
      <c r="I512" s="25">
        <v>-0.2</v>
      </c>
      <c r="J512" s="25">
        <v>-0.6</v>
      </c>
      <c r="K512" s="25" t="s">
        <v>556</v>
      </c>
      <c r="L512" s="25">
        <v>1</v>
      </c>
      <c r="M512" s="25">
        <v>-1</v>
      </c>
      <c r="N512" s="25" t="s">
        <v>565</v>
      </c>
      <c r="O512" s="25">
        <v>1</v>
      </c>
      <c r="P512" s="25">
        <v>-1</v>
      </c>
      <c r="Q512" s="25" t="s">
        <v>565</v>
      </c>
      <c r="R512" s="25"/>
      <c r="S512" s="25"/>
      <c r="T512" s="25"/>
      <c r="U512" s="25"/>
      <c r="V512" s="25"/>
      <c r="W512" s="25"/>
    </row>
    <row r="513" spans="1:23" ht="28.5" x14ac:dyDescent="0.2">
      <c r="A513" s="45"/>
      <c r="B513" s="29" t="s">
        <v>593</v>
      </c>
      <c r="C513" s="24" t="s">
        <v>1054</v>
      </c>
      <c r="D513" s="23" t="s">
        <v>523</v>
      </c>
      <c r="E513" s="30"/>
      <c r="F513" s="25" t="s">
        <v>560</v>
      </c>
      <c r="G513" s="27" t="s">
        <v>3</v>
      </c>
      <c r="H513" s="33"/>
      <c r="I513" s="25">
        <v>-0.2</v>
      </c>
      <c r="J513" s="25">
        <v>-0.6</v>
      </c>
      <c r="K513" s="25" t="s">
        <v>556</v>
      </c>
      <c r="L513" s="25">
        <v>1</v>
      </c>
      <c r="M513" s="25">
        <v>-1</v>
      </c>
      <c r="N513" s="25" t="s">
        <v>565</v>
      </c>
      <c r="O513" s="25">
        <v>1</v>
      </c>
      <c r="P513" s="25">
        <v>-1</v>
      </c>
      <c r="Q513" s="25" t="s">
        <v>565</v>
      </c>
      <c r="R513" s="25"/>
      <c r="S513" s="25"/>
      <c r="T513" s="25"/>
      <c r="U513" s="25"/>
      <c r="V513" s="25"/>
      <c r="W513" s="25"/>
    </row>
    <row r="514" spans="1:23" ht="28.5" x14ac:dyDescent="0.2">
      <c r="A514" s="45"/>
      <c r="B514" s="29" t="s">
        <v>594</v>
      </c>
      <c r="C514" s="24" t="s">
        <v>1055</v>
      </c>
      <c r="D514" s="23" t="s">
        <v>524</v>
      </c>
      <c r="E514" s="30"/>
      <c r="F514" s="25" t="s">
        <v>561</v>
      </c>
      <c r="G514" s="27" t="s">
        <v>3</v>
      </c>
      <c r="H514" s="33"/>
      <c r="I514" s="25">
        <v>-0.2</v>
      </c>
      <c r="J514" s="25">
        <v>-0.6</v>
      </c>
      <c r="K514" s="25" t="s">
        <v>556</v>
      </c>
      <c r="L514" s="25">
        <v>1</v>
      </c>
      <c r="M514" s="25">
        <v>-1</v>
      </c>
      <c r="N514" s="25" t="s">
        <v>565</v>
      </c>
      <c r="O514" s="25">
        <v>1</v>
      </c>
      <c r="P514" s="25">
        <v>-1</v>
      </c>
      <c r="Q514" s="25" t="s">
        <v>565</v>
      </c>
      <c r="R514" s="25"/>
      <c r="S514" s="25"/>
      <c r="T514" s="25"/>
      <c r="U514" s="25"/>
      <c r="V514" s="25"/>
      <c r="W514" s="25"/>
    </row>
    <row r="515" spans="1:23" ht="28.5" x14ac:dyDescent="0.2">
      <c r="A515" s="45"/>
      <c r="B515" s="29" t="s">
        <v>595</v>
      </c>
      <c r="C515" s="24" t="s">
        <v>1056</v>
      </c>
      <c r="D515" s="23" t="s">
        <v>525</v>
      </c>
      <c r="E515" s="30"/>
      <c r="F515" s="25" t="s">
        <v>562</v>
      </c>
      <c r="G515" s="27" t="s">
        <v>3</v>
      </c>
      <c r="H515" s="33"/>
      <c r="I515" s="25">
        <v>-0.2</v>
      </c>
      <c r="J515" s="25">
        <v>-0.6</v>
      </c>
      <c r="K515" s="25" t="s">
        <v>556</v>
      </c>
      <c r="L515" s="25">
        <v>1</v>
      </c>
      <c r="M515" s="25">
        <v>-1</v>
      </c>
      <c r="N515" s="25" t="s">
        <v>565</v>
      </c>
      <c r="O515" s="25">
        <v>1</v>
      </c>
      <c r="P515" s="25">
        <v>-1</v>
      </c>
      <c r="Q515" s="25" t="s">
        <v>565</v>
      </c>
      <c r="R515" s="25"/>
      <c r="S515" s="25"/>
      <c r="T515" s="25"/>
      <c r="U515" s="25"/>
      <c r="V515" s="25"/>
      <c r="W515" s="25"/>
    </row>
    <row r="516" spans="1:23" ht="28.5" x14ac:dyDescent="0.2">
      <c r="A516" s="45"/>
      <c r="B516" s="29" t="s">
        <v>599</v>
      </c>
      <c r="C516" s="24" t="s">
        <v>1057</v>
      </c>
      <c r="D516" s="23" t="s">
        <v>526</v>
      </c>
      <c r="E516" s="30"/>
      <c r="F516" s="25" t="s">
        <v>563</v>
      </c>
      <c r="G516" s="27" t="s">
        <v>3</v>
      </c>
      <c r="H516" s="33"/>
      <c r="I516" s="25">
        <v>-0.2</v>
      </c>
      <c r="J516" s="25">
        <v>-0.6</v>
      </c>
      <c r="K516" s="25" t="s">
        <v>556</v>
      </c>
      <c r="L516" s="25">
        <v>1</v>
      </c>
      <c r="M516" s="25">
        <v>-1</v>
      </c>
      <c r="N516" s="25" t="s">
        <v>565</v>
      </c>
      <c r="O516" s="25">
        <v>1</v>
      </c>
      <c r="P516" s="25">
        <v>-1</v>
      </c>
      <c r="Q516" s="25" t="s">
        <v>565</v>
      </c>
      <c r="R516" s="25"/>
      <c r="S516" s="25"/>
      <c r="T516" s="25"/>
      <c r="U516" s="25"/>
      <c r="V516" s="25"/>
      <c r="W516" s="25"/>
    </row>
    <row r="517" spans="1:23" ht="28.5" x14ac:dyDescent="0.2">
      <c r="A517" s="45"/>
      <c r="B517" s="29" t="s">
        <v>600</v>
      </c>
      <c r="C517" s="24" t="s">
        <v>1058</v>
      </c>
      <c r="D517" s="23" t="s">
        <v>527</v>
      </c>
      <c r="E517" s="30"/>
      <c r="F517" s="25" t="s">
        <v>564</v>
      </c>
      <c r="G517" s="27" t="s">
        <v>3</v>
      </c>
      <c r="H517" s="33"/>
      <c r="I517" s="25">
        <v>-0.2</v>
      </c>
      <c r="J517" s="25">
        <v>-0.6</v>
      </c>
      <c r="K517" s="25" t="s">
        <v>556</v>
      </c>
      <c r="L517" s="25">
        <v>1</v>
      </c>
      <c r="M517" s="25">
        <v>-1</v>
      </c>
      <c r="N517" s="25" t="s">
        <v>565</v>
      </c>
      <c r="O517" s="25">
        <v>1</v>
      </c>
      <c r="P517" s="25">
        <v>-1</v>
      </c>
      <c r="Q517" s="25" t="s">
        <v>565</v>
      </c>
      <c r="R517" s="25"/>
      <c r="S517" s="25"/>
      <c r="T517" s="25"/>
      <c r="U517" s="25"/>
      <c r="V517" s="25"/>
      <c r="W517" s="25"/>
    </row>
    <row r="518" spans="1:23" ht="28.5" x14ac:dyDescent="0.2">
      <c r="A518" s="45"/>
      <c r="B518" s="29" t="s">
        <v>601</v>
      </c>
      <c r="C518" s="24" t="s">
        <v>1059</v>
      </c>
      <c r="D518" s="23" t="s">
        <v>488</v>
      </c>
      <c r="E518" s="30"/>
      <c r="F518" s="25" t="s">
        <v>505</v>
      </c>
      <c r="G518" s="27" t="s">
        <v>3</v>
      </c>
      <c r="H518" s="33"/>
      <c r="I518" s="25">
        <v>-0.2</v>
      </c>
      <c r="J518" s="25">
        <v>-0.6</v>
      </c>
      <c r="K518" s="25" t="s">
        <v>556</v>
      </c>
      <c r="L518" s="25">
        <v>1</v>
      </c>
      <c r="M518" s="25">
        <v>-1</v>
      </c>
      <c r="N518" s="25" t="s">
        <v>565</v>
      </c>
      <c r="O518" s="25">
        <v>35</v>
      </c>
      <c r="P518" s="25">
        <v>24</v>
      </c>
      <c r="Q518" s="25" t="s">
        <v>565</v>
      </c>
      <c r="R518" s="25"/>
      <c r="S518" s="25"/>
      <c r="T518" s="25"/>
      <c r="U518" s="25"/>
      <c r="V518" s="25"/>
      <c r="W518" s="25"/>
    </row>
    <row r="519" spans="1:23" ht="28.5" x14ac:dyDescent="0.2">
      <c r="A519" s="45"/>
      <c r="B519" s="29" t="s">
        <v>602</v>
      </c>
      <c r="C519" s="24" t="s">
        <v>1060</v>
      </c>
      <c r="D519" s="23" t="s">
        <v>528</v>
      </c>
      <c r="E519" s="30"/>
      <c r="F519" s="25" t="s">
        <v>506</v>
      </c>
      <c r="G519" s="27" t="s">
        <v>3</v>
      </c>
      <c r="H519" s="33"/>
      <c r="I519" s="25">
        <v>-0.2</v>
      </c>
      <c r="J519" s="25">
        <v>-0.6</v>
      </c>
      <c r="K519" s="25" t="s">
        <v>556</v>
      </c>
      <c r="L519" s="25">
        <v>1</v>
      </c>
      <c r="M519" s="25">
        <v>-1</v>
      </c>
      <c r="N519" s="25" t="s">
        <v>565</v>
      </c>
      <c r="O519" s="25">
        <v>35</v>
      </c>
      <c r="P519" s="25">
        <v>24</v>
      </c>
      <c r="Q519" s="25" t="s">
        <v>565</v>
      </c>
      <c r="R519" s="25"/>
      <c r="S519" s="25"/>
      <c r="T519" s="25"/>
      <c r="U519" s="25"/>
      <c r="V519" s="25"/>
      <c r="W519" s="25"/>
    </row>
    <row r="520" spans="1:23" ht="28.5" x14ac:dyDescent="0.2">
      <c r="A520" s="45"/>
      <c r="B520" s="29" t="s">
        <v>603</v>
      </c>
      <c r="C520" s="24" t="s">
        <v>1061</v>
      </c>
      <c r="D520" s="23" t="s">
        <v>529</v>
      </c>
      <c r="E520" s="30"/>
      <c r="F520" s="25" t="s">
        <v>495</v>
      </c>
      <c r="G520" s="27" t="s">
        <v>3</v>
      </c>
      <c r="H520" s="33"/>
      <c r="I520" s="25">
        <v>-0.2</v>
      </c>
      <c r="J520" s="25">
        <v>-0.6</v>
      </c>
      <c r="K520" s="25" t="s">
        <v>556</v>
      </c>
      <c r="L520" s="25">
        <v>1</v>
      </c>
      <c r="M520" s="25">
        <v>-1</v>
      </c>
      <c r="N520" s="25" t="s">
        <v>565</v>
      </c>
      <c r="O520" s="25">
        <v>1</v>
      </c>
      <c r="P520" s="25">
        <v>-1</v>
      </c>
      <c r="Q520" s="25" t="s">
        <v>565</v>
      </c>
      <c r="R520" s="25"/>
      <c r="S520" s="25"/>
      <c r="T520" s="25"/>
      <c r="U520" s="25"/>
      <c r="V520" s="25"/>
      <c r="W520" s="25"/>
    </row>
    <row r="521" spans="1:23" ht="28.5" x14ac:dyDescent="0.2">
      <c r="A521" s="45"/>
      <c r="B521" s="29" t="s">
        <v>604</v>
      </c>
      <c r="C521" s="24" t="s">
        <v>1062</v>
      </c>
      <c r="D521" s="23" t="s">
        <v>530</v>
      </c>
      <c r="E521" s="30"/>
      <c r="F521" s="25" t="s">
        <v>507</v>
      </c>
      <c r="G521" s="27" t="s">
        <v>3</v>
      </c>
      <c r="H521" s="33"/>
      <c r="I521" s="25">
        <v>-0.2</v>
      </c>
      <c r="J521" s="25">
        <v>-0.6</v>
      </c>
      <c r="K521" s="25" t="s">
        <v>556</v>
      </c>
      <c r="L521" s="25">
        <v>1</v>
      </c>
      <c r="M521" s="25">
        <v>-1</v>
      </c>
      <c r="N521" s="25" t="s">
        <v>565</v>
      </c>
      <c r="O521" s="25">
        <v>1</v>
      </c>
      <c r="P521" s="25">
        <v>-1</v>
      </c>
      <c r="Q521" s="25" t="s">
        <v>565</v>
      </c>
      <c r="R521" s="25"/>
      <c r="S521" s="25"/>
      <c r="T521" s="25"/>
      <c r="U521" s="25"/>
      <c r="V521" s="25"/>
      <c r="W521" s="25"/>
    </row>
    <row r="522" spans="1:23" x14ac:dyDescent="0.2">
      <c r="A522" s="45"/>
      <c r="B522" s="29" t="s">
        <v>579</v>
      </c>
      <c r="C522" s="23" t="s">
        <v>1093</v>
      </c>
      <c r="D522" s="23" t="s">
        <v>541</v>
      </c>
      <c r="E522" s="30"/>
      <c r="F522" s="25" t="s">
        <v>493</v>
      </c>
      <c r="G522" s="27" t="s">
        <v>3</v>
      </c>
      <c r="H522" s="33"/>
      <c r="I522" s="25">
        <v>-0.2</v>
      </c>
      <c r="J522" s="25">
        <v>-0.6</v>
      </c>
      <c r="K522" s="25" t="s">
        <v>556</v>
      </c>
      <c r="L522" s="25">
        <v>1</v>
      </c>
      <c r="M522" s="25">
        <v>-1</v>
      </c>
      <c r="N522" s="25" t="s">
        <v>565</v>
      </c>
      <c r="O522" s="25">
        <v>3</v>
      </c>
      <c r="P522" s="25">
        <v>-1</v>
      </c>
      <c r="Q522" s="25" t="s">
        <v>565</v>
      </c>
      <c r="R522" s="25"/>
      <c r="S522" s="25"/>
      <c r="T522" s="25"/>
      <c r="U522" s="25"/>
      <c r="V522" s="25"/>
      <c r="W522" s="25"/>
    </row>
    <row r="523" spans="1:23" x14ac:dyDescent="0.2">
      <c r="A523" s="45"/>
      <c r="B523" s="29" t="s">
        <v>580</v>
      </c>
      <c r="C523" s="23" t="s">
        <v>1094</v>
      </c>
      <c r="D523" s="23" t="s">
        <v>542</v>
      </c>
      <c r="E523" s="30"/>
      <c r="F523" s="25" t="s">
        <v>492</v>
      </c>
      <c r="G523" s="27" t="s">
        <v>3</v>
      </c>
      <c r="H523" s="33"/>
      <c r="I523" s="25">
        <v>-0.2</v>
      </c>
      <c r="J523" s="25">
        <v>-0.6</v>
      </c>
      <c r="K523" s="25" t="s">
        <v>556</v>
      </c>
      <c r="L523" s="25">
        <v>1</v>
      </c>
      <c r="M523" s="25">
        <v>-1</v>
      </c>
      <c r="N523" s="25" t="s">
        <v>565</v>
      </c>
      <c r="O523" s="25">
        <v>1</v>
      </c>
      <c r="P523" s="25">
        <v>-1</v>
      </c>
      <c r="Q523" s="25" t="s">
        <v>565</v>
      </c>
      <c r="R523" s="25"/>
      <c r="S523" s="25"/>
      <c r="T523" s="25"/>
      <c r="U523" s="25"/>
      <c r="V523" s="25"/>
      <c r="W523" s="25"/>
    </row>
    <row r="524" spans="1:23" x14ac:dyDescent="0.2">
      <c r="A524" s="45"/>
      <c r="B524" s="29" t="s">
        <v>581</v>
      </c>
      <c r="C524" s="23" t="s">
        <v>1095</v>
      </c>
      <c r="D524" s="23" t="s">
        <v>543</v>
      </c>
      <c r="E524" s="30"/>
      <c r="F524" s="25" t="s">
        <v>108</v>
      </c>
      <c r="G524" s="27" t="s">
        <v>3</v>
      </c>
      <c r="H524" s="33"/>
      <c r="I524" s="25">
        <v>0.6</v>
      </c>
      <c r="J524" s="25">
        <v>0.2</v>
      </c>
      <c r="K524" s="25" t="s">
        <v>556</v>
      </c>
      <c r="L524" s="25"/>
      <c r="M524" s="25"/>
      <c r="N524" s="25"/>
      <c r="O524" s="25"/>
      <c r="P524" s="25"/>
      <c r="Q524" s="25"/>
      <c r="R524" s="25">
        <v>-1.25</v>
      </c>
      <c r="S524" s="25">
        <v>-1.6</v>
      </c>
      <c r="T524" s="25" t="s">
        <v>556</v>
      </c>
      <c r="U524" s="25"/>
      <c r="V524" s="25"/>
      <c r="W524" s="25"/>
    </row>
    <row r="525" spans="1:23" x14ac:dyDescent="0.2">
      <c r="A525" s="45"/>
      <c r="B525" s="29" t="s">
        <v>582</v>
      </c>
      <c r="C525" s="23" t="s">
        <v>1096</v>
      </c>
      <c r="D525" s="23" t="s">
        <v>544</v>
      </c>
      <c r="E525" s="30"/>
      <c r="F525" s="25" t="s">
        <v>107</v>
      </c>
      <c r="G525" s="27" t="s">
        <v>3</v>
      </c>
      <c r="H525" s="33"/>
      <c r="I525" s="25">
        <v>-0.2</v>
      </c>
      <c r="J525" s="25">
        <v>-0.6</v>
      </c>
      <c r="K525" s="25" t="s">
        <v>556</v>
      </c>
      <c r="L525" s="25"/>
      <c r="M525" s="25"/>
      <c r="N525" s="25"/>
      <c r="O525" s="25"/>
      <c r="P525" s="25"/>
      <c r="Q525" s="25"/>
      <c r="R525" s="25">
        <v>4.4000000000000004</v>
      </c>
      <c r="S525" s="25">
        <v>3.85</v>
      </c>
      <c r="T525" s="25" t="s">
        <v>556</v>
      </c>
      <c r="U525" s="25"/>
      <c r="V525" s="25"/>
      <c r="W525" s="25"/>
    </row>
    <row r="526" spans="1:23" x14ac:dyDescent="0.2">
      <c r="A526" s="45"/>
      <c r="B526" s="29" t="s">
        <v>583</v>
      </c>
      <c r="C526" s="23" t="s">
        <v>1097</v>
      </c>
      <c r="D526" s="23" t="s">
        <v>545</v>
      </c>
      <c r="E526" s="30"/>
      <c r="F526" s="25" t="s">
        <v>558</v>
      </c>
      <c r="G526" s="27" t="s">
        <v>3</v>
      </c>
      <c r="H526" s="33"/>
      <c r="I526" s="25">
        <v>-0.2</v>
      </c>
      <c r="J526" s="25">
        <v>-0.6</v>
      </c>
      <c r="K526" s="25" t="s">
        <v>556</v>
      </c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 x14ac:dyDescent="0.2">
      <c r="A527" s="45"/>
      <c r="B527" s="29" t="s">
        <v>584</v>
      </c>
      <c r="C527" s="23" t="s">
        <v>1098</v>
      </c>
      <c r="D527" s="23"/>
      <c r="E527" s="30"/>
      <c r="F527" s="25"/>
      <c r="G527" s="27" t="s">
        <v>3</v>
      </c>
      <c r="H527" s="33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 x14ac:dyDescent="0.2">
      <c r="A528" s="45"/>
      <c r="B528" s="29" t="s">
        <v>585</v>
      </c>
      <c r="C528" s="23" t="s">
        <v>1099</v>
      </c>
      <c r="D528" s="23"/>
      <c r="E528" s="30"/>
      <c r="F528" s="25"/>
      <c r="G528" s="27" t="s">
        <v>3</v>
      </c>
      <c r="H528" s="33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 x14ac:dyDescent="0.2">
      <c r="A529" s="45"/>
      <c r="B529" s="29" t="s">
        <v>586</v>
      </c>
      <c r="C529" s="23" t="s">
        <v>1100</v>
      </c>
      <c r="D529" s="23"/>
      <c r="E529" s="30"/>
      <c r="F529" s="25"/>
      <c r="G529" s="27" t="s">
        <v>3</v>
      </c>
      <c r="H529" s="33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 x14ac:dyDescent="0.2">
      <c r="A530" s="45"/>
      <c r="B530" s="29" t="s">
        <v>587</v>
      </c>
      <c r="C530" s="23" t="s">
        <v>1101</v>
      </c>
      <c r="D530" s="23" t="s">
        <v>551</v>
      </c>
      <c r="E530" s="30"/>
      <c r="F530" s="25" t="s">
        <v>122</v>
      </c>
      <c r="G530" s="27" t="s">
        <v>2</v>
      </c>
      <c r="H530" s="33"/>
      <c r="I530" s="25"/>
      <c r="J530" s="25"/>
      <c r="K530" s="25"/>
      <c r="L530" s="25"/>
      <c r="M530" s="25"/>
      <c r="N530" s="25"/>
      <c r="O530" s="25"/>
      <c r="P530" s="25"/>
      <c r="Q530" s="25"/>
      <c r="R530" s="25">
        <v>35</v>
      </c>
      <c r="S530" s="25">
        <v>15</v>
      </c>
      <c r="T530" s="25" t="s">
        <v>567</v>
      </c>
      <c r="U530" s="25">
        <v>300</v>
      </c>
      <c r="V530" s="25">
        <v>-5</v>
      </c>
      <c r="W530" s="25" t="s">
        <v>565</v>
      </c>
    </row>
    <row r="531" spans="1:23" x14ac:dyDescent="0.2">
      <c r="A531" s="45"/>
      <c r="B531" s="29" t="s">
        <v>588</v>
      </c>
      <c r="C531" s="23" t="s">
        <v>1102</v>
      </c>
      <c r="D531" s="23" t="s">
        <v>552</v>
      </c>
      <c r="E531" s="30"/>
      <c r="F531" s="25" t="s">
        <v>123</v>
      </c>
      <c r="G531" s="27" t="s">
        <v>2</v>
      </c>
      <c r="H531" s="33"/>
      <c r="I531" s="25"/>
      <c r="J531" s="25"/>
      <c r="K531" s="25"/>
      <c r="L531" s="25"/>
      <c r="M531" s="25"/>
      <c r="N531" s="25"/>
      <c r="O531" s="25"/>
      <c r="P531" s="25"/>
      <c r="Q531" s="25"/>
      <c r="R531" s="25">
        <v>65</v>
      </c>
      <c r="S531" s="25">
        <v>45</v>
      </c>
      <c r="T531" s="25" t="s">
        <v>567</v>
      </c>
      <c r="U531" s="25">
        <v>300</v>
      </c>
      <c r="V531" s="25">
        <v>-5</v>
      </c>
      <c r="W531" s="25" t="s">
        <v>565</v>
      </c>
    </row>
    <row r="532" spans="1:23" x14ac:dyDescent="0.2">
      <c r="A532" s="45"/>
      <c r="B532" s="29" t="s">
        <v>589</v>
      </c>
      <c r="C532" s="23" t="s">
        <v>1103</v>
      </c>
      <c r="D532" s="23" t="s">
        <v>489</v>
      </c>
      <c r="E532" s="30"/>
      <c r="F532" s="25" t="s">
        <v>106</v>
      </c>
      <c r="G532" s="27" t="s">
        <v>2</v>
      </c>
      <c r="H532" s="33"/>
      <c r="I532" s="25">
        <v>-0.2</v>
      </c>
      <c r="J532" s="25">
        <v>-0.6</v>
      </c>
      <c r="K532" s="25" t="s">
        <v>556</v>
      </c>
      <c r="L532" s="25"/>
      <c r="M532" s="25"/>
      <c r="N532" s="25"/>
      <c r="O532" s="25"/>
      <c r="P532" s="25"/>
      <c r="Q532" s="25"/>
      <c r="R532" s="25">
        <v>1.7</v>
      </c>
      <c r="S532" s="25">
        <v>1.4</v>
      </c>
      <c r="T532" s="25" t="s">
        <v>556</v>
      </c>
      <c r="U532" s="25"/>
      <c r="V532" s="25"/>
      <c r="W532" s="25"/>
    </row>
    <row r="533" spans="1:23" x14ac:dyDescent="0.2">
      <c r="A533" s="45"/>
      <c r="B533" s="29" t="s">
        <v>590</v>
      </c>
      <c r="C533" s="23" t="s">
        <v>1104</v>
      </c>
      <c r="D533" s="23" t="s">
        <v>569</v>
      </c>
      <c r="E533" s="30"/>
      <c r="F533" s="25"/>
      <c r="G533" s="27" t="s">
        <v>2</v>
      </c>
      <c r="H533" s="33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 x14ac:dyDescent="0.2">
      <c r="A534" s="45"/>
      <c r="B534" s="32" t="s">
        <v>591</v>
      </c>
      <c r="C534" s="23" t="s">
        <v>1063</v>
      </c>
      <c r="D534" s="26"/>
      <c r="E534" s="30"/>
      <c r="F534" s="25" t="s">
        <v>494</v>
      </c>
      <c r="G534" s="27" t="s">
        <v>5</v>
      </c>
      <c r="H534" s="3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 spans="1:23" x14ac:dyDescent="0.2">
      <c r="A535" s="45"/>
      <c r="B535" s="32" t="s">
        <v>1113</v>
      </c>
      <c r="C535" s="23" t="s">
        <v>1064</v>
      </c>
      <c r="D535" s="26"/>
      <c r="E535" s="30"/>
      <c r="F535" s="25" t="s">
        <v>508</v>
      </c>
      <c r="G535" s="27" t="s">
        <v>5</v>
      </c>
      <c r="H535" s="3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 spans="1:23" x14ac:dyDescent="0.2">
      <c r="A536" s="45"/>
      <c r="B536" s="32" t="s">
        <v>1114</v>
      </c>
      <c r="C536" s="23" t="s">
        <v>1065</v>
      </c>
      <c r="D536" s="26"/>
      <c r="E536" s="30"/>
      <c r="F536" s="25" t="s">
        <v>509</v>
      </c>
      <c r="G536" s="27" t="s">
        <v>5</v>
      </c>
      <c r="H536" s="3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 spans="1:23" x14ac:dyDescent="0.2">
      <c r="A537" s="45"/>
      <c r="B537" s="32" t="s">
        <v>1121</v>
      </c>
      <c r="C537" s="23" t="s">
        <v>1129</v>
      </c>
      <c r="D537" s="26"/>
      <c r="E537" s="30"/>
      <c r="F537" s="25" t="s">
        <v>1125</v>
      </c>
      <c r="G537" s="27" t="s">
        <v>5</v>
      </c>
      <c r="H537" s="3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 spans="1:23" x14ac:dyDescent="0.2">
      <c r="A538" s="45"/>
      <c r="B538" s="32" t="s">
        <v>1122</v>
      </c>
      <c r="C538" s="23" t="s">
        <v>1130</v>
      </c>
      <c r="D538" s="26"/>
      <c r="E538" s="30"/>
      <c r="F538" s="25" t="s">
        <v>1126</v>
      </c>
      <c r="G538" s="27" t="s">
        <v>5</v>
      </c>
      <c r="H538" s="3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 spans="1:23" x14ac:dyDescent="0.2">
      <c r="A539" s="45"/>
      <c r="B539" s="32" t="s">
        <v>1123</v>
      </c>
      <c r="C539" s="23" t="s">
        <v>1131</v>
      </c>
      <c r="D539" s="26"/>
      <c r="E539" s="30"/>
      <c r="F539" s="25" t="s">
        <v>1127</v>
      </c>
      <c r="G539" s="27" t="s">
        <v>5</v>
      </c>
      <c r="H539" s="3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 spans="1:23" x14ac:dyDescent="0.2">
      <c r="A540" s="46"/>
      <c r="B540" s="32" t="s">
        <v>1124</v>
      </c>
      <c r="C540" s="23" t="s">
        <v>1132</v>
      </c>
      <c r="D540" s="26"/>
      <c r="E540" s="30"/>
      <c r="F540" s="25" t="s">
        <v>1128</v>
      </c>
      <c r="G540" s="27" t="s">
        <v>5</v>
      </c>
      <c r="H540" s="3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 spans="1:23" x14ac:dyDescent="0.2">
      <c r="A541" s="34"/>
      <c r="B541" s="34"/>
      <c r="C541" s="30"/>
      <c r="D541" s="30"/>
      <c r="E541" s="30"/>
      <c r="F541" s="30"/>
      <c r="G541" s="31"/>
      <c r="H541" s="33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spans="1:23" x14ac:dyDescent="0.2">
      <c r="A542" s="44" t="s">
        <v>668</v>
      </c>
      <c r="B542" s="29" t="s">
        <v>510</v>
      </c>
      <c r="C542" s="23" t="s">
        <v>1066</v>
      </c>
      <c r="D542" s="23" t="s">
        <v>516</v>
      </c>
      <c r="E542" s="30"/>
      <c r="F542" s="25" t="s">
        <v>491</v>
      </c>
      <c r="G542" s="27" t="s">
        <v>3</v>
      </c>
      <c r="H542" s="33"/>
      <c r="I542" s="25">
        <v>-0.2</v>
      </c>
      <c r="J542" s="25">
        <v>-0.6</v>
      </c>
      <c r="K542" s="25" t="s">
        <v>556</v>
      </c>
      <c r="L542" s="25">
        <v>1</v>
      </c>
      <c r="M542" s="25">
        <v>-1</v>
      </c>
      <c r="N542" s="25" t="s">
        <v>565</v>
      </c>
      <c r="O542" s="25">
        <v>1</v>
      </c>
      <c r="P542" s="25">
        <v>-1</v>
      </c>
      <c r="Q542" s="25" t="s">
        <v>565</v>
      </c>
      <c r="R542" s="25"/>
      <c r="S542" s="25"/>
      <c r="T542" s="25"/>
      <c r="U542" s="25"/>
      <c r="V542" s="25"/>
      <c r="W542" s="25"/>
    </row>
    <row r="543" spans="1:23" x14ac:dyDescent="0.2">
      <c r="A543" s="45"/>
      <c r="B543" s="29" t="s">
        <v>511</v>
      </c>
      <c r="C543" s="23" t="s">
        <v>1067</v>
      </c>
      <c r="D543" s="23" t="s">
        <v>517</v>
      </c>
      <c r="E543" s="30"/>
      <c r="F543" s="25" t="s">
        <v>555</v>
      </c>
      <c r="G543" s="27" t="s">
        <v>3</v>
      </c>
      <c r="H543" s="33"/>
      <c r="I543" s="25">
        <v>-0.2</v>
      </c>
      <c r="J543" s="25">
        <v>-0.6</v>
      </c>
      <c r="K543" s="25" t="s">
        <v>556</v>
      </c>
      <c r="L543" s="25">
        <v>1</v>
      </c>
      <c r="M543" s="25">
        <v>-1</v>
      </c>
      <c r="N543" s="25" t="s">
        <v>565</v>
      </c>
      <c r="O543" s="25">
        <v>1</v>
      </c>
      <c r="P543" s="25">
        <v>-1</v>
      </c>
      <c r="Q543" s="25" t="s">
        <v>565</v>
      </c>
      <c r="R543" s="25"/>
      <c r="S543" s="25"/>
      <c r="T543" s="25"/>
      <c r="U543" s="25"/>
      <c r="V543" s="25"/>
      <c r="W543" s="25"/>
    </row>
    <row r="544" spans="1:23" x14ac:dyDescent="0.2">
      <c r="A544" s="45"/>
      <c r="B544" s="29" t="s">
        <v>575</v>
      </c>
      <c r="C544" s="23" t="s">
        <v>1068</v>
      </c>
      <c r="D544" s="23" t="s">
        <v>518</v>
      </c>
      <c r="E544" s="30"/>
      <c r="F544" s="25" t="s">
        <v>490</v>
      </c>
      <c r="G544" s="27" t="s">
        <v>3</v>
      </c>
      <c r="H544" s="33"/>
      <c r="I544" s="25">
        <v>-0.2</v>
      </c>
      <c r="J544" s="25">
        <v>-0.6</v>
      </c>
      <c r="K544" s="25" t="s">
        <v>556</v>
      </c>
      <c r="L544" s="25">
        <v>1</v>
      </c>
      <c r="M544" s="25">
        <v>-1</v>
      </c>
      <c r="N544" s="25" t="s">
        <v>565</v>
      </c>
      <c r="O544" s="25">
        <v>1</v>
      </c>
      <c r="P544" s="25">
        <v>-1</v>
      </c>
      <c r="Q544" s="25" t="s">
        <v>565</v>
      </c>
      <c r="R544" s="25"/>
      <c r="S544" s="25"/>
      <c r="T544" s="25"/>
      <c r="U544" s="25"/>
      <c r="V544" s="25"/>
      <c r="W544" s="25"/>
    </row>
    <row r="545" spans="1:23" x14ac:dyDescent="0.2">
      <c r="A545" s="45"/>
      <c r="B545" s="29" t="s">
        <v>576</v>
      </c>
      <c r="C545" s="23" t="s">
        <v>1069</v>
      </c>
      <c r="D545" s="23" t="s">
        <v>519</v>
      </c>
      <c r="E545" s="30"/>
      <c r="F545" s="25" t="s">
        <v>497</v>
      </c>
      <c r="G545" s="27" t="s">
        <v>3</v>
      </c>
      <c r="H545" s="33"/>
      <c r="I545" s="25">
        <v>-0.2</v>
      </c>
      <c r="J545" s="25">
        <v>-0.6</v>
      </c>
      <c r="K545" s="25" t="s">
        <v>556</v>
      </c>
      <c r="L545" s="25">
        <v>1</v>
      </c>
      <c r="M545" s="25">
        <v>-1</v>
      </c>
      <c r="N545" s="25" t="s">
        <v>565</v>
      </c>
      <c r="O545" s="25">
        <v>1</v>
      </c>
      <c r="P545" s="25">
        <v>-1</v>
      </c>
      <c r="Q545" s="25" t="s">
        <v>565</v>
      </c>
      <c r="R545" s="25"/>
      <c r="S545" s="25"/>
      <c r="T545" s="25"/>
      <c r="U545" s="25"/>
      <c r="V545" s="25"/>
      <c r="W545" s="25"/>
    </row>
    <row r="546" spans="1:23" x14ac:dyDescent="0.2">
      <c r="A546" s="45"/>
      <c r="B546" s="29" t="s">
        <v>577</v>
      </c>
      <c r="C546" s="23" t="s">
        <v>1070</v>
      </c>
      <c r="D546" s="23" t="s">
        <v>520</v>
      </c>
      <c r="E546" s="30"/>
      <c r="F546" s="25" t="s">
        <v>496</v>
      </c>
      <c r="G546" s="27" t="s">
        <v>3</v>
      </c>
      <c r="H546" s="33"/>
      <c r="I546" s="25">
        <v>-0.2</v>
      </c>
      <c r="J546" s="25">
        <v>-0.6</v>
      </c>
      <c r="K546" s="25" t="s">
        <v>556</v>
      </c>
      <c r="L546" s="25">
        <v>1</v>
      </c>
      <c r="M546" s="25">
        <v>-1</v>
      </c>
      <c r="N546" s="25" t="s">
        <v>565</v>
      </c>
      <c r="O546" s="25">
        <v>1</v>
      </c>
      <c r="P546" s="25">
        <v>-1</v>
      </c>
      <c r="Q546" s="25" t="s">
        <v>565</v>
      </c>
      <c r="R546" s="25"/>
      <c r="S546" s="25"/>
      <c r="T546" s="25"/>
      <c r="U546" s="25"/>
      <c r="V546" s="25"/>
      <c r="W546" s="25"/>
    </row>
    <row r="547" spans="1:23" x14ac:dyDescent="0.2">
      <c r="A547" s="45"/>
      <c r="B547" s="29" t="s">
        <v>578</v>
      </c>
      <c r="C547" s="23" t="s">
        <v>1071</v>
      </c>
      <c r="D547" s="23" t="s">
        <v>521</v>
      </c>
      <c r="E547" s="30"/>
      <c r="F547" s="25" t="s">
        <v>498</v>
      </c>
      <c r="G547" s="27" t="s">
        <v>3</v>
      </c>
      <c r="H547" s="33"/>
      <c r="I547" s="25">
        <v>-0.2</v>
      </c>
      <c r="J547" s="25">
        <v>-0.6</v>
      </c>
      <c r="K547" s="25" t="s">
        <v>556</v>
      </c>
      <c r="L547" s="25">
        <v>1</v>
      </c>
      <c r="M547" s="25">
        <v>-1</v>
      </c>
      <c r="N547" s="25" t="s">
        <v>565</v>
      </c>
      <c r="O547" s="25">
        <v>1</v>
      </c>
      <c r="P547" s="25">
        <v>-1</v>
      </c>
      <c r="Q547" s="25" t="s">
        <v>565</v>
      </c>
      <c r="R547" s="25"/>
      <c r="S547" s="25"/>
      <c r="T547" s="25"/>
      <c r="U547" s="25"/>
      <c r="V547" s="25"/>
      <c r="W547" s="25"/>
    </row>
    <row r="548" spans="1:23" ht="28.5" x14ac:dyDescent="0.2">
      <c r="A548" s="45"/>
      <c r="B548" s="29" t="s">
        <v>592</v>
      </c>
      <c r="C548" s="24" t="s">
        <v>1072</v>
      </c>
      <c r="D548" s="23" t="s">
        <v>531</v>
      </c>
      <c r="E548" s="30"/>
      <c r="F548" s="25" t="s">
        <v>559</v>
      </c>
      <c r="G548" s="27" t="s">
        <v>3</v>
      </c>
      <c r="H548" s="33"/>
      <c r="I548" s="25">
        <v>-0.2</v>
      </c>
      <c r="J548" s="25">
        <v>-0.6</v>
      </c>
      <c r="K548" s="25" t="s">
        <v>556</v>
      </c>
      <c r="L548" s="25">
        <v>1</v>
      </c>
      <c r="M548" s="25">
        <v>-1</v>
      </c>
      <c r="N548" s="25" t="s">
        <v>565</v>
      </c>
      <c r="O548" s="25">
        <v>1</v>
      </c>
      <c r="P548" s="25">
        <v>-1</v>
      </c>
      <c r="Q548" s="25" t="s">
        <v>565</v>
      </c>
      <c r="R548" s="25"/>
      <c r="S548" s="25"/>
      <c r="T548" s="25"/>
      <c r="U548" s="25"/>
      <c r="V548" s="25"/>
      <c r="W548" s="25"/>
    </row>
    <row r="549" spans="1:23" ht="28.5" x14ac:dyDescent="0.2">
      <c r="A549" s="45"/>
      <c r="B549" s="29" t="s">
        <v>593</v>
      </c>
      <c r="C549" s="24" t="s">
        <v>1073</v>
      </c>
      <c r="D549" s="23" t="s">
        <v>532</v>
      </c>
      <c r="E549" s="30"/>
      <c r="F549" s="25" t="s">
        <v>560</v>
      </c>
      <c r="G549" s="27" t="s">
        <v>3</v>
      </c>
      <c r="H549" s="33"/>
      <c r="I549" s="25">
        <v>-0.2</v>
      </c>
      <c r="J549" s="25">
        <v>-0.6</v>
      </c>
      <c r="K549" s="25" t="s">
        <v>556</v>
      </c>
      <c r="L549" s="25">
        <v>1</v>
      </c>
      <c r="M549" s="25">
        <v>-1</v>
      </c>
      <c r="N549" s="25" t="s">
        <v>565</v>
      </c>
      <c r="O549" s="25">
        <v>1</v>
      </c>
      <c r="P549" s="25">
        <v>-1</v>
      </c>
      <c r="Q549" s="25" t="s">
        <v>565</v>
      </c>
      <c r="R549" s="25"/>
      <c r="S549" s="25"/>
      <c r="T549" s="25"/>
      <c r="U549" s="25"/>
      <c r="V549" s="25"/>
      <c r="W549" s="25"/>
    </row>
    <row r="550" spans="1:23" ht="28.5" x14ac:dyDescent="0.2">
      <c r="A550" s="45"/>
      <c r="B550" s="29" t="s">
        <v>594</v>
      </c>
      <c r="C550" s="24" t="s">
        <v>1074</v>
      </c>
      <c r="D550" s="23" t="s">
        <v>533</v>
      </c>
      <c r="E550" s="30"/>
      <c r="F550" s="25" t="s">
        <v>561</v>
      </c>
      <c r="G550" s="27" t="s">
        <v>3</v>
      </c>
      <c r="H550" s="33"/>
      <c r="I550" s="25">
        <v>-0.2</v>
      </c>
      <c r="J550" s="25">
        <v>-0.6</v>
      </c>
      <c r="K550" s="25" t="s">
        <v>556</v>
      </c>
      <c r="L550" s="25">
        <v>1</v>
      </c>
      <c r="M550" s="25">
        <v>-1</v>
      </c>
      <c r="N550" s="25" t="s">
        <v>565</v>
      </c>
      <c r="O550" s="25">
        <v>1</v>
      </c>
      <c r="P550" s="25">
        <v>-1</v>
      </c>
      <c r="Q550" s="25" t="s">
        <v>565</v>
      </c>
      <c r="R550" s="25"/>
      <c r="S550" s="25"/>
      <c r="T550" s="25"/>
      <c r="U550" s="25"/>
      <c r="V550" s="25"/>
      <c r="W550" s="25"/>
    </row>
    <row r="551" spans="1:23" ht="28.5" x14ac:dyDescent="0.2">
      <c r="A551" s="45"/>
      <c r="B551" s="29" t="s">
        <v>595</v>
      </c>
      <c r="C551" s="24" t="s">
        <v>1075</v>
      </c>
      <c r="D551" s="23" t="s">
        <v>534</v>
      </c>
      <c r="E551" s="30"/>
      <c r="F551" s="25" t="s">
        <v>562</v>
      </c>
      <c r="G551" s="27" t="s">
        <v>3</v>
      </c>
      <c r="H551" s="33"/>
      <c r="I551" s="25">
        <v>-0.2</v>
      </c>
      <c r="J551" s="25">
        <v>-0.6</v>
      </c>
      <c r="K551" s="25" t="s">
        <v>556</v>
      </c>
      <c r="L551" s="25">
        <v>1</v>
      </c>
      <c r="M551" s="25">
        <v>-1</v>
      </c>
      <c r="N551" s="25" t="s">
        <v>565</v>
      </c>
      <c r="O551" s="25">
        <v>1</v>
      </c>
      <c r="P551" s="25">
        <v>-1</v>
      </c>
      <c r="Q551" s="25" t="s">
        <v>565</v>
      </c>
      <c r="R551" s="25"/>
      <c r="S551" s="25"/>
      <c r="T551" s="25"/>
      <c r="U551" s="25"/>
      <c r="V551" s="25"/>
      <c r="W551" s="25"/>
    </row>
    <row r="552" spans="1:23" ht="28.5" x14ac:dyDescent="0.2">
      <c r="A552" s="45"/>
      <c r="B552" s="29" t="s">
        <v>599</v>
      </c>
      <c r="C552" s="24" t="s">
        <v>1076</v>
      </c>
      <c r="D552" s="23" t="s">
        <v>535</v>
      </c>
      <c r="E552" s="30"/>
      <c r="F552" s="25" t="s">
        <v>563</v>
      </c>
      <c r="G552" s="27" t="s">
        <v>3</v>
      </c>
      <c r="H552" s="33"/>
      <c r="I552" s="25">
        <v>-0.2</v>
      </c>
      <c r="J552" s="25">
        <v>-0.6</v>
      </c>
      <c r="K552" s="25" t="s">
        <v>556</v>
      </c>
      <c r="L552" s="25">
        <v>1</v>
      </c>
      <c r="M552" s="25">
        <v>-1</v>
      </c>
      <c r="N552" s="25" t="s">
        <v>565</v>
      </c>
      <c r="O552" s="25">
        <v>1</v>
      </c>
      <c r="P552" s="25">
        <v>-1</v>
      </c>
      <c r="Q552" s="25" t="s">
        <v>565</v>
      </c>
      <c r="R552" s="25"/>
      <c r="S552" s="25"/>
      <c r="T552" s="25"/>
      <c r="U552" s="25"/>
      <c r="V552" s="25"/>
      <c r="W552" s="25"/>
    </row>
    <row r="553" spans="1:23" ht="28.5" x14ac:dyDescent="0.2">
      <c r="A553" s="45"/>
      <c r="B553" s="29" t="s">
        <v>600</v>
      </c>
      <c r="C553" s="24" t="s">
        <v>1077</v>
      </c>
      <c r="D553" s="23" t="s">
        <v>536</v>
      </c>
      <c r="E553" s="30"/>
      <c r="F553" s="25" t="s">
        <v>564</v>
      </c>
      <c r="G553" s="27" t="s">
        <v>3</v>
      </c>
      <c r="H553" s="33"/>
      <c r="I553" s="25">
        <v>-0.2</v>
      </c>
      <c r="J553" s="25">
        <v>-0.6</v>
      </c>
      <c r="K553" s="25" t="s">
        <v>556</v>
      </c>
      <c r="L553" s="25">
        <v>1</v>
      </c>
      <c r="M553" s="25">
        <v>-1</v>
      </c>
      <c r="N553" s="25" t="s">
        <v>565</v>
      </c>
      <c r="O553" s="25">
        <v>1</v>
      </c>
      <c r="P553" s="25">
        <v>-1</v>
      </c>
      <c r="Q553" s="25" t="s">
        <v>565</v>
      </c>
      <c r="R553" s="25"/>
      <c r="S553" s="25"/>
      <c r="T553" s="25"/>
      <c r="U553" s="25"/>
      <c r="V553" s="25"/>
      <c r="W553" s="25"/>
    </row>
    <row r="554" spans="1:23" ht="28.5" x14ac:dyDescent="0.2">
      <c r="A554" s="45"/>
      <c r="B554" s="29" t="s">
        <v>601</v>
      </c>
      <c r="C554" s="24" t="s">
        <v>1078</v>
      </c>
      <c r="D554" s="23" t="s">
        <v>537</v>
      </c>
      <c r="E554" s="30"/>
      <c r="F554" s="25" t="s">
        <v>505</v>
      </c>
      <c r="G554" s="27" t="s">
        <v>3</v>
      </c>
      <c r="H554" s="33"/>
      <c r="I554" s="25">
        <v>-0.2</v>
      </c>
      <c r="J554" s="25">
        <v>-0.6</v>
      </c>
      <c r="K554" s="25" t="s">
        <v>556</v>
      </c>
      <c r="L554" s="25">
        <v>1</v>
      </c>
      <c r="M554" s="25">
        <v>-1</v>
      </c>
      <c r="N554" s="25" t="s">
        <v>565</v>
      </c>
      <c r="O554" s="25">
        <v>35</v>
      </c>
      <c r="P554" s="25">
        <v>24</v>
      </c>
      <c r="Q554" s="25" t="s">
        <v>565</v>
      </c>
      <c r="R554" s="25"/>
      <c r="S554" s="25"/>
      <c r="T554" s="25"/>
      <c r="U554" s="25"/>
      <c r="V554" s="25"/>
      <c r="W554" s="25"/>
    </row>
    <row r="555" spans="1:23" ht="28.5" x14ac:dyDescent="0.2">
      <c r="A555" s="45"/>
      <c r="B555" s="29" t="s">
        <v>602</v>
      </c>
      <c r="C555" s="24" t="s">
        <v>1079</v>
      </c>
      <c r="D555" s="23" t="s">
        <v>538</v>
      </c>
      <c r="E555" s="30"/>
      <c r="F555" s="25" t="s">
        <v>506</v>
      </c>
      <c r="G555" s="27" t="s">
        <v>3</v>
      </c>
      <c r="H555" s="33"/>
      <c r="I555" s="25">
        <v>-0.2</v>
      </c>
      <c r="J555" s="25">
        <v>-0.6</v>
      </c>
      <c r="K555" s="25" t="s">
        <v>556</v>
      </c>
      <c r="L555" s="25">
        <v>1</v>
      </c>
      <c r="M555" s="25">
        <v>-1</v>
      </c>
      <c r="N555" s="25" t="s">
        <v>565</v>
      </c>
      <c r="O555" s="25">
        <v>35</v>
      </c>
      <c r="P555" s="25">
        <v>24</v>
      </c>
      <c r="Q555" s="25" t="s">
        <v>565</v>
      </c>
      <c r="R555" s="25"/>
      <c r="S555" s="25"/>
      <c r="T555" s="25"/>
      <c r="U555" s="25"/>
      <c r="V555" s="25"/>
      <c r="W555" s="25"/>
    </row>
    <row r="556" spans="1:23" ht="28.5" x14ac:dyDescent="0.2">
      <c r="A556" s="45"/>
      <c r="B556" s="29" t="s">
        <v>603</v>
      </c>
      <c r="C556" s="24" t="s">
        <v>1080</v>
      </c>
      <c r="D556" s="23" t="s">
        <v>539</v>
      </c>
      <c r="E556" s="30"/>
      <c r="F556" s="25" t="s">
        <v>495</v>
      </c>
      <c r="G556" s="27" t="s">
        <v>3</v>
      </c>
      <c r="H556" s="33"/>
      <c r="I556" s="25">
        <v>-0.2</v>
      </c>
      <c r="J556" s="25">
        <v>-0.6</v>
      </c>
      <c r="K556" s="25" t="s">
        <v>556</v>
      </c>
      <c r="L556" s="25">
        <v>1</v>
      </c>
      <c r="M556" s="25">
        <v>-1</v>
      </c>
      <c r="N556" s="25" t="s">
        <v>565</v>
      </c>
      <c r="O556" s="25">
        <v>1</v>
      </c>
      <c r="P556" s="25">
        <v>-1</v>
      </c>
      <c r="Q556" s="25" t="s">
        <v>565</v>
      </c>
      <c r="R556" s="25"/>
      <c r="S556" s="25"/>
      <c r="T556" s="25"/>
      <c r="U556" s="25"/>
      <c r="V556" s="25"/>
      <c r="W556" s="25"/>
    </row>
    <row r="557" spans="1:23" ht="28.5" x14ac:dyDescent="0.2">
      <c r="A557" s="45"/>
      <c r="B557" s="29" t="s">
        <v>604</v>
      </c>
      <c r="C557" s="24" t="s">
        <v>1081</v>
      </c>
      <c r="D557" s="23" t="s">
        <v>540</v>
      </c>
      <c r="E557" s="30"/>
      <c r="F557" s="25" t="s">
        <v>507</v>
      </c>
      <c r="G557" s="27" t="s">
        <v>3</v>
      </c>
      <c r="H557" s="33"/>
      <c r="I557" s="25">
        <v>-0.2</v>
      </c>
      <c r="J557" s="25">
        <v>-0.6</v>
      </c>
      <c r="K557" s="25" t="s">
        <v>556</v>
      </c>
      <c r="L557" s="25">
        <v>1</v>
      </c>
      <c r="M557" s="25">
        <v>-1</v>
      </c>
      <c r="N557" s="25" t="s">
        <v>565</v>
      </c>
      <c r="O557" s="25">
        <v>1</v>
      </c>
      <c r="P557" s="25">
        <v>-1</v>
      </c>
      <c r="Q557" s="25" t="s">
        <v>565</v>
      </c>
      <c r="R557" s="25"/>
      <c r="S557" s="25"/>
      <c r="T557" s="25"/>
      <c r="U557" s="25"/>
      <c r="V557" s="25"/>
      <c r="W557" s="25"/>
    </row>
    <row r="558" spans="1:23" x14ac:dyDescent="0.2">
      <c r="A558" s="45"/>
      <c r="B558" s="29" t="s">
        <v>579</v>
      </c>
      <c r="C558" s="23" t="s">
        <v>1082</v>
      </c>
      <c r="D558" s="23" t="s">
        <v>546</v>
      </c>
      <c r="E558" s="30"/>
      <c r="F558" s="25" t="s">
        <v>493</v>
      </c>
      <c r="G558" s="27" t="s">
        <v>3</v>
      </c>
      <c r="H558" s="33"/>
      <c r="I558" s="25">
        <v>-0.2</v>
      </c>
      <c r="J558" s="25">
        <v>-0.6</v>
      </c>
      <c r="K558" s="25" t="s">
        <v>556</v>
      </c>
      <c r="L558" s="25">
        <v>1</v>
      </c>
      <c r="M558" s="25">
        <v>-1</v>
      </c>
      <c r="N558" s="25" t="s">
        <v>565</v>
      </c>
      <c r="O558" s="25">
        <v>3</v>
      </c>
      <c r="P558" s="25">
        <v>-1</v>
      </c>
      <c r="Q558" s="25" t="s">
        <v>565</v>
      </c>
      <c r="R558" s="25"/>
      <c r="S558" s="25"/>
      <c r="T558" s="25"/>
      <c r="U558" s="25"/>
      <c r="V558" s="25"/>
      <c r="W558" s="25"/>
    </row>
    <row r="559" spans="1:23" x14ac:dyDescent="0.2">
      <c r="A559" s="45"/>
      <c r="B559" s="29" t="s">
        <v>580</v>
      </c>
      <c r="C559" s="23" t="s">
        <v>1083</v>
      </c>
      <c r="D559" s="23" t="s">
        <v>547</v>
      </c>
      <c r="E559" s="30"/>
      <c r="F559" s="25" t="s">
        <v>492</v>
      </c>
      <c r="G559" s="27" t="s">
        <v>3</v>
      </c>
      <c r="H559" s="33"/>
      <c r="I559" s="25">
        <v>-0.2</v>
      </c>
      <c r="J559" s="25">
        <v>-0.6</v>
      </c>
      <c r="K559" s="25" t="s">
        <v>556</v>
      </c>
      <c r="L559" s="25">
        <v>1</v>
      </c>
      <c r="M559" s="25">
        <v>-1</v>
      </c>
      <c r="N559" s="25" t="s">
        <v>565</v>
      </c>
      <c r="O559" s="25">
        <v>1</v>
      </c>
      <c r="P559" s="25">
        <v>-1</v>
      </c>
      <c r="Q559" s="25" t="s">
        <v>565</v>
      </c>
      <c r="R559" s="25"/>
      <c r="S559" s="25"/>
      <c r="T559" s="25"/>
      <c r="U559" s="25"/>
      <c r="V559" s="25"/>
      <c r="W559" s="25"/>
    </row>
    <row r="560" spans="1:23" x14ac:dyDescent="0.2">
      <c r="A560" s="45"/>
      <c r="B560" s="29" t="s">
        <v>581</v>
      </c>
      <c r="C560" s="23" t="s">
        <v>1084</v>
      </c>
      <c r="D560" s="23" t="s">
        <v>548</v>
      </c>
      <c r="E560" s="30"/>
      <c r="F560" s="25" t="s">
        <v>108</v>
      </c>
      <c r="G560" s="27" t="s">
        <v>3</v>
      </c>
      <c r="H560" s="33"/>
      <c r="I560" s="25">
        <v>0.6</v>
      </c>
      <c r="J560" s="25">
        <v>0.2</v>
      </c>
      <c r="K560" s="25" t="s">
        <v>556</v>
      </c>
      <c r="L560" s="25"/>
      <c r="M560" s="25"/>
      <c r="N560" s="25"/>
      <c r="O560" s="25"/>
      <c r="P560" s="25"/>
      <c r="Q560" s="25"/>
      <c r="R560" s="25">
        <v>-1.25</v>
      </c>
      <c r="S560" s="25">
        <v>-1.6</v>
      </c>
      <c r="T560" s="25" t="s">
        <v>556</v>
      </c>
      <c r="U560" s="25"/>
      <c r="V560" s="25"/>
      <c r="W560" s="25"/>
    </row>
    <row r="561" spans="1:23" x14ac:dyDescent="0.2">
      <c r="A561" s="45"/>
      <c r="B561" s="29" t="s">
        <v>582</v>
      </c>
      <c r="C561" s="23" t="s">
        <v>1085</v>
      </c>
      <c r="D561" s="23" t="s">
        <v>549</v>
      </c>
      <c r="E561" s="30"/>
      <c r="F561" s="25" t="s">
        <v>107</v>
      </c>
      <c r="G561" s="27" t="s">
        <v>3</v>
      </c>
      <c r="H561" s="33"/>
      <c r="I561" s="25">
        <v>-0.2</v>
      </c>
      <c r="J561" s="25">
        <v>-0.6</v>
      </c>
      <c r="K561" s="25" t="s">
        <v>556</v>
      </c>
      <c r="L561" s="25"/>
      <c r="M561" s="25"/>
      <c r="N561" s="25"/>
      <c r="O561" s="25"/>
      <c r="P561" s="25"/>
      <c r="Q561" s="25"/>
      <c r="R561" s="25">
        <v>4.4000000000000004</v>
      </c>
      <c r="S561" s="25">
        <v>3.85</v>
      </c>
      <c r="T561" s="25" t="s">
        <v>556</v>
      </c>
      <c r="U561" s="25"/>
      <c r="V561" s="25"/>
      <c r="W561" s="25"/>
    </row>
    <row r="562" spans="1:23" x14ac:dyDescent="0.2">
      <c r="A562" s="45"/>
      <c r="B562" s="29" t="s">
        <v>583</v>
      </c>
      <c r="C562" s="23" t="s">
        <v>1086</v>
      </c>
      <c r="D562" s="23" t="s">
        <v>550</v>
      </c>
      <c r="E562" s="30"/>
      <c r="F562" s="25" t="s">
        <v>558</v>
      </c>
      <c r="G562" s="27" t="s">
        <v>3</v>
      </c>
      <c r="H562" s="33"/>
      <c r="I562" s="25">
        <v>-0.2</v>
      </c>
      <c r="J562" s="25">
        <v>-0.6</v>
      </c>
      <c r="K562" s="25" t="s">
        <v>556</v>
      </c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 x14ac:dyDescent="0.2">
      <c r="A563" s="45"/>
      <c r="B563" s="29" t="s">
        <v>584</v>
      </c>
      <c r="C563" s="23" t="s">
        <v>1087</v>
      </c>
      <c r="D563" s="23"/>
      <c r="E563" s="30"/>
      <c r="F563" s="25"/>
      <c r="G563" s="27" t="s">
        <v>3</v>
      </c>
      <c r="H563" s="33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 x14ac:dyDescent="0.2">
      <c r="A564" s="45"/>
      <c r="B564" s="29" t="s">
        <v>585</v>
      </c>
      <c r="C564" s="23" t="s">
        <v>1088</v>
      </c>
      <c r="D564" s="23"/>
      <c r="E564" s="30"/>
      <c r="F564" s="25"/>
      <c r="G564" s="27" t="s">
        <v>3</v>
      </c>
      <c r="H564" s="33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 x14ac:dyDescent="0.2">
      <c r="A565" s="45"/>
      <c r="B565" s="29" t="s">
        <v>586</v>
      </c>
      <c r="C565" s="23" t="s">
        <v>1089</v>
      </c>
      <c r="D565" s="23"/>
      <c r="E565" s="30"/>
      <c r="F565" s="25"/>
      <c r="G565" s="27" t="s">
        <v>3</v>
      </c>
      <c r="H565" s="33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 x14ac:dyDescent="0.2">
      <c r="A566" s="45"/>
      <c r="B566" s="29" t="s">
        <v>587</v>
      </c>
      <c r="C566" s="23" t="s">
        <v>1105</v>
      </c>
      <c r="D566" s="23" t="s">
        <v>570</v>
      </c>
      <c r="E566" s="30"/>
      <c r="F566" s="25" t="s">
        <v>122</v>
      </c>
      <c r="G566" s="27" t="s">
        <v>2</v>
      </c>
      <c r="H566" s="33"/>
      <c r="I566" s="25"/>
      <c r="J566" s="25"/>
      <c r="K566" s="25"/>
      <c r="L566" s="25"/>
      <c r="M566" s="25"/>
      <c r="N566" s="25"/>
      <c r="O566" s="25"/>
      <c r="P566" s="25"/>
      <c r="Q566" s="25"/>
      <c r="R566" s="25">
        <v>35</v>
      </c>
      <c r="S566" s="25">
        <v>15</v>
      </c>
      <c r="T566" s="25" t="s">
        <v>567</v>
      </c>
      <c r="U566" s="25">
        <v>300</v>
      </c>
      <c r="V566" s="25">
        <v>-5</v>
      </c>
      <c r="W566" s="25" t="s">
        <v>565</v>
      </c>
    </row>
    <row r="567" spans="1:23" x14ac:dyDescent="0.2">
      <c r="A567" s="45"/>
      <c r="B567" s="29" t="s">
        <v>588</v>
      </c>
      <c r="C567" s="23" t="s">
        <v>1106</v>
      </c>
      <c r="D567" s="23" t="s">
        <v>571</v>
      </c>
      <c r="E567" s="30"/>
      <c r="F567" s="25" t="s">
        <v>123</v>
      </c>
      <c r="G567" s="27" t="s">
        <v>2</v>
      </c>
      <c r="H567" s="33"/>
      <c r="I567" s="25"/>
      <c r="J567" s="25"/>
      <c r="K567" s="25"/>
      <c r="L567" s="25"/>
      <c r="M567" s="25"/>
      <c r="N567" s="25"/>
      <c r="O567" s="25"/>
      <c r="P567" s="25"/>
      <c r="Q567" s="25"/>
      <c r="R567" s="25">
        <v>65</v>
      </c>
      <c r="S567" s="25">
        <v>45</v>
      </c>
      <c r="T567" s="25" t="s">
        <v>567</v>
      </c>
      <c r="U567" s="25">
        <v>300</v>
      </c>
      <c r="V567" s="25">
        <v>-5</v>
      </c>
      <c r="W567" s="25" t="s">
        <v>565</v>
      </c>
    </row>
    <row r="568" spans="1:23" x14ac:dyDescent="0.2">
      <c r="A568" s="45"/>
      <c r="B568" s="29" t="s">
        <v>589</v>
      </c>
      <c r="C568" s="23" t="s">
        <v>1107</v>
      </c>
      <c r="D568" s="23" t="s">
        <v>572</v>
      </c>
      <c r="E568" s="30"/>
      <c r="F568" s="25" t="s">
        <v>106</v>
      </c>
      <c r="G568" s="27" t="s">
        <v>2</v>
      </c>
      <c r="H568" s="33"/>
      <c r="I568" s="25">
        <v>-0.2</v>
      </c>
      <c r="J568" s="25">
        <v>-0.6</v>
      </c>
      <c r="K568" s="25" t="s">
        <v>556</v>
      </c>
      <c r="L568" s="25"/>
      <c r="M568" s="25"/>
      <c r="N568" s="25"/>
      <c r="O568" s="25"/>
      <c r="P568" s="25"/>
      <c r="Q568" s="25"/>
      <c r="R568" s="25">
        <v>1.7</v>
      </c>
      <c r="S568" s="25">
        <v>1.4</v>
      </c>
      <c r="T568" s="25" t="s">
        <v>556</v>
      </c>
      <c r="U568" s="25"/>
      <c r="V568" s="25"/>
      <c r="W568" s="25"/>
    </row>
    <row r="569" spans="1:23" x14ac:dyDescent="0.2">
      <c r="A569" s="45"/>
      <c r="B569" s="29" t="s">
        <v>590</v>
      </c>
      <c r="C569" s="23" t="s">
        <v>1108</v>
      </c>
      <c r="D569" s="23" t="s">
        <v>573</v>
      </c>
      <c r="E569" s="30"/>
      <c r="F569" s="25"/>
      <c r="G569" s="27" t="s">
        <v>2</v>
      </c>
      <c r="H569" s="33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 x14ac:dyDescent="0.2">
      <c r="A570" s="45"/>
      <c r="B570" s="32" t="s">
        <v>591</v>
      </c>
      <c r="C570" s="23" t="s">
        <v>1090</v>
      </c>
      <c r="D570" s="26"/>
      <c r="E570" s="30"/>
      <c r="F570" s="25" t="s">
        <v>494</v>
      </c>
      <c r="G570" s="27" t="s">
        <v>5</v>
      </c>
      <c r="H570" s="3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 spans="1:23" x14ac:dyDescent="0.2">
      <c r="A571" s="45"/>
      <c r="B571" s="32" t="s">
        <v>1113</v>
      </c>
      <c r="C571" s="23" t="s">
        <v>1091</v>
      </c>
      <c r="D571" s="26"/>
      <c r="E571" s="30"/>
      <c r="F571" s="25" t="s">
        <v>508</v>
      </c>
      <c r="G571" s="27" t="s">
        <v>5</v>
      </c>
      <c r="H571" s="3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 spans="1:23" x14ac:dyDescent="0.2">
      <c r="A572" s="45"/>
      <c r="B572" s="32" t="s">
        <v>1114</v>
      </c>
      <c r="C572" s="23" t="s">
        <v>1092</v>
      </c>
      <c r="D572" s="26"/>
      <c r="E572" s="30"/>
      <c r="F572" s="25" t="s">
        <v>509</v>
      </c>
      <c r="G572" s="27" t="s">
        <v>5</v>
      </c>
      <c r="H572" s="3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 spans="1:23" x14ac:dyDescent="0.2">
      <c r="A573" s="45"/>
      <c r="B573" s="32" t="s">
        <v>1121</v>
      </c>
      <c r="C573" s="23" t="s">
        <v>1129</v>
      </c>
      <c r="D573" s="26"/>
      <c r="E573" s="30"/>
      <c r="F573" s="25" t="s">
        <v>1125</v>
      </c>
      <c r="G573" s="27" t="s">
        <v>5</v>
      </c>
      <c r="H573" s="3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 spans="1:23" x14ac:dyDescent="0.2">
      <c r="A574" s="45"/>
      <c r="B574" s="32" t="s">
        <v>1122</v>
      </c>
      <c r="C574" s="23" t="s">
        <v>1130</v>
      </c>
      <c r="D574" s="26"/>
      <c r="E574" s="30"/>
      <c r="F574" s="25" t="s">
        <v>1126</v>
      </c>
      <c r="G574" s="27" t="s">
        <v>5</v>
      </c>
      <c r="H574" s="3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 spans="1:23" x14ac:dyDescent="0.2">
      <c r="A575" s="45"/>
      <c r="B575" s="32" t="s">
        <v>1123</v>
      </c>
      <c r="C575" s="23" t="s">
        <v>1131</v>
      </c>
      <c r="D575" s="26"/>
      <c r="E575" s="30"/>
      <c r="F575" s="25" t="s">
        <v>1127</v>
      </c>
      <c r="G575" s="27" t="s">
        <v>5</v>
      </c>
      <c r="H575" s="3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 spans="1:23" x14ac:dyDescent="0.2">
      <c r="A576" s="46"/>
      <c r="B576" s="32" t="s">
        <v>1124</v>
      </c>
      <c r="C576" s="23" t="s">
        <v>1132</v>
      </c>
      <c r="D576" s="26"/>
      <c r="E576" s="30"/>
      <c r="F576" s="25" t="s">
        <v>1128</v>
      </c>
      <c r="G576" s="27" t="s">
        <v>5</v>
      </c>
      <c r="H576" s="3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</sheetData>
  <protectedRanges>
    <protectedRange algorithmName="SHA-512" hashValue="dPgUf2RbF/xRsylhJa6ryLbIRw+Y6da15cohUPdJXiRctmX3egATieMWiehE/hXRmN96o/JrvS2a5dwQdOfxqQ==" saltValue="g7TQ5H+aOjcdDxnNJWCzAg==" spinCount="100000" sqref="G1:H1 H2:H576" name="区域1_1_1"/>
  </protectedRanges>
  <mergeCells count="21">
    <mergeCell ref="A2:A36"/>
    <mergeCell ref="A38:A72"/>
    <mergeCell ref="A74:A108"/>
    <mergeCell ref="U1:W1"/>
    <mergeCell ref="I1:K1"/>
    <mergeCell ref="L1:N1"/>
    <mergeCell ref="O1:Q1"/>
    <mergeCell ref="R1:T1"/>
    <mergeCell ref="A470:A504"/>
    <mergeCell ref="A506:A540"/>
    <mergeCell ref="A542:A576"/>
    <mergeCell ref="A110:A144"/>
    <mergeCell ref="A146:A180"/>
    <mergeCell ref="A182:A216"/>
    <mergeCell ref="A218:A252"/>
    <mergeCell ref="A254:A288"/>
    <mergeCell ref="A290:A324"/>
    <mergeCell ref="A326:A360"/>
    <mergeCell ref="A362:A396"/>
    <mergeCell ref="A398:A432"/>
    <mergeCell ref="A434:A468"/>
  </mergeCells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字段枚举!$A$2:$A$7</xm:f>
          </x14:formula1>
          <xm:sqref>G181:G212 G37:G68 G109:G140 G253:G284 G325:G356 G397:G428 G469:G500 G2:G32 G74:G104 G146:G176 G218:G248 G290:G320 G362:G392 G434:G464 G506:G536 G541:G572</xm:sqref>
        </x14:dataValidation>
        <x14:dataValidation type="list" allowBlank="1" showInputMessage="1" showErrorMessage="1">
          <x14:formula1>
            <xm:f>'D:\PythonStudy\in_use\Excel_to_Xml\F28_Dual_DVP\[Example_v11.0.xlsx]字段枚举'!#REF!</xm:f>
          </x14:formula1>
          <xm:sqref>G33:G36 G69:G72 G105:G108 G141:G144 G177:G180 G213:G216 G249:G252 G285:G288 G321:G324 G357:G360 G393:G396 G429:G432 G465:G468 G501:G504 G537:G540 G573:G576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5" sqref="E25"/>
    </sheetView>
  </sheetViews>
  <sheetFormatPr defaultRowHeight="14.25" x14ac:dyDescent="0.2"/>
  <cols>
    <col min="1" max="1" width="11" bestFit="1" customWidth="1"/>
    <col min="2" max="2" width="15.875" bestFit="1" customWidth="1"/>
    <col min="3" max="3" width="18.875" bestFit="1" customWidth="1"/>
    <col min="4" max="5" width="20.75" bestFit="1" customWidth="1"/>
    <col min="6" max="7" width="21.875" bestFit="1" customWidth="1"/>
  </cols>
  <sheetData>
    <row r="1" spans="1:7" x14ac:dyDescent="0.2">
      <c r="A1" s="19" t="s">
        <v>433</v>
      </c>
      <c r="B1" s="19" t="s">
        <v>442</v>
      </c>
      <c r="C1" s="19" t="s">
        <v>443</v>
      </c>
      <c r="D1" s="19" t="s">
        <v>449</v>
      </c>
      <c r="E1" s="19" t="s">
        <v>452</v>
      </c>
      <c r="F1" s="19" t="s">
        <v>463</v>
      </c>
      <c r="G1" s="19" t="s">
        <v>465</v>
      </c>
    </row>
    <row r="2" spans="1:7" x14ac:dyDescent="0.2">
      <c r="A2" s="20" t="s">
        <v>434</v>
      </c>
      <c r="B2" s="20" t="s">
        <v>440</v>
      </c>
      <c r="C2" s="20" t="s">
        <v>445</v>
      </c>
      <c r="D2" s="20" t="s">
        <v>450</v>
      </c>
      <c r="E2" s="20" t="s">
        <v>453</v>
      </c>
      <c r="F2" s="20" t="s">
        <v>462</v>
      </c>
      <c r="G2" s="20" t="s">
        <v>466</v>
      </c>
    </row>
    <row r="3" spans="1:7" x14ac:dyDescent="0.2">
      <c r="A3" s="20" t="s">
        <v>435</v>
      </c>
      <c r="B3" s="20" t="s">
        <v>441</v>
      </c>
      <c r="C3" s="20" t="s">
        <v>446</v>
      </c>
      <c r="D3" s="20" t="s">
        <v>451</v>
      </c>
      <c r="E3" s="20" t="s">
        <v>454</v>
      </c>
      <c r="F3" s="20" t="s">
        <v>464</v>
      </c>
      <c r="G3" s="20" t="s">
        <v>467</v>
      </c>
    </row>
    <row r="4" spans="1:7" x14ac:dyDescent="0.2">
      <c r="A4" s="20" t="s">
        <v>436</v>
      </c>
      <c r="B4" s="20"/>
      <c r="C4" s="20" t="s">
        <v>447</v>
      </c>
      <c r="D4" s="20"/>
      <c r="E4" s="20" t="s">
        <v>455</v>
      </c>
      <c r="F4" s="20"/>
      <c r="G4" s="20" t="s">
        <v>468</v>
      </c>
    </row>
    <row r="5" spans="1:7" x14ac:dyDescent="0.2">
      <c r="A5" s="20" t="s">
        <v>437</v>
      </c>
      <c r="B5" s="20"/>
      <c r="C5" s="20" t="s">
        <v>448</v>
      </c>
      <c r="D5" s="20"/>
      <c r="E5" s="20" t="s">
        <v>456</v>
      </c>
      <c r="F5" s="20"/>
      <c r="G5" s="20" t="s">
        <v>469</v>
      </c>
    </row>
    <row r="6" spans="1:7" x14ac:dyDescent="0.2">
      <c r="A6" s="20" t="s">
        <v>438</v>
      </c>
      <c r="B6" s="20"/>
      <c r="C6" s="20"/>
      <c r="D6" s="20"/>
      <c r="E6" s="20" t="s">
        <v>457</v>
      </c>
      <c r="F6" s="20"/>
      <c r="G6" s="20" t="s">
        <v>470</v>
      </c>
    </row>
    <row r="7" spans="1:7" x14ac:dyDescent="0.2">
      <c r="A7" s="20" t="s">
        <v>439</v>
      </c>
      <c r="B7" s="20"/>
      <c r="C7" s="20"/>
      <c r="D7" s="20"/>
      <c r="E7" s="20" t="s">
        <v>458</v>
      </c>
      <c r="F7" s="20"/>
      <c r="G7" s="20" t="s">
        <v>471</v>
      </c>
    </row>
    <row r="8" spans="1:7" x14ac:dyDescent="0.2">
      <c r="A8" s="20"/>
      <c r="B8" s="20"/>
      <c r="C8" s="20"/>
      <c r="D8" s="20"/>
      <c r="E8" s="20" t="s">
        <v>459</v>
      </c>
      <c r="F8" s="20"/>
      <c r="G8" s="20" t="s">
        <v>472</v>
      </c>
    </row>
    <row r="9" spans="1:7" x14ac:dyDescent="0.2">
      <c r="A9" s="20"/>
      <c r="B9" s="20"/>
      <c r="C9" s="20"/>
      <c r="D9" s="20"/>
      <c r="E9" s="20"/>
      <c r="F9" s="20"/>
      <c r="G9" s="20" t="s">
        <v>473</v>
      </c>
    </row>
    <row r="10" spans="1:7" x14ac:dyDescent="0.2">
      <c r="A10" s="20"/>
      <c r="B10" s="20"/>
      <c r="C10" s="20"/>
      <c r="D10" s="20"/>
      <c r="E10" s="20"/>
      <c r="F10" s="20"/>
      <c r="G10" s="20" t="s">
        <v>474</v>
      </c>
    </row>
    <row r="11" spans="1:7" x14ac:dyDescent="0.2">
      <c r="A11" s="20"/>
      <c r="B11" s="20"/>
      <c r="C11" s="20"/>
      <c r="D11" s="20"/>
      <c r="E11" s="20"/>
      <c r="F11" s="20"/>
      <c r="G11" s="20" t="s">
        <v>475</v>
      </c>
    </row>
    <row r="12" spans="1:7" x14ac:dyDescent="0.2">
      <c r="A12" s="20"/>
      <c r="B12" s="20"/>
      <c r="C12" s="20"/>
      <c r="D12" s="20"/>
      <c r="E12" s="20"/>
      <c r="F12" s="20"/>
      <c r="G12" s="20" t="s">
        <v>476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 activeCell="C5" sqref="C5"/>
    </sheetView>
  </sheetViews>
  <sheetFormatPr defaultRowHeight="14.25" x14ac:dyDescent="0.2"/>
  <cols>
    <col min="1" max="1" width="13" bestFit="1" customWidth="1"/>
    <col min="3" max="3" width="106" bestFit="1" customWidth="1"/>
  </cols>
  <sheetData>
    <row r="1" spans="1:3" x14ac:dyDescent="0.2">
      <c r="A1" s="9" t="s">
        <v>400</v>
      </c>
      <c r="B1" s="10" t="s">
        <v>401</v>
      </c>
      <c r="C1" s="10" t="s">
        <v>402</v>
      </c>
    </row>
    <row r="2" spans="1:3" x14ac:dyDescent="0.2">
      <c r="A2" s="6" t="s">
        <v>7</v>
      </c>
      <c r="B2" s="6" t="s">
        <v>2</v>
      </c>
      <c r="C2" s="6" t="s">
        <v>407</v>
      </c>
    </row>
    <row r="3" spans="1:3" x14ac:dyDescent="0.2">
      <c r="A3" s="6" t="s">
        <v>8</v>
      </c>
      <c r="B3" s="6" t="s">
        <v>3</v>
      </c>
      <c r="C3" s="6" t="s">
        <v>390</v>
      </c>
    </row>
    <row r="4" spans="1:3" x14ac:dyDescent="0.2">
      <c r="A4" s="6" t="s">
        <v>9</v>
      </c>
      <c r="B4" s="6" t="s">
        <v>3</v>
      </c>
      <c r="C4" s="6" t="s">
        <v>391</v>
      </c>
    </row>
    <row r="5" spans="1:3" x14ac:dyDescent="0.2">
      <c r="A5" s="6" t="s">
        <v>10</v>
      </c>
      <c r="B5" s="6" t="s">
        <v>3</v>
      </c>
      <c r="C5" s="6" t="s">
        <v>392</v>
      </c>
    </row>
    <row r="6" spans="1:3" x14ac:dyDescent="0.2">
      <c r="A6" s="6" t="s">
        <v>88</v>
      </c>
      <c r="B6" s="6" t="s">
        <v>3</v>
      </c>
      <c r="C6" s="6" t="s">
        <v>393</v>
      </c>
    </row>
    <row r="7" spans="1:3" x14ac:dyDescent="0.2">
      <c r="A7" s="6" t="s">
        <v>89</v>
      </c>
      <c r="B7" s="6" t="s">
        <v>3</v>
      </c>
      <c r="C7" s="6" t="s">
        <v>394</v>
      </c>
    </row>
    <row r="8" spans="1:3" x14ac:dyDescent="0.2">
      <c r="A8" s="6" t="s">
        <v>152</v>
      </c>
      <c r="B8" s="6" t="s">
        <v>3</v>
      </c>
      <c r="C8" s="6" t="s">
        <v>395</v>
      </c>
    </row>
    <row r="9" spans="1:3" x14ac:dyDescent="0.2">
      <c r="A9" s="6" t="s">
        <v>153</v>
      </c>
      <c r="B9" s="6" t="s">
        <v>3</v>
      </c>
      <c r="C9" s="6" t="s">
        <v>396</v>
      </c>
    </row>
    <row r="10" spans="1:3" x14ac:dyDescent="0.2">
      <c r="A10" s="6" t="s">
        <v>388</v>
      </c>
      <c r="B10" s="6" t="s">
        <v>5</v>
      </c>
      <c r="C10" s="6" t="s">
        <v>397</v>
      </c>
    </row>
    <row r="11" spans="1:3" x14ac:dyDescent="0.2">
      <c r="A11" s="6" t="s">
        <v>389</v>
      </c>
      <c r="B11" s="6" t="s">
        <v>5</v>
      </c>
      <c r="C11" s="6" t="s">
        <v>398</v>
      </c>
    </row>
  </sheetData>
  <phoneticPr fontId="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字段枚举!$A$2:$A$7</xm:f>
          </x14:formula1>
          <xm:sqref>B2:B11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RowHeight="14.25" x14ac:dyDescent="0.2"/>
  <cols>
    <col min="1" max="1" width="9" style="4"/>
    <col min="2" max="2" width="20.375" style="4" bestFit="1" customWidth="1"/>
    <col min="3" max="3" width="18.875" style="4" bestFit="1" customWidth="1"/>
    <col min="4" max="4" width="9" style="4"/>
    <col min="6" max="6" width="9" style="4"/>
    <col min="7" max="7" width="12.125" style="4" bestFit="1" customWidth="1"/>
    <col min="8" max="8" width="9" style="4"/>
    <col min="9" max="9" width="15" style="4" bestFit="1" customWidth="1"/>
    <col min="10" max="16384" width="9" style="4"/>
  </cols>
  <sheetData>
    <row r="1" spans="1:9" x14ac:dyDescent="0.2">
      <c r="A1" s="9" t="s">
        <v>422</v>
      </c>
      <c r="B1" s="10" t="s">
        <v>420</v>
      </c>
      <c r="C1" s="1" t="s">
        <v>0</v>
      </c>
      <c r="D1" s="10" t="s">
        <v>421</v>
      </c>
      <c r="F1" s="9" t="s">
        <v>421</v>
      </c>
      <c r="G1" s="10" t="s">
        <v>423</v>
      </c>
      <c r="H1" s="10" t="s">
        <v>418</v>
      </c>
      <c r="I1" s="1" t="s">
        <v>419</v>
      </c>
    </row>
    <row r="2" spans="1:9" x14ac:dyDescent="0.2">
      <c r="A2" s="21">
        <v>1</v>
      </c>
      <c r="B2" s="21" t="s">
        <v>22</v>
      </c>
      <c r="C2" s="21" t="s">
        <v>20</v>
      </c>
      <c r="D2" s="21">
        <v>1</v>
      </c>
      <c r="F2" s="6">
        <v>1</v>
      </c>
      <c r="G2" s="6" t="s">
        <v>406</v>
      </c>
      <c r="H2" s="8" t="s">
        <v>20</v>
      </c>
      <c r="I2" s="6" t="s">
        <v>405</v>
      </c>
    </row>
    <row r="3" spans="1:9" x14ac:dyDescent="0.2">
      <c r="A3" s="21">
        <v>9999</v>
      </c>
      <c r="B3" s="21" t="s">
        <v>487</v>
      </c>
      <c r="C3" s="21" t="s">
        <v>486</v>
      </c>
      <c r="D3" s="21">
        <v>7</v>
      </c>
      <c r="F3" s="6">
        <v>2</v>
      </c>
      <c r="G3" s="6">
        <v>2</v>
      </c>
      <c r="H3" s="8" t="s">
        <v>21</v>
      </c>
      <c r="I3" s="6">
        <v>2</v>
      </c>
    </row>
    <row r="4" spans="1:9" x14ac:dyDescent="0.2">
      <c r="A4" s="21">
        <v>2</v>
      </c>
      <c r="B4" s="21">
        <v>2</v>
      </c>
      <c r="C4" s="21">
        <v>2</v>
      </c>
      <c r="D4" s="21">
        <v>1</v>
      </c>
      <c r="F4" s="6">
        <v>3</v>
      </c>
      <c r="G4" s="6">
        <v>3</v>
      </c>
      <c r="H4" s="8" t="s">
        <v>21</v>
      </c>
      <c r="I4" s="6">
        <v>3</v>
      </c>
    </row>
    <row r="5" spans="1:9" x14ac:dyDescent="0.2">
      <c r="A5" s="21">
        <v>41</v>
      </c>
      <c r="B5" s="21">
        <v>41</v>
      </c>
      <c r="C5" s="21">
        <v>41</v>
      </c>
      <c r="D5" s="21">
        <v>2</v>
      </c>
      <c r="F5" s="6">
        <v>4</v>
      </c>
      <c r="G5" s="6">
        <v>4</v>
      </c>
      <c r="H5" s="8" t="s">
        <v>21</v>
      </c>
      <c r="I5" s="6">
        <v>4</v>
      </c>
    </row>
    <row r="6" spans="1:9" x14ac:dyDescent="0.2">
      <c r="A6" s="21">
        <v>42</v>
      </c>
      <c r="B6" s="21">
        <v>42</v>
      </c>
      <c r="C6" s="21">
        <v>42</v>
      </c>
      <c r="D6" s="21">
        <v>2</v>
      </c>
      <c r="F6" s="6">
        <v>5</v>
      </c>
      <c r="G6" s="6">
        <v>5</v>
      </c>
      <c r="H6" s="8" t="s">
        <v>21</v>
      </c>
      <c r="I6" s="6">
        <v>5</v>
      </c>
    </row>
    <row r="7" spans="1:9" x14ac:dyDescent="0.2">
      <c r="A7" s="21">
        <v>43</v>
      </c>
      <c r="B7" s="21">
        <v>43</v>
      </c>
      <c r="C7" s="21">
        <v>43</v>
      </c>
      <c r="D7" s="21">
        <v>2</v>
      </c>
      <c r="F7" s="6">
        <v>6</v>
      </c>
      <c r="G7" s="6">
        <v>6</v>
      </c>
      <c r="H7" s="8" t="s">
        <v>21</v>
      </c>
      <c r="I7" s="6">
        <v>6</v>
      </c>
    </row>
    <row r="8" spans="1:9" x14ac:dyDescent="0.2">
      <c r="A8" s="21">
        <v>44</v>
      </c>
      <c r="B8" s="21">
        <v>44</v>
      </c>
      <c r="C8" s="21">
        <v>44</v>
      </c>
      <c r="D8" s="21">
        <v>2</v>
      </c>
      <c r="F8" s="21">
        <v>7</v>
      </c>
      <c r="G8" s="21" t="s">
        <v>478</v>
      </c>
      <c r="H8" s="8" t="s">
        <v>21</v>
      </c>
      <c r="I8" s="21" t="s">
        <v>478</v>
      </c>
    </row>
    <row r="9" spans="1:9" x14ac:dyDescent="0.2">
      <c r="A9" s="21">
        <v>45</v>
      </c>
      <c r="B9" s="21">
        <v>45</v>
      </c>
      <c r="C9" s="21">
        <v>45</v>
      </c>
      <c r="D9" s="21">
        <v>2</v>
      </c>
    </row>
    <row r="10" spans="1:9" x14ac:dyDescent="0.2">
      <c r="A10" s="21">
        <v>53</v>
      </c>
      <c r="B10" s="21">
        <v>53</v>
      </c>
      <c r="C10" s="21">
        <v>53</v>
      </c>
      <c r="D10" s="21">
        <v>2</v>
      </c>
    </row>
    <row r="11" spans="1:9" x14ac:dyDescent="0.2">
      <c r="A11" s="21">
        <v>54</v>
      </c>
      <c r="B11" s="21">
        <v>54</v>
      </c>
      <c r="C11" s="21">
        <v>54</v>
      </c>
      <c r="D11" s="21">
        <v>2</v>
      </c>
    </row>
    <row r="12" spans="1:9" x14ac:dyDescent="0.2">
      <c r="A12" s="21">
        <v>55</v>
      </c>
      <c r="B12" s="21">
        <v>55</v>
      </c>
      <c r="C12" s="21">
        <v>55</v>
      </c>
      <c r="D12" s="21">
        <v>2</v>
      </c>
    </row>
    <row r="13" spans="1:9" x14ac:dyDescent="0.2">
      <c r="A13" s="21">
        <v>23</v>
      </c>
      <c r="B13" s="21">
        <v>23</v>
      </c>
      <c r="C13" s="21">
        <v>23</v>
      </c>
      <c r="D13" s="21">
        <v>4</v>
      </c>
      <c r="F13" s="5"/>
      <c r="G13" s="5"/>
    </row>
    <row r="14" spans="1:9" x14ac:dyDescent="0.2">
      <c r="A14" s="21">
        <v>24</v>
      </c>
      <c r="B14" s="21">
        <v>24</v>
      </c>
      <c r="C14" s="21">
        <v>24</v>
      </c>
      <c r="D14" s="21">
        <v>4</v>
      </c>
      <c r="E14" s="12"/>
      <c r="F14" s="5"/>
      <c r="G14" s="5"/>
    </row>
    <row r="15" spans="1:9" x14ac:dyDescent="0.2">
      <c r="A15" s="21">
        <v>25</v>
      </c>
      <c r="B15" s="21">
        <v>25</v>
      </c>
      <c r="C15" s="21">
        <v>25</v>
      </c>
      <c r="D15" s="21">
        <v>4</v>
      </c>
    </row>
    <row r="16" spans="1:9" x14ac:dyDescent="0.2">
      <c r="A16" s="21">
        <v>26</v>
      </c>
      <c r="B16" s="21">
        <v>26</v>
      </c>
      <c r="C16" s="21">
        <v>26</v>
      </c>
      <c r="D16" s="21">
        <v>4</v>
      </c>
    </row>
    <row r="17" spans="1:4" x14ac:dyDescent="0.2">
      <c r="A17" s="21">
        <v>27</v>
      </c>
      <c r="B17" s="21">
        <v>27</v>
      </c>
      <c r="C17" s="21">
        <v>27</v>
      </c>
      <c r="D17" s="21">
        <v>4</v>
      </c>
    </row>
    <row r="18" spans="1:4" x14ac:dyDescent="0.2">
      <c r="A18" s="21">
        <v>29</v>
      </c>
      <c r="B18" s="21">
        <v>29</v>
      </c>
      <c r="C18" s="21">
        <v>29</v>
      </c>
      <c r="D18" s="21">
        <v>4</v>
      </c>
    </row>
    <row r="19" spans="1:4" x14ac:dyDescent="0.2">
      <c r="A19" s="21">
        <v>30</v>
      </c>
      <c r="B19" s="21">
        <v>30</v>
      </c>
      <c r="C19" s="21">
        <v>30</v>
      </c>
      <c r="D19" s="21">
        <v>4</v>
      </c>
    </row>
    <row r="20" spans="1:4" x14ac:dyDescent="0.2">
      <c r="A20" s="21">
        <v>31</v>
      </c>
      <c r="B20" s="21">
        <v>31</v>
      </c>
      <c r="C20" s="21">
        <v>31</v>
      </c>
      <c r="D20" s="21">
        <v>4</v>
      </c>
    </row>
    <row r="21" spans="1:4" x14ac:dyDescent="0.2">
      <c r="A21" s="21">
        <v>32</v>
      </c>
      <c r="B21" s="21">
        <v>32</v>
      </c>
      <c r="C21" s="21">
        <v>32</v>
      </c>
      <c r="D21" s="21">
        <v>4</v>
      </c>
    </row>
    <row r="22" spans="1:4" x14ac:dyDescent="0.2">
      <c r="A22" s="21">
        <v>33</v>
      </c>
      <c r="B22" s="21">
        <v>33</v>
      </c>
      <c r="C22" s="21">
        <v>33</v>
      </c>
      <c r="D22" s="21">
        <v>4</v>
      </c>
    </row>
    <row r="23" spans="1:4" x14ac:dyDescent="0.2">
      <c r="A23" s="21">
        <v>34</v>
      </c>
      <c r="B23" s="21">
        <v>34</v>
      </c>
      <c r="C23" s="21">
        <v>34</v>
      </c>
      <c r="D23" s="21">
        <v>4</v>
      </c>
    </row>
    <row r="24" spans="1:4" x14ac:dyDescent="0.2">
      <c r="A24" s="21">
        <v>36</v>
      </c>
      <c r="B24" s="21">
        <v>36</v>
      </c>
      <c r="C24" s="21">
        <v>36</v>
      </c>
      <c r="D24" s="21">
        <v>4</v>
      </c>
    </row>
    <row r="25" spans="1:4" x14ac:dyDescent="0.2">
      <c r="A25" s="21">
        <v>39</v>
      </c>
      <c r="B25" s="21">
        <v>39</v>
      </c>
      <c r="C25" s="21">
        <v>39</v>
      </c>
      <c r="D25" s="21">
        <v>4</v>
      </c>
    </row>
    <row r="26" spans="1:4" x14ac:dyDescent="0.2">
      <c r="A26" s="21">
        <v>40</v>
      </c>
      <c r="B26" s="21">
        <v>40</v>
      </c>
      <c r="C26" s="21">
        <v>40</v>
      </c>
      <c r="D26" s="21">
        <v>4</v>
      </c>
    </row>
    <row r="27" spans="1:4" x14ac:dyDescent="0.2">
      <c r="A27" s="21">
        <v>5</v>
      </c>
      <c r="B27" s="21">
        <v>5</v>
      </c>
      <c r="C27" s="21">
        <v>5</v>
      </c>
      <c r="D27" s="21">
        <v>5</v>
      </c>
    </row>
    <row r="28" spans="1:4" x14ac:dyDescent="0.2">
      <c r="A28" s="21">
        <v>6</v>
      </c>
      <c r="B28" s="21">
        <v>6</v>
      </c>
      <c r="C28" s="21">
        <v>6</v>
      </c>
      <c r="D28" s="21">
        <v>5</v>
      </c>
    </row>
    <row r="29" spans="1:4" x14ac:dyDescent="0.2">
      <c r="A29" s="21">
        <v>7</v>
      </c>
      <c r="B29" s="21">
        <v>7</v>
      </c>
      <c r="C29" s="21">
        <v>7</v>
      </c>
      <c r="D29" s="21">
        <v>5</v>
      </c>
    </row>
    <row r="30" spans="1:4" x14ac:dyDescent="0.2">
      <c r="A30" s="21">
        <v>8</v>
      </c>
      <c r="B30" s="21">
        <v>8</v>
      </c>
      <c r="C30" s="21">
        <v>8</v>
      </c>
      <c r="D30" s="21">
        <v>5</v>
      </c>
    </row>
    <row r="31" spans="1:4" x14ac:dyDescent="0.2">
      <c r="A31" s="21">
        <v>9</v>
      </c>
      <c r="B31" s="21">
        <v>9</v>
      </c>
      <c r="C31" s="21">
        <v>9</v>
      </c>
      <c r="D31" s="21">
        <v>5</v>
      </c>
    </row>
    <row r="32" spans="1:4" x14ac:dyDescent="0.2">
      <c r="A32" s="21">
        <v>12</v>
      </c>
      <c r="B32" s="21">
        <v>12</v>
      </c>
      <c r="C32" s="21">
        <v>12</v>
      </c>
      <c r="D32" s="21">
        <v>5</v>
      </c>
    </row>
    <row r="33" spans="1:4" x14ac:dyDescent="0.2">
      <c r="A33" s="21">
        <v>96</v>
      </c>
      <c r="B33" s="21">
        <v>96</v>
      </c>
      <c r="C33" s="21">
        <v>96</v>
      </c>
      <c r="D33" s="21">
        <v>5</v>
      </c>
    </row>
    <row r="34" spans="1:4" x14ac:dyDescent="0.2">
      <c r="A34" s="21">
        <v>97</v>
      </c>
      <c r="B34" s="21">
        <v>97</v>
      </c>
      <c r="C34" s="21">
        <v>97</v>
      </c>
      <c r="D34" s="21">
        <v>5</v>
      </c>
    </row>
    <row r="35" spans="1:4" x14ac:dyDescent="0.2">
      <c r="A35" s="21">
        <v>98</v>
      </c>
      <c r="B35" s="21">
        <v>98</v>
      </c>
      <c r="C35" s="21">
        <v>98</v>
      </c>
      <c r="D35" s="21">
        <v>5</v>
      </c>
    </row>
    <row r="36" spans="1:4" x14ac:dyDescent="0.2">
      <c r="A36" s="21">
        <v>99</v>
      </c>
      <c r="B36" s="21">
        <v>99</v>
      </c>
      <c r="C36" s="21">
        <v>99</v>
      </c>
      <c r="D36" s="21">
        <v>5</v>
      </c>
    </row>
    <row r="37" spans="1:4" x14ac:dyDescent="0.2">
      <c r="A37" s="21">
        <v>13</v>
      </c>
      <c r="B37" s="21">
        <v>13</v>
      </c>
      <c r="C37" s="21">
        <v>13</v>
      </c>
      <c r="D37" s="21">
        <v>6</v>
      </c>
    </row>
    <row r="38" spans="1:4" x14ac:dyDescent="0.2">
      <c r="A38" s="21">
        <v>14</v>
      </c>
      <c r="B38" s="21">
        <v>14</v>
      </c>
      <c r="C38" s="21">
        <v>14</v>
      </c>
      <c r="D38" s="21">
        <v>6</v>
      </c>
    </row>
    <row r="39" spans="1:4" x14ac:dyDescent="0.2">
      <c r="A39" s="21">
        <v>15</v>
      </c>
      <c r="B39" s="21">
        <v>15</v>
      </c>
      <c r="C39" s="21">
        <v>15</v>
      </c>
      <c r="D39" s="21">
        <v>6</v>
      </c>
    </row>
    <row r="40" spans="1:4" x14ac:dyDescent="0.2">
      <c r="A40" s="21">
        <v>35</v>
      </c>
      <c r="B40" s="21">
        <v>35</v>
      </c>
      <c r="C40" s="21">
        <v>35</v>
      </c>
      <c r="D40" s="21">
        <v>6</v>
      </c>
    </row>
  </sheetData>
  <phoneticPr fontId="2" type="noConversion"/>
  <conditionalFormatting sqref="H1:H7 H10:H1048576">
    <cfRule type="cellIs" dxfId="11" priority="17" operator="equal">
      <formula>"Fail"</formula>
    </cfRule>
    <cfRule type="cellIs" dxfId="10" priority="18" operator="equal">
      <formula>"Pass"</formula>
    </cfRule>
  </conditionalFormatting>
  <conditionalFormatting sqref="D2:D13 D41:D1048576">
    <cfRule type="cellIs" dxfId="9" priority="15" operator="notEqual">
      <formula>1</formula>
    </cfRule>
    <cfRule type="cellIs" dxfId="8" priority="16" operator="equal">
      <formula>1</formula>
    </cfRule>
  </conditionalFormatting>
  <conditionalFormatting sqref="D1:D13 D41:D1048576">
    <cfRule type="cellIs" dxfId="7" priority="12" operator="equal">
      <formula>$K$4</formula>
    </cfRule>
  </conditionalFormatting>
  <conditionalFormatting sqref="D14:D40">
    <cfRule type="cellIs" dxfId="6" priority="6" operator="notEqual">
      <formula>1</formula>
    </cfRule>
    <cfRule type="cellIs" dxfId="5" priority="7" operator="equal">
      <formula>1</formula>
    </cfRule>
  </conditionalFormatting>
  <conditionalFormatting sqref="D14:D40">
    <cfRule type="cellIs" dxfId="4" priority="5" operator="equal">
      <formula>$K$4</formula>
    </cfRule>
  </conditionalFormatting>
  <conditionalFormatting sqref="H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2:D40">
      <formula1>$F$2:$F$73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字段枚举!$B$2:$B$3</xm:f>
          </x14:formula1>
          <xm:sqref>H2:H9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56"/>
  <sheetViews>
    <sheetView workbookViewId="0">
      <pane ySplit="1" topLeftCell="A110" activePane="bottomLeft" state="frozen"/>
      <selection pane="bottomLeft" activeCell="A111" sqref="A111"/>
    </sheetView>
  </sheetViews>
  <sheetFormatPr defaultRowHeight="14.25" x14ac:dyDescent="0.2"/>
  <cols>
    <col min="3" max="3" width="23.5" bestFit="1" customWidth="1"/>
  </cols>
  <sheetData>
    <row r="1" spans="1:6" x14ac:dyDescent="0.2">
      <c r="A1" s="9" t="s">
        <v>426</v>
      </c>
      <c r="B1" s="42" t="s">
        <v>1120</v>
      </c>
      <c r="C1" s="38" t="s">
        <v>425</v>
      </c>
      <c r="D1" s="28" t="s">
        <v>427</v>
      </c>
      <c r="E1" s="28" t="s">
        <v>428</v>
      </c>
      <c r="F1" s="36" t="s">
        <v>429</v>
      </c>
    </row>
    <row r="2" spans="1:6" x14ac:dyDescent="0.2">
      <c r="A2" s="37">
        <f>IF(D2="",0,1)</f>
        <v>1</v>
      </c>
      <c r="B2" s="51" t="str">
        <f>MID(PinMap!A2,9,LEN(PinMap!A2)-8)</f>
        <v>Site0</v>
      </c>
      <c r="C2" s="40" t="str">
        <f>IF(PinMap!F2="","",PinMap!F2&amp;"_"&amp;PinMap!I1)</f>
        <v>VSYNC_OS</v>
      </c>
      <c r="D2" s="30">
        <f>IF(PinMap!I2="","",PinMap!I2)</f>
        <v>-0.2</v>
      </c>
      <c r="E2" s="30">
        <f>IF(PinMap!J2="","",PinMap!J2)</f>
        <v>-0.6</v>
      </c>
      <c r="F2" s="30" t="str">
        <f>IF(PinMap!K2="","",PinMap!K2)</f>
        <v>V</v>
      </c>
    </row>
    <row r="3" spans="1:6" x14ac:dyDescent="0.2">
      <c r="A3" s="37">
        <f>IF(D3="",A2,A2+1)</f>
        <v>2</v>
      </c>
      <c r="B3" s="52"/>
      <c r="C3" s="40" t="str">
        <f>IF(PinMap!F3="","",PinMap!F3&amp;"_"&amp;PinMap!I1)</f>
        <v>HSYNC_OS</v>
      </c>
      <c r="D3" s="30">
        <f>IF(PinMap!I3="","",PinMap!I3)</f>
        <v>-0.2</v>
      </c>
      <c r="E3" s="30">
        <f>IF(PinMap!J3="","",PinMap!J3)</f>
        <v>-0.6</v>
      </c>
      <c r="F3" s="30" t="str">
        <f>IF(PinMap!K3="","",PinMap!K3)</f>
        <v>V</v>
      </c>
    </row>
    <row r="4" spans="1:6" x14ac:dyDescent="0.2">
      <c r="A4" s="37">
        <f>IF(D4="",A3,A3+1)</f>
        <v>3</v>
      </c>
      <c r="B4" s="52"/>
      <c r="C4" s="40" t="str">
        <f>IF(PinMap!F4="","",PinMap!F4&amp;"_"&amp;PinMap!I1)</f>
        <v>PCLK_OS</v>
      </c>
      <c r="D4" s="30">
        <f>IF(PinMap!I4="","",PinMap!I4)</f>
        <v>-0.2</v>
      </c>
      <c r="E4" s="30">
        <f>IF(PinMap!J4="","",PinMap!J4)</f>
        <v>-0.6</v>
      </c>
      <c r="F4" s="30" t="str">
        <f>IF(PinMap!K4="","",PinMap!K4)</f>
        <v>V</v>
      </c>
    </row>
    <row r="5" spans="1:6" x14ac:dyDescent="0.2">
      <c r="A5" s="37">
        <f t="shared" ref="A5:A25" si="0">IF(D5="",A4,A4+1)</f>
        <v>4</v>
      </c>
      <c r="B5" s="52"/>
      <c r="C5" s="40" t="str">
        <f>IF(PinMap!F5="","",PinMap!F5&amp;"_"&amp;PinMap!I1)</f>
        <v>EXCLK_OS</v>
      </c>
      <c r="D5" s="30">
        <f>IF(PinMap!I5="","",PinMap!I5)</f>
        <v>-0.2</v>
      </c>
      <c r="E5" s="30">
        <f>IF(PinMap!J5="","",PinMap!J5)</f>
        <v>-0.6</v>
      </c>
      <c r="F5" s="30" t="str">
        <f>IF(PinMap!K5="","",PinMap!K5)</f>
        <v>V</v>
      </c>
    </row>
    <row r="6" spans="1:6" x14ac:dyDescent="0.2">
      <c r="A6" s="37">
        <f t="shared" si="0"/>
        <v>5</v>
      </c>
      <c r="B6" s="52"/>
      <c r="C6" s="40" t="str">
        <f>IF(PinMap!F6="","",PinMap!F6&amp;"_"&amp;PinMap!I1)</f>
        <v>SCL_OS</v>
      </c>
      <c r="D6" s="30">
        <f>IF(PinMap!I6="","",PinMap!I6)</f>
        <v>-0.2</v>
      </c>
      <c r="E6" s="30">
        <f>IF(PinMap!J6="","",PinMap!J6)</f>
        <v>-0.6</v>
      </c>
      <c r="F6" s="30" t="str">
        <f>IF(PinMap!K6="","",PinMap!K6)</f>
        <v>V</v>
      </c>
    </row>
    <row r="7" spans="1:6" x14ac:dyDescent="0.2">
      <c r="A7" s="37">
        <f t="shared" si="0"/>
        <v>6</v>
      </c>
      <c r="B7" s="52"/>
      <c r="C7" s="40" t="str">
        <f>IF(PinMap!F7="","",PinMap!F7&amp;"_"&amp;PinMap!I1)</f>
        <v>SDA_OS</v>
      </c>
      <c r="D7" s="30">
        <f>IF(PinMap!I7="","",PinMap!I7)</f>
        <v>-0.2</v>
      </c>
      <c r="E7" s="30">
        <f>IF(PinMap!J7="","",PinMap!J7)</f>
        <v>-0.6</v>
      </c>
      <c r="F7" s="30" t="str">
        <f>IF(PinMap!K7="","",PinMap!K7)</f>
        <v>V</v>
      </c>
    </row>
    <row r="8" spans="1:6" x14ac:dyDescent="0.2">
      <c r="A8" s="37">
        <f t="shared" si="0"/>
        <v>7</v>
      </c>
      <c r="B8" s="52"/>
      <c r="C8" s="40" t="str">
        <f>IF(PinMap!F8="","",PinMap!F8&amp;"_"&amp;PinMap!I1)</f>
        <v>D6_OS</v>
      </c>
      <c r="D8" s="30">
        <f>IF(PinMap!I8="","",PinMap!I8)</f>
        <v>-0.2</v>
      </c>
      <c r="E8" s="30">
        <f>IF(PinMap!J8="","",PinMap!J8)</f>
        <v>-0.6</v>
      </c>
      <c r="F8" s="30" t="str">
        <f>IF(PinMap!K8="","",PinMap!K8)</f>
        <v>V</v>
      </c>
    </row>
    <row r="9" spans="1:6" x14ac:dyDescent="0.2">
      <c r="A9" s="37">
        <f t="shared" si="0"/>
        <v>8</v>
      </c>
      <c r="B9" s="52"/>
      <c r="C9" s="40" t="str">
        <f>IF(PinMap!F9="","",PinMap!F9&amp;"_"&amp;PinMap!I1)</f>
        <v>D5_OS</v>
      </c>
      <c r="D9" s="30">
        <f>IF(PinMap!I9="","",PinMap!I9)</f>
        <v>-0.2</v>
      </c>
      <c r="E9" s="30">
        <f>IF(PinMap!J9="","",PinMap!J9)</f>
        <v>-0.6</v>
      </c>
      <c r="F9" s="30" t="str">
        <f>IF(PinMap!K9="","",PinMap!K9)</f>
        <v>V</v>
      </c>
    </row>
    <row r="10" spans="1:6" x14ac:dyDescent="0.2">
      <c r="A10" s="37">
        <f t="shared" si="0"/>
        <v>9</v>
      </c>
      <c r="B10" s="52"/>
      <c r="C10" s="40" t="str">
        <f>IF(PinMap!F10="","",PinMap!F10&amp;"_"&amp;PinMap!I1)</f>
        <v>D4_OS</v>
      </c>
      <c r="D10" s="30">
        <f>IF(PinMap!I10="","",PinMap!I10)</f>
        <v>-0.2</v>
      </c>
      <c r="E10" s="30">
        <f>IF(PinMap!J10="","",PinMap!J10)</f>
        <v>-0.6</v>
      </c>
      <c r="F10" s="30" t="str">
        <f>IF(PinMap!K10="","",PinMap!K10)</f>
        <v>V</v>
      </c>
    </row>
    <row r="11" spans="1:6" x14ac:dyDescent="0.2">
      <c r="A11" s="37">
        <f t="shared" si="0"/>
        <v>10</v>
      </c>
      <c r="B11" s="52"/>
      <c r="C11" s="40" t="str">
        <f>IF(PinMap!F11="","",PinMap!F11&amp;"_"&amp;PinMap!I1)</f>
        <v>D3_OS</v>
      </c>
      <c r="D11" s="30">
        <f>IF(PinMap!I11="","",PinMap!I11)</f>
        <v>-0.2</v>
      </c>
      <c r="E11" s="30">
        <f>IF(PinMap!J11="","",PinMap!J11)</f>
        <v>-0.6</v>
      </c>
      <c r="F11" s="30" t="str">
        <f>IF(PinMap!K11="","",PinMap!K11)</f>
        <v>V</v>
      </c>
    </row>
    <row r="12" spans="1:6" x14ac:dyDescent="0.2">
      <c r="A12" s="37">
        <f t="shared" si="0"/>
        <v>11</v>
      </c>
      <c r="B12" s="52"/>
      <c r="C12" s="40" t="str">
        <f>IF(PinMap!F12="","",PinMap!F12&amp;"_"&amp;PinMap!I1)</f>
        <v>D8_OS</v>
      </c>
      <c r="D12" s="30">
        <f>IF(PinMap!I12="","",PinMap!I12)</f>
        <v>-0.2</v>
      </c>
      <c r="E12" s="30">
        <f>IF(PinMap!J12="","",PinMap!J12)</f>
        <v>-0.6</v>
      </c>
      <c r="F12" s="30" t="str">
        <f>IF(PinMap!K12="","",PinMap!K12)</f>
        <v>V</v>
      </c>
    </row>
    <row r="13" spans="1:6" x14ac:dyDescent="0.2">
      <c r="A13" s="37">
        <f t="shared" si="0"/>
        <v>12</v>
      </c>
      <c r="B13" s="52"/>
      <c r="C13" s="40" t="str">
        <f>IF(PinMap!F13="","",PinMap!F13&amp;"_"&amp;PinMap!I1)</f>
        <v>D7_OS</v>
      </c>
      <c r="D13" s="30">
        <f>IF(PinMap!I13="","",PinMap!I13)</f>
        <v>-0.2</v>
      </c>
      <c r="E13" s="30">
        <f>IF(PinMap!J13="","",PinMap!J13)</f>
        <v>-0.6</v>
      </c>
      <c r="F13" s="30" t="str">
        <f>IF(PinMap!K13="","",PinMap!K13)</f>
        <v>V</v>
      </c>
    </row>
    <row r="14" spans="1:6" x14ac:dyDescent="0.2">
      <c r="A14" s="37">
        <f t="shared" si="0"/>
        <v>13</v>
      </c>
      <c r="B14" s="52"/>
      <c r="C14" s="40" t="str">
        <f>IF(PinMap!F14="","",PinMap!F14&amp;"_"&amp;PinMap!I1)</f>
        <v>D0_OS</v>
      </c>
      <c r="D14" s="30">
        <f>IF(PinMap!I14="","",PinMap!I14)</f>
        <v>-0.2</v>
      </c>
      <c r="E14" s="30">
        <f>IF(PinMap!J14="","",PinMap!J14)</f>
        <v>-0.6</v>
      </c>
      <c r="F14" s="30" t="str">
        <f>IF(PinMap!K14="","",PinMap!K14)</f>
        <v>V</v>
      </c>
    </row>
    <row r="15" spans="1:6" x14ac:dyDescent="0.2">
      <c r="A15" s="37">
        <f t="shared" si="0"/>
        <v>14</v>
      </c>
      <c r="B15" s="52"/>
      <c r="C15" s="40" t="str">
        <f>IF(PinMap!F15="","",PinMap!F15&amp;"_"&amp;PinMap!I1)</f>
        <v>D1_OS</v>
      </c>
      <c r="D15" s="30">
        <f>IF(PinMap!I15="","",PinMap!I15)</f>
        <v>-0.2</v>
      </c>
      <c r="E15" s="30">
        <f>IF(PinMap!J15="","",PinMap!J15)</f>
        <v>-0.6</v>
      </c>
      <c r="F15" s="30" t="str">
        <f>IF(PinMap!K15="","",PinMap!K15)</f>
        <v>V</v>
      </c>
    </row>
    <row r="16" spans="1:6" x14ac:dyDescent="0.2">
      <c r="A16" s="37">
        <f t="shared" si="0"/>
        <v>15</v>
      </c>
      <c r="B16" s="52"/>
      <c r="C16" s="40" t="str">
        <f>IF(PinMap!F16="","",PinMap!F16&amp;"_"&amp;PinMap!I1)</f>
        <v>D2_OS</v>
      </c>
      <c r="D16" s="30">
        <f>IF(PinMap!I16="","",PinMap!I16)</f>
        <v>-0.2</v>
      </c>
      <c r="E16" s="30">
        <f>IF(PinMap!J16="","",PinMap!J16)</f>
        <v>-0.6</v>
      </c>
      <c r="F16" s="30" t="str">
        <f>IF(PinMap!K16="","",PinMap!K16)</f>
        <v>V</v>
      </c>
    </row>
    <row r="17" spans="1:6" x14ac:dyDescent="0.2">
      <c r="A17" s="37">
        <f t="shared" si="0"/>
        <v>16</v>
      </c>
      <c r="B17" s="52"/>
      <c r="C17" s="40" t="str">
        <f>IF(PinMap!F17="","",PinMap!F17&amp;"_"&amp;PinMap!I1)</f>
        <v>D9_OS</v>
      </c>
      <c r="D17" s="30">
        <f>IF(PinMap!I17="","",PinMap!I17)</f>
        <v>-0.2</v>
      </c>
      <c r="E17" s="30">
        <f>IF(PinMap!J17="","",PinMap!J17)</f>
        <v>-0.6</v>
      </c>
      <c r="F17" s="30" t="str">
        <f>IF(PinMap!K17="","",PinMap!K17)</f>
        <v>V</v>
      </c>
    </row>
    <row r="18" spans="1:6" x14ac:dyDescent="0.2">
      <c r="A18" s="37">
        <f t="shared" si="0"/>
        <v>17</v>
      </c>
      <c r="B18" s="52"/>
      <c r="C18" s="40" t="str">
        <f>IF(PinMap!F18="","",PinMap!F18&amp;"_"&amp;PinMap!I1)</f>
        <v>PWDN_OS</v>
      </c>
      <c r="D18" s="30">
        <f>IF(PinMap!I18="","",PinMap!I18)</f>
        <v>-0.2</v>
      </c>
      <c r="E18" s="30">
        <f>IF(PinMap!J18="","",PinMap!J18)</f>
        <v>-0.6</v>
      </c>
      <c r="F18" s="30" t="str">
        <f>IF(PinMap!K18="","",PinMap!K18)</f>
        <v>V</v>
      </c>
    </row>
    <row r="19" spans="1:6" x14ac:dyDescent="0.2">
      <c r="A19" s="37">
        <f t="shared" si="0"/>
        <v>18</v>
      </c>
      <c r="B19" s="52"/>
      <c r="C19" s="40" t="str">
        <f>IF(PinMap!F19="","",PinMap!F19&amp;"_"&amp;PinMap!I1)</f>
        <v>RSTB_OS</v>
      </c>
      <c r="D19" s="30">
        <f>IF(PinMap!I19="","",PinMap!I19)</f>
        <v>-0.2</v>
      </c>
      <c r="E19" s="30">
        <f>IF(PinMap!J19="","",PinMap!J19)</f>
        <v>-0.6</v>
      </c>
      <c r="F19" s="30" t="str">
        <f>IF(PinMap!K19="","",PinMap!K19)</f>
        <v>V</v>
      </c>
    </row>
    <row r="20" spans="1:6" x14ac:dyDescent="0.2">
      <c r="A20" s="37">
        <f t="shared" si="0"/>
        <v>19</v>
      </c>
      <c r="B20" s="52"/>
      <c r="C20" s="40" t="str">
        <f>IF(PinMap!F20="","",PinMap!F20&amp;"_"&amp;PinMap!I1)</f>
        <v>VN_OS</v>
      </c>
      <c r="D20" s="30">
        <f>IF(PinMap!I20="","",PinMap!I20)</f>
        <v>0.6</v>
      </c>
      <c r="E20" s="30">
        <f>IF(PinMap!J20="","",PinMap!J20)</f>
        <v>0.2</v>
      </c>
      <c r="F20" s="30" t="str">
        <f>IF(PinMap!K20="","",PinMap!K20)</f>
        <v>V</v>
      </c>
    </row>
    <row r="21" spans="1:6" x14ac:dyDescent="0.2">
      <c r="A21" s="37">
        <f t="shared" si="0"/>
        <v>20</v>
      </c>
      <c r="B21" s="52"/>
      <c r="C21" s="40" t="str">
        <f>IF(PinMap!F21="","",PinMap!F21&amp;"_"&amp;PinMap!I1)</f>
        <v>VH_OS</v>
      </c>
      <c r="D21" s="30">
        <f>IF(PinMap!I21="","",PinMap!I21)</f>
        <v>-0.2</v>
      </c>
      <c r="E21" s="30">
        <f>IF(PinMap!J21="","",PinMap!J21)</f>
        <v>-0.6</v>
      </c>
      <c r="F21" s="30" t="str">
        <f>IF(PinMap!K21="","",PinMap!K21)</f>
        <v>V</v>
      </c>
    </row>
    <row r="22" spans="1:6" x14ac:dyDescent="0.2">
      <c r="A22" s="37">
        <f t="shared" si="0"/>
        <v>21</v>
      </c>
      <c r="B22" s="52"/>
      <c r="C22" s="40" t="str">
        <f>IF(PinMap!F22="","",PinMap!F22&amp;"_"&amp;PinMap!I1)</f>
        <v>VRAMP_OS</v>
      </c>
      <c r="D22" s="30">
        <f>IF(PinMap!I22="","",PinMap!I22)</f>
        <v>-0.2</v>
      </c>
      <c r="E22" s="30">
        <f>IF(PinMap!J22="","",PinMap!J22)</f>
        <v>-0.6</v>
      </c>
      <c r="F22" s="30" t="str">
        <f>IF(PinMap!K22="","",PinMap!K22)</f>
        <v>V</v>
      </c>
    </row>
    <row r="23" spans="1:6" x14ac:dyDescent="0.2">
      <c r="A23" s="37">
        <f t="shared" si="0"/>
        <v>21</v>
      </c>
      <c r="B23" s="52"/>
      <c r="C23" s="40" t="str">
        <f>IF(PinMap!F23="","",PinMap!F23&amp;"_"&amp;PinMap!I1)</f>
        <v/>
      </c>
      <c r="D23" s="30" t="str">
        <f>IF(PinMap!I23="","",PinMap!I23)</f>
        <v/>
      </c>
      <c r="E23" s="30" t="str">
        <f>IF(PinMap!J23="","",PinMap!J23)</f>
        <v/>
      </c>
      <c r="F23" s="30" t="str">
        <f>IF(PinMap!K23="","",PinMap!K23)</f>
        <v/>
      </c>
    </row>
    <row r="24" spans="1:6" x14ac:dyDescent="0.2">
      <c r="A24" s="37">
        <f t="shared" si="0"/>
        <v>21</v>
      </c>
      <c r="B24" s="52"/>
      <c r="C24" s="40" t="str">
        <f>IF(PinMap!F24="","",PinMap!F24&amp;"_"&amp;PinMap!I1)</f>
        <v/>
      </c>
      <c r="D24" s="30" t="str">
        <f>IF(PinMap!I24="","",PinMap!I24)</f>
        <v/>
      </c>
      <c r="E24" s="30" t="str">
        <f>IF(PinMap!J24="","",PinMap!J24)</f>
        <v/>
      </c>
      <c r="F24" s="30" t="str">
        <f>IF(PinMap!K24="","",PinMap!K24)</f>
        <v/>
      </c>
    </row>
    <row r="25" spans="1:6" x14ac:dyDescent="0.2">
      <c r="A25" s="37">
        <f t="shared" si="0"/>
        <v>21</v>
      </c>
      <c r="B25" s="52"/>
      <c r="C25" s="40" t="str">
        <f>IF(PinMap!F25="","",PinMap!F25&amp;"_"&amp;PinMap!I1)</f>
        <v/>
      </c>
      <c r="D25" s="30" t="str">
        <f>IF(PinMap!I25="","",PinMap!I25)</f>
        <v/>
      </c>
      <c r="E25" s="30" t="str">
        <f>IF(PinMap!J25="","",PinMap!J25)</f>
        <v/>
      </c>
      <c r="F25" s="30" t="str">
        <f>IF(PinMap!K25="","",PinMap!K25)</f>
        <v/>
      </c>
    </row>
    <row r="26" spans="1:6" x14ac:dyDescent="0.2">
      <c r="A26" s="37">
        <f>IF(D26="",A25,A25+1)</f>
        <v>21</v>
      </c>
      <c r="B26" s="52"/>
      <c r="C26" s="40" t="str">
        <f>IF(PinMap!F26="","",PinMap!F26&amp;"_"&amp;PinMap!I1)</f>
        <v>VCC28A_OS</v>
      </c>
      <c r="D26" s="30" t="str">
        <f>IF(PinMap!I26="","",PinMap!I26)</f>
        <v/>
      </c>
      <c r="E26" s="30" t="str">
        <f>IF(PinMap!J26="","",PinMap!J26)</f>
        <v/>
      </c>
      <c r="F26" s="30" t="str">
        <f>IF(PinMap!K26="","",PinMap!K26)</f>
        <v/>
      </c>
    </row>
    <row r="27" spans="1:6" x14ac:dyDescent="0.2">
      <c r="A27" s="37">
        <f>IF(D27="",A26,A26+1)</f>
        <v>21</v>
      </c>
      <c r="B27" s="52"/>
      <c r="C27" s="40" t="str">
        <f>IF(PinMap!F27="","",PinMap!F27&amp;"_"&amp;PinMap!I1)</f>
        <v>VCC28D_OS</v>
      </c>
      <c r="D27" s="30" t="str">
        <f>IF(PinMap!I27="","",PinMap!I27)</f>
        <v/>
      </c>
      <c r="E27" s="30" t="str">
        <f>IF(PinMap!J27="","",PinMap!J27)</f>
        <v/>
      </c>
      <c r="F27" s="30" t="str">
        <f>IF(PinMap!K27="","",PinMap!K27)</f>
        <v/>
      </c>
    </row>
    <row r="28" spans="1:6" x14ac:dyDescent="0.2">
      <c r="A28" s="37">
        <f t="shared" ref="A28:A37" si="1">IF(D28="",A27,A27+1)</f>
        <v>22</v>
      </c>
      <c r="B28" s="52"/>
      <c r="C28" s="40" t="str">
        <f>IF(PinMap!F28="","",PinMap!F28&amp;"_"&amp;PinMap!I1)</f>
        <v>DVDD_OS</v>
      </c>
      <c r="D28" s="30">
        <f>IF(PinMap!I28="","",PinMap!I28)</f>
        <v>-0.2</v>
      </c>
      <c r="E28" s="30">
        <f>IF(PinMap!J28="","",PinMap!J28)</f>
        <v>-0.6</v>
      </c>
      <c r="F28" s="30" t="str">
        <f>IF(PinMap!K28="","",PinMap!K28)</f>
        <v>V</v>
      </c>
    </row>
    <row r="29" spans="1:6" x14ac:dyDescent="0.2">
      <c r="A29" s="37">
        <f t="shared" si="1"/>
        <v>22</v>
      </c>
      <c r="B29" s="52"/>
      <c r="C29" s="40" t="str">
        <f>IF(PinMap!F29="","",PinMap!F29&amp;"_"&amp;PinMap!I1)</f>
        <v/>
      </c>
      <c r="D29" s="30" t="str">
        <f>IF(PinMap!I29="","",PinMap!I29)</f>
        <v/>
      </c>
      <c r="E29" s="30" t="str">
        <f>IF(PinMap!J29="","",PinMap!J29)</f>
        <v/>
      </c>
      <c r="F29" s="30" t="str">
        <f>IF(PinMap!K29="","",PinMap!K29)</f>
        <v/>
      </c>
    </row>
    <row r="30" spans="1:6" x14ac:dyDescent="0.2">
      <c r="A30" s="37">
        <f t="shared" si="1"/>
        <v>23</v>
      </c>
      <c r="B30" s="52"/>
      <c r="C30" s="40" t="str">
        <f>IF(PinMap!F2="","",PinMap!F2&amp;"_"&amp;PinMap!L1)</f>
        <v>VSYNC_IIL</v>
      </c>
      <c r="D30" s="30">
        <f>IF(PinMap!L2="","",PinMap!L2)</f>
        <v>1</v>
      </c>
      <c r="E30" s="30">
        <f>IF(PinMap!M2="","",PinMap!M2)</f>
        <v>-1</v>
      </c>
      <c r="F30" s="30" t="str">
        <f>IF(PinMap!N2="","",PinMap!N2)</f>
        <v>uA</v>
      </c>
    </row>
    <row r="31" spans="1:6" x14ac:dyDescent="0.2">
      <c r="A31" s="37">
        <f t="shared" si="1"/>
        <v>24</v>
      </c>
      <c r="B31" s="52"/>
      <c r="C31" s="40" t="str">
        <f>IF(PinMap!F3="","",PinMap!F3&amp;"_"&amp;PinMap!L1)</f>
        <v>HSYNC_IIL</v>
      </c>
      <c r="D31" s="30">
        <f>IF(PinMap!L3="","",PinMap!L3)</f>
        <v>1</v>
      </c>
      <c r="E31" s="30">
        <f>IF(PinMap!M3="","",PinMap!M3)</f>
        <v>-1</v>
      </c>
      <c r="F31" s="30" t="str">
        <f>IF(PinMap!N3="","",PinMap!N3)</f>
        <v>uA</v>
      </c>
    </row>
    <row r="32" spans="1:6" x14ac:dyDescent="0.2">
      <c r="A32" s="37">
        <f t="shared" si="1"/>
        <v>25</v>
      </c>
      <c r="B32" s="52"/>
      <c r="C32" s="40" t="str">
        <f>IF(PinMap!F4="","",PinMap!F4&amp;"_"&amp;PinMap!L1)</f>
        <v>PCLK_IIL</v>
      </c>
      <c r="D32" s="30">
        <f>IF(PinMap!L4="","",PinMap!L4)</f>
        <v>1</v>
      </c>
      <c r="E32" s="30">
        <f>IF(PinMap!M4="","",PinMap!M4)</f>
        <v>-1</v>
      </c>
      <c r="F32" s="30" t="str">
        <f>IF(PinMap!N4="","",PinMap!N4)</f>
        <v>uA</v>
      </c>
    </row>
    <row r="33" spans="1:6" x14ac:dyDescent="0.2">
      <c r="A33" s="37">
        <f t="shared" si="1"/>
        <v>26</v>
      </c>
      <c r="B33" s="52"/>
      <c r="C33" s="40" t="str">
        <f>IF(PinMap!F5="","",PinMap!F5&amp;"_"&amp;PinMap!L1)</f>
        <v>EXCLK_IIL</v>
      </c>
      <c r="D33" s="30">
        <f>IF(PinMap!L5="","",PinMap!L5)</f>
        <v>1</v>
      </c>
      <c r="E33" s="30">
        <f>IF(PinMap!M5="","",PinMap!M5)</f>
        <v>-1</v>
      </c>
      <c r="F33" s="30" t="str">
        <f>IF(PinMap!N5="","",PinMap!N5)</f>
        <v>uA</v>
      </c>
    </row>
    <row r="34" spans="1:6" x14ac:dyDescent="0.2">
      <c r="A34" s="37">
        <f t="shared" si="1"/>
        <v>27</v>
      </c>
      <c r="B34" s="52"/>
      <c r="C34" s="40" t="str">
        <f>IF(PinMap!F6="","",PinMap!F6&amp;"_"&amp;PinMap!L1)</f>
        <v>SCL_IIL</v>
      </c>
      <c r="D34" s="30">
        <f>IF(PinMap!L6="","",PinMap!L6)</f>
        <v>1</v>
      </c>
      <c r="E34" s="30">
        <f>IF(PinMap!M6="","",PinMap!M6)</f>
        <v>-1</v>
      </c>
      <c r="F34" s="30" t="str">
        <f>IF(PinMap!N6="","",PinMap!N6)</f>
        <v>uA</v>
      </c>
    </row>
    <row r="35" spans="1:6" x14ac:dyDescent="0.2">
      <c r="A35" s="37">
        <f t="shared" si="1"/>
        <v>28</v>
      </c>
      <c r="B35" s="52"/>
      <c r="C35" s="40" t="str">
        <f>IF(PinMap!F7="","",PinMap!F7&amp;"_"&amp;PinMap!L1)</f>
        <v>SDA_IIL</v>
      </c>
      <c r="D35" s="30">
        <f>IF(PinMap!L7="","",PinMap!L7)</f>
        <v>1</v>
      </c>
      <c r="E35" s="30">
        <f>IF(PinMap!M7="","",PinMap!M7)</f>
        <v>-1</v>
      </c>
      <c r="F35" s="30" t="str">
        <f>IF(PinMap!N7="","",PinMap!N7)</f>
        <v>uA</v>
      </c>
    </row>
    <row r="36" spans="1:6" x14ac:dyDescent="0.2">
      <c r="A36" s="37">
        <f t="shared" si="1"/>
        <v>29</v>
      </c>
      <c r="B36" s="52"/>
      <c r="C36" s="40" t="str">
        <f>IF(PinMap!F8="","",PinMap!F8&amp;"_"&amp;PinMap!L1)</f>
        <v>D6_IIL</v>
      </c>
      <c r="D36" s="30">
        <f>IF(PinMap!L8="","",PinMap!L8)</f>
        <v>1</v>
      </c>
      <c r="E36" s="30">
        <f>IF(PinMap!M8="","",PinMap!M8)</f>
        <v>-1</v>
      </c>
      <c r="F36" s="30" t="str">
        <f>IF(PinMap!N8="","",PinMap!N8)</f>
        <v>uA</v>
      </c>
    </row>
    <row r="37" spans="1:6" x14ac:dyDescent="0.2">
      <c r="A37" s="37">
        <f t="shared" si="1"/>
        <v>30</v>
      </c>
      <c r="B37" s="52"/>
      <c r="C37" s="40" t="str">
        <f>IF(PinMap!F9="","",PinMap!F9&amp;"_"&amp;PinMap!L1)</f>
        <v>D5_IIL</v>
      </c>
      <c r="D37" s="30">
        <f>IF(PinMap!L9="","",PinMap!L9)</f>
        <v>1</v>
      </c>
      <c r="E37" s="30">
        <f>IF(PinMap!M9="","",PinMap!M9)</f>
        <v>-1</v>
      </c>
      <c r="F37" s="30" t="str">
        <f>IF(PinMap!N9="","",PinMap!N9)</f>
        <v>uA</v>
      </c>
    </row>
    <row r="38" spans="1:6" x14ac:dyDescent="0.2">
      <c r="A38" s="37">
        <f>IF(D38="",A37,A37+1)</f>
        <v>31</v>
      </c>
      <c r="B38" s="52"/>
      <c r="C38" s="40" t="str">
        <f>IF(PinMap!F10="","",PinMap!F10&amp;"_"&amp;PinMap!L1)</f>
        <v>D4_IIL</v>
      </c>
      <c r="D38" s="30">
        <f>IF(PinMap!L10="","",PinMap!L10)</f>
        <v>1</v>
      </c>
      <c r="E38" s="30">
        <f>IF(PinMap!M10="","",PinMap!M10)</f>
        <v>-1</v>
      </c>
      <c r="F38" s="30" t="str">
        <f>IF(PinMap!N10="","",PinMap!N10)</f>
        <v>uA</v>
      </c>
    </row>
    <row r="39" spans="1:6" x14ac:dyDescent="0.2">
      <c r="A39" s="37">
        <f>IF(D39="",A38,A38+1)</f>
        <v>32</v>
      </c>
      <c r="B39" s="52"/>
      <c r="C39" s="40" t="str">
        <f>IF(PinMap!F11="","",PinMap!F11&amp;"_"&amp;PinMap!L1)</f>
        <v>D3_IIL</v>
      </c>
      <c r="D39" s="30">
        <f>IF(PinMap!L11="","",PinMap!L11)</f>
        <v>1</v>
      </c>
      <c r="E39" s="30">
        <f>IF(PinMap!M11="","",PinMap!M11)</f>
        <v>-1</v>
      </c>
      <c r="F39" s="30" t="str">
        <f>IF(PinMap!N11="","",PinMap!N11)</f>
        <v>uA</v>
      </c>
    </row>
    <row r="40" spans="1:6" x14ac:dyDescent="0.2">
      <c r="A40" s="37">
        <f t="shared" ref="A40:A75" si="2">IF(D40="",A39,A39+1)</f>
        <v>33</v>
      </c>
      <c r="B40" s="52"/>
      <c r="C40" s="40" t="str">
        <f>IF(PinMap!F12="","",PinMap!F12&amp;"_"&amp;PinMap!L1)</f>
        <v>D8_IIL</v>
      </c>
      <c r="D40" s="30">
        <f>IF(PinMap!L12="","",PinMap!L12)</f>
        <v>1</v>
      </c>
      <c r="E40" s="30">
        <f>IF(PinMap!M12="","",PinMap!M12)</f>
        <v>-1</v>
      </c>
      <c r="F40" s="30" t="str">
        <f>IF(PinMap!N12="","",PinMap!N12)</f>
        <v>uA</v>
      </c>
    </row>
    <row r="41" spans="1:6" x14ac:dyDescent="0.2">
      <c r="A41" s="37">
        <f t="shared" si="2"/>
        <v>34</v>
      </c>
      <c r="B41" s="52"/>
      <c r="C41" s="40" t="str">
        <f>IF(PinMap!F13="","",PinMap!F13&amp;"_"&amp;PinMap!L1)</f>
        <v>D7_IIL</v>
      </c>
      <c r="D41" s="30">
        <f>IF(PinMap!L13="","",PinMap!L13)</f>
        <v>1</v>
      </c>
      <c r="E41" s="30">
        <f>IF(PinMap!M13="","",PinMap!M13)</f>
        <v>-1</v>
      </c>
      <c r="F41" s="30" t="str">
        <f>IF(PinMap!N13="","",PinMap!N13)</f>
        <v>uA</v>
      </c>
    </row>
    <row r="42" spans="1:6" x14ac:dyDescent="0.2">
      <c r="A42" s="37">
        <f t="shared" si="2"/>
        <v>35</v>
      </c>
      <c r="B42" s="52"/>
      <c r="C42" s="40" t="str">
        <f>IF(PinMap!F14="","",PinMap!F14&amp;"_"&amp;PinMap!L1)</f>
        <v>D0_IIL</v>
      </c>
      <c r="D42" s="30">
        <f>IF(PinMap!L14="","",PinMap!L14)</f>
        <v>1</v>
      </c>
      <c r="E42" s="30">
        <f>IF(PinMap!M14="","",PinMap!M14)</f>
        <v>-1</v>
      </c>
      <c r="F42" s="30" t="str">
        <f>IF(PinMap!N14="","",PinMap!N14)</f>
        <v>uA</v>
      </c>
    </row>
    <row r="43" spans="1:6" x14ac:dyDescent="0.2">
      <c r="A43" s="37">
        <f t="shared" si="2"/>
        <v>36</v>
      </c>
      <c r="B43" s="52"/>
      <c r="C43" s="40" t="str">
        <f>IF(PinMap!F15="","",PinMap!F15&amp;"_"&amp;PinMap!L1)</f>
        <v>D1_IIL</v>
      </c>
      <c r="D43" s="30">
        <f>IF(PinMap!L15="","",PinMap!L15)</f>
        <v>1</v>
      </c>
      <c r="E43" s="30">
        <f>IF(PinMap!M15="","",PinMap!M15)</f>
        <v>-1</v>
      </c>
      <c r="F43" s="30" t="str">
        <f>IF(PinMap!N15="","",PinMap!N15)</f>
        <v>uA</v>
      </c>
    </row>
    <row r="44" spans="1:6" x14ac:dyDescent="0.2">
      <c r="A44" s="37">
        <f t="shared" si="2"/>
        <v>37</v>
      </c>
      <c r="B44" s="52"/>
      <c r="C44" s="40" t="str">
        <f>IF(PinMap!F16="","",PinMap!F16&amp;"_"&amp;PinMap!L1)</f>
        <v>D2_IIL</v>
      </c>
      <c r="D44" s="30">
        <f>IF(PinMap!L16="","",PinMap!L16)</f>
        <v>1</v>
      </c>
      <c r="E44" s="30">
        <f>IF(PinMap!M16="","",PinMap!M16)</f>
        <v>-1</v>
      </c>
      <c r="F44" s="30" t="str">
        <f>IF(PinMap!N16="","",PinMap!N16)</f>
        <v>uA</v>
      </c>
    </row>
    <row r="45" spans="1:6" x14ac:dyDescent="0.2">
      <c r="A45" s="37">
        <f t="shared" si="2"/>
        <v>38</v>
      </c>
      <c r="B45" s="52"/>
      <c r="C45" s="40" t="str">
        <f>IF(PinMap!F17="","",PinMap!F17&amp;"_"&amp;PinMap!L1)</f>
        <v>D9_IIL</v>
      </c>
      <c r="D45" s="30">
        <f>IF(PinMap!L17="","",PinMap!L17)</f>
        <v>1</v>
      </c>
      <c r="E45" s="30">
        <f>IF(PinMap!M17="","",PinMap!M17)</f>
        <v>-1</v>
      </c>
      <c r="F45" s="30" t="str">
        <f>IF(PinMap!N17="","",PinMap!N17)</f>
        <v>uA</v>
      </c>
    </row>
    <row r="46" spans="1:6" x14ac:dyDescent="0.2">
      <c r="A46" s="37">
        <f t="shared" si="2"/>
        <v>39</v>
      </c>
      <c r="B46" s="52"/>
      <c r="C46" s="40" t="str">
        <f>IF(PinMap!F18="","",PinMap!F18&amp;"_"&amp;PinMap!L1)</f>
        <v>PWDN_IIL</v>
      </c>
      <c r="D46" s="30">
        <f>IF(PinMap!L18="","",PinMap!L18)</f>
        <v>1</v>
      </c>
      <c r="E46" s="30">
        <f>IF(PinMap!M18="","",PinMap!M18)</f>
        <v>-1</v>
      </c>
      <c r="F46" s="30" t="str">
        <f>IF(PinMap!N18="","",PinMap!N18)</f>
        <v>uA</v>
      </c>
    </row>
    <row r="47" spans="1:6" x14ac:dyDescent="0.2">
      <c r="A47" s="37">
        <f t="shared" si="2"/>
        <v>40</v>
      </c>
      <c r="B47" s="52"/>
      <c r="C47" s="40" t="str">
        <f>IF(PinMap!F19="","",PinMap!F19&amp;"_"&amp;PinMap!L1)</f>
        <v>RSTB_IIL</v>
      </c>
      <c r="D47" s="30">
        <f>IF(PinMap!L19="","",PinMap!L19)</f>
        <v>1</v>
      </c>
      <c r="E47" s="30">
        <f>IF(PinMap!M19="","",PinMap!M19)</f>
        <v>-1</v>
      </c>
      <c r="F47" s="30" t="str">
        <f>IF(PinMap!N19="","",PinMap!N19)</f>
        <v>uA</v>
      </c>
    </row>
    <row r="48" spans="1:6" x14ac:dyDescent="0.2">
      <c r="A48" s="37">
        <f t="shared" si="2"/>
        <v>40</v>
      </c>
      <c r="B48" s="52"/>
      <c r="C48" s="40" t="str">
        <f>IF(PinMap!F20="","",PinMap!F20&amp;"_"&amp;PinMap!L1)</f>
        <v>VN_IIL</v>
      </c>
      <c r="D48" s="30" t="str">
        <f>IF(PinMap!L20="","",PinMap!L20)</f>
        <v/>
      </c>
      <c r="E48" s="30" t="str">
        <f>IF(PinMap!M20="","",PinMap!M20)</f>
        <v/>
      </c>
      <c r="F48" s="30" t="str">
        <f>IF(PinMap!N20="","",PinMap!N20)</f>
        <v/>
      </c>
    </row>
    <row r="49" spans="1:6" x14ac:dyDescent="0.2">
      <c r="A49" s="37">
        <f t="shared" si="2"/>
        <v>40</v>
      </c>
      <c r="B49" s="52"/>
      <c r="C49" s="40" t="str">
        <f>IF(PinMap!F21="","",PinMap!F21&amp;"_"&amp;PinMap!L1)</f>
        <v>VH_IIL</v>
      </c>
      <c r="D49" s="30" t="str">
        <f>IF(PinMap!L21="","",PinMap!L21)</f>
        <v/>
      </c>
      <c r="E49" s="30" t="str">
        <f>IF(PinMap!M21="","",PinMap!M21)</f>
        <v/>
      </c>
      <c r="F49" s="30" t="str">
        <f>IF(PinMap!N21="","",PinMap!N21)</f>
        <v/>
      </c>
    </row>
    <row r="50" spans="1:6" x14ac:dyDescent="0.2">
      <c r="A50" s="37">
        <f t="shared" si="2"/>
        <v>40</v>
      </c>
      <c r="B50" s="52"/>
      <c r="C50" s="40" t="str">
        <f>IF(PinMap!F22="","",PinMap!F22&amp;"_"&amp;PinMap!L1)</f>
        <v>VRAMP_IIL</v>
      </c>
      <c r="D50" s="30" t="str">
        <f>IF(PinMap!L22="","",PinMap!L22)</f>
        <v/>
      </c>
      <c r="E50" s="30" t="str">
        <f>IF(PinMap!M22="","",PinMap!M22)</f>
        <v/>
      </c>
      <c r="F50" s="30" t="str">
        <f>IF(PinMap!N22="","",PinMap!N22)</f>
        <v/>
      </c>
    </row>
    <row r="51" spans="1:6" x14ac:dyDescent="0.2">
      <c r="A51" s="37">
        <f t="shared" si="2"/>
        <v>40</v>
      </c>
      <c r="B51" s="52"/>
      <c r="C51" s="40" t="str">
        <f>IF(PinMap!F23="","",PinMap!F23&amp;"_"&amp;PinMap!L1)</f>
        <v/>
      </c>
      <c r="D51" s="30" t="str">
        <f>IF(PinMap!L23="","",PinMap!L23)</f>
        <v/>
      </c>
      <c r="E51" s="30" t="str">
        <f>IF(PinMap!M23="","",PinMap!M23)</f>
        <v/>
      </c>
      <c r="F51" s="30" t="str">
        <f>IF(PinMap!N23="","",PinMap!N23)</f>
        <v/>
      </c>
    </row>
    <row r="52" spans="1:6" x14ac:dyDescent="0.2">
      <c r="A52" s="37">
        <f t="shared" si="2"/>
        <v>40</v>
      </c>
      <c r="B52" s="52"/>
      <c r="C52" s="40" t="str">
        <f>IF(PinMap!F24="","",PinMap!F24&amp;"_"&amp;PinMap!L1)</f>
        <v/>
      </c>
      <c r="D52" s="30" t="str">
        <f>IF(PinMap!L24="","",PinMap!L24)</f>
        <v/>
      </c>
      <c r="E52" s="30" t="str">
        <f>IF(PinMap!M24="","",PinMap!M24)</f>
        <v/>
      </c>
      <c r="F52" s="30" t="str">
        <f>IF(PinMap!N24="","",PinMap!N24)</f>
        <v/>
      </c>
    </row>
    <row r="53" spans="1:6" x14ac:dyDescent="0.2">
      <c r="A53" s="37">
        <f t="shared" si="2"/>
        <v>40</v>
      </c>
      <c r="B53" s="52"/>
      <c r="C53" s="40" t="str">
        <f>IF(PinMap!F25="","",PinMap!F25&amp;"_"&amp;PinMap!L1)</f>
        <v/>
      </c>
      <c r="D53" s="30" t="str">
        <f>IF(PinMap!L25="","",PinMap!L25)</f>
        <v/>
      </c>
      <c r="E53" s="30" t="str">
        <f>IF(PinMap!M25="","",PinMap!M25)</f>
        <v/>
      </c>
      <c r="F53" s="30" t="str">
        <f>IF(PinMap!N25="","",PinMap!N25)</f>
        <v/>
      </c>
    </row>
    <row r="54" spans="1:6" x14ac:dyDescent="0.2">
      <c r="A54" s="37">
        <f t="shared" si="2"/>
        <v>40</v>
      </c>
      <c r="B54" s="52"/>
      <c r="C54" s="40" t="str">
        <f>IF(PinMap!F26="","",PinMap!F26&amp;"_"&amp;PinMap!L1)</f>
        <v>VCC28A_IIL</v>
      </c>
      <c r="D54" s="30" t="str">
        <f>IF(PinMap!L26="","",PinMap!L26)</f>
        <v/>
      </c>
      <c r="E54" s="30" t="str">
        <f>IF(PinMap!M26="","",PinMap!M26)</f>
        <v/>
      </c>
      <c r="F54" s="30" t="str">
        <f>IF(PinMap!N26="","",PinMap!N26)</f>
        <v/>
      </c>
    </row>
    <row r="55" spans="1:6" x14ac:dyDescent="0.2">
      <c r="A55" s="37">
        <f t="shared" si="2"/>
        <v>40</v>
      </c>
      <c r="B55" s="52"/>
      <c r="C55" s="40" t="str">
        <f>IF(PinMap!F27="","",PinMap!F27&amp;"_"&amp;PinMap!L1)</f>
        <v>VCC28D_IIL</v>
      </c>
      <c r="D55" s="30" t="str">
        <f>IF(PinMap!L27="","",PinMap!L27)</f>
        <v/>
      </c>
      <c r="E55" s="30" t="str">
        <f>IF(PinMap!M27="","",PinMap!M27)</f>
        <v/>
      </c>
      <c r="F55" s="30" t="str">
        <f>IF(PinMap!N27="","",PinMap!N27)</f>
        <v/>
      </c>
    </row>
    <row r="56" spans="1:6" x14ac:dyDescent="0.2">
      <c r="A56" s="37">
        <f t="shared" si="2"/>
        <v>40</v>
      </c>
      <c r="B56" s="52"/>
      <c r="C56" s="40" t="str">
        <f>IF(PinMap!F28="","",PinMap!F28&amp;"_"&amp;PinMap!L1)</f>
        <v>DVDD_IIL</v>
      </c>
      <c r="D56" s="30" t="str">
        <f>IF(PinMap!L28="","",PinMap!L28)</f>
        <v/>
      </c>
      <c r="E56" s="30" t="str">
        <f>IF(PinMap!M28="","",PinMap!M28)</f>
        <v/>
      </c>
      <c r="F56" s="30" t="str">
        <f>IF(PinMap!N28="","",PinMap!N28)</f>
        <v/>
      </c>
    </row>
    <row r="57" spans="1:6" x14ac:dyDescent="0.2">
      <c r="A57" s="37">
        <f t="shared" si="2"/>
        <v>40</v>
      </c>
      <c r="B57" s="52"/>
      <c r="C57" s="40" t="str">
        <f>IF(PinMap!F29="","",PinMap!F29&amp;"_"&amp;PinMap!L1)</f>
        <v/>
      </c>
      <c r="D57" s="30" t="str">
        <f>IF(PinMap!L29="","",PinMap!L29)</f>
        <v/>
      </c>
      <c r="E57" s="30" t="str">
        <f>IF(PinMap!M29="","",PinMap!M29)</f>
        <v/>
      </c>
      <c r="F57" s="30" t="str">
        <f>IF(PinMap!N29="","",PinMap!N29)</f>
        <v/>
      </c>
    </row>
    <row r="58" spans="1:6" x14ac:dyDescent="0.2">
      <c r="A58" s="37">
        <f t="shared" si="2"/>
        <v>41</v>
      </c>
      <c r="B58" s="52"/>
      <c r="C58" s="40" t="str">
        <f>IF(PinMap!F2="","",PinMap!F2&amp;"_"&amp;PinMap!O1)</f>
        <v>VSYNC_IIH</v>
      </c>
      <c r="D58" s="30">
        <f>IF(PinMap!O2="","",PinMap!O2)</f>
        <v>1</v>
      </c>
      <c r="E58" s="30">
        <f>IF(PinMap!P2="","",PinMap!P2)</f>
        <v>-1</v>
      </c>
      <c r="F58" s="30" t="str">
        <f>IF(PinMap!Q2="","",PinMap!Q2)</f>
        <v>uA</v>
      </c>
    </row>
    <row r="59" spans="1:6" x14ac:dyDescent="0.2">
      <c r="A59" s="37">
        <f t="shared" si="2"/>
        <v>42</v>
      </c>
      <c r="B59" s="52"/>
      <c r="C59" s="40" t="str">
        <f>IF(PinMap!F3="","",PinMap!F3&amp;"_"&amp;PinMap!O1)</f>
        <v>HSYNC_IIH</v>
      </c>
      <c r="D59" s="30">
        <f>IF(PinMap!O3="","",PinMap!O3)</f>
        <v>1</v>
      </c>
      <c r="E59" s="30">
        <f>IF(PinMap!P3="","",PinMap!P3)</f>
        <v>-1</v>
      </c>
      <c r="F59" s="30" t="str">
        <f>IF(PinMap!Q3="","",PinMap!Q3)</f>
        <v>uA</v>
      </c>
    </row>
    <row r="60" spans="1:6" x14ac:dyDescent="0.2">
      <c r="A60" s="37">
        <f t="shared" si="2"/>
        <v>43</v>
      </c>
      <c r="B60" s="52"/>
      <c r="C60" s="40" t="str">
        <f>IF(PinMap!F4="","",PinMap!F4&amp;"_"&amp;PinMap!O1)</f>
        <v>PCLK_IIH</v>
      </c>
      <c r="D60" s="30">
        <f>IF(PinMap!O4="","",PinMap!O4)</f>
        <v>1</v>
      </c>
      <c r="E60" s="30">
        <f>IF(PinMap!P4="","",PinMap!P4)</f>
        <v>-1</v>
      </c>
      <c r="F60" s="30" t="str">
        <f>IF(PinMap!Q4="","",PinMap!Q4)</f>
        <v>uA</v>
      </c>
    </row>
    <row r="61" spans="1:6" x14ac:dyDescent="0.2">
      <c r="A61" s="37">
        <f t="shared" si="2"/>
        <v>44</v>
      </c>
      <c r="B61" s="52"/>
      <c r="C61" s="40" t="str">
        <f>IF(PinMap!F5="","",PinMap!F5&amp;"_"&amp;PinMap!O1)</f>
        <v>EXCLK_IIH</v>
      </c>
      <c r="D61" s="30">
        <f>IF(PinMap!O5="","",PinMap!O5)</f>
        <v>1</v>
      </c>
      <c r="E61" s="30">
        <f>IF(PinMap!P5="","",PinMap!P5)</f>
        <v>-1</v>
      </c>
      <c r="F61" s="30" t="str">
        <f>IF(PinMap!Q5="","",PinMap!Q5)</f>
        <v>uA</v>
      </c>
    </row>
    <row r="62" spans="1:6" x14ac:dyDescent="0.2">
      <c r="A62" s="37">
        <f t="shared" si="2"/>
        <v>45</v>
      </c>
      <c r="B62" s="52"/>
      <c r="C62" s="40" t="str">
        <f>IF(PinMap!F6="","",PinMap!F6&amp;"_"&amp;PinMap!O1)</f>
        <v>SCL_IIH</v>
      </c>
      <c r="D62" s="30">
        <f>IF(PinMap!O6="","",PinMap!O6)</f>
        <v>1</v>
      </c>
      <c r="E62" s="30">
        <f>IF(PinMap!P6="","",PinMap!P6)</f>
        <v>-1</v>
      </c>
      <c r="F62" s="30" t="str">
        <f>IF(PinMap!Q6="","",PinMap!Q6)</f>
        <v>uA</v>
      </c>
    </row>
    <row r="63" spans="1:6" x14ac:dyDescent="0.2">
      <c r="A63" s="37">
        <f t="shared" si="2"/>
        <v>46</v>
      </c>
      <c r="B63" s="52"/>
      <c r="C63" s="40" t="str">
        <f>IF(PinMap!F7="","",PinMap!F7&amp;"_"&amp;PinMap!O1)</f>
        <v>SDA_IIH</v>
      </c>
      <c r="D63" s="30">
        <f>IF(PinMap!O7="","",PinMap!O7)</f>
        <v>1</v>
      </c>
      <c r="E63" s="30">
        <f>IF(PinMap!P7="","",PinMap!P7)</f>
        <v>-1</v>
      </c>
      <c r="F63" s="30" t="str">
        <f>IF(PinMap!Q7="","",PinMap!Q7)</f>
        <v>uA</v>
      </c>
    </row>
    <row r="64" spans="1:6" x14ac:dyDescent="0.2">
      <c r="A64" s="37">
        <f t="shared" si="2"/>
        <v>47</v>
      </c>
      <c r="B64" s="52"/>
      <c r="C64" s="40" t="str">
        <f>IF(PinMap!F8="","",PinMap!F8&amp;"_"&amp;PinMap!O1)</f>
        <v>D6_IIH</v>
      </c>
      <c r="D64" s="30">
        <f>IF(PinMap!O8="","",PinMap!O8)</f>
        <v>1</v>
      </c>
      <c r="E64" s="30">
        <f>IF(PinMap!P8="","",PinMap!P8)</f>
        <v>-1</v>
      </c>
      <c r="F64" s="30" t="str">
        <f>IF(PinMap!Q8="","",PinMap!Q8)</f>
        <v>uA</v>
      </c>
    </row>
    <row r="65" spans="1:6" x14ac:dyDescent="0.2">
      <c r="A65" s="37">
        <f t="shared" si="2"/>
        <v>48</v>
      </c>
      <c r="B65" s="52"/>
      <c r="C65" s="40" t="str">
        <f>IF(PinMap!F9="","",PinMap!F9&amp;"_"&amp;PinMap!O1)</f>
        <v>D5_IIH</v>
      </c>
      <c r="D65" s="30">
        <f>IF(PinMap!O9="","",PinMap!O9)</f>
        <v>1</v>
      </c>
      <c r="E65" s="30">
        <f>IF(PinMap!P9="","",PinMap!P9)</f>
        <v>-1</v>
      </c>
      <c r="F65" s="30" t="str">
        <f>IF(PinMap!Q9="","",PinMap!Q9)</f>
        <v>uA</v>
      </c>
    </row>
    <row r="66" spans="1:6" x14ac:dyDescent="0.2">
      <c r="A66" s="37">
        <f t="shared" si="2"/>
        <v>49</v>
      </c>
      <c r="B66" s="52"/>
      <c r="C66" s="40" t="str">
        <f>IF(PinMap!F10="","",PinMap!F10&amp;"_"&amp;PinMap!O1)</f>
        <v>D4_IIH</v>
      </c>
      <c r="D66" s="30">
        <f>IF(PinMap!O10="","",PinMap!O10)</f>
        <v>1</v>
      </c>
      <c r="E66" s="30">
        <f>IF(PinMap!P10="","",PinMap!P10)</f>
        <v>-1</v>
      </c>
      <c r="F66" s="30" t="str">
        <f>IF(PinMap!Q10="","",PinMap!Q10)</f>
        <v>uA</v>
      </c>
    </row>
    <row r="67" spans="1:6" x14ac:dyDescent="0.2">
      <c r="A67" s="37">
        <f t="shared" si="2"/>
        <v>50</v>
      </c>
      <c r="B67" s="52"/>
      <c r="C67" s="40" t="str">
        <f>IF(PinMap!F11="","",PinMap!F11&amp;"_"&amp;PinMap!O1)</f>
        <v>D3_IIH</v>
      </c>
      <c r="D67" s="30">
        <f>IF(PinMap!O11="","",PinMap!O11)</f>
        <v>1</v>
      </c>
      <c r="E67" s="30">
        <f>IF(PinMap!P11="","",PinMap!P11)</f>
        <v>-1</v>
      </c>
      <c r="F67" s="30" t="str">
        <f>IF(PinMap!Q11="","",PinMap!Q11)</f>
        <v>uA</v>
      </c>
    </row>
    <row r="68" spans="1:6" x14ac:dyDescent="0.2">
      <c r="A68" s="37">
        <f t="shared" si="2"/>
        <v>51</v>
      </c>
      <c r="B68" s="52"/>
      <c r="C68" s="40" t="str">
        <f>IF(PinMap!F12="","",PinMap!F12&amp;"_"&amp;PinMap!O1)</f>
        <v>D8_IIH</v>
      </c>
      <c r="D68" s="30">
        <f>IF(PinMap!O12="","",PinMap!O12)</f>
        <v>1</v>
      </c>
      <c r="E68" s="30">
        <f>IF(PinMap!P12="","",PinMap!P12)</f>
        <v>-1</v>
      </c>
      <c r="F68" s="30" t="str">
        <f>IF(PinMap!Q12="","",PinMap!Q12)</f>
        <v>uA</v>
      </c>
    </row>
    <row r="69" spans="1:6" x14ac:dyDescent="0.2">
      <c r="A69" s="37">
        <f t="shared" si="2"/>
        <v>52</v>
      </c>
      <c r="B69" s="52"/>
      <c r="C69" s="40" t="str">
        <f>IF(PinMap!F13="","",PinMap!F13&amp;"_"&amp;PinMap!O1)</f>
        <v>D7_IIH</v>
      </c>
      <c r="D69" s="30">
        <f>IF(PinMap!O13="","",PinMap!O13)</f>
        <v>1</v>
      </c>
      <c r="E69" s="30">
        <f>IF(PinMap!P13="","",PinMap!P13)</f>
        <v>-1</v>
      </c>
      <c r="F69" s="30" t="str">
        <f>IF(PinMap!Q13="","",PinMap!Q13)</f>
        <v>uA</v>
      </c>
    </row>
    <row r="70" spans="1:6" x14ac:dyDescent="0.2">
      <c r="A70" s="37">
        <f t="shared" si="2"/>
        <v>53</v>
      </c>
      <c r="B70" s="52"/>
      <c r="C70" s="40" t="str">
        <f>IF(PinMap!F14="","",PinMap!F14&amp;"_"&amp;PinMap!O1)</f>
        <v>D0_IIH</v>
      </c>
      <c r="D70" s="30">
        <f>IF(PinMap!O14="","",PinMap!O14)</f>
        <v>35</v>
      </c>
      <c r="E70" s="30">
        <f>IF(PinMap!P14="","",PinMap!P14)</f>
        <v>24</v>
      </c>
      <c r="F70" s="30" t="str">
        <f>IF(PinMap!Q14="","",PinMap!Q14)</f>
        <v>uA</v>
      </c>
    </row>
    <row r="71" spans="1:6" x14ac:dyDescent="0.2">
      <c r="A71" s="37">
        <f t="shared" si="2"/>
        <v>54</v>
      </c>
      <c r="B71" s="52"/>
      <c r="C71" s="40" t="str">
        <f>IF(PinMap!F15="","",PinMap!F15&amp;"_"&amp;PinMap!O1)</f>
        <v>D1_IIH</v>
      </c>
      <c r="D71" s="30">
        <f>IF(PinMap!O15="","",PinMap!O15)</f>
        <v>35</v>
      </c>
      <c r="E71" s="30">
        <f>IF(PinMap!P15="","",PinMap!P15)</f>
        <v>24</v>
      </c>
      <c r="F71" s="30" t="str">
        <f>IF(PinMap!Q15="","",PinMap!Q15)</f>
        <v>uA</v>
      </c>
    </row>
    <row r="72" spans="1:6" x14ac:dyDescent="0.2">
      <c r="A72" s="37">
        <f t="shared" si="2"/>
        <v>55</v>
      </c>
      <c r="B72" s="52"/>
      <c r="C72" s="40" t="str">
        <f>IF(PinMap!F16="","",PinMap!F16&amp;"_"&amp;PinMap!O1)</f>
        <v>D2_IIH</v>
      </c>
      <c r="D72" s="30">
        <f>IF(PinMap!O16="","",PinMap!O16)</f>
        <v>1</v>
      </c>
      <c r="E72" s="30">
        <f>IF(PinMap!P16="","",PinMap!P16)</f>
        <v>-1</v>
      </c>
      <c r="F72" s="30" t="str">
        <f>IF(PinMap!Q16="","",PinMap!Q16)</f>
        <v>uA</v>
      </c>
    </row>
    <row r="73" spans="1:6" x14ac:dyDescent="0.2">
      <c r="A73" s="37">
        <f t="shared" si="2"/>
        <v>56</v>
      </c>
      <c r="B73" s="52"/>
      <c r="C73" s="40" t="str">
        <f>IF(PinMap!F17="","",PinMap!F17&amp;"_"&amp;PinMap!O1)</f>
        <v>D9_IIH</v>
      </c>
      <c r="D73" s="30">
        <f>IF(PinMap!O17="","",PinMap!O17)</f>
        <v>1</v>
      </c>
      <c r="E73" s="30">
        <f>IF(PinMap!P17="","",PinMap!P17)</f>
        <v>-1</v>
      </c>
      <c r="F73" s="30" t="str">
        <f>IF(PinMap!Q17="","",PinMap!Q17)</f>
        <v>uA</v>
      </c>
    </row>
    <row r="74" spans="1:6" x14ac:dyDescent="0.2">
      <c r="A74" s="37">
        <f t="shared" si="2"/>
        <v>57</v>
      </c>
      <c r="B74" s="52"/>
      <c r="C74" s="40" t="str">
        <f>IF(PinMap!F18="","",PinMap!F18&amp;"_"&amp;PinMap!O1)</f>
        <v>PWDN_IIH</v>
      </c>
      <c r="D74" s="30">
        <f>IF(PinMap!O18="","",PinMap!O18)</f>
        <v>3</v>
      </c>
      <c r="E74" s="30">
        <f>IF(PinMap!P18="","",PinMap!P18)</f>
        <v>-1</v>
      </c>
      <c r="F74" s="30" t="str">
        <f>IF(PinMap!Q18="","",PinMap!Q18)</f>
        <v>uA</v>
      </c>
    </row>
    <row r="75" spans="1:6" x14ac:dyDescent="0.2">
      <c r="A75" s="37">
        <f t="shared" si="2"/>
        <v>58</v>
      </c>
      <c r="B75" s="52"/>
      <c r="C75" s="40" t="str">
        <f>IF(PinMap!F19="","",PinMap!F19&amp;"_"&amp;PinMap!O1)</f>
        <v>RSTB_IIH</v>
      </c>
      <c r="D75" s="30">
        <f>IF(PinMap!O19="","",PinMap!O19)</f>
        <v>1</v>
      </c>
      <c r="E75" s="30">
        <f>IF(PinMap!P19="","",PinMap!P19)</f>
        <v>-1</v>
      </c>
      <c r="F75" s="30" t="str">
        <f>IF(PinMap!Q19="","",PinMap!Q19)</f>
        <v>uA</v>
      </c>
    </row>
    <row r="76" spans="1:6" x14ac:dyDescent="0.2">
      <c r="A76" s="37">
        <f t="shared" ref="A76:A139" si="3">IF(D76="",A75,A75+1)</f>
        <v>58</v>
      </c>
      <c r="B76" s="52"/>
      <c r="C76" s="40" t="str">
        <f>IF(PinMap!F20="","",PinMap!F20&amp;"_"&amp;PinMap!O1)</f>
        <v>VN_IIH</v>
      </c>
      <c r="D76" s="30" t="str">
        <f>IF(PinMap!O20="","",PinMap!O20)</f>
        <v/>
      </c>
      <c r="E76" s="30" t="str">
        <f>IF(PinMap!P20="","",PinMap!P20)</f>
        <v/>
      </c>
      <c r="F76" s="30" t="str">
        <f>IF(PinMap!Q20="","",PinMap!Q20)</f>
        <v/>
      </c>
    </row>
    <row r="77" spans="1:6" x14ac:dyDescent="0.2">
      <c r="A77" s="37">
        <f t="shared" si="3"/>
        <v>58</v>
      </c>
      <c r="B77" s="52"/>
      <c r="C77" s="40" t="str">
        <f>IF(PinMap!F21="","",PinMap!F21&amp;"_"&amp;PinMap!O1)</f>
        <v>VH_IIH</v>
      </c>
      <c r="D77" s="30" t="str">
        <f>IF(PinMap!O21="","",PinMap!O21)</f>
        <v/>
      </c>
      <c r="E77" s="30" t="str">
        <f>IF(PinMap!P21="","",PinMap!P21)</f>
        <v/>
      </c>
      <c r="F77" s="30" t="str">
        <f>IF(PinMap!Q21="","",PinMap!Q21)</f>
        <v/>
      </c>
    </row>
    <row r="78" spans="1:6" x14ac:dyDescent="0.2">
      <c r="A78" s="37">
        <f t="shared" si="3"/>
        <v>58</v>
      </c>
      <c r="B78" s="52"/>
      <c r="C78" s="40" t="str">
        <f>IF(PinMap!F22="","",PinMap!F22&amp;"_"&amp;PinMap!O1)</f>
        <v>VRAMP_IIH</v>
      </c>
      <c r="D78" s="30" t="str">
        <f>IF(PinMap!O22="","",PinMap!O22)</f>
        <v/>
      </c>
      <c r="E78" s="30" t="str">
        <f>IF(PinMap!P22="","",PinMap!P22)</f>
        <v/>
      </c>
      <c r="F78" s="30" t="str">
        <f>IF(PinMap!Q22="","",PinMap!Q22)</f>
        <v/>
      </c>
    </row>
    <row r="79" spans="1:6" x14ac:dyDescent="0.2">
      <c r="A79" s="37">
        <f t="shared" si="3"/>
        <v>58</v>
      </c>
      <c r="B79" s="52"/>
      <c r="C79" s="40" t="str">
        <f>IF(PinMap!F23="","",PinMap!F23&amp;"_"&amp;PinMap!O1)</f>
        <v/>
      </c>
      <c r="D79" s="30" t="str">
        <f>IF(PinMap!O23="","",PinMap!O23)</f>
        <v/>
      </c>
      <c r="E79" s="30" t="str">
        <f>IF(PinMap!P23="","",PinMap!P23)</f>
        <v/>
      </c>
      <c r="F79" s="30" t="str">
        <f>IF(PinMap!Q23="","",PinMap!Q23)</f>
        <v/>
      </c>
    </row>
    <row r="80" spans="1:6" x14ac:dyDescent="0.2">
      <c r="A80" s="37">
        <f t="shared" si="3"/>
        <v>58</v>
      </c>
      <c r="B80" s="52"/>
      <c r="C80" s="40" t="str">
        <f>IF(PinMap!F24="","",PinMap!F24&amp;"_"&amp;PinMap!O1)</f>
        <v/>
      </c>
      <c r="D80" s="30" t="str">
        <f>IF(PinMap!O24="","",PinMap!O24)</f>
        <v/>
      </c>
      <c r="E80" s="30" t="str">
        <f>IF(PinMap!P24="","",PinMap!P24)</f>
        <v/>
      </c>
      <c r="F80" s="30" t="str">
        <f>IF(PinMap!Q24="","",PinMap!Q24)</f>
        <v/>
      </c>
    </row>
    <row r="81" spans="1:6" x14ac:dyDescent="0.2">
      <c r="A81" s="37">
        <f t="shared" si="3"/>
        <v>58</v>
      </c>
      <c r="B81" s="52"/>
      <c r="C81" s="40" t="str">
        <f>IF(PinMap!F25="","",PinMap!F25&amp;"_"&amp;PinMap!O1)</f>
        <v/>
      </c>
      <c r="D81" s="30" t="str">
        <f>IF(PinMap!O25="","",PinMap!O25)</f>
        <v/>
      </c>
      <c r="E81" s="30" t="str">
        <f>IF(PinMap!P25="","",PinMap!P25)</f>
        <v/>
      </c>
      <c r="F81" s="30" t="str">
        <f>IF(PinMap!Q25="","",PinMap!Q25)</f>
        <v/>
      </c>
    </row>
    <row r="82" spans="1:6" x14ac:dyDescent="0.2">
      <c r="A82" s="37">
        <f t="shared" si="3"/>
        <v>58</v>
      </c>
      <c r="B82" s="52"/>
      <c r="C82" s="40" t="str">
        <f>IF(PinMap!F26="","",PinMap!F26&amp;"_"&amp;PinMap!O1)</f>
        <v>VCC28A_IIH</v>
      </c>
      <c r="D82" s="30" t="str">
        <f>IF(PinMap!O26="","",PinMap!O26)</f>
        <v/>
      </c>
      <c r="E82" s="30" t="str">
        <f>IF(PinMap!P26="","",PinMap!P26)</f>
        <v/>
      </c>
      <c r="F82" s="30" t="str">
        <f>IF(PinMap!Q26="","",PinMap!Q26)</f>
        <v/>
      </c>
    </row>
    <row r="83" spans="1:6" x14ac:dyDescent="0.2">
      <c r="A83" s="37">
        <f t="shared" si="3"/>
        <v>58</v>
      </c>
      <c r="B83" s="52"/>
      <c r="C83" s="40" t="str">
        <f>IF(PinMap!F27="","",PinMap!F27&amp;"_"&amp;PinMap!O1)</f>
        <v>VCC28D_IIH</v>
      </c>
      <c r="D83" s="30" t="str">
        <f>IF(PinMap!O27="","",PinMap!O27)</f>
        <v/>
      </c>
      <c r="E83" s="30" t="str">
        <f>IF(PinMap!P27="","",PinMap!P27)</f>
        <v/>
      </c>
      <c r="F83" s="30" t="str">
        <f>IF(PinMap!Q27="","",PinMap!Q27)</f>
        <v/>
      </c>
    </row>
    <row r="84" spans="1:6" x14ac:dyDescent="0.2">
      <c r="A84" s="37">
        <f t="shared" si="3"/>
        <v>58</v>
      </c>
      <c r="B84" s="52"/>
      <c r="C84" s="40" t="str">
        <f>IF(PinMap!F28="","",PinMap!F28&amp;"_"&amp;PinMap!O1)</f>
        <v>DVDD_IIH</v>
      </c>
      <c r="D84" s="30" t="str">
        <f>IF(PinMap!O28="","",PinMap!O28)</f>
        <v/>
      </c>
      <c r="E84" s="30" t="str">
        <f>IF(PinMap!P28="","",PinMap!P28)</f>
        <v/>
      </c>
      <c r="F84" s="30" t="str">
        <f>IF(PinMap!Q28="","",PinMap!Q28)</f>
        <v/>
      </c>
    </row>
    <row r="85" spans="1:6" x14ac:dyDescent="0.2">
      <c r="A85" s="37">
        <f t="shared" si="3"/>
        <v>58</v>
      </c>
      <c r="B85" s="52"/>
      <c r="C85" s="40" t="str">
        <f>IF(PinMap!F29="","",PinMap!F29&amp;"_"&amp;PinMap!O1)</f>
        <v/>
      </c>
      <c r="D85" s="30" t="str">
        <f>IF(PinMap!O29="","",PinMap!O29)</f>
        <v/>
      </c>
      <c r="E85" s="30" t="str">
        <f>IF(PinMap!P29="","",PinMap!P29)</f>
        <v/>
      </c>
      <c r="F85" s="30" t="str">
        <f>IF(PinMap!Q29="","",PinMap!Q29)</f>
        <v/>
      </c>
    </row>
    <row r="86" spans="1:6" x14ac:dyDescent="0.2">
      <c r="A86" s="37">
        <f t="shared" si="3"/>
        <v>58</v>
      </c>
      <c r="B86" s="52"/>
      <c r="C86" s="40" t="str">
        <f>IF(PinMap!F2="","",PinMap!F2&amp;"_"&amp;PinMap!R1)</f>
        <v>VSYNC_DC</v>
      </c>
      <c r="D86" s="30" t="str">
        <f>IF(PinMap!R2="","",PinMap!R2)</f>
        <v/>
      </c>
      <c r="E86" s="30" t="str">
        <f>IF(PinMap!S2="","",PinMap!S2)</f>
        <v/>
      </c>
      <c r="F86" s="30" t="str">
        <f>IF(PinMap!T2="","",PinMap!T2)</f>
        <v/>
      </c>
    </row>
    <row r="87" spans="1:6" x14ac:dyDescent="0.2">
      <c r="A87" s="37">
        <f t="shared" si="3"/>
        <v>58</v>
      </c>
      <c r="B87" s="52"/>
      <c r="C87" s="40" t="str">
        <f>IF(PinMap!F3="","",PinMap!F3&amp;"_"&amp;PinMap!R1)</f>
        <v>HSYNC_DC</v>
      </c>
      <c r="D87" s="30" t="str">
        <f>IF(PinMap!R3="","",PinMap!R3)</f>
        <v/>
      </c>
      <c r="E87" s="30" t="str">
        <f>IF(PinMap!S3="","",PinMap!S3)</f>
        <v/>
      </c>
      <c r="F87" s="30" t="str">
        <f>IF(PinMap!T3="","",PinMap!T3)</f>
        <v/>
      </c>
    </row>
    <row r="88" spans="1:6" x14ac:dyDescent="0.2">
      <c r="A88" s="37">
        <f t="shared" si="3"/>
        <v>58</v>
      </c>
      <c r="B88" s="52"/>
      <c r="C88" s="40" t="str">
        <f>IF(PinMap!F4="","",PinMap!F4&amp;"_"&amp;PinMap!R1)</f>
        <v>PCLK_DC</v>
      </c>
      <c r="D88" s="30" t="str">
        <f>IF(PinMap!R4="","",PinMap!R4)</f>
        <v/>
      </c>
      <c r="E88" s="30" t="str">
        <f>IF(PinMap!S4="","",PinMap!S4)</f>
        <v/>
      </c>
      <c r="F88" s="30" t="str">
        <f>IF(PinMap!T4="","",PinMap!T4)</f>
        <v/>
      </c>
    </row>
    <row r="89" spans="1:6" x14ac:dyDescent="0.2">
      <c r="A89" s="37">
        <f t="shared" si="3"/>
        <v>58</v>
      </c>
      <c r="B89" s="52"/>
      <c r="C89" s="40" t="str">
        <f>IF(PinMap!F5="","",PinMap!F5&amp;"_"&amp;PinMap!R1)</f>
        <v>EXCLK_DC</v>
      </c>
      <c r="D89" s="30" t="str">
        <f>IF(PinMap!R5="","",PinMap!R5)</f>
        <v/>
      </c>
      <c r="E89" s="30" t="str">
        <f>IF(PinMap!S5="","",PinMap!S5)</f>
        <v/>
      </c>
      <c r="F89" s="30" t="str">
        <f>IF(PinMap!T5="","",PinMap!T5)</f>
        <v/>
      </c>
    </row>
    <row r="90" spans="1:6" x14ac:dyDescent="0.2">
      <c r="A90" s="37">
        <f t="shared" si="3"/>
        <v>58</v>
      </c>
      <c r="B90" s="52"/>
      <c r="C90" s="40" t="str">
        <f>IF(PinMap!F6="","",PinMap!F6&amp;"_"&amp;PinMap!R1)</f>
        <v>SCL_DC</v>
      </c>
      <c r="D90" s="30" t="str">
        <f>IF(PinMap!R6="","",PinMap!R6)</f>
        <v/>
      </c>
      <c r="E90" s="30" t="str">
        <f>IF(PinMap!S6="","",PinMap!S6)</f>
        <v/>
      </c>
      <c r="F90" s="30" t="str">
        <f>IF(PinMap!T6="","",PinMap!T6)</f>
        <v/>
      </c>
    </row>
    <row r="91" spans="1:6" x14ac:dyDescent="0.2">
      <c r="A91" s="37">
        <f t="shared" si="3"/>
        <v>58</v>
      </c>
      <c r="B91" s="52"/>
      <c r="C91" s="40" t="str">
        <f>IF(PinMap!F7="","",PinMap!F7&amp;"_"&amp;PinMap!R1)</f>
        <v>SDA_DC</v>
      </c>
      <c r="D91" s="30" t="str">
        <f>IF(PinMap!R7="","",PinMap!R7)</f>
        <v/>
      </c>
      <c r="E91" s="30" t="str">
        <f>IF(PinMap!S7="","",PinMap!S7)</f>
        <v/>
      </c>
      <c r="F91" s="30" t="str">
        <f>IF(PinMap!T7="","",PinMap!T7)</f>
        <v/>
      </c>
    </row>
    <row r="92" spans="1:6" x14ac:dyDescent="0.2">
      <c r="A92" s="37">
        <f t="shared" si="3"/>
        <v>58</v>
      </c>
      <c r="B92" s="52"/>
      <c r="C92" s="40" t="str">
        <f>IF(PinMap!F8="","",PinMap!F8&amp;"_"&amp;PinMap!R1)</f>
        <v>D6_DC</v>
      </c>
      <c r="D92" s="30" t="str">
        <f>IF(PinMap!R8="","",PinMap!R8)</f>
        <v/>
      </c>
      <c r="E92" s="30" t="str">
        <f>IF(PinMap!S8="","",PinMap!S8)</f>
        <v/>
      </c>
      <c r="F92" s="30" t="str">
        <f>IF(PinMap!T8="","",PinMap!T8)</f>
        <v/>
      </c>
    </row>
    <row r="93" spans="1:6" x14ac:dyDescent="0.2">
      <c r="A93" s="37">
        <f t="shared" si="3"/>
        <v>58</v>
      </c>
      <c r="B93" s="52"/>
      <c r="C93" s="40" t="str">
        <f>IF(PinMap!F9="","",PinMap!F9&amp;"_"&amp;PinMap!R1)</f>
        <v>D5_DC</v>
      </c>
      <c r="D93" s="30" t="str">
        <f>IF(PinMap!R9="","",PinMap!R9)</f>
        <v/>
      </c>
      <c r="E93" s="30" t="str">
        <f>IF(PinMap!S9="","",PinMap!S9)</f>
        <v/>
      </c>
      <c r="F93" s="30" t="str">
        <f>IF(PinMap!T9="","",PinMap!T9)</f>
        <v/>
      </c>
    </row>
    <row r="94" spans="1:6" x14ac:dyDescent="0.2">
      <c r="A94" s="37">
        <f t="shared" si="3"/>
        <v>58</v>
      </c>
      <c r="B94" s="52"/>
      <c r="C94" s="40" t="str">
        <f>IF(PinMap!F10="","",PinMap!F10&amp;"_"&amp;PinMap!R1)</f>
        <v>D4_DC</v>
      </c>
      <c r="D94" s="30" t="str">
        <f>IF(PinMap!R10="","",PinMap!R10)</f>
        <v/>
      </c>
      <c r="E94" s="30" t="str">
        <f>IF(PinMap!S10="","",PinMap!S10)</f>
        <v/>
      </c>
      <c r="F94" s="30" t="str">
        <f>IF(PinMap!T10="","",PinMap!T10)</f>
        <v/>
      </c>
    </row>
    <row r="95" spans="1:6" x14ac:dyDescent="0.2">
      <c r="A95" s="37">
        <f t="shared" si="3"/>
        <v>58</v>
      </c>
      <c r="B95" s="52"/>
      <c r="C95" s="40" t="str">
        <f>IF(PinMap!F11="","",PinMap!F11&amp;"_"&amp;PinMap!R1)</f>
        <v>D3_DC</v>
      </c>
      <c r="D95" s="30" t="str">
        <f>IF(PinMap!R11="","",PinMap!R11)</f>
        <v/>
      </c>
      <c r="E95" s="30" t="str">
        <f>IF(PinMap!S11="","",PinMap!S11)</f>
        <v/>
      </c>
      <c r="F95" s="30" t="str">
        <f>IF(PinMap!T11="","",PinMap!T11)</f>
        <v/>
      </c>
    </row>
    <row r="96" spans="1:6" x14ac:dyDescent="0.2">
      <c r="A96" s="37">
        <f t="shared" si="3"/>
        <v>58</v>
      </c>
      <c r="B96" s="52"/>
      <c r="C96" s="40" t="str">
        <f>IF(PinMap!F12="","",PinMap!F12&amp;"_"&amp;PinMap!R1)</f>
        <v>D8_DC</v>
      </c>
      <c r="D96" s="30" t="str">
        <f>IF(PinMap!R12="","",PinMap!R12)</f>
        <v/>
      </c>
      <c r="E96" s="30" t="str">
        <f>IF(PinMap!S12="","",PinMap!S12)</f>
        <v/>
      </c>
      <c r="F96" s="30" t="str">
        <f>IF(PinMap!T12="","",PinMap!T12)</f>
        <v/>
      </c>
    </row>
    <row r="97" spans="1:6" x14ac:dyDescent="0.2">
      <c r="A97" s="37">
        <f t="shared" si="3"/>
        <v>58</v>
      </c>
      <c r="B97" s="52"/>
      <c r="C97" s="40" t="str">
        <f>IF(PinMap!F13="","",PinMap!F13&amp;"_"&amp;PinMap!R1)</f>
        <v>D7_DC</v>
      </c>
      <c r="D97" s="30" t="str">
        <f>IF(PinMap!R13="","",PinMap!R13)</f>
        <v/>
      </c>
      <c r="E97" s="30" t="str">
        <f>IF(PinMap!S13="","",PinMap!S13)</f>
        <v/>
      </c>
      <c r="F97" s="30" t="str">
        <f>IF(PinMap!T13="","",PinMap!T13)</f>
        <v/>
      </c>
    </row>
    <row r="98" spans="1:6" x14ac:dyDescent="0.2">
      <c r="A98" s="37">
        <f t="shared" si="3"/>
        <v>58</v>
      </c>
      <c r="B98" s="52"/>
      <c r="C98" s="40" t="str">
        <f>IF(PinMap!F14="","",PinMap!F14&amp;"_"&amp;PinMap!R1)</f>
        <v>D0_DC</v>
      </c>
      <c r="D98" s="30" t="str">
        <f>IF(PinMap!R14="","",PinMap!R14)</f>
        <v/>
      </c>
      <c r="E98" s="30" t="str">
        <f>IF(PinMap!S14="","",PinMap!S14)</f>
        <v/>
      </c>
      <c r="F98" s="30" t="str">
        <f>IF(PinMap!T14="","",PinMap!T14)</f>
        <v/>
      </c>
    </row>
    <row r="99" spans="1:6" x14ac:dyDescent="0.2">
      <c r="A99" s="37">
        <f t="shared" si="3"/>
        <v>58</v>
      </c>
      <c r="B99" s="52"/>
      <c r="C99" s="40" t="str">
        <f>IF(PinMap!F15="","",PinMap!F15&amp;"_"&amp;PinMap!R1)</f>
        <v>D1_DC</v>
      </c>
      <c r="D99" s="30" t="str">
        <f>IF(PinMap!R15="","",PinMap!R15)</f>
        <v/>
      </c>
      <c r="E99" s="30" t="str">
        <f>IF(PinMap!S15="","",PinMap!S15)</f>
        <v/>
      </c>
      <c r="F99" s="30" t="str">
        <f>IF(PinMap!T15="","",PinMap!T15)</f>
        <v/>
      </c>
    </row>
    <row r="100" spans="1:6" x14ac:dyDescent="0.2">
      <c r="A100" s="37">
        <f t="shared" si="3"/>
        <v>58</v>
      </c>
      <c r="B100" s="52"/>
      <c r="C100" s="40" t="str">
        <f>IF(PinMap!F16="","",PinMap!F16&amp;"_"&amp;PinMap!R1)</f>
        <v>D2_DC</v>
      </c>
      <c r="D100" s="30" t="str">
        <f>IF(PinMap!R16="","",PinMap!R16)</f>
        <v/>
      </c>
      <c r="E100" s="30" t="str">
        <f>IF(PinMap!S16="","",PinMap!S16)</f>
        <v/>
      </c>
      <c r="F100" s="30" t="str">
        <f>IF(PinMap!T16="","",PinMap!T16)</f>
        <v/>
      </c>
    </row>
    <row r="101" spans="1:6" x14ac:dyDescent="0.2">
      <c r="A101" s="37">
        <f t="shared" si="3"/>
        <v>58</v>
      </c>
      <c r="B101" s="52"/>
      <c r="C101" s="40" t="str">
        <f>IF(PinMap!F17="","",PinMap!F17&amp;"_"&amp;PinMap!R1)</f>
        <v>D9_DC</v>
      </c>
      <c r="D101" s="30" t="str">
        <f>IF(PinMap!R17="","",PinMap!R17)</f>
        <v/>
      </c>
      <c r="E101" s="30" t="str">
        <f>IF(PinMap!S17="","",PinMap!S17)</f>
        <v/>
      </c>
      <c r="F101" s="30" t="str">
        <f>IF(PinMap!T17="","",PinMap!T17)</f>
        <v/>
      </c>
    </row>
    <row r="102" spans="1:6" x14ac:dyDescent="0.2">
      <c r="A102" s="37">
        <f t="shared" si="3"/>
        <v>58</v>
      </c>
      <c r="B102" s="52"/>
      <c r="C102" s="40" t="str">
        <f>IF(PinMap!F18="","",PinMap!F18&amp;"_"&amp;PinMap!R1)</f>
        <v>PWDN_DC</v>
      </c>
      <c r="D102" s="30" t="str">
        <f>IF(PinMap!R18="","",PinMap!R18)</f>
        <v/>
      </c>
      <c r="E102" s="30" t="str">
        <f>IF(PinMap!S18="","",PinMap!S18)</f>
        <v/>
      </c>
      <c r="F102" s="30" t="str">
        <f>IF(PinMap!T18="","",PinMap!T18)</f>
        <v/>
      </c>
    </row>
    <row r="103" spans="1:6" x14ac:dyDescent="0.2">
      <c r="A103" s="37">
        <f t="shared" si="3"/>
        <v>58</v>
      </c>
      <c r="B103" s="52"/>
      <c r="C103" s="40" t="str">
        <f>IF(PinMap!F19="","",PinMap!F19&amp;"_"&amp;PinMap!R1)</f>
        <v>RSTB_DC</v>
      </c>
      <c r="D103" s="30" t="str">
        <f>IF(PinMap!R19="","",PinMap!R19)</f>
        <v/>
      </c>
      <c r="E103" s="30" t="str">
        <f>IF(PinMap!S19="","",PinMap!S19)</f>
        <v/>
      </c>
      <c r="F103" s="30" t="str">
        <f>IF(PinMap!T19="","",PinMap!T19)</f>
        <v/>
      </c>
    </row>
    <row r="104" spans="1:6" x14ac:dyDescent="0.2">
      <c r="A104" s="37">
        <f t="shared" si="3"/>
        <v>59</v>
      </c>
      <c r="B104" s="52"/>
      <c r="C104" s="40" t="str">
        <f>IF(PinMap!F20="","",PinMap!F20&amp;"_"&amp;PinMap!R1)</f>
        <v>VN_DC</v>
      </c>
      <c r="D104" s="30">
        <f>IF(PinMap!R20="","",PinMap!R20)</f>
        <v>-1.25</v>
      </c>
      <c r="E104" s="30">
        <f>IF(PinMap!S20="","",PinMap!S20)</f>
        <v>-1.6</v>
      </c>
      <c r="F104" s="30" t="str">
        <f>IF(PinMap!T20="","",PinMap!T20)</f>
        <v>V</v>
      </c>
    </row>
    <row r="105" spans="1:6" x14ac:dyDescent="0.2">
      <c r="A105" s="37">
        <f t="shared" si="3"/>
        <v>60</v>
      </c>
      <c r="B105" s="52"/>
      <c r="C105" s="40" t="str">
        <f>IF(PinMap!F21="","",PinMap!F21&amp;"_"&amp;PinMap!R1)</f>
        <v>VH_DC</v>
      </c>
      <c r="D105" s="30">
        <f>IF(PinMap!R21="","",PinMap!R21)</f>
        <v>4.4000000000000004</v>
      </c>
      <c r="E105" s="30">
        <f>IF(PinMap!S21="","",PinMap!S21)</f>
        <v>3.85</v>
      </c>
      <c r="F105" s="30" t="str">
        <f>IF(PinMap!T21="","",PinMap!T21)</f>
        <v>V</v>
      </c>
    </row>
    <row r="106" spans="1:6" x14ac:dyDescent="0.2">
      <c r="A106" s="37">
        <f t="shared" si="3"/>
        <v>60</v>
      </c>
      <c r="B106" s="52"/>
      <c r="C106" s="40" t="str">
        <f>IF(PinMap!F22="","",PinMap!F22&amp;"_"&amp;PinMap!R1)</f>
        <v>VRAMP_DC</v>
      </c>
      <c r="D106" s="30" t="str">
        <f>IF(PinMap!R22="","",PinMap!R22)</f>
        <v/>
      </c>
      <c r="E106" s="30" t="str">
        <f>IF(PinMap!S22="","",PinMap!S22)</f>
        <v/>
      </c>
      <c r="F106" s="30" t="str">
        <f>IF(PinMap!T22="","",PinMap!T22)</f>
        <v/>
      </c>
    </row>
    <row r="107" spans="1:6" x14ac:dyDescent="0.2">
      <c r="A107" s="37">
        <f t="shared" si="3"/>
        <v>60</v>
      </c>
      <c r="B107" s="52"/>
      <c r="C107" s="40" t="str">
        <f>IF(PinMap!F23="","",PinMap!F23&amp;"_"&amp;PinMap!R1)</f>
        <v/>
      </c>
      <c r="D107" s="30" t="str">
        <f>IF(PinMap!R23="","",PinMap!R23)</f>
        <v/>
      </c>
      <c r="E107" s="30" t="str">
        <f>IF(PinMap!S23="","",PinMap!S23)</f>
        <v/>
      </c>
      <c r="F107" s="30" t="str">
        <f>IF(PinMap!T23="","",PinMap!T23)</f>
        <v/>
      </c>
    </row>
    <row r="108" spans="1:6" x14ac:dyDescent="0.2">
      <c r="A108" s="37">
        <f t="shared" si="3"/>
        <v>60</v>
      </c>
      <c r="B108" s="52"/>
      <c r="C108" s="40" t="str">
        <f>IF(PinMap!F24="","",PinMap!F24&amp;"_"&amp;PinMap!R1)</f>
        <v/>
      </c>
      <c r="D108" s="30" t="str">
        <f>IF(PinMap!R24="","",PinMap!R24)</f>
        <v/>
      </c>
      <c r="E108" s="30" t="str">
        <f>IF(PinMap!S24="","",PinMap!S24)</f>
        <v/>
      </c>
      <c r="F108" s="30" t="str">
        <f>IF(PinMap!T24="","",PinMap!T24)</f>
        <v/>
      </c>
    </row>
    <row r="109" spans="1:6" x14ac:dyDescent="0.2">
      <c r="A109" s="37">
        <f t="shared" si="3"/>
        <v>60</v>
      </c>
      <c r="B109" s="52"/>
      <c r="C109" s="40" t="str">
        <f>IF(PinMap!F25="","",PinMap!F25&amp;"_"&amp;PinMap!R1)</f>
        <v/>
      </c>
      <c r="D109" s="30" t="str">
        <f>IF(PinMap!R25="","",PinMap!R25)</f>
        <v/>
      </c>
      <c r="E109" s="30" t="str">
        <f>IF(PinMap!S25="","",PinMap!S25)</f>
        <v/>
      </c>
      <c r="F109" s="30" t="str">
        <f>IF(PinMap!T25="","",PinMap!T25)</f>
        <v/>
      </c>
    </row>
    <row r="110" spans="1:6" x14ac:dyDescent="0.2">
      <c r="A110" s="37">
        <f t="shared" si="3"/>
        <v>61</v>
      </c>
      <c r="B110" s="52"/>
      <c r="C110" s="40" t="str">
        <f>IF(PinMap!F26="","",PinMap!F26&amp;"_"&amp;PinMap!R1)</f>
        <v>VCC28A_DC</v>
      </c>
      <c r="D110" s="30">
        <f>IF(PinMap!R26="","",PinMap!R26)</f>
        <v>35</v>
      </c>
      <c r="E110" s="30">
        <f>IF(PinMap!S26="","",PinMap!S26)</f>
        <v>15</v>
      </c>
      <c r="F110" s="30" t="str">
        <f>IF(PinMap!T26="","",PinMap!T26)</f>
        <v>mA</v>
      </c>
    </row>
    <row r="111" spans="1:6" x14ac:dyDescent="0.2">
      <c r="A111" s="37">
        <f t="shared" si="3"/>
        <v>62</v>
      </c>
      <c r="B111" s="52"/>
      <c r="C111" s="40" t="str">
        <f>IF(PinMap!F27="","",PinMap!F27&amp;"_"&amp;PinMap!R1)</f>
        <v>VCC28D_DC</v>
      </c>
      <c r="D111" s="30">
        <f>IF(PinMap!R27="","",PinMap!R27)</f>
        <v>65</v>
      </c>
      <c r="E111" s="30">
        <f>IF(PinMap!S27="","",PinMap!S27)</f>
        <v>45</v>
      </c>
      <c r="F111" s="30" t="str">
        <f>IF(PinMap!T27="","",PinMap!T27)</f>
        <v>mA</v>
      </c>
    </row>
    <row r="112" spans="1:6" x14ac:dyDescent="0.2">
      <c r="A112" s="37">
        <f t="shared" si="3"/>
        <v>63</v>
      </c>
      <c r="B112" s="52"/>
      <c r="C112" s="40" t="str">
        <f>IF(PinMap!F28="","",PinMap!F28&amp;"_"&amp;PinMap!R1)</f>
        <v>DVDD_DC</v>
      </c>
      <c r="D112" s="30">
        <f>IF(PinMap!R28="","",PinMap!R28)</f>
        <v>1.7</v>
      </c>
      <c r="E112" s="30">
        <f>IF(PinMap!S28="","",PinMap!S28)</f>
        <v>1.4</v>
      </c>
      <c r="F112" s="30" t="str">
        <f>IF(PinMap!T28="","",PinMap!T28)</f>
        <v>V</v>
      </c>
    </row>
    <row r="113" spans="1:6" x14ac:dyDescent="0.2">
      <c r="A113" s="37">
        <f t="shared" si="3"/>
        <v>63</v>
      </c>
      <c r="B113" s="52"/>
      <c r="C113" s="40" t="str">
        <f>IF(PinMap!F29="","",PinMap!F29&amp;"_"&amp;PinMap!R1)</f>
        <v/>
      </c>
      <c r="D113" s="30" t="str">
        <f>IF(PinMap!R29="","",PinMap!R29)</f>
        <v/>
      </c>
      <c r="E113" s="30" t="str">
        <f>IF(PinMap!S29="","",PinMap!S29)</f>
        <v/>
      </c>
      <c r="F113" s="30" t="str">
        <f>IF(PinMap!T29="","",PinMap!T29)</f>
        <v/>
      </c>
    </row>
    <row r="114" spans="1:6" x14ac:dyDescent="0.2">
      <c r="A114" s="37">
        <f t="shared" si="3"/>
        <v>63</v>
      </c>
      <c r="B114" s="52"/>
      <c r="C114" s="40" t="str">
        <f>IF(PinMap!F2="","",PinMap!F2&amp;"_"&amp;PinMap!U1)</f>
        <v>VSYNC_PWDN</v>
      </c>
      <c r="D114" s="30" t="str">
        <f>IF(PinMap!U2="","",PinMap!U2)</f>
        <v/>
      </c>
      <c r="E114" s="30" t="str">
        <f>IF(PinMap!V2="","",PinMap!V2)</f>
        <v/>
      </c>
      <c r="F114" s="30" t="str">
        <f>IF(PinMap!W2="","",PinMap!W2)</f>
        <v/>
      </c>
    </row>
    <row r="115" spans="1:6" x14ac:dyDescent="0.2">
      <c r="A115" s="37">
        <f t="shared" si="3"/>
        <v>63</v>
      </c>
      <c r="B115" s="52"/>
      <c r="C115" s="40" t="str">
        <f>IF(PinMap!F3="","",PinMap!F3&amp;"_"&amp;PinMap!U1)</f>
        <v>HSYNC_PWDN</v>
      </c>
      <c r="D115" s="30" t="str">
        <f>IF(PinMap!U3="","",PinMap!U3)</f>
        <v/>
      </c>
      <c r="E115" s="30" t="str">
        <f>IF(PinMap!V3="","",PinMap!V3)</f>
        <v/>
      </c>
      <c r="F115" s="30" t="str">
        <f>IF(PinMap!W3="","",PinMap!W3)</f>
        <v/>
      </c>
    </row>
    <row r="116" spans="1:6" x14ac:dyDescent="0.2">
      <c r="A116" s="37">
        <f t="shared" si="3"/>
        <v>63</v>
      </c>
      <c r="B116" s="52"/>
      <c r="C116" s="40" t="str">
        <f>IF(PinMap!F4="","",PinMap!F4&amp;"_"&amp;PinMap!U1)</f>
        <v>PCLK_PWDN</v>
      </c>
      <c r="D116" s="30" t="str">
        <f>IF(PinMap!U4="","",PinMap!U4)</f>
        <v/>
      </c>
      <c r="E116" s="30" t="str">
        <f>IF(PinMap!V4="","",PinMap!V4)</f>
        <v/>
      </c>
      <c r="F116" s="30" t="str">
        <f>IF(PinMap!W4="","",PinMap!W4)</f>
        <v/>
      </c>
    </row>
    <row r="117" spans="1:6" x14ac:dyDescent="0.2">
      <c r="A117" s="37">
        <f t="shared" si="3"/>
        <v>63</v>
      </c>
      <c r="B117" s="52"/>
      <c r="C117" s="40" t="str">
        <f>IF(PinMap!F5="","",PinMap!F5&amp;"_"&amp;PinMap!U1)</f>
        <v>EXCLK_PWDN</v>
      </c>
      <c r="D117" s="30" t="str">
        <f>IF(PinMap!U5="","",PinMap!U5)</f>
        <v/>
      </c>
      <c r="E117" s="30" t="str">
        <f>IF(PinMap!V5="","",PinMap!V5)</f>
        <v/>
      </c>
      <c r="F117" s="30" t="str">
        <f>IF(PinMap!W5="","",PinMap!W5)</f>
        <v/>
      </c>
    </row>
    <row r="118" spans="1:6" x14ac:dyDescent="0.2">
      <c r="A118" s="37">
        <f t="shared" si="3"/>
        <v>63</v>
      </c>
      <c r="B118" s="52"/>
      <c r="C118" s="40" t="str">
        <f>IF(PinMap!F6="","",PinMap!F6&amp;"_"&amp;PinMap!U1)</f>
        <v>SCL_PWDN</v>
      </c>
      <c r="D118" s="30" t="str">
        <f>IF(PinMap!U6="","",PinMap!U6)</f>
        <v/>
      </c>
      <c r="E118" s="30" t="str">
        <f>IF(PinMap!V6="","",PinMap!V6)</f>
        <v/>
      </c>
      <c r="F118" s="30" t="str">
        <f>IF(PinMap!W6="","",PinMap!W6)</f>
        <v/>
      </c>
    </row>
    <row r="119" spans="1:6" x14ac:dyDescent="0.2">
      <c r="A119" s="37">
        <f t="shared" si="3"/>
        <v>63</v>
      </c>
      <c r="B119" s="52"/>
      <c r="C119" s="40" t="str">
        <f>IF(PinMap!F7="","",PinMap!F7&amp;"_"&amp;PinMap!U1)</f>
        <v>SDA_PWDN</v>
      </c>
      <c r="D119" s="30" t="str">
        <f>IF(PinMap!U7="","",PinMap!U7)</f>
        <v/>
      </c>
      <c r="E119" s="30" t="str">
        <f>IF(PinMap!V7="","",PinMap!V7)</f>
        <v/>
      </c>
      <c r="F119" s="30" t="str">
        <f>IF(PinMap!W7="","",PinMap!W7)</f>
        <v/>
      </c>
    </row>
    <row r="120" spans="1:6" x14ac:dyDescent="0.2">
      <c r="A120" s="37">
        <f t="shared" si="3"/>
        <v>63</v>
      </c>
      <c r="B120" s="52"/>
      <c r="C120" s="40" t="str">
        <f>IF(PinMap!F8="","",PinMap!F8&amp;"_"&amp;PinMap!U1)</f>
        <v>D6_PWDN</v>
      </c>
      <c r="D120" s="30" t="str">
        <f>IF(PinMap!U8="","",PinMap!U8)</f>
        <v/>
      </c>
      <c r="E120" s="30" t="str">
        <f>IF(PinMap!V8="","",PinMap!V8)</f>
        <v/>
      </c>
      <c r="F120" s="30" t="str">
        <f>IF(PinMap!W8="","",PinMap!W8)</f>
        <v/>
      </c>
    </row>
    <row r="121" spans="1:6" x14ac:dyDescent="0.2">
      <c r="A121" s="37">
        <f t="shared" si="3"/>
        <v>63</v>
      </c>
      <c r="B121" s="52"/>
      <c r="C121" s="40" t="str">
        <f>IF(PinMap!F9="","",PinMap!F9&amp;"_"&amp;PinMap!U1)</f>
        <v>D5_PWDN</v>
      </c>
      <c r="D121" s="30" t="str">
        <f>IF(PinMap!U9="","",PinMap!U9)</f>
        <v/>
      </c>
      <c r="E121" s="30" t="str">
        <f>IF(PinMap!V9="","",PinMap!V9)</f>
        <v/>
      </c>
      <c r="F121" s="30" t="str">
        <f>IF(PinMap!W9="","",PinMap!W9)</f>
        <v/>
      </c>
    </row>
    <row r="122" spans="1:6" x14ac:dyDescent="0.2">
      <c r="A122" s="37">
        <f t="shared" si="3"/>
        <v>63</v>
      </c>
      <c r="B122" s="52"/>
      <c r="C122" s="40" t="str">
        <f>IF(PinMap!F10="","",PinMap!F10&amp;"_"&amp;PinMap!U1)</f>
        <v>D4_PWDN</v>
      </c>
      <c r="D122" s="30" t="str">
        <f>IF(PinMap!U10="","",PinMap!U10)</f>
        <v/>
      </c>
      <c r="E122" s="30" t="str">
        <f>IF(PinMap!V10="","",PinMap!V10)</f>
        <v/>
      </c>
      <c r="F122" s="30" t="str">
        <f>IF(PinMap!W10="","",PinMap!W10)</f>
        <v/>
      </c>
    </row>
    <row r="123" spans="1:6" x14ac:dyDescent="0.2">
      <c r="A123" s="37">
        <f t="shared" si="3"/>
        <v>63</v>
      </c>
      <c r="B123" s="52"/>
      <c r="C123" s="40" t="str">
        <f>IF(PinMap!F11="","",PinMap!F11&amp;"_"&amp;PinMap!U1)</f>
        <v>D3_PWDN</v>
      </c>
      <c r="D123" s="30" t="str">
        <f>IF(PinMap!U11="","",PinMap!U11)</f>
        <v/>
      </c>
      <c r="E123" s="30" t="str">
        <f>IF(PinMap!V11="","",PinMap!V11)</f>
        <v/>
      </c>
      <c r="F123" s="30" t="str">
        <f>IF(PinMap!W11="","",PinMap!W11)</f>
        <v/>
      </c>
    </row>
    <row r="124" spans="1:6" x14ac:dyDescent="0.2">
      <c r="A124" s="37">
        <f t="shared" si="3"/>
        <v>63</v>
      </c>
      <c r="B124" s="52"/>
      <c r="C124" s="40" t="str">
        <f>IF(PinMap!F12="","",PinMap!F12&amp;"_"&amp;PinMap!U1)</f>
        <v>D8_PWDN</v>
      </c>
      <c r="D124" s="30" t="str">
        <f>IF(PinMap!U12="","",PinMap!U12)</f>
        <v/>
      </c>
      <c r="E124" s="30" t="str">
        <f>IF(PinMap!V12="","",PinMap!V12)</f>
        <v/>
      </c>
      <c r="F124" s="30" t="str">
        <f>IF(PinMap!W12="","",PinMap!W12)</f>
        <v/>
      </c>
    </row>
    <row r="125" spans="1:6" x14ac:dyDescent="0.2">
      <c r="A125" s="37">
        <f t="shared" si="3"/>
        <v>63</v>
      </c>
      <c r="B125" s="52"/>
      <c r="C125" s="40" t="str">
        <f>IF(PinMap!F13="","",PinMap!F13&amp;"_"&amp;PinMap!U1)</f>
        <v>D7_PWDN</v>
      </c>
      <c r="D125" s="30" t="str">
        <f>IF(PinMap!U13="","",PinMap!U13)</f>
        <v/>
      </c>
      <c r="E125" s="30" t="str">
        <f>IF(PinMap!V13="","",PinMap!V13)</f>
        <v/>
      </c>
      <c r="F125" s="30" t="str">
        <f>IF(PinMap!W13="","",PinMap!W13)</f>
        <v/>
      </c>
    </row>
    <row r="126" spans="1:6" x14ac:dyDescent="0.2">
      <c r="A126" s="37">
        <f t="shared" si="3"/>
        <v>63</v>
      </c>
      <c r="B126" s="52"/>
      <c r="C126" s="40" t="str">
        <f>IF(PinMap!F14="","",PinMap!F14&amp;"_"&amp;PinMap!U1)</f>
        <v>D0_PWDN</v>
      </c>
      <c r="D126" s="30" t="str">
        <f>IF(PinMap!U14="","",PinMap!U14)</f>
        <v/>
      </c>
      <c r="E126" s="30" t="str">
        <f>IF(PinMap!V14="","",PinMap!V14)</f>
        <v/>
      </c>
      <c r="F126" s="30" t="str">
        <f>IF(PinMap!W14="","",PinMap!W14)</f>
        <v/>
      </c>
    </row>
    <row r="127" spans="1:6" x14ac:dyDescent="0.2">
      <c r="A127" s="37">
        <f t="shared" si="3"/>
        <v>63</v>
      </c>
      <c r="B127" s="52"/>
      <c r="C127" s="40" t="str">
        <f>IF(PinMap!F15="","",PinMap!F15&amp;"_"&amp;PinMap!U1)</f>
        <v>D1_PWDN</v>
      </c>
      <c r="D127" s="30" t="str">
        <f>IF(PinMap!U15="","",PinMap!U15)</f>
        <v/>
      </c>
      <c r="E127" s="30" t="str">
        <f>IF(PinMap!V15="","",PinMap!V15)</f>
        <v/>
      </c>
      <c r="F127" s="30" t="str">
        <f>IF(PinMap!W15="","",PinMap!W15)</f>
        <v/>
      </c>
    </row>
    <row r="128" spans="1:6" x14ac:dyDescent="0.2">
      <c r="A128" s="37">
        <f t="shared" si="3"/>
        <v>63</v>
      </c>
      <c r="B128" s="52"/>
      <c r="C128" s="40" t="str">
        <f>IF(PinMap!F16="","",PinMap!F16&amp;"_"&amp;PinMap!U1)</f>
        <v>D2_PWDN</v>
      </c>
      <c r="D128" s="30" t="str">
        <f>IF(PinMap!U16="","",PinMap!U16)</f>
        <v/>
      </c>
      <c r="E128" s="30" t="str">
        <f>IF(PinMap!V16="","",PinMap!V16)</f>
        <v/>
      </c>
      <c r="F128" s="30" t="str">
        <f>IF(PinMap!W16="","",PinMap!W16)</f>
        <v/>
      </c>
    </row>
    <row r="129" spans="1:9" x14ac:dyDescent="0.2">
      <c r="A129" s="37">
        <f t="shared" si="3"/>
        <v>63</v>
      </c>
      <c r="B129" s="52"/>
      <c r="C129" s="40" t="str">
        <f>IF(PinMap!F17="","",PinMap!F17&amp;"_"&amp;PinMap!U1)</f>
        <v>D9_PWDN</v>
      </c>
      <c r="D129" s="30" t="str">
        <f>IF(PinMap!U17="","",PinMap!U17)</f>
        <v/>
      </c>
      <c r="E129" s="30" t="str">
        <f>IF(PinMap!V17="","",PinMap!V17)</f>
        <v/>
      </c>
      <c r="F129" s="30" t="str">
        <f>IF(PinMap!W17="","",PinMap!W17)</f>
        <v/>
      </c>
    </row>
    <row r="130" spans="1:9" x14ac:dyDescent="0.2">
      <c r="A130" s="37">
        <f t="shared" si="3"/>
        <v>63</v>
      </c>
      <c r="B130" s="52"/>
      <c r="C130" s="40" t="str">
        <f>IF(PinMap!F18="","",PinMap!F18&amp;"_"&amp;PinMap!U1)</f>
        <v>PWDN_PWDN</v>
      </c>
      <c r="D130" s="30" t="str">
        <f>IF(PinMap!U18="","",PinMap!U18)</f>
        <v/>
      </c>
      <c r="E130" s="30" t="str">
        <f>IF(PinMap!V18="","",PinMap!V18)</f>
        <v/>
      </c>
      <c r="F130" s="30" t="str">
        <f>IF(PinMap!W18="","",PinMap!W18)</f>
        <v/>
      </c>
    </row>
    <row r="131" spans="1:9" x14ac:dyDescent="0.2">
      <c r="A131" s="37">
        <f t="shared" si="3"/>
        <v>63</v>
      </c>
      <c r="B131" s="52"/>
      <c r="C131" s="40" t="str">
        <f>IF(PinMap!F19="","",PinMap!F19&amp;"_"&amp;PinMap!U1)</f>
        <v>RSTB_PWDN</v>
      </c>
      <c r="D131" s="30" t="str">
        <f>IF(PinMap!U19="","",PinMap!U19)</f>
        <v/>
      </c>
      <c r="E131" s="30" t="str">
        <f>IF(PinMap!V19="","",PinMap!V19)</f>
        <v/>
      </c>
      <c r="F131" s="30" t="str">
        <f>IF(PinMap!W19="","",PinMap!W19)</f>
        <v/>
      </c>
    </row>
    <row r="132" spans="1:9" x14ac:dyDescent="0.2">
      <c r="A132" s="37">
        <f t="shared" si="3"/>
        <v>63</v>
      </c>
      <c r="B132" s="52"/>
      <c r="C132" s="40" t="str">
        <f>IF(PinMap!F20="","",PinMap!F20&amp;"_"&amp;PinMap!U1)</f>
        <v>VN_PWDN</v>
      </c>
      <c r="D132" s="30" t="str">
        <f>IF(PinMap!U20="","",PinMap!U20)</f>
        <v/>
      </c>
      <c r="E132" s="30" t="str">
        <f>IF(PinMap!V20="","",PinMap!V20)</f>
        <v/>
      </c>
      <c r="F132" s="30" t="str">
        <f>IF(PinMap!W20="","",PinMap!W20)</f>
        <v/>
      </c>
    </row>
    <row r="133" spans="1:9" x14ac:dyDescent="0.2">
      <c r="A133" s="37">
        <f t="shared" si="3"/>
        <v>63</v>
      </c>
      <c r="B133" s="52"/>
      <c r="C133" s="40" t="str">
        <f>IF(PinMap!F21="","",PinMap!F21&amp;"_"&amp;PinMap!U1)</f>
        <v>VH_PWDN</v>
      </c>
      <c r="D133" s="30" t="str">
        <f>IF(PinMap!U21="","",PinMap!U21)</f>
        <v/>
      </c>
      <c r="E133" s="30" t="str">
        <f>IF(PinMap!V21="","",PinMap!V21)</f>
        <v/>
      </c>
      <c r="F133" s="30" t="str">
        <f>IF(PinMap!W21="","",PinMap!W21)</f>
        <v/>
      </c>
    </row>
    <row r="134" spans="1:9" x14ac:dyDescent="0.2">
      <c r="A134" s="37">
        <f t="shared" si="3"/>
        <v>63</v>
      </c>
      <c r="B134" s="52"/>
      <c r="C134" s="40" t="str">
        <f>IF(PinMap!F22="","",PinMap!F22&amp;"_"&amp;PinMap!U1)</f>
        <v>VRAMP_PWDN</v>
      </c>
      <c r="D134" s="30" t="str">
        <f>IF(PinMap!U22="","",PinMap!U22)</f>
        <v/>
      </c>
      <c r="E134" s="30" t="str">
        <f>IF(PinMap!V22="","",PinMap!V22)</f>
        <v/>
      </c>
      <c r="F134" s="30" t="str">
        <f>IF(PinMap!W22="","",PinMap!W22)</f>
        <v/>
      </c>
    </row>
    <row r="135" spans="1:9" x14ac:dyDescent="0.2">
      <c r="A135" s="37">
        <f t="shared" si="3"/>
        <v>63</v>
      </c>
      <c r="B135" s="52"/>
      <c r="C135" s="40" t="str">
        <f>IF(PinMap!F23="","",PinMap!F23&amp;"_"&amp;PinMap!U1)</f>
        <v/>
      </c>
      <c r="D135" s="30" t="str">
        <f>IF(PinMap!U23="","",PinMap!U23)</f>
        <v/>
      </c>
      <c r="E135" s="30" t="str">
        <f>IF(PinMap!V23="","",PinMap!V23)</f>
        <v/>
      </c>
      <c r="F135" s="30" t="str">
        <f>IF(PinMap!W23="","",PinMap!W23)</f>
        <v/>
      </c>
    </row>
    <row r="136" spans="1:9" x14ac:dyDescent="0.2">
      <c r="A136" s="37">
        <f t="shared" si="3"/>
        <v>63</v>
      </c>
      <c r="B136" s="52"/>
      <c r="C136" s="40" t="str">
        <f>IF(PinMap!F24="","",PinMap!F24&amp;"_"&amp;PinMap!U1)</f>
        <v/>
      </c>
      <c r="D136" s="30" t="str">
        <f>IF(PinMap!U24="","",PinMap!U24)</f>
        <v/>
      </c>
      <c r="E136" s="30" t="str">
        <f>IF(PinMap!V24="","",PinMap!V24)</f>
        <v/>
      </c>
      <c r="F136" s="30" t="str">
        <f>IF(PinMap!W24="","",PinMap!W24)</f>
        <v/>
      </c>
    </row>
    <row r="137" spans="1:9" x14ac:dyDescent="0.2">
      <c r="A137" s="37">
        <f t="shared" si="3"/>
        <v>63</v>
      </c>
      <c r="B137" s="52"/>
      <c r="C137" s="40" t="str">
        <f>IF(PinMap!F25="","",PinMap!F25&amp;"_"&amp;PinMap!U1)</f>
        <v/>
      </c>
      <c r="D137" s="30" t="str">
        <f>IF(PinMap!U25="","",PinMap!U25)</f>
        <v/>
      </c>
      <c r="E137" s="30" t="str">
        <f>IF(PinMap!V25="","",PinMap!V25)</f>
        <v/>
      </c>
      <c r="F137" s="30" t="str">
        <f>IF(PinMap!W25="","",PinMap!W25)</f>
        <v/>
      </c>
    </row>
    <row r="138" spans="1:9" x14ac:dyDescent="0.2">
      <c r="A138" s="37">
        <f t="shared" si="3"/>
        <v>64</v>
      </c>
      <c r="B138" s="52"/>
      <c r="C138" s="40" t="str">
        <f>IF(PinMap!F26="","",PinMap!F26&amp;"_"&amp;PinMap!U1)</f>
        <v>VCC28A_PWDN</v>
      </c>
      <c r="D138" s="30">
        <f>IF(PinMap!U26="","",PinMap!U26)</f>
        <v>300</v>
      </c>
      <c r="E138" s="30">
        <f>IF(PinMap!V26="","",PinMap!V26)</f>
        <v>-5</v>
      </c>
      <c r="F138" s="30" t="str">
        <f>IF(PinMap!W26="","",PinMap!W26)</f>
        <v>uA</v>
      </c>
    </row>
    <row r="139" spans="1:9" x14ac:dyDescent="0.2">
      <c r="A139" s="37">
        <f t="shared" si="3"/>
        <v>65</v>
      </c>
      <c r="B139" s="52"/>
      <c r="C139" s="40" t="str">
        <f>IF(PinMap!F27="","",PinMap!F27&amp;"_"&amp;PinMap!U1)</f>
        <v>VCC28D_PWDN</v>
      </c>
      <c r="D139" s="30">
        <f>IF(PinMap!U27="","",PinMap!U27)</f>
        <v>300</v>
      </c>
      <c r="E139" s="30">
        <f>IF(PinMap!V27="","",PinMap!V27)</f>
        <v>-5</v>
      </c>
      <c r="F139" s="30" t="str">
        <f>IF(PinMap!W27="","",PinMap!W27)</f>
        <v>uA</v>
      </c>
    </row>
    <row r="140" spans="1:9" x14ac:dyDescent="0.2">
      <c r="A140" s="37">
        <f>IF(D140="",A139,A139+1)</f>
        <v>65</v>
      </c>
      <c r="B140" s="52"/>
      <c r="C140" s="40" t="str">
        <f>IF(PinMap!F28="","",PinMap!F28&amp;"_"&amp;PinMap!U1)</f>
        <v>DVDD_PWDN</v>
      </c>
      <c r="D140" s="30" t="str">
        <f>IF(PinMap!U28="","",PinMap!U28)</f>
        <v/>
      </c>
      <c r="E140" s="30" t="str">
        <f>IF(PinMap!V28="","",PinMap!V28)</f>
        <v/>
      </c>
      <c r="F140" s="30" t="str">
        <f>IF(PinMap!W28="","",PinMap!W28)</f>
        <v/>
      </c>
    </row>
    <row r="141" spans="1:9" x14ac:dyDescent="0.2">
      <c r="A141" s="37">
        <f>IF(D141="",A140,A140+1)</f>
        <v>65</v>
      </c>
      <c r="B141" s="53"/>
      <c r="C141" s="40" t="str">
        <f>IF(PinMap!F29="","",PinMap!F29&amp;"_"&amp;PinMap!U1)</f>
        <v/>
      </c>
      <c r="D141" s="30" t="str">
        <f>IF(PinMap!U29="","",PinMap!U29)</f>
        <v/>
      </c>
      <c r="E141" s="30" t="str">
        <f>IF(PinMap!V29="","",PinMap!V29)</f>
        <v/>
      </c>
      <c r="F141" s="30" t="str">
        <f>IF(PinMap!W29="","",PinMap!W29)</f>
        <v/>
      </c>
    </row>
    <row r="142" spans="1:9" ht="15.75" x14ac:dyDescent="0.2">
      <c r="A142" s="39"/>
      <c r="B142" s="41"/>
      <c r="C142" s="41"/>
      <c r="D142" s="39"/>
      <c r="E142" s="39"/>
      <c r="F142" s="39"/>
      <c r="I142" s="43"/>
    </row>
    <row r="143" spans="1:9" x14ac:dyDescent="0.2">
      <c r="A143" s="37">
        <f>IF(D143="",A141+COUNTA(Limits!A:A)-1,A141+COUNTA(Limits!A:A))</f>
        <v>295</v>
      </c>
      <c r="B143" s="51" t="str">
        <f>MID(PinMap!A38,9,LEN(PinMap!A38)-8)</f>
        <v>Site1</v>
      </c>
      <c r="C143" s="30" t="str">
        <f>IF(PinMap!F38="","",PinMap!F38&amp;"_"&amp;PinMap!I1)</f>
        <v>VSYNC_OS</v>
      </c>
      <c r="D143" s="30">
        <f>IF(PinMap!I38="","",PinMap!I38)</f>
        <v>-0.2</v>
      </c>
      <c r="E143" s="30">
        <f>IF(PinMap!J38="","",PinMap!J38)</f>
        <v>-0.6</v>
      </c>
      <c r="F143" s="30" t="str">
        <f>IF(PinMap!K38="","",PinMap!K38)</f>
        <v>V</v>
      </c>
    </row>
    <row r="144" spans="1:9" x14ac:dyDescent="0.2">
      <c r="A144" s="37">
        <f t="shared" ref="A144:A175" si="4">IF(D144="",A143,A143+1)</f>
        <v>296</v>
      </c>
      <c r="B144" s="52"/>
      <c r="C144" s="30" t="str">
        <f>IF(PinMap!F39="","",PinMap!F39&amp;"_"&amp;PinMap!I1)</f>
        <v>HSYNC_OS</v>
      </c>
      <c r="D144" s="30">
        <f>IF(PinMap!I39="","",PinMap!I39)</f>
        <v>-0.2</v>
      </c>
      <c r="E144" s="30">
        <f>IF(PinMap!J39="","",PinMap!J39)</f>
        <v>-0.6</v>
      </c>
      <c r="F144" s="30" t="str">
        <f>IF(PinMap!K39="","",PinMap!K39)</f>
        <v>V</v>
      </c>
    </row>
    <row r="145" spans="1:6" x14ac:dyDescent="0.2">
      <c r="A145" s="37">
        <f t="shared" si="4"/>
        <v>297</v>
      </c>
      <c r="B145" s="52"/>
      <c r="C145" s="30" t="str">
        <f>IF(PinMap!F40="","",PinMap!F40&amp;"_"&amp;PinMap!I1)</f>
        <v>PCLK_OS</v>
      </c>
      <c r="D145" s="30">
        <f>IF(PinMap!I40="","",PinMap!I40)</f>
        <v>-0.2</v>
      </c>
      <c r="E145" s="30">
        <f>IF(PinMap!J40="","",PinMap!J40)</f>
        <v>-0.6</v>
      </c>
      <c r="F145" s="30" t="str">
        <f>IF(PinMap!K40="","",PinMap!K40)</f>
        <v>V</v>
      </c>
    </row>
    <row r="146" spans="1:6" x14ac:dyDescent="0.2">
      <c r="A146" s="37">
        <f t="shared" si="4"/>
        <v>298</v>
      </c>
      <c r="B146" s="52"/>
      <c r="C146" s="30" t="str">
        <f>IF(PinMap!F41="","",PinMap!F41&amp;"_"&amp;PinMap!I1)</f>
        <v>EXCLK_OS</v>
      </c>
      <c r="D146" s="30">
        <f>IF(PinMap!I41="","",PinMap!I41)</f>
        <v>-0.2</v>
      </c>
      <c r="E146" s="30">
        <f>IF(PinMap!J41="","",PinMap!J41)</f>
        <v>-0.6</v>
      </c>
      <c r="F146" s="30" t="str">
        <f>IF(PinMap!K41="","",PinMap!K41)</f>
        <v>V</v>
      </c>
    </row>
    <row r="147" spans="1:6" x14ac:dyDescent="0.2">
      <c r="A147" s="37">
        <f t="shared" si="4"/>
        <v>299</v>
      </c>
      <c r="B147" s="52"/>
      <c r="C147" s="30" t="str">
        <f>IF(PinMap!F42="","",PinMap!F42&amp;"_"&amp;PinMap!I1)</f>
        <v>SCL_OS</v>
      </c>
      <c r="D147" s="30">
        <f>IF(PinMap!I42="","",PinMap!I42)</f>
        <v>-0.2</v>
      </c>
      <c r="E147" s="30">
        <f>IF(PinMap!J42="","",PinMap!J42)</f>
        <v>-0.6</v>
      </c>
      <c r="F147" s="30" t="str">
        <f>IF(PinMap!K42="","",PinMap!K42)</f>
        <v>V</v>
      </c>
    </row>
    <row r="148" spans="1:6" x14ac:dyDescent="0.2">
      <c r="A148" s="37">
        <f t="shared" si="4"/>
        <v>300</v>
      </c>
      <c r="B148" s="52"/>
      <c r="C148" s="30" t="str">
        <f>IF(PinMap!F43="","",PinMap!F43&amp;"_"&amp;PinMap!I1)</f>
        <v>SDA_OS</v>
      </c>
      <c r="D148" s="30">
        <f>IF(PinMap!I43="","",PinMap!I43)</f>
        <v>-0.2</v>
      </c>
      <c r="E148" s="30">
        <f>IF(PinMap!J43="","",PinMap!J43)</f>
        <v>-0.6</v>
      </c>
      <c r="F148" s="30" t="str">
        <f>IF(PinMap!K43="","",PinMap!K43)</f>
        <v>V</v>
      </c>
    </row>
    <row r="149" spans="1:6" x14ac:dyDescent="0.2">
      <c r="A149" s="37">
        <f t="shared" si="4"/>
        <v>301</v>
      </c>
      <c r="B149" s="52"/>
      <c r="C149" s="30" t="str">
        <f>IF(PinMap!F44="","",PinMap!F44&amp;"_"&amp;PinMap!I1)</f>
        <v>D6_OS</v>
      </c>
      <c r="D149" s="30">
        <f>IF(PinMap!I44="","",PinMap!I44)</f>
        <v>-0.2</v>
      </c>
      <c r="E149" s="30">
        <f>IF(PinMap!J44="","",PinMap!J44)</f>
        <v>-0.6</v>
      </c>
      <c r="F149" s="30" t="str">
        <f>IF(PinMap!K44="","",PinMap!K44)</f>
        <v>V</v>
      </c>
    </row>
    <row r="150" spans="1:6" x14ac:dyDescent="0.2">
      <c r="A150" s="37">
        <f t="shared" si="4"/>
        <v>302</v>
      </c>
      <c r="B150" s="52"/>
      <c r="C150" s="30" t="str">
        <f>IF(PinMap!F45="","",PinMap!F45&amp;"_"&amp;PinMap!I1)</f>
        <v>D5_OS</v>
      </c>
      <c r="D150" s="30">
        <f>IF(PinMap!I45="","",PinMap!I45)</f>
        <v>-0.2</v>
      </c>
      <c r="E150" s="30">
        <f>IF(PinMap!J45="","",PinMap!J45)</f>
        <v>-0.6</v>
      </c>
      <c r="F150" s="30" t="str">
        <f>IF(PinMap!K45="","",PinMap!K45)</f>
        <v>V</v>
      </c>
    </row>
    <row r="151" spans="1:6" x14ac:dyDescent="0.2">
      <c r="A151" s="37">
        <f t="shared" si="4"/>
        <v>303</v>
      </c>
      <c r="B151" s="52"/>
      <c r="C151" s="30" t="str">
        <f>IF(PinMap!F46="","",PinMap!F46&amp;"_"&amp;PinMap!I1)</f>
        <v>D4_OS</v>
      </c>
      <c r="D151" s="30">
        <f>IF(PinMap!I46="","",PinMap!I46)</f>
        <v>-0.2</v>
      </c>
      <c r="E151" s="30">
        <f>IF(PinMap!J46="","",PinMap!J46)</f>
        <v>-0.6</v>
      </c>
      <c r="F151" s="30" t="str">
        <f>IF(PinMap!K46="","",PinMap!K46)</f>
        <v>V</v>
      </c>
    </row>
    <row r="152" spans="1:6" x14ac:dyDescent="0.2">
      <c r="A152" s="37">
        <f t="shared" si="4"/>
        <v>304</v>
      </c>
      <c r="B152" s="52"/>
      <c r="C152" s="30" t="str">
        <f>IF(PinMap!F47="","",PinMap!F47&amp;"_"&amp;PinMap!I1)</f>
        <v>D3_OS</v>
      </c>
      <c r="D152" s="30">
        <f>IF(PinMap!I47="","",PinMap!I47)</f>
        <v>-0.2</v>
      </c>
      <c r="E152" s="30">
        <f>IF(PinMap!J47="","",PinMap!J47)</f>
        <v>-0.6</v>
      </c>
      <c r="F152" s="30" t="str">
        <f>IF(PinMap!K47="","",PinMap!K47)</f>
        <v>V</v>
      </c>
    </row>
    <row r="153" spans="1:6" x14ac:dyDescent="0.2">
      <c r="A153" s="37">
        <f t="shared" si="4"/>
        <v>305</v>
      </c>
      <c r="B153" s="52"/>
      <c r="C153" s="30" t="str">
        <f>IF(PinMap!F48="","",PinMap!F48&amp;"_"&amp;PinMap!I1)</f>
        <v>D8_OS</v>
      </c>
      <c r="D153" s="30">
        <f>IF(PinMap!I48="","",PinMap!I48)</f>
        <v>-0.2</v>
      </c>
      <c r="E153" s="30">
        <f>IF(PinMap!J48="","",PinMap!J48)</f>
        <v>-0.6</v>
      </c>
      <c r="F153" s="30" t="str">
        <f>IF(PinMap!K48="","",PinMap!K48)</f>
        <v>V</v>
      </c>
    </row>
    <row r="154" spans="1:6" x14ac:dyDescent="0.2">
      <c r="A154" s="37">
        <f t="shared" si="4"/>
        <v>306</v>
      </c>
      <c r="B154" s="52"/>
      <c r="C154" s="30" t="str">
        <f>IF(PinMap!F49="","",PinMap!F49&amp;"_"&amp;PinMap!I1)</f>
        <v>D7_OS</v>
      </c>
      <c r="D154" s="30">
        <f>IF(PinMap!I49="","",PinMap!I49)</f>
        <v>-0.2</v>
      </c>
      <c r="E154" s="30">
        <f>IF(PinMap!J49="","",PinMap!J49)</f>
        <v>-0.6</v>
      </c>
      <c r="F154" s="30" t="str">
        <f>IF(PinMap!K49="","",PinMap!K49)</f>
        <v>V</v>
      </c>
    </row>
    <row r="155" spans="1:6" x14ac:dyDescent="0.2">
      <c r="A155" s="37">
        <f t="shared" si="4"/>
        <v>307</v>
      </c>
      <c r="B155" s="52"/>
      <c r="C155" s="30" t="str">
        <f>IF(PinMap!F50="","",PinMap!F50&amp;"_"&amp;PinMap!I1)</f>
        <v>D0_OS</v>
      </c>
      <c r="D155" s="30">
        <f>IF(PinMap!I50="","",PinMap!I50)</f>
        <v>-0.2</v>
      </c>
      <c r="E155" s="30">
        <f>IF(PinMap!J50="","",PinMap!J50)</f>
        <v>-0.6</v>
      </c>
      <c r="F155" s="30" t="str">
        <f>IF(PinMap!K50="","",PinMap!K50)</f>
        <v>V</v>
      </c>
    </row>
    <row r="156" spans="1:6" x14ac:dyDescent="0.2">
      <c r="A156" s="37">
        <f t="shared" si="4"/>
        <v>308</v>
      </c>
      <c r="B156" s="52"/>
      <c r="C156" s="30" t="str">
        <f>IF(PinMap!F51="","",PinMap!F51&amp;"_"&amp;PinMap!I1)</f>
        <v>D1_OS</v>
      </c>
      <c r="D156" s="30">
        <f>IF(PinMap!I51="","",PinMap!I51)</f>
        <v>-0.2</v>
      </c>
      <c r="E156" s="30">
        <f>IF(PinMap!J51="","",PinMap!J51)</f>
        <v>-0.6</v>
      </c>
      <c r="F156" s="30" t="str">
        <f>IF(PinMap!K51="","",PinMap!K51)</f>
        <v>V</v>
      </c>
    </row>
    <row r="157" spans="1:6" x14ac:dyDescent="0.2">
      <c r="A157" s="37">
        <f t="shared" si="4"/>
        <v>309</v>
      </c>
      <c r="B157" s="52"/>
      <c r="C157" s="30" t="str">
        <f>IF(PinMap!F52="","",PinMap!F52&amp;"_"&amp;PinMap!I1)</f>
        <v>D2_OS</v>
      </c>
      <c r="D157" s="30">
        <f>IF(PinMap!I52="","",PinMap!I52)</f>
        <v>-0.2</v>
      </c>
      <c r="E157" s="30">
        <f>IF(PinMap!J52="","",PinMap!J52)</f>
        <v>-0.6</v>
      </c>
      <c r="F157" s="30" t="str">
        <f>IF(PinMap!K52="","",PinMap!K52)</f>
        <v>V</v>
      </c>
    </row>
    <row r="158" spans="1:6" x14ac:dyDescent="0.2">
      <c r="A158" s="37">
        <f t="shared" si="4"/>
        <v>310</v>
      </c>
      <c r="B158" s="52"/>
      <c r="C158" s="30" t="str">
        <f>IF(PinMap!F53="","",PinMap!F53&amp;"_"&amp;PinMap!I1)</f>
        <v>D9_OS</v>
      </c>
      <c r="D158" s="30">
        <f>IF(PinMap!I53="","",PinMap!I53)</f>
        <v>-0.2</v>
      </c>
      <c r="E158" s="30">
        <f>IF(PinMap!J53="","",PinMap!J53)</f>
        <v>-0.6</v>
      </c>
      <c r="F158" s="30" t="str">
        <f>IF(PinMap!K53="","",PinMap!K53)</f>
        <v>V</v>
      </c>
    </row>
    <row r="159" spans="1:6" x14ac:dyDescent="0.2">
      <c r="A159" s="37">
        <f t="shared" si="4"/>
        <v>311</v>
      </c>
      <c r="B159" s="52"/>
      <c r="C159" s="30" t="str">
        <f>IF(PinMap!F54="","",PinMap!F54&amp;"_"&amp;PinMap!I1)</f>
        <v>PWDN_OS</v>
      </c>
      <c r="D159" s="30">
        <f>IF(PinMap!I54="","",PinMap!I54)</f>
        <v>-0.2</v>
      </c>
      <c r="E159" s="30">
        <f>IF(PinMap!J54="","",PinMap!J54)</f>
        <v>-0.6</v>
      </c>
      <c r="F159" s="30" t="str">
        <f>IF(PinMap!K54="","",PinMap!K54)</f>
        <v>V</v>
      </c>
    </row>
    <row r="160" spans="1:6" x14ac:dyDescent="0.2">
      <c r="A160" s="37">
        <f t="shared" si="4"/>
        <v>312</v>
      </c>
      <c r="B160" s="52"/>
      <c r="C160" s="30" t="str">
        <f>IF(PinMap!F55="","",PinMap!F55&amp;"_"&amp;PinMap!I1)</f>
        <v>RSTB_OS</v>
      </c>
      <c r="D160" s="30">
        <f>IF(PinMap!I55="","",PinMap!I55)</f>
        <v>-0.2</v>
      </c>
      <c r="E160" s="30">
        <f>IF(PinMap!J55="","",PinMap!J55)</f>
        <v>-0.6</v>
      </c>
      <c r="F160" s="30" t="str">
        <f>IF(PinMap!K55="","",PinMap!K55)</f>
        <v>V</v>
      </c>
    </row>
    <row r="161" spans="1:6" x14ac:dyDescent="0.2">
      <c r="A161" s="37">
        <f t="shared" si="4"/>
        <v>313</v>
      </c>
      <c r="B161" s="52"/>
      <c r="C161" s="30" t="str">
        <f>IF(PinMap!F56="","",PinMap!F56&amp;"_"&amp;PinMap!I1)</f>
        <v>VN_OS</v>
      </c>
      <c r="D161" s="30">
        <f>IF(PinMap!I56="","",PinMap!I56)</f>
        <v>0.6</v>
      </c>
      <c r="E161" s="30">
        <f>IF(PinMap!J56="","",PinMap!J56)</f>
        <v>0.2</v>
      </c>
      <c r="F161" s="30" t="str">
        <f>IF(PinMap!K56="","",PinMap!K56)</f>
        <v>V</v>
      </c>
    </row>
    <row r="162" spans="1:6" x14ac:dyDescent="0.2">
      <c r="A162" s="37">
        <f t="shared" si="4"/>
        <v>314</v>
      </c>
      <c r="B162" s="52"/>
      <c r="C162" s="30" t="str">
        <f>IF(PinMap!F57="","",PinMap!F57&amp;"_"&amp;PinMap!I1)</f>
        <v>VH_OS</v>
      </c>
      <c r="D162" s="30">
        <f>IF(PinMap!I57="","",PinMap!I57)</f>
        <v>-0.2</v>
      </c>
      <c r="E162" s="30">
        <f>IF(PinMap!J57="","",PinMap!J57)</f>
        <v>-0.6</v>
      </c>
      <c r="F162" s="30" t="str">
        <f>IF(PinMap!K57="","",PinMap!K57)</f>
        <v>V</v>
      </c>
    </row>
    <row r="163" spans="1:6" x14ac:dyDescent="0.2">
      <c r="A163" s="37">
        <f t="shared" si="4"/>
        <v>315</v>
      </c>
      <c r="B163" s="52"/>
      <c r="C163" s="30" t="str">
        <f>IF(PinMap!F58="","",PinMap!F58&amp;"_"&amp;PinMap!I1)</f>
        <v>VRAMP_OS</v>
      </c>
      <c r="D163" s="30">
        <f>IF(PinMap!I58="","",PinMap!I58)</f>
        <v>-0.2</v>
      </c>
      <c r="E163" s="30">
        <f>IF(PinMap!J58="","",PinMap!J58)</f>
        <v>-0.6</v>
      </c>
      <c r="F163" s="30" t="str">
        <f>IF(PinMap!K58="","",PinMap!K58)</f>
        <v>V</v>
      </c>
    </row>
    <row r="164" spans="1:6" x14ac:dyDescent="0.2">
      <c r="A164" s="37">
        <f t="shared" si="4"/>
        <v>315</v>
      </c>
      <c r="B164" s="52"/>
      <c r="C164" s="30" t="str">
        <f>IF(PinMap!F59="","",PinMap!F59&amp;"_"&amp;PinMap!I1)</f>
        <v/>
      </c>
      <c r="D164" s="30" t="str">
        <f>IF(PinMap!I59="","",PinMap!I59)</f>
        <v/>
      </c>
      <c r="E164" s="30" t="str">
        <f>IF(PinMap!J59="","",PinMap!J59)</f>
        <v/>
      </c>
      <c r="F164" s="30" t="str">
        <f>IF(PinMap!K59="","",PinMap!K59)</f>
        <v/>
      </c>
    </row>
    <row r="165" spans="1:6" x14ac:dyDescent="0.2">
      <c r="A165" s="37">
        <f t="shared" si="4"/>
        <v>315</v>
      </c>
      <c r="B165" s="52"/>
      <c r="C165" s="30" t="str">
        <f>IF(PinMap!F60="","",PinMap!F60&amp;"_"&amp;PinMap!I1)</f>
        <v/>
      </c>
      <c r="D165" s="30" t="str">
        <f>IF(PinMap!I60="","",PinMap!I60)</f>
        <v/>
      </c>
      <c r="E165" s="30" t="str">
        <f>IF(PinMap!J60="","",PinMap!J60)</f>
        <v/>
      </c>
      <c r="F165" s="30" t="str">
        <f>IF(PinMap!K60="","",PinMap!K60)</f>
        <v/>
      </c>
    </row>
    <row r="166" spans="1:6" x14ac:dyDescent="0.2">
      <c r="A166" s="37">
        <f t="shared" si="4"/>
        <v>315</v>
      </c>
      <c r="B166" s="52"/>
      <c r="C166" s="30" t="str">
        <f>IF(PinMap!F61="","",PinMap!F61&amp;"_"&amp;PinMap!I1)</f>
        <v/>
      </c>
      <c r="D166" s="30" t="str">
        <f>IF(PinMap!I61="","",PinMap!I61)</f>
        <v/>
      </c>
      <c r="E166" s="30" t="str">
        <f>IF(PinMap!J61="","",PinMap!J61)</f>
        <v/>
      </c>
      <c r="F166" s="30" t="str">
        <f>IF(PinMap!K61="","",PinMap!K61)</f>
        <v/>
      </c>
    </row>
    <row r="167" spans="1:6" x14ac:dyDescent="0.2">
      <c r="A167" s="37">
        <f t="shared" si="4"/>
        <v>315</v>
      </c>
      <c r="B167" s="52"/>
      <c r="C167" s="30" t="str">
        <f>IF(PinMap!F62="","",PinMap!F62&amp;"_"&amp;PinMap!I1)</f>
        <v>VCC28A_OS</v>
      </c>
      <c r="D167" s="30" t="str">
        <f>IF(PinMap!I62="","",PinMap!I62)</f>
        <v/>
      </c>
      <c r="E167" s="30" t="str">
        <f>IF(PinMap!J62="","",PinMap!J62)</f>
        <v/>
      </c>
      <c r="F167" s="30" t="str">
        <f>IF(PinMap!K62="","",PinMap!K62)</f>
        <v/>
      </c>
    </row>
    <row r="168" spans="1:6" x14ac:dyDescent="0.2">
      <c r="A168" s="37">
        <f t="shared" si="4"/>
        <v>315</v>
      </c>
      <c r="B168" s="52"/>
      <c r="C168" s="30" t="str">
        <f>IF(PinMap!F63="","",PinMap!F63&amp;"_"&amp;PinMap!I1)</f>
        <v>VCC28D_OS</v>
      </c>
      <c r="D168" s="30" t="str">
        <f>IF(PinMap!I63="","",PinMap!I63)</f>
        <v/>
      </c>
      <c r="E168" s="30" t="str">
        <f>IF(PinMap!J63="","",PinMap!J63)</f>
        <v/>
      </c>
      <c r="F168" s="30" t="str">
        <f>IF(PinMap!K63="","",PinMap!K63)</f>
        <v/>
      </c>
    </row>
    <row r="169" spans="1:6" x14ac:dyDescent="0.2">
      <c r="A169" s="37">
        <f t="shared" si="4"/>
        <v>316</v>
      </c>
      <c r="B169" s="52"/>
      <c r="C169" s="30" t="str">
        <f>IF(PinMap!F64="","",PinMap!F64&amp;"_"&amp;PinMap!I1)</f>
        <v>DVDD_OS</v>
      </c>
      <c r="D169" s="30">
        <f>IF(PinMap!I64="","",PinMap!I64)</f>
        <v>-0.2</v>
      </c>
      <c r="E169" s="30">
        <f>IF(PinMap!J64="","",PinMap!J64)</f>
        <v>-0.6</v>
      </c>
      <c r="F169" s="30" t="str">
        <f>IF(PinMap!K64="","",PinMap!K64)</f>
        <v>V</v>
      </c>
    </row>
    <row r="170" spans="1:6" x14ac:dyDescent="0.2">
      <c r="A170" s="37">
        <f t="shared" si="4"/>
        <v>316</v>
      </c>
      <c r="B170" s="52"/>
      <c r="C170" s="30" t="str">
        <f>IF(PinMap!F65="","",PinMap!F65&amp;"_"&amp;PinMap!I1)</f>
        <v/>
      </c>
      <c r="D170" s="30" t="str">
        <f>IF(PinMap!I65="","",PinMap!I65)</f>
        <v/>
      </c>
      <c r="E170" s="30" t="str">
        <f>IF(PinMap!J65="","",PinMap!J65)</f>
        <v/>
      </c>
      <c r="F170" s="30" t="str">
        <f>IF(PinMap!K65="","",PinMap!K65)</f>
        <v/>
      </c>
    </row>
    <row r="171" spans="1:6" x14ac:dyDescent="0.2">
      <c r="A171" s="37">
        <f t="shared" si="4"/>
        <v>317</v>
      </c>
      <c r="B171" s="52"/>
      <c r="C171" s="30" t="str">
        <f>IF(PinMap!F38="","",PinMap!F38&amp;"_"&amp;PinMap!L1)</f>
        <v>VSYNC_IIL</v>
      </c>
      <c r="D171" s="30">
        <f>IF(PinMap!L38="","",PinMap!L38)</f>
        <v>1</v>
      </c>
      <c r="E171" s="30">
        <f>IF(PinMap!M38="","",PinMap!M38)</f>
        <v>-1</v>
      </c>
      <c r="F171" s="30" t="str">
        <f>IF(PinMap!N38="","",PinMap!N38)</f>
        <v>uA</v>
      </c>
    </row>
    <row r="172" spans="1:6" x14ac:dyDescent="0.2">
      <c r="A172" s="37">
        <f t="shared" si="4"/>
        <v>318</v>
      </c>
      <c r="B172" s="52"/>
      <c r="C172" s="30" t="str">
        <f>IF(PinMap!F39="","",PinMap!F39&amp;"_"&amp;PinMap!L1)</f>
        <v>HSYNC_IIL</v>
      </c>
      <c r="D172" s="30">
        <f>IF(PinMap!L39="","",PinMap!L39)</f>
        <v>1</v>
      </c>
      <c r="E172" s="30">
        <f>IF(PinMap!M39="","",PinMap!M39)</f>
        <v>-1</v>
      </c>
      <c r="F172" s="30" t="str">
        <f>IF(PinMap!N39="","",PinMap!N39)</f>
        <v>uA</v>
      </c>
    </row>
    <row r="173" spans="1:6" x14ac:dyDescent="0.2">
      <c r="A173" s="37">
        <f t="shared" si="4"/>
        <v>319</v>
      </c>
      <c r="B173" s="52"/>
      <c r="C173" s="30" t="str">
        <f>IF(PinMap!F40="","",PinMap!F40&amp;"_"&amp;PinMap!L1)</f>
        <v>PCLK_IIL</v>
      </c>
      <c r="D173" s="30">
        <f>IF(PinMap!L40="","",PinMap!L40)</f>
        <v>1</v>
      </c>
      <c r="E173" s="30">
        <f>IF(PinMap!M40="","",PinMap!M40)</f>
        <v>-1</v>
      </c>
      <c r="F173" s="30" t="str">
        <f>IF(PinMap!N40="","",PinMap!N40)</f>
        <v>uA</v>
      </c>
    </row>
    <row r="174" spans="1:6" x14ac:dyDescent="0.2">
      <c r="A174" s="37">
        <f t="shared" si="4"/>
        <v>320</v>
      </c>
      <c r="B174" s="52"/>
      <c r="C174" s="30" t="str">
        <f>IF(PinMap!F41="","",PinMap!F41&amp;"_"&amp;PinMap!L1)</f>
        <v>EXCLK_IIL</v>
      </c>
      <c r="D174" s="30">
        <f>IF(PinMap!L41="","",PinMap!L41)</f>
        <v>1</v>
      </c>
      <c r="E174" s="30">
        <f>IF(PinMap!M41="","",PinMap!M41)</f>
        <v>-1</v>
      </c>
      <c r="F174" s="30" t="str">
        <f>IF(PinMap!N41="","",PinMap!N41)</f>
        <v>uA</v>
      </c>
    </row>
    <row r="175" spans="1:6" x14ac:dyDescent="0.2">
      <c r="A175" s="37">
        <f t="shared" si="4"/>
        <v>321</v>
      </c>
      <c r="B175" s="52"/>
      <c r="C175" s="30" t="str">
        <f>IF(PinMap!F42="","",PinMap!F42&amp;"_"&amp;PinMap!L1)</f>
        <v>SCL_IIL</v>
      </c>
      <c r="D175" s="30">
        <f>IF(PinMap!L42="","",PinMap!L42)</f>
        <v>1</v>
      </c>
      <c r="E175" s="30">
        <f>IF(PinMap!M42="","",PinMap!M42)</f>
        <v>-1</v>
      </c>
      <c r="F175" s="30" t="str">
        <f>IF(PinMap!N42="","",PinMap!N42)</f>
        <v>uA</v>
      </c>
    </row>
    <row r="176" spans="1:6" x14ac:dyDescent="0.2">
      <c r="A176" s="37">
        <f t="shared" ref="A176:A207" si="5">IF(D176="",A175,A175+1)</f>
        <v>322</v>
      </c>
      <c r="B176" s="52"/>
      <c r="C176" s="30" t="str">
        <f>IF(PinMap!F43="","",PinMap!F43&amp;"_"&amp;PinMap!L1)</f>
        <v>SDA_IIL</v>
      </c>
      <c r="D176" s="30">
        <f>IF(PinMap!L43="","",PinMap!L43)</f>
        <v>1</v>
      </c>
      <c r="E176" s="30">
        <f>IF(PinMap!M43="","",PinMap!M43)</f>
        <v>-1</v>
      </c>
      <c r="F176" s="30" t="str">
        <f>IF(PinMap!N43="","",PinMap!N43)</f>
        <v>uA</v>
      </c>
    </row>
    <row r="177" spans="1:6" x14ac:dyDescent="0.2">
      <c r="A177" s="37">
        <f t="shared" si="5"/>
        <v>323</v>
      </c>
      <c r="B177" s="52"/>
      <c r="C177" s="30" t="str">
        <f>IF(PinMap!F44="","",PinMap!F44&amp;"_"&amp;PinMap!L1)</f>
        <v>D6_IIL</v>
      </c>
      <c r="D177" s="30">
        <f>IF(PinMap!L44="","",PinMap!L44)</f>
        <v>1</v>
      </c>
      <c r="E177" s="30">
        <f>IF(PinMap!M44="","",PinMap!M44)</f>
        <v>-1</v>
      </c>
      <c r="F177" s="30" t="str">
        <f>IF(PinMap!N44="","",PinMap!N44)</f>
        <v>uA</v>
      </c>
    </row>
    <row r="178" spans="1:6" x14ac:dyDescent="0.2">
      <c r="A178" s="37">
        <f t="shared" si="5"/>
        <v>324</v>
      </c>
      <c r="B178" s="52"/>
      <c r="C178" s="30" t="str">
        <f>IF(PinMap!F45="","",PinMap!F45&amp;"_"&amp;PinMap!L1)</f>
        <v>D5_IIL</v>
      </c>
      <c r="D178" s="30">
        <f>IF(PinMap!L45="","",PinMap!L45)</f>
        <v>1</v>
      </c>
      <c r="E178" s="30">
        <f>IF(PinMap!M45="","",PinMap!M45)</f>
        <v>-1</v>
      </c>
      <c r="F178" s="30" t="str">
        <f>IF(PinMap!N45="","",PinMap!N45)</f>
        <v>uA</v>
      </c>
    </row>
    <row r="179" spans="1:6" x14ac:dyDescent="0.2">
      <c r="A179" s="37">
        <f t="shared" si="5"/>
        <v>325</v>
      </c>
      <c r="B179" s="52"/>
      <c r="C179" s="30" t="str">
        <f>IF(PinMap!F46="","",PinMap!F46&amp;"_"&amp;PinMap!L1)</f>
        <v>D4_IIL</v>
      </c>
      <c r="D179" s="30">
        <f>IF(PinMap!L46="","",PinMap!L46)</f>
        <v>1</v>
      </c>
      <c r="E179" s="30">
        <f>IF(PinMap!M46="","",PinMap!M46)</f>
        <v>-1</v>
      </c>
      <c r="F179" s="30" t="str">
        <f>IF(PinMap!N46="","",PinMap!N46)</f>
        <v>uA</v>
      </c>
    </row>
    <row r="180" spans="1:6" x14ac:dyDescent="0.2">
      <c r="A180" s="37">
        <f t="shared" si="5"/>
        <v>326</v>
      </c>
      <c r="B180" s="52"/>
      <c r="C180" s="30" t="str">
        <f>IF(PinMap!F47="","",PinMap!F47&amp;"_"&amp;PinMap!L1)</f>
        <v>D3_IIL</v>
      </c>
      <c r="D180" s="30">
        <f>IF(PinMap!L47="","",PinMap!L47)</f>
        <v>1</v>
      </c>
      <c r="E180" s="30">
        <f>IF(PinMap!M47="","",PinMap!M47)</f>
        <v>-1</v>
      </c>
      <c r="F180" s="30" t="str">
        <f>IF(PinMap!N47="","",PinMap!N47)</f>
        <v>uA</v>
      </c>
    </row>
    <row r="181" spans="1:6" x14ac:dyDescent="0.2">
      <c r="A181" s="37">
        <f t="shared" si="5"/>
        <v>327</v>
      </c>
      <c r="B181" s="52"/>
      <c r="C181" s="30" t="str">
        <f>IF(PinMap!F48="","",PinMap!F48&amp;"_"&amp;PinMap!L1)</f>
        <v>D8_IIL</v>
      </c>
      <c r="D181" s="30">
        <f>IF(PinMap!L48="","",PinMap!L48)</f>
        <v>1</v>
      </c>
      <c r="E181" s="30">
        <f>IF(PinMap!M48="","",PinMap!M48)</f>
        <v>-1</v>
      </c>
      <c r="F181" s="30" t="str">
        <f>IF(PinMap!N48="","",PinMap!N48)</f>
        <v>uA</v>
      </c>
    </row>
    <row r="182" spans="1:6" x14ac:dyDescent="0.2">
      <c r="A182" s="37">
        <f t="shared" si="5"/>
        <v>328</v>
      </c>
      <c r="B182" s="52"/>
      <c r="C182" s="30" t="str">
        <f>IF(PinMap!F49="","",PinMap!F49&amp;"_"&amp;PinMap!L1)</f>
        <v>D7_IIL</v>
      </c>
      <c r="D182" s="30">
        <f>IF(PinMap!L49="","",PinMap!L49)</f>
        <v>1</v>
      </c>
      <c r="E182" s="30">
        <f>IF(PinMap!M49="","",PinMap!M49)</f>
        <v>-1</v>
      </c>
      <c r="F182" s="30" t="str">
        <f>IF(PinMap!N49="","",PinMap!N49)</f>
        <v>uA</v>
      </c>
    </row>
    <row r="183" spans="1:6" x14ac:dyDescent="0.2">
      <c r="A183" s="37">
        <f t="shared" si="5"/>
        <v>329</v>
      </c>
      <c r="B183" s="52"/>
      <c r="C183" s="30" t="str">
        <f>IF(PinMap!F50="","",PinMap!F50&amp;"_"&amp;PinMap!L1)</f>
        <v>D0_IIL</v>
      </c>
      <c r="D183" s="30">
        <f>IF(PinMap!L50="","",PinMap!L50)</f>
        <v>1</v>
      </c>
      <c r="E183" s="30">
        <f>IF(PinMap!M50="","",PinMap!M50)</f>
        <v>-1</v>
      </c>
      <c r="F183" s="30" t="str">
        <f>IF(PinMap!N50="","",PinMap!N50)</f>
        <v>uA</v>
      </c>
    </row>
    <row r="184" spans="1:6" x14ac:dyDescent="0.2">
      <c r="A184" s="37">
        <f t="shared" si="5"/>
        <v>330</v>
      </c>
      <c r="B184" s="52"/>
      <c r="C184" s="30" t="str">
        <f>IF(PinMap!F51="","",PinMap!F51&amp;"_"&amp;PinMap!L1)</f>
        <v>D1_IIL</v>
      </c>
      <c r="D184" s="30">
        <f>IF(PinMap!L51="","",PinMap!L51)</f>
        <v>1</v>
      </c>
      <c r="E184" s="30">
        <f>IF(PinMap!M51="","",PinMap!M51)</f>
        <v>-1</v>
      </c>
      <c r="F184" s="30" t="str">
        <f>IF(PinMap!N51="","",PinMap!N51)</f>
        <v>uA</v>
      </c>
    </row>
    <row r="185" spans="1:6" x14ac:dyDescent="0.2">
      <c r="A185" s="37">
        <f t="shared" si="5"/>
        <v>331</v>
      </c>
      <c r="B185" s="52"/>
      <c r="C185" s="30" t="str">
        <f>IF(PinMap!F52="","",PinMap!F52&amp;"_"&amp;PinMap!L1)</f>
        <v>D2_IIL</v>
      </c>
      <c r="D185" s="30">
        <f>IF(PinMap!L52="","",PinMap!L52)</f>
        <v>1</v>
      </c>
      <c r="E185" s="30">
        <f>IF(PinMap!M52="","",PinMap!M52)</f>
        <v>-1</v>
      </c>
      <c r="F185" s="30" t="str">
        <f>IF(PinMap!N52="","",PinMap!N52)</f>
        <v>uA</v>
      </c>
    </row>
    <row r="186" spans="1:6" x14ac:dyDescent="0.2">
      <c r="A186" s="37">
        <f t="shared" si="5"/>
        <v>332</v>
      </c>
      <c r="B186" s="52"/>
      <c r="C186" s="30" t="str">
        <f>IF(PinMap!F53="","",PinMap!F53&amp;"_"&amp;PinMap!L1)</f>
        <v>D9_IIL</v>
      </c>
      <c r="D186" s="30">
        <f>IF(PinMap!L53="","",PinMap!L53)</f>
        <v>1</v>
      </c>
      <c r="E186" s="30">
        <f>IF(PinMap!M53="","",PinMap!M53)</f>
        <v>-1</v>
      </c>
      <c r="F186" s="30" t="str">
        <f>IF(PinMap!N53="","",PinMap!N53)</f>
        <v>uA</v>
      </c>
    </row>
    <row r="187" spans="1:6" x14ac:dyDescent="0.2">
      <c r="A187" s="37">
        <f t="shared" si="5"/>
        <v>333</v>
      </c>
      <c r="B187" s="52"/>
      <c r="C187" s="30" t="str">
        <f>IF(PinMap!F54="","",PinMap!F54&amp;"_"&amp;PinMap!L1)</f>
        <v>PWDN_IIL</v>
      </c>
      <c r="D187" s="30">
        <f>IF(PinMap!L54="","",PinMap!L54)</f>
        <v>1</v>
      </c>
      <c r="E187" s="30">
        <f>IF(PinMap!M54="","",PinMap!M54)</f>
        <v>-1</v>
      </c>
      <c r="F187" s="30" t="str">
        <f>IF(PinMap!N54="","",PinMap!N54)</f>
        <v>uA</v>
      </c>
    </row>
    <row r="188" spans="1:6" x14ac:dyDescent="0.2">
      <c r="A188" s="37">
        <f t="shared" si="5"/>
        <v>334</v>
      </c>
      <c r="B188" s="52"/>
      <c r="C188" s="30" t="str">
        <f>IF(PinMap!F55="","",PinMap!F55&amp;"_"&amp;PinMap!L1)</f>
        <v>RSTB_IIL</v>
      </c>
      <c r="D188" s="30">
        <f>IF(PinMap!L55="","",PinMap!L55)</f>
        <v>1</v>
      </c>
      <c r="E188" s="30">
        <f>IF(PinMap!M55="","",PinMap!M55)</f>
        <v>-1</v>
      </c>
      <c r="F188" s="30" t="str">
        <f>IF(PinMap!N55="","",PinMap!N55)</f>
        <v>uA</v>
      </c>
    </row>
    <row r="189" spans="1:6" x14ac:dyDescent="0.2">
      <c r="A189" s="37">
        <f t="shared" si="5"/>
        <v>334</v>
      </c>
      <c r="B189" s="52"/>
      <c r="C189" s="30" t="str">
        <f>IF(PinMap!F56="","",PinMap!F56&amp;"_"&amp;PinMap!L1)</f>
        <v>VN_IIL</v>
      </c>
      <c r="D189" s="30" t="str">
        <f>IF(PinMap!L56="","",PinMap!L56)</f>
        <v/>
      </c>
      <c r="E189" s="30" t="str">
        <f>IF(PinMap!M56="","",PinMap!M56)</f>
        <v/>
      </c>
      <c r="F189" s="30" t="str">
        <f>IF(PinMap!N56="","",PinMap!N56)</f>
        <v/>
      </c>
    </row>
    <row r="190" spans="1:6" x14ac:dyDescent="0.2">
      <c r="A190" s="37">
        <f t="shared" si="5"/>
        <v>334</v>
      </c>
      <c r="B190" s="52"/>
      <c r="C190" s="30" t="str">
        <f>IF(PinMap!F57="","",PinMap!F57&amp;"_"&amp;PinMap!L1)</f>
        <v>VH_IIL</v>
      </c>
      <c r="D190" s="30" t="str">
        <f>IF(PinMap!L57="","",PinMap!L57)</f>
        <v/>
      </c>
      <c r="E190" s="30" t="str">
        <f>IF(PinMap!M57="","",PinMap!M57)</f>
        <v/>
      </c>
      <c r="F190" s="30" t="str">
        <f>IF(PinMap!N57="","",PinMap!N57)</f>
        <v/>
      </c>
    </row>
    <row r="191" spans="1:6" x14ac:dyDescent="0.2">
      <c r="A191" s="37">
        <f t="shared" si="5"/>
        <v>334</v>
      </c>
      <c r="B191" s="52"/>
      <c r="C191" s="30" t="str">
        <f>IF(PinMap!F58="","",PinMap!F58&amp;"_"&amp;PinMap!L1)</f>
        <v>VRAMP_IIL</v>
      </c>
      <c r="D191" s="30" t="str">
        <f>IF(PinMap!L58="","",PinMap!L58)</f>
        <v/>
      </c>
      <c r="E191" s="30" t="str">
        <f>IF(PinMap!M58="","",PinMap!M58)</f>
        <v/>
      </c>
      <c r="F191" s="30" t="str">
        <f>IF(PinMap!N58="","",PinMap!N58)</f>
        <v/>
      </c>
    </row>
    <row r="192" spans="1:6" x14ac:dyDescent="0.2">
      <c r="A192" s="37">
        <f t="shared" si="5"/>
        <v>334</v>
      </c>
      <c r="B192" s="52"/>
      <c r="C192" s="30" t="str">
        <f>IF(PinMap!F59="","",PinMap!F59&amp;"_"&amp;PinMap!L1)</f>
        <v/>
      </c>
      <c r="D192" s="30" t="str">
        <f>IF(PinMap!L59="","",PinMap!L59)</f>
        <v/>
      </c>
      <c r="E192" s="30" t="str">
        <f>IF(PinMap!M59="","",PinMap!M59)</f>
        <v/>
      </c>
      <c r="F192" s="30" t="str">
        <f>IF(PinMap!N59="","",PinMap!N59)</f>
        <v/>
      </c>
    </row>
    <row r="193" spans="1:6" x14ac:dyDescent="0.2">
      <c r="A193" s="37">
        <f t="shared" si="5"/>
        <v>334</v>
      </c>
      <c r="B193" s="52"/>
      <c r="C193" s="30" t="str">
        <f>IF(PinMap!F60="","",PinMap!F60&amp;"_"&amp;PinMap!L1)</f>
        <v/>
      </c>
      <c r="D193" s="30" t="str">
        <f>IF(PinMap!L60="","",PinMap!L60)</f>
        <v/>
      </c>
      <c r="E193" s="30" t="str">
        <f>IF(PinMap!M60="","",PinMap!M60)</f>
        <v/>
      </c>
      <c r="F193" s="30" t="str">
        <f>IF(PinMap!N60="","",PinMap!N60)</f>
        <v/>
      </c>
    </row>
    <row r="194" spans="1:6" x14ac:dyDescent="0.2">
      <c r="A194" s="37">
        <f t="shared" si="5"/>
        <v>334</v>
      </c>
      <c r="B194" s="52"/>
      <c r="C194" s="30" t="str">
        <f>IF(PinMap!F61="","",PinMap!F61&amp;"_"&amp;PinMap!L1)</f>
        <v/>
      </c>
      <c r="D194" s="30" t="str">
        <f>IF(PinMap!L61="","",PinMap!L61)</f>
        <v/>
      </c>
      <c r="E194" s="30" t="str">
        <f>IF(PinMap!M61="","",PinMap!M61)</f>
        <v/>
      </c>
      <c r="F194" s="30" t="str">
        <f>IF(PinMap!N61="","",PinMap!N61)</f>
        <v/>
      </c>
    </row>
    <row r="195" spans="1:6" x14ac:dyDescent="0.2">
      <c r="A195" s="37">
        <f t="shared" si="5"/>
        <v>334</v>
      </c>
      <c r="B195" s="52"/>
      <c r="C195" s="30" t="str">
        <f>IF(PinMap!F62="","",PinMap!F62&amp;"_"&amp;PinMap!L1)</f>
        <v>VCC28A_IIL</v>
      </c>
      <c r="D195" s="30" t="str">
        <f>IF(PinMap!L62="","",PinMap!L62)</f>
        <v/>
      </c>
      <c r="E195" s="30" t="str">
        <f>IF(PinMap!M62="","",PinMap!M62)</f>
        <v/>
      </c>
      <c r="F195" s="30" t="str">
        <f>IF(PinMap!N62="","",PinMap!N62)</f>
        <v/>
      </c>
    </row>
    <row r="196" spans="1:6" x14ac:dyDescent="0.2">
      <c r="A196" s="37">
        <f t="shared" si="5"/>
        <v>334</v>
      </c>
      <c r="B196" s="52"/>
      <c r="C196" s="30" t="str">
        <f>IF(PinMap!F63="","",PinMap!F63&amp;"_"&amp;PinMap!L1)</f>
        <v>VCC28D_IIL</v>
      </c>
      <c r="D196" s="30" t="str">
        <f>IF(PinMap!L63="","",PinMap!L63)</f>
        <v/>
      </c>
      <c r="E196" s="30" t="str">
        <f>IF(PinMap!M63="","",PinMap!M63)</f>
        <v/>
      </c>
      <c r="F196" s="30" t="str">
        <f>IF(PinMap!N63="","",PinMap!N63)</f>
        <v/>
      </c>
    </row>
    <row r="197" spans="1:6" x14ac:dyDescent="0.2">
      <c r="A197" s="37">
        <f t="shared" si="5"/>
        <v>334</v>
      </c>
      <c r="B197" s="52"/>
      <c r="C197" s="30" t="str">
        <f>IF(PinMap!F64="","",PinMap!F64&amp;"_"&amp;PinMap!L1)</f>
        <v>DVDD_IIL</v>
      </c>
      <c r="D197" s="30" t="str">
        <f>IF(PinMap!L64="","",PinMap!L64)</f>
        <v/>
      </c>
      <c r="E197" s="30" t="str">
        <f>IF(PinMap!M64="","",PinMap!M64)</f>
        <v/>
      </c>
      <c r="F197" s="30" t="str">
        <f>IF(PinMap!N64="","",PinMap!N64)</f>
        <v/>
      </c>
    </row>
    <row r="198" spans="1:6" x14ac:dyDescent="0.2">
      <c r="A198" s="37">
        <f t="shared" si="5"/>
        <v>334</v>
      </c>
      <c r="B198" s="52"/>
      <c r="C198" s="30" t="str">
        <f>IF(PinMap!F65="","",PinMap!F65&amp;"_"&amp;PinMap!L1)</f>
        <v/>
      </c>
      <c r="D198" s="30" t="str">
        <f>IF(PinMap!L65="","",PinMap!L65)</f>
        <v/>
      </c>
      <c r="E198" s="30" t="str">
        <f>IF(PinMap!M65="","",PinMap!M65)</f>
        <v/>
      </c>
      <c r="F198" s="30" t="str">
        <f>IF(PinMap!N65="","",PinMap!N65)</f>
        <v/>
      </c>
    </row>
    <row r="199" spans="1:6" x14ac:dyDescent="0.2">
      <c r="A199" s="37">
        <f t="shared" si="5"/>
        <v>335</v>
      </c>
      <c r="B199" s="52"/>
      <c r="C199" s="30" t="str">
        <f>IF(PinMap!F38="","",PinMap!F38&amp;"_"&amp;PinMap!O1)</f>
        <v>VSYNC_IIH</v>
      </c>
      <c r="D199" s="30">
        <f>IF(PinMap!O38="","",PinMap!O38)</f>
        <v>1</v>
      </c>
      <c r="E199" s="30">
        <f>IF(PinMap!P38="","",PinMap!P38)</f>
        <v>-1</v>
      </c>
      <c r="F199" s="30" t="str">
        <f>IF(PinMap!Q38="","",PinMap!Q38)</f>
        <v>uA</v>
      </c>
    </row>
    <row r="200" spans="1:6" x14ac:dyDescent="0.2">
      <c r="A200" s="37">
        <f t="shared" si="5"/>
        <v>336</v>
      </c>
      <c r="B200" s="52"/>
      <c r="C200" s="30" t="str">
        <f>IF(PinMap!F39="","",PinMap!F39&amp;"_"&amp;PinMap!O1)</f>
        <v>HSYNC_IIH</v>
      </c>
      <c r="D200" s="30">
        <f>IF(PinMap!O39="","",PinMap!O39)</f>
        <v>1</v>
      </c>
      <c r="E200" s="30">
        <f>IF(PinMap!P39="","",PinMap!P39)</f>
        <v>-1</v>
      </c>
      <c r="F200" s="30" t="str">
        <f>IF(PinMap!Q39="","",PinMap!Q39)</f>
        <v>uA</v>
      </c>
    </row>
    <row r="201" spans="1:6" x14ac:dyDescent="0.2">
      <c r="A201" s="37">
        <f t="shared" si="5"/>
        <v>337</v>
      </c>
      <c r="B201" s="52"/>
      <c r="C201" s="30" t="str">
        <f>IF(PinMap!F40="","",PinMap!F40&amp;"_"&amp;PinMap!O1)</f>
        <v>PCLK_IIH</v>
      </c>
      <c r="D201" s="30">
        <f>IF(PinMap!O40="","",PinMap!O40)</f>
        <v>1</v>
      </c>
      <c r="E201" s="30">
        <f>IF(PinMap!P40="","",PinMap!P40)</f>
        <v>-1</v>
      </c>
      <c r="F201" s="30" t="str">
        <f>IF(PinMap!Q40="","",PinMap!Q40)</f>
        <v>uA</v>
      </c>
    </row>
    <row r="202" spans="1:6" x14ac:dyDescent="0.2">
      <c r="A202" s="37">
        <f t="shared" si="5"/>
        <v>338</v>
      </c>
      <c r="B202" s="52"/>
      <c r="C202" s="30" t="str">
        <f>IF(PinMap!F41="","",PinMap!F41&amp;"_"&amp;PinMap!O1)</f>
        <v>EXCLK_IIH</v>
      </c>
      <c r="D202" s="30">
        <f>IF(PinMap!O41="","",PinMap!O41)</f>
        <v>1</v>
      </c>
      <c r="E202" s="30">
        <f>IF(PinMap!P41="","",PinMap!P41)</f>
        <v>-1</v>
      </c>
      <c r="F202" s="30" t="str">
        <f>IF(PinMap!Q41="","",PinMap!Q41)</f>
        <v>uA</v>
      </c>
    </row>
    <row r="203" spans="1:6" x14ac:dyDescent="0.2">
      <c r="A203" s="37">
        <f t="shared" si="5"/>
        <v>339</v>
      </c>
      <c r="B203" s="52"/>
      <c r="C203" s="30" t="str">
        <f>IF(PinMap!F42="","",PinMap!F42&amp;"_"&amp;PinMap!O1)</f>
        <v>SCL_IIH</v>
      </c>
      <c r="D203" s="30">
        <f>IF(PinMap!O42="","",PinMap!O42)</f>
        <v>1</v>
      </c>
      <c r="E203" s="30">
        <f>IF(PinMap!P42="","",PinMap!P42)</f>
        <v>-1</v>
      </c>
      <c r="F203" s="30" t="str">
        <f>IF(PinMap!Q42="","",PinMap!Q42)</f>
        <v>uA</v>
      </c>
    </row>
    <row r="204" spans="1:6" x14ac:dyDescent="0.2">
      <c r="A204" s="37">
        <f t="shared" si="5"/>
        <v>340</v>
      </c>
      <c r="B204" s="52"/>
      <c r="C204" s="30" t="str">
        <f>IF(PinMap!F43="","",PinMap!F43&amp;"_"&amp;PinMap!O1)</f>
        <v>SDA_IIH</v>
      </c>
      <c r="D204" s="30">
        <f>IF(PinMap!O43="","",PinMap!O43)</f>
        <v>1</v>
      </c>
      <c r="E204" s="30">
        <f>IF(PinMap!P43="","",PinMap!P43)</f>
        <v>-1</v>
      </c>
      <c r="F204" s="30" t="str">
        <f>IF(PinMap!Q43="","",PinMap!Q43)</f>
        <v>uA</v>
      </c>
    </row>
    <row r="205" spans="1:6" x14ac:dyDescent="0.2">
      <c r="A205" s="37">
        <f t="shared" si="5"/>
        <v>341</v>
      </c>
      <c r="B205" s="52"/>
      <c r="C205" s="30" t="str">
        <f>IF(PinMap!F44="","",PinMap!F44&amp;"_"&amp;PinMap!O1)</f>
        <v>D6_IIH</v>
      </c>
      <c r="D205" s="30">
        <f>IF(PinMap!O44="","",PinMap!O44)</f>
        <v>1</v>
      </c>
      <c r="E205" s="30">
        <f>IF(PinMap!P44="","",PinMap!P44)</f>
        <v>-1</v>
      </c>
      <c r="F205" s="30" t="str">
        <f>IF(PinMap!Q44="","",PinMap!Q44)</f>
        <v>uA</v>
      </c>
    </row>
    <row r="206" spans="1:6" x14ac:dyDescent="0.2">
      <c r="A206" s="37">
        <f t="shared" si="5"/>
        <v>342</v>
      </c>
      <c r="B206" s="52"/>
      <c r="C206" s="30" t="str">
        <f>IF(PinMap!F45="","",PinMap!F45&amp;"_"&amp;PinMap!O1)</f>
        <v>D5_IIH</v>
      </c>
      <c r="D206" s="30">
        <f>IF(PinMap!O45="","",PinMap!O45)</f>
        <v>1</v>
      </c>
      <c r="E206" s="30">
        <f>IF(PinMap!P45="","",PinMap!P45)</f>
        <v>-1</v>
      </c>
      <c r="F206" s="30" t="str">
        <f>IF(PinMap!Q45="","",PinMap!Q45)</f>
        <v>uA</v>
      </c>
    </row>
    <row r="207" spans="1:6" x14ac:dyDescent="0.2">
      <c r="A207" s="37">
        <f t="shared" si="5"/>
        <v>343</v>
      </c>
      <c r="B207" s="52"/>
      <c r="C207" s="30" t="str">
        <f>IF(PinMap!F46="","",PinMap!F46&amp;"_"&amp;PinMap!O1)</f>
        <v>D4_IIH</v>
      </c>
      <c r="D207" s="30">
        <f>IF(PinMap!O46="","",PinMap!O46)</f>
        <v>1</v>
      </c>
      <c r="E207" s="30">
        <f>IF(PinMap!P46="","",PinMap!P46)</f>
        <v>-1</v>
      </c>
      <c r="F207" s="30" t="str">
        <f>IF(PinMap!Q46="","",PinMap!Q46)</f>
        <v>uA</v>
      </c>
    </row>
    <row r="208" spans="1:6" x14ac:dyDescent="0.2">
      <c r="A208" s="37">
        <f t="shared" ref="A208:A239" si="6">IF(D208="",A207,A207+1)</f>
        <v>344</v>
      </c>
      <c r="B208" s="52"/>
      <c r="C208" s="30" t="str">
        <f>IF(PinMap!F47="","",PinMap!F47&amp;"_"&amp;PinMap!O1)</f>
        <v>D3_IIH</v>
      </c>
      <c r="D208" s="30">
        <f>IF(PinMap!O47="","",PinMap!O47)</f>
        <v>1</v>
      </c>
      <c r="E208" s="30">
        <f>IF(PinMap!P47="","",PinMap!P47)</f>
        <v>-1</v>
      </c>
      <c r="F208" s="30" t="str">
        <f>IF(PinMap!Q47="","",PinMap!Q47)</f>
        <v>uA</v>
      </c>
    </row>
    <row r="209" spans="1:6" x14ac:dyDescent="0.2">
      <c r="A209" s="37">
        <f t="shared" si="6"/>
        <v>345</v>
      </c>
      <c r="B209" s="52"/>
      <c r="C209" s="30" t="str">
        <f>IF(PinMap!F48="","",PinMap!F48&amp;"_"&amp;PinMap!O1)</f>
        <v>D8_IIH</v>
      </c>
      <c r="D209" s="30">
        <f>IF(PinMap!O48="","",PinMap!O48)</f>
        <v>1</v>
      </c>
      <c r="E209" s="30">
        <f>IF(PinMap!P48="","",PinMap!P48)</f>
        <v>-1</v>
      </c>
      <c r="F209" s="30" t="str">
        <f>IF(PinMap!Q48="","",PinMap!Q48)</f>
        <v>uA</v>
      </c>
    </row>
    <row r="210" spans="1:6" x14ac:dyDescent="0.2">
      <c r="A210" s="37">
        <f t="shared" si="6"/>
        <v>346</v>
      </c>
      <c r="B210" s="52"/>
      <c r="C210" s="30" t="str">
        <f>IF(PinMap!F49="","",PinMap!F49&amp;"_"&amp;PinMap!O1)</f>
        <v>D7_IIH</v>
      </c>
      <c r="D210" s="30">
        <f>IF(PinMap!O49="","",PinMap!O49)</f>
        <v>1</v>
      </c>
      <c r="E210" s="30">
        <f>IF(PinMap!P49="","",PinMap!P49)</f>
        <v>-1</v>
      </c>
      <c r="F210" s="30" t="str">
        <f>IF(PinMap!Q49="","",PinMap!Q49)</f>
        <v>uA</v>
      </c>
    </row>
    <row r="211" spans="1:6" x14ac:dyDescent="0.2">
      <c r="A211" s="37">
        <f t="shared" si="6"/>
        <v>347</v>
      </c>
      <c r="B211" s="52"/>
      <c r="C211" s="37" t="str">
        <f>IF(PinMap!F50="","",PinMap!F50&amp;"_"&amp;PinMap!O1)</f>
        <v>D0_IIH</v>
      </c>
      <c r="D211" s="37">
        <f>IF(PinMap!O50="","",PinMap!O50)</f>
        <v>35</v>
      </c>
      <c r="E211" s="37">
        <f>IF(PinMap!P50="","",PinMap!P50)</f>
        <v>24</v>
      </c>
      <c r="F211" s="37" t="str">
        <f>IF(PinMap!Q50="","",PinMap!Q50)</f>
        <v>uA</v>
      </c>
    </row>
    <row r="212" spans="1:6" x14ac:dyDescent="0.2">
      <c r="A212" s="37">
        <f t="shared" si="6"/>
        <v>348</v>
      </c>
      <c r="B212" s="52"/>
      <c r="C212" s="37" t="str">
        <f>IF(PinMap!F51="","",PinMap!F51&amp;"_"&amp;PinMap!O1)</f>
        <v>D1_IIH</v>
      </c>
      <c r="D212" s="37">
        <f>IF(PinMap!O51="","",PinMap!O51)</f>
        <v>35</v>
      </c>
      <c r="E212" s="37">
        <f>IF(PinMap!P51="","",PinMap!P51)</f>
        <v>24</v>
      </c>
      <c r="F212" s="37" t="str">
        <f>IF(PinMap!Q51="","",PinMap!Q51)</f>
        <v>uA</v>
      </c>
    </row>
    <row r="213" spans="1:6" x14ac:dyDescent="0.2">
      <c r="A213" s="37">
        <f t="shared" si="6"/>
        <v>349</v>
      </c>
      <c r="B213" s="52"/>
      <c r="C213" s="30" t="str">
        <f>IF(PinMap!F52="","",PinMap!F52&amp;"_"&amp;PinMap!O1)</f>
        <v>D2_IIH</v>
      </c>
      <c r="D213" s="30">
        <f>IF(PinMap!O52="","",PinMap!O52)</f>
        <v>1</v>
      </c>
      <c r="E213" s="30">
        <f>IF(PinMap!P52="","",PinMap!P52)</f>
        <v>-1</v>
      </c>
      <c r="F213" s="30" t="str">
        <f>IF(PinMap!Q52="","",PinMap!Q52)</f>
        <v>uA</v>
      </c>
    </row>
    <row r="214" spans="1:6" x14ac:dyDescent="0.2">
      <c r="A214" s="37">
        <f t="shared" si="6"/>
        <v>350</v>
      </c>
      <c r="B214" s="52"/>
      <c r="C214" s="37" t="str">
        <f>IF(PinMap!F53="","",PinMap!F53&amp;"_"&amp;PinMap!O1)</f>
        <v>D9_IIH</v>
      </c>
      <c r="D214" s="37">
        <f>IF(PinMap!O53="","",PinMap!O53)</f>
        <v>1</v>
      </c>
      <c r="E214" s="37">
        <f>IF(PinMap!P53="","",PinMap!P53)</f>
        <v>-1</v>
      </c>
      <c r="F214" s="37" t="str">
        <f>IF(PinMap!Q53="","",PinMap!Q53)</f>
        <v>uA</v>
      </c>
    </row>
    <row r="215" spans="1:6" x14ac:dyDescent="0.2">
      <c r="A215" s="37">
        <f t="shared" si="6"/>
        <v>351</v>
      </c>
      <c r="B215" s="52"/>
      <c r="C215" s="37" t="str">
        <f>IF(PinMap!F54="","",PinMap!F54&amp;"_"&amp;PinMap!O1)</f>
        <v>PWDN_IIH</v>
      </c>
      <c r="D215" s="37">
        <f>IF(PinMap!O54="","",PinMap!O54)</f>
        <v>3</v>
      </c>
      <c r="E215" s="37">
        <f>IF(PinMap!P54="","",PinMap!P54)</f>
        <v>-1</v>
      </c>
      <c r="F215" s="37" t="str">
        <f>IF(PinMap!Q54="","",PinMap!Q54)</f>
        <v>uA</v>
      </c>
    </row>
    <row r="216" spans="1:6" x14ac:dyDescent="0.2">
      <c r="A216" s="37">
        <f t="shared" si="6"/>
        <v>352</v>
      </c>
      <c r="B216" s="52"/>
      <c r="C216" s="37" t="str">
        <f>IF(PinMap!F55="","",PinMap!F55&amp;"_"&amp;PinMap!O1)</f>
        <v>RSTB_IIH</v>
      </c>
      <c r="D216" s="37">
        <f>IF(PinMap!O55="","",PinMap!O55)</f>
        <v>1</v>
      </c>
      <c r="E216" s="37">
        <f>IF(PinMap!P55="","",PinMap!P55)</f>
        <v>-1</v>
      </c>
      <c r="F216" s="37" t="str">
        <f>IF(PinMap!Q55="","",PinMap!Q55)</f>
        <v>uA</v>
      </c>
    </row>
    <row r="217" spans="1:6" x14ac:dyDescent="0.2">
      <c r="A217" s="37">
        <f t="shared" si="6"/>
        <v>352</v>
      </c>
      <c r="B217" s="52"/>
      <c r="C217" s="37" t="str">
        <f>IF(PinMap!F56="","",PinMap!F56&amp;"_"&amp;PinMap!O1)</f>
        <v>VN_IIH</v>
      </c>
      <c r="D217" s="37" t="str">
        <f>IF(PinMap!O56="","",PinMap!O56)</f>
        <v/>
      </c>
      <c r="E217" s="37" t="str">
        <f>IF(PinMap!P56="","",PinMap!P56)</f>
        <v/>
      </c>
      <c r="F217" s="37" t="str">
        <f>IF(PinMap!Q56="","",PinMap!Q56)</f>
        <v/>
      </c>
    </row>
    <row r="218" spans="1:6" x14ac:dyDescent="0.2">
      <c r="A218" s="37">
        <f t="shared" si="6"/>
        <v>352</v>
      </c>
      <c r="B218" s="52"/>
      <c r="C218" s="37" t="str">
        <f>IF(PinMap!F57="","",PinMap!F57&amp;"_"&amp;PinMap!O1)</f>
        <v>VH_IIH</v>
      </c>
      <c r="D218" s="37" t="str">
        <f>IF(PinMap!O57="","",PinMap!O57)</f>
        <v/>
      </c>
      <c r="E218" s="37" t="str">
        <f>IF(PinMap!P57="","",PinMap!P57)</f>
        <v/>
      </c>
      <c r="F218" s="37" t="str">
        <f>IF(PinMap!Q57="","",PinMap!Q57)</f>
        <v/>
      </c>
    </row>
    <row r="219" spans="1:6" x14ac:dyDescent="0.2">
      <c r="A219" s="37">
        <f t="shared" si="6"/>
        <v>352</v>
      </c>
      <c r="B219" s="52"/>
      <c r="C219" s="37" t="str">
        <f>IF(PinMap!F58="","",PinMap!F58&amp;"_"&amp;PinMap!O1)</f>
        <v>VRAMP_IIH</v>
      </c>
      <c r="D219" s="37" t="str">
        <f>IF(PinMap!O58="","",PinMap!O58)</f>
        <v/>
      </c>
      <c r="E219" s="37" t="str">
        <f>IF(PinMap!P58="","",PinMap!P58)</f>
        <v/>
      </c>
      <c r="F219" s="37" t="str">
        <f>IF(PinMap!Q58="","",PinMap!Q58)</f>
        <v/>
      </c>
    </row>
    <row r="220" spans="1:6" x14ac:dyDescent="0.2">
      <c r="A220" s="37">
        <f t="shared" si="6"/>
        <v>352</v>
      </c>
      <c r="B220" s="52"/>
      <c r="C220" s="37" t="str">
        <f>IF(PinMap!F59="","",PinMap!F59&amp;"_"&amp;PinMap!O1)</f>
        <v/>
      </c>
      <c r="D220" s="37" t="str">
        <f>IF(PinMap!O59="","",PinMap!O59)</f>
        <v/>
      </c>
      <c r="E220" s="37" t="str">
        <f>IF(PinMap!P59="","",PinMap!P59)</f>
        <v/>
      </c>
      <c r="F220" s="37" t="str">
        <f>IF(PinMap!Q59="","",PinMap!Q59)</f>
        <v/>
      </c>
    </row>
    <row r="221" spans="1:6" x14ac:dyDescent="0.2">
      <c r="A221" s="37">
        <f t="shared" si="6"/>
        <v>352</v>
      </c>
      <c r="B221" s="52"/>
      <c r="C221" s="37" t="str">
        <f>IF(PinMap!F60="","",PinMap!F60&amp;"_"&amp;PinMap!O1)</f>
        <v/>
      </c>
      <c r="D221" s="37" t="str">
        <f>IF(PinMap!O60="","",PinMap!O60)</f>
        <v/>
      </c>
      <c r="E221" s="37" t="str">
        <f>IF(PinMap!P60="","",PinMap!P60)</f>
        <v/>
      </c>
      <c r="F221" s="37" t="str">
        <f>IF(PinMap!Q60="","",PinMap!Q60)</f>
        <v/>
      </c>
    </row>
    <row r="222" spans="1:6" x14ac:dyDescent="0.2">
      <c r="A222" s="37">
        <f t="shared" si="6"/>
        <v>352</v>
      </c>
      <c r="B222" s="52"/>
      <c r="C222" s="37" t="str">
        <f>IF(PinMap!F61="","",PinMap!F61&amp;"_"&amp;PinMap!O1)</f>
        <v/>
      </c>
      <c r="D222" s="37" t="str">
        <f>IF(PinMap!O61="","",PinMap!O61)</f>
        <v/>
      </c>
      <c r="E222" s="37" t="str">
        <f>IF(PinMap!P61="","",PinMap!P61)</f>
        <v/>
      </c>
      <c r="F222" s="37" t="str">
        <f>IF(PinMap!Q61="","",PinMap!Q61)</f>
        <v/>
      </c>
    </row>
    <row r="223" spans="1:6" x14ac:dyDescent="0.2">
      <c r="A223" s="37">
        <f t="shared" si="6"/>
        <v>352</v>
      </c>
      <c r="B223" s="52"/>
      <c r="C223" s="37" t="str">
        <f>IF(PinMap!F62="","",PinMap!F62&amp;"_"&amp;PinMap!O1)</f>
        <v>VCC28A_IIH</v>
      </c>
      <c r="D223" s="37" t="str">
        <f>IF(PinMap!O62="","",PinMap!O62)</f>
        <v/>
      </c>
      <c r="E223" s="37" t="str">
        <f>IF(PinMap!P62="","",PinMap!P62)</f>
        <v/>
      </c>
      <c r="F223" s="37" t="str">
        <f>IF(PinMap!Q62="","",PinMap!Q62)</f>
        <v/>
      </c>
    </row>
    <row r="224" spans="1:6" x14ac:dyDescent="0.2">
      <c r="A224" s="37">
        <f t="shared" si="6"/>
        <v>352</v>
      </c>
      <c r="B224" s="52"/>
      <c r="C224" s="37" t="str">
        <f>IF(PinMap!F63="","",PinMap!F63&amp;"_"&amp;PinMap!O1)</f>
        <v>VCC28D_IIH</v>
      </c>
      <c r="D224" s="37" t="str">
        <f>IF(PinMap!O63="","",PinMap!O63)</f>
        <v/>
      </c>
      <c r="E224" s="37" t="str">
        <f>IF(PinMap!P63="","",PinMap!P63)</f>
        <v/>
      </c>
      <c r="F224" s="37" t="str">
        <f>IF(PinMap!Q63="","",PinMap!Q63)</f>
        <v/>
      </c>
    </row>
    <row r="225" spans="1:6" x14ac:dyDescent="0.2">
      <c r="A225" s="37">
        <f t="shared" si="6"/>
        <v>352</v>
      </c>
      <c r="B225" s="52"/>
      <c r="C225" s="37" t="str">
        <f>IF(PinMap!F64="","",PinMap!F64&amp;"_"&amp;PinMap!O1)</f>
        <v>DVDD_IIH</v>
      </c>
      <c r="D225" s="37" t="str">
        <f>IF(PinMap!O64="","",PinMap!O64)</f>
        <v/>
      </c>
      <c r="E225" s="37" t="str">
        <f>IF(PinMap!P64="","",PinMap!P64)</f>
        <v/>
      </c>
      <c r="F225" s="37" t="str">
        <f>IF(PinMap!Q64="","",PinMap!Q64)</f>
        <v/>
      </c>
    </row>
    <row r="226" spans="1:6" x14ac:dyDescent="0.2">
      <c r="A226" s="37">
        <f t="shared" si="6"/>
        <v>352</v>
      </c>
      <c r="B226" s="52"/>
      <c r="C226" s="37" t="str">
        <f>IF(PinMap!F65="","",PinMap!F65&amp;"_"&amp;PinMap!O1)</f>
        <v/>
      </c>
      <c r="D226" s="37" t="str">
        <f>IF(PinMap!O65="","",PinMap!O65)</f>
        <v/>
      </c>
      <c r="E226" s="37" t="str">
        <f>IF(PinMap!P65="","",PinMap!P65)</f>
        <v/>
      </c>
      <c r="F226" s="37" t="str">
        <f>IF(PinMap!Q65="","",PinMap!Q65)</f>
        <v/>
      </c>
    </row>
    <row r="227" spans="1:6" x14ac:dyDescent="0.2">
      <c r="A227" s="37">
        <f t="shared" si="6"/>
        <v>352</v>
      </c>
      <c r="B227" s="52"/>
      <c r="C227" s="37" t="str">
        <f>IF(PinMap!F38="","",PinMap!F38&amp;"_"&amp;PinMap!R1)</f>
        <v>VSYNC_DC</v>
      </c>
      <c r="D227" s="37" t="str">
        <f>IF(PinMap!R38="","",PinMap!R38)</f>
        <v/>
      </c>
      <c r="E227" s="37" t="str">
        <f>IF(PinMap!S38="","",PinMap!S38)</f>
        <v/>
      </c>
      <c r="F227" s="37" t="str">
        <f>IF(PinMap!T38="","",PinMap!T38)</f>
        <v/>
      </c>
    </row>
    <row r="228" spans="1:6" x14ac:dyDescent="0.2">
      <c r="A228" s="37">
        <f t="shared" si="6"/>
        <v>352</v>
      </c>
      <c r="B228" s="52"/>
      <c r="C228" s="37" t="str">
        <f>IF(PinMap!F39="","",PinMap!F39&amp;"_"&amp;PinMap!R1)</f>
        <v>HSYNC_DC</v>
      </c>
      <c r="D228" s="37" t="str">
        <f>IF(PinMap!R39="","",PinMap!R39)</f>
        <v/>
      </c>
      <c r="E228" s="37" t="str">
        <f>IF(PinMap!S39="","",PinMap!S39)</f>
        <v/>
      </c>
      <c r="F228" s="37" t="str">
        <f>IF(PinMap!T39="","",PinMap!T39)</f>
        <v/>
      </c>
    </row>
    <row r="229" spans="1:6" x14ac:dyDescent="0.2">
      <c r="A229" s="37">
        <f t="shared" si="6"/>
        <v>352</v>
      </c>
      <c r="B229" s="52"/>
      <c r="C229" s="37" t="str">
        <f>IF(PinMap!F40="","",PinMap!F40&amp;"_"&amp;PinMap!R1)</f>
        <v>PCLK_DC</v>
      </c>
      <c r="D229" s="37" t="str">
        <f>IF(PinMap!R40="","",PinMap!R40)</f>
        <v/>
      </c>
      <c r="E229" s="37" t="str">
        <f>IF(PinMap!S40="","",PinMap!S40)</f>
        <v/>
      </c>
      <c r="F229" s="37" t="str">
        <f>IF(PinMap!T40="","",PinMap!T40)</f>
        <v/>
      </c>
    </row>
    <row r="230" spans="1:6" x14ac:dyDescent="0.2">
      <c r="A230" s="37">
        <f t="shared" si="6"/>
        <v>352</v>
      </c>
      <c r="B230" s="52"/>
      <c r="C230" s="37" t="str">
        <f>IF(PinMap!F41="","",PinMap!F41&amp;"_"&amp;PinMap!R1)</f>
        <v>EXCLK_DC</v>
      </c>
      <c r="D230" s="37" t="str">
        <f>IF(PinMap!R41="","",PinMap!R41)</f>
        <v/>
      </c>
      <c r="E230" s="37" t="str">
        <f>IF(PinMap!S41="","",PinMap!S41)</f>
        <v/>
      </c>
      <c r="F230" s="37" t="str">
        <f>IF(PinMap!T41="","",PinMap!T41)</f>
        <v/>
      </c>
    </row>
    <row r="231" spans="1:6" x14ac:dyDescent="0.2">
      <c r="A231" s="37">
        <f t="shared" si="6"/>
        <v>352</v>
      </c>
      <c r="B231" s="52"/>
      <c r="C231" s="37" t="str">
        <f>IF(PinMap!F42="","",PinMap!F42&amp;"_"&amp;PinMap!R1)</f>
        <v>SCL_DC</v>
      </c>
      <c r="D231" s="37" t="str">
        <f>IF(PinMap!R42="","",PinMap!R42)</f>
        <v/>
      </c>
      <c r="E231" s="37" t="str">
        <f>IF(PinMap!S42="","",PinMap!S42)</f>
        <v/>
      </c>
      <c r="F231" s="37" t="str">
        <f>IF(PinMap!T42="","",PinMap!T42)</f>
        <v/>
      </c>
    </row>
    <row r="232" spans="1:6" x14ac:dyDescent="0.2">
      <c r="A232" s="37">
        <f t="shared" si="6"/>
        <v>352</v>
      </c>
      <c r="B232" s="52"/>
      <c r="C232" s="37" t="str">
        <f>IF(PinMap!F43="","",PinMap!F43&amp;"_"&amp;PinMap!R1)</f>
        <v>SDA_DC</v>
      </c>
      <c r="D232" s="37" t="str">
        <f>IF(PinMap!R43="","",PinMap!R43)</f>
        <v/>
      </c>
      <c r="E232" s="37" t="str">
        <f>IF(PinMap!S43="","",PinMap!S43)</f>
        <v/>
      </c>
      <c r="F232" s="37" t="str">
        <f>IF(PinMap!T43="","",PinMap!T43)</f>
        <v/>
      </c>
    </row>
    <row r="233" spans="1:6" x14ac:dyDescent="0.2">
      <c r="A233" s="37">
        <f t="shared" si="6"/>
        <v>352</v>
      </c>
      <c r="B233" s="52"/>
      <c r="C233" s="37" t="str">
        <f>IF(PinMap!F44="","",PinMap!F44&amp;"_"&amp;PinMap!R1)</f>
        <v>D6_DC</v>
      </c>
      <c r="D233" s="37" t="str">
        <f>IF(PinMap!R44="","",PinMap!R44)</f>
        <v/>
      </c>
      <c r="E233" s="37" t="str">
        <f>IF(PinMap!S44="","",PinMap!S44)</f>
        <v/>
      </c>
      <c r="F233" s="37" t="str">
        <f>IF(PinMap!T44="","",PinMap!T44)</f>
        <v/>
      </c>
    </row>
    <row r="234" spans="1:6" x14ac:dyDescent="0.2">
      <c r="A234" s="37">
        <f t="shared" si="6"/>
        <v>352</v>
      </c>
      <c r="B234" s="52"/>
      <c r="C234" s="37" t="str">
        <f>IF(PinMap!F45="","",PinMap!F45&amp;"_"&amp;PinMap!R1)</f>
        <v>D5_DC</v>
      </c>
      <c r="D234" s="37" t="str">
        <f>IF(PinMap!R45="","",PinMap!R45)</f>
        <v/>
      </c>
      <c r="E234" s="37" t="str">
        <f>IF(PinMap!S45="","",PinMap!S45)</f>
        <v/>
      </c>
      <c r="F234" s="37" t="str">
        <f>IF(PinMap!T45="","",PinMap!T45)</f>
        <v/>
      </c>
    </row>
    <row r="235" spans="1:6" x14ac:dyDescent="0.2">
      <c r="A235" s="37">
        <f t="shared" si="6"/>
        <v>352</v>
      </c>
      <c r="B235" s="52"/>
      <c r="C235" s="37" t="str">
        <f>IF(PinMap!F46="","",PinMap!F46&amp;"_"&amp;PinMap!R1)</f>
        <v>D4_DC</v>
      </c>
      <c r="D235" s="37" t="str">
        <f>IF(PinMap!R46="","",PinMap!R46)</f>
        <v/>
      </c>
      <c r="E235" s="37" t="str">
        <f>IF(PinMap!S46="","",PinMap!S46)</f>
        <v/>
      </c>
      <c r="F235" s="37" t="str">
        <f>IF(PinMap!T46="","",PinMap!T46)</f>
        <v/>
      </c>
    </row>
    <row r="236" spans="1:6" x14ac:dyDescent="0.2">
      <c r="A236" s="37">
        <f t="shared" si="6"/>
        <v>352</v>
      </c>
      <c r="B236" s="52"/>
      <c r="C236" s="37" t="str">
        <f>IF(PinMap!F47="","",PinMap!F47&amp;"_"&amp;PinMap!R1)</f>
        <v>D3_DC</v>
      </c>
      <c r="D236" s="37" t="str">
        <f>IF(PinMap!R47="","",PinMap!R47)</f>
        <v/>
      </c>
      <c r="E236" s="37" t="str">
        <f>IF(PinMap!S47="","",PinMap!S47)</f>
        <v/>
      </c>
      <c r="F236" s="37" t="str">
        <f>IF(PinMap!T47="","",PinMap!T47)</f>
        <v/>
      </c>
    </row>
    <row r="237" spans="1:6" x14ac:dyDescent="0.2">
      <c r="A237" s="37">
        <f t="shared" si="6"/>
        <v>352</v>
      </c>
      <c r="B237" s="52"/>
      <c r="C237" s="37" t="str">
        <f>IF(PinMap!F48="","",PinMap!F48&amp;"_"&amp;PinMap!R1)</f>
        <v>D8_DC</v>
      </c>
      <c r="D237" s="37" t="str">
        <f>IF(PinMap!R48="","",PinMap!R48)</f>
        <v/>
      </c>
      <c r="E237" s="37" t="str">
        <f>IF(PinMap!S48="","",PinMap!S48)</f>
        <v/>
      </c>
      <c r="F237" s="37" t="str">
        <f>IF(PinMap!T48="","",PinMap!T48)</f>
        <v/>
      </c>
    </row>
    <row r="238" spans="1:6" x14ac:dyDescent="0.2">
      <c r="A238" s="37">
        <f t="shared" si="6"/>
        <v>352</v>
      </c>
      <c r="B238" s="52"/>
      <c r="C238" s="37" t="str">
        <f>IF(PinMap!F49="","",PinMap!F49&amp;"_"&amp;PinMap!R1)</f>
        <v>D7_DC</v>
      </c>
      <c r="D238" s="37" t="str">
        <f>IF(PinMap!R49="","",PinMap!R49)</f>
        <v/>
      </c>
      <c r="E238" s="37" t="str">
        <f>IF(PinMap!S49="","",PinMap!S49)</f>
        <v/>
      </c>
      <c r="F238" s="37" t="str">
        <f>IF(PinMap!T49="","",PinMap!T49)</f>
        <v/>
      </c>
    </row>
    <row r="239" spans="1:6" x14ac:dyDescent="0.2">
      <c r="A239" s="37">
        <f t="shared" si="6"/>
        <v>352</v>
      </c>
      <c r="B239" s="52"/>
      <c r="C239" s="37" t="str">
        <f>IF(PinMap!F50="","",PinMap!F50&amp;"_"&amp;PinMap!R1)</f>
        <v>D0_DC</v>
      </c>
      <c r="D239" s="37" t="str">
        <f>IF(PinMap!R50="","",PinMap!R50)</f>
        <v/>
      </c>
      <c r="E239" s="37" t="str">
        <f>IF(PinMap!S50="","",PinMap!S50)</f>
        <v/>
      </c>
      <c r="F239" s="37" t="str">
        <f>IF(PinMap!T50="","",PinMap!T50)</f>
        <v/>
      </c>
    </row>
    <row r="240" spans="1:6" x14ac:dyDescent="0.2">
      <c r="A240" s="37">
        <f t="shared" ref="A240:A271" si="7">IF(D240="",A239,A239+1)</f>
        <v>352</v>
      </c>
      <c r="B240" s="52"/>
      <c r="C240" s="37" t="str">
        <f>IF(PinMap!F51="","",PinMap!F51&amp;"_"&amp;PinMap!R1)</f>
        <v>D1_DC</v>
      </c>
      <c r="D240" s="37" t="str">
        <f>IF(PinMap!R51="","",PinMap!R51)</f>
        <v/>
      </c>
      <c r="E240" s="37" t="str">
        <f>IF(PinMap!S51="","",PinMap!S51)</f>
        <v/>
      </c>
      <c r="F240" s="37" t="str">
        <f>IF(PinMap!T51="","",PinMap!T51)</f>
        <v/>
      </c>
    </row>
    <row r="241" spans="1:6" x14ac:dyDescent="0.2">
      <c r="A241" s="37">
        <f t="shared" si="7"/>
        <v>352</v>
      </c>
      <c r="B241" s="52"/>
      <c r="C241" s="37" t="str">
        <f>IF(PinMap!F52="","",PinMap!F52&amp;"_"&amp;PinMap!R1)</f>
        <v>D2_DC</v>
      </c>
      <c r="D241" s="37" t="str">
        <f>IF(PinMap!R52="","",PinMap!R52)</f>
        <v/>
      </c>
      <c r="E241" s="37" t="str">
        <f>IF(PinMap!S52="","",PinMap!S52)</f>
        <v/>
      </c>
      <c r="F241" s="37" t="str">
        <f>IF(PinMap!T52="","",PinMap!T52)</f>
        <v/>
      </c>
    </row>
    <row r="242" spans="1:6" x14ac:dyDescent="0.2">
      <c r="A242" s="37">
        <f t="shared" si="7"/>
        <v>352</v>
      </c>
      <c r="B242" s="52"/>
      <c r="C242" s="37" t="str">
        <f>IF(PinMap!F53="","",PinMap!F53&amp;"_"&amp;PinMap!R1)</f>
        <v>D9_DC</v>
      </c>
      <c r="D242" s="37" t="str">
        <f>IF(PinMap!R53="","",PinMap!R53)</f>
        <v/>
      </c>
      <c r="E242" s="37" t="str">
        <f>IF(PinMap!S53="","",PinMap!S53)</f>
        <v/>
      </c>
      <c r="F242" s="37" t="str">
        <f>IF(PinMap!T53="","",PinMap!T53)</f>
        <v/>
      </c>
    </row>
    <row r="243" spans="1:6" x14ac:dyDescent="0.2">
      <c r="A243" s="37">
        <f t="shared" si="7"/>
        <v>352</v>
      </c>
      <c r="B243" s="52"/>
      <c r="C243" s="37" t="str">
        <f>IF(PinMap!F54="","",PinMap!F54&amp;"_"&amp;PinMap!R1)</f>
        <v>PWDN_DC</v>
      </c>
      <c r="D243" s="37" t="str">
        <f>IF(PinMap!R54="","",PinMap!R54)</f>
        <v/>
      </c>
      <c r="E243" s="37" t="str">
        <f>IF(PinMap!S54="","",PinMap!S54)</f>
        <v/>
      </c>
      <c r="F243" s="37" t="str">
        <f>IF(PinMap!T54="","",PinMap!T54)</f>
        <v/>
      </c>
    </row>
    <row r="244" spans="1:6" x14ac:dyDescent="0.2">
      <c r="A244" s="37">
        <f t="shared" si="7"/>
        <v>352</v>
      </c>
      <c r="B244" s="52"/>
      <c r="C244" s="37" t="str">
        <f>IF(PinMap!F55="","",PinMap!F55&amp;"_"&amp;PinMap!R1)</f>
        <v>RSTB_DC</v>
      </c>
      <c r="D244" s="37" t="str">
        <f>IF(PinMap!R55="","",PinMap!R55)</f>
        <v/>
      </c>
      <c r="E244" s="37" t="str">
        <f>IF(PinMap!S55="","",PinMap!S55)</f>
        <v/>
      </c>
      <c r="F244" s="37" t="str">
        <f>IF(PinMap!T55="","",PinMap!T55)</f>
        <v/>
      </c>
    </row>
    <row r="245" spans="1:6" x14ac:dyDescent="0.2">
      <c r="A245" s="37">
        <f t="shared" si="7"/>
        <v>353</v>
      </c>
      <c r="B245" s="52"/>
      <c r="C245" s="37" t="str">
        <f>IF(PinMap!F56="","",PinMap!F56&amp;"_"&amp;PinMap!R1)</f>
        <v>VN_DC</v>
      </c>
      <c r="D245" s="37">
        <f>IF(PinMap!R56="","",PinMap!R56)</f>
        <v>-1.25</v>
      </c>
      <c r="E245" s="37">
        <f>IF(PinMap!S56="","",PinMap!S56)</f>
        <v>-1.6</v>
      </c>
      <c r="F245" s="37" t="str">
        <f>IF(PinMap!T56="","",PinMap!T56)</f>
        <v>V</v>
      </c>
    </row>
    <row r="246" spans="1:6" x14ac:dyDescent="0.2">
      <c r="A246" s="37">
        <f t="shared" si="7"/>
        <v>354</v>
      </c>
      <c r="B246" s="52"/>
      <c r="C246" s="37" t="str">
        <f>IF(PinMap!F57="","",PinMap!F57&amp;"_"&amp;PinMap!R1)</f>
        <v>VH_DC</v>
      </c>
      <c r="D246" s="37">
        <f>IF(PinMap!R57="","",PinMap!R57)</f>
        <v>4.4000000000000004</v>
      </c>
      <c r="E246" s="37">
        <f>IF(PinMap!S57="","",PinMap!S57)</f>
        <v>3.85</v>
      </c>
      <c r="F246" s="37" t="str">
        <f>IF(PinMap!T57="","",PinMap!T57)</f>
        <v>V</v>
      </c>
    </row>
    <row r="247" spans="1:6" x14ac:dyDescent="0.2">
      <c r="A247" s="37">
        <f t="shared" si="7"/>
        <v>354</v>
      </c>
      <c r="B247" s="52"/>
      <c r="C247" s="37" t="str">
        <f>IF(PinMap!F58="","",PinMap!F58&amp;"_"&amp;PinMap!R1)</f>
        <v>VRAMP_DC</v>
      </c>
      <c r="D247" s="37" t="str">
        <f>IF(PinMap!R58="","",PinMap!R58)</f>
        <v/>
      </c>
      <c r="E247" s="37" t="str">
        <f>IF(PinMap!S58="","",PinMap!S58)</f>
        <v/>
      </c>
      <c r="F247" s="37" t="str">
        <f>IF(PinMap!T58="","",PinMap!T58)</f>
        <v/>
      </c>
    </row>
    <row r="248" spans="1:6" x14ac:dyDescent="0.2">
      <c r="A248" s="37">
        <f t="shared" si="7"/>
        <v>354</v>
      </c>
      <c r="B248" s="52"/>
      <c r="C248" s="37" t="str">
        <f>IF(PinMap!F59="","",PinMap!F59&amp;"_"&amp;PinMap!R1)</f>
        <v/>
      </c>
      <c r="D248" s="37" t="str">
        <f>IF(PinMap!R59="","",PinMap!R59)</f>
        <v/>
      </c>
      <c r="E248" s="37" t="str">
        <f>IF(PinMap!S59="","",PinMap!S59)</f>
        <v/>
      </c>
      <c r="F248" s="37" t="str">
        <f>IF(PinMap!T59="","",PinMap!T59)</f>
        <v/>
      </c>
    </row>
    <row r="249" spans="1:6" x14ac:dyDescent="0.2">
      <c r="A249" s="37">
        <f t="shared" si="7"/>
        <v>354</v>
      </c>
      <c r="B249" s="52"/>
      <c r="C249" s="37" t="str">
        <f>IF(PinMap!F60="","",PinMap!F60&amp;"_"&amp;PinMap!R1)</f>
        <v/>
      </c>
      <c r="D249" s="37" t="str">
        <f>IF(PinMap!R60="","",PinMap!R60)</f>
        <v/>
      </c>
      <c r="E249" s="37" t="str">
        <f>IF(PinMap!S60="","",PinMap!S60)</f>
        <v/>
      </c>
      <c r="F249" s="37" t="str">
        <f>IF(PinMap!T60="","",PinMap!T60)</f>
        <v/>
      </c>
    </row>
    <row r="250" spans="1:6" x14ac:dyDescent="0.2">
      <c r="A250" s="37">
        <f t="shared" si="7"/>
        <v>354</v>
      </c>
      <c r="B250" s="52"/>
      <c r="C250" s="37" t="str">
        <f>IF(PinMap!F61="","",PinMap!F61&amp;"_"&amp;PinMap!R1)</f>
        <v/>
      </c>
      <c r="D250" s="37" t="str">
        <f>IF(PinMap!R61="","",PinMap!R61)</f>
        <v/>
      </c>
      <c r="E250" s="37" t="str">
        <f>IF(PinMap!S61="","",PinMap!S61)</f>
        <v/>
      </c>
      <c r="F250" s="37" t="str">
        <f>IF(PinMap!T61="","",PinMap!T61)</f>
        <v/>
      </c>
    </row>
    <row r="251" spans="1:6" x14ac:dyDescent="0.2">
      <c r="A251" s="37">
        <f t="shared" si="7"/>
        <v>355</v>
      </c>
      <c r="B251" s="52"/>
      <c r="C251" s="37" t="str">
        <f>IF(PinMap!F62="","",PinMap!F62&amp;"_"&amp;PinMap!R1)</f>
        <v>VCC28A_DC</v>
      </c>
      <c r="D251" s="37">
        <f>IF(PinMap!R62="","",PinMap!R62)</f>
        <v>35</v>
      </c>
      <c r="E251" s="37">
        <f>IF(PinMap!S62="","",PinMap!S62)</f>
        <v>15</v>
      </c>
      <c r="F251" s="37" t="str">
        <f>IF(PinMap!T62="","",PinMap!T62)</f>
        <v>mA</v>
      </c>
    </row>
    <row r="252" spans="1:6" x14ac:dyDescent="0.2">
      <c r="A252" s="37">
        <f t="shared" si="7"/>
        <v>356</v>
      </c>
      <c r="B252" s="52"/>
      <c r="C252" s="37" t="str">
        <f>IF(PinMap!F63="","",PinMap!F63&amp;"_"&amp;PinMap!R1)</f>
        <v>VCC28D_DC</v>
      </c>
      <c r="D252" s="37">
        <f>IF(PinMap!R63="","",PinMap!R63)</f>
        <v>65</v>
      </c>
      <c r="E252" s="37">
        <f>IF(PinMap!S63="","",PinMap!S63)</f>
        <v>45</v>
      </c>
      <c r="F252" s="37" t="str">
        <f>IF(PinMap!T63="","",PinMap!T63)</f>
        <v>mA</v>
      </c>
    </row>
    <row r="253" spans="1:6" x14ac:dyDescent="0.2">
      <c r="A253" s="37">
        <f t="shared" si="7"/>
        <v>357</v>
      </c>
      <c r="B253" s="52"/>
      <c r="C253" s="37" t="str">
        <f>IF(PinMap!F64="","",PinMap!F64&amp;"_"&amp;PinMap!R1)</f>
        <v>DVDD_DC</v>
      </c>
      <c r="D253" s="37">
        <f>IF(PinMap!R64="","",PinMap!R64)</f>
        <v>1.7</v>
      </c>
      <c r="E253" s="37">
        <f>IF(PinMap!S64="","",PinMap!S64)</f>
        <v>1.4</v>
      </c>
      <c r="F253" s="37" t="str">
        <f>IF(PinMap!T64="","",PinMap!T64)</f>
        <v>V</v>
      </c>
    </row>
    <row r="254" spans="1:6" x14ac:dyDescent="0.2">
      <c r="A254" s="37">
        <f t="shared" si="7"/>
        <v>357</v>
      </c>
      <c r="B254" s="52"/>
      <c r="C254" s="37" t="str">
        <f>IF(PinMap!F65="","",PinMap!F65&amp;"_"&amp;PinMap!R1)</f>
        <v/>
      </c>
      <c r="D254" s="37" t="str">
        <f>IF(PinMap!R65="","",PinMap!R65)</f>
        <v/>
      </c>
      <c r="E254" s="37" t="str">
        <f>IF(PinMap!S65="","",PinMap!S65)</f>
        <v/>
      </c>
      <c r="F254" s="37" t="str">
        <f>IF(PinMap!T65="","",PinMap!T65)</f>
        <v/>
      </c>
    </row>
    <row r="255" spans="1:6" x14ac:dyDescent="0.2">
      <c r="A255" s="37">
        <f t="shared" si="7"/>
        <v>357</v>
      </c>
      <c r="B255" s="52"/>
      <c r="C255" s="37" t="str">
        <f>IF(PinMap!F38="","",PinMap!F38&amp;"_"&amp;PinMap!U1)</f>
        <v>VSYNC_PWDN</v>
      </c>
      <c r="D255" s="37" t="str">
        <f>IF(PinMap!U38="","",PinMap!U38)</f>
        <v/>
      </c>
      <c r="E255" s="37" t="str">
        <f>IF(PinMap!V38="","",PinMap!V38)</f>
        <v/>
      </c>
      <c r="F255" s="37" t="str">
        <f>IF(PinMap!W38="","",PinMap!W38)</f>
        <v/>
      </c>
    </row>
    <row r="256" spans="1:6" x14ac:dyDescent="0.2">
      <c r="A256" s="37">
        <f t="shared" si="7"/>
        <v>357</v>
      </c>
      <c r="B256" s="52"/>
      <c r="C256" s="37" t="str">
        <f>IF(PinMap!F39="","",PinMap!F39&amp;"_"&amp;PinMap!U1)</f>
        <v>HSYNC_PWDN</v>
      </c>
      <c r="D256" s="37" t="str">
        <f>IF(PinMap!U39="","",PinMap!U39)</f>
        <v/>
      </c>
      <c r="E256" s="37" t="str">
        <f>IF(PinMap!V39="","",PinMap!V39)</f>
        <v/>
      </c>
      <c r="F256" s="37" t="str">
        <f>IF(PinMap!W39="","",PinMap!W39)</f>
        <v/>
      </c>
    </row>
    <row r="257" spans="1:6" x14ac:dyDescent="0.2">
      <c r="A257" s="37">
        <f t="shared" si="7"/>
        <v>357</v>
      </c>
      <c r="B257" s="52"/>
      <c r="C257" s="37" t="str">
        <f>IF(PinMap!F40="","",PinMap!F40&amp;"_"&amp;PinMap!U1)</f>
        <v>PCLK_PWDN</v>
      </c>
      <c r="D257" s="37" t="str">
        <f>IF(PinMap!U40="","",PinMap!U40)</f>
        <v/>
      </c>
      <c r="E257" s="37" t="str">
        <f>IF(PinMap!V40="","",PinMap!V40)</f>
        <v/>
      </c>
      <c r="F257" s="37" t="str">
        <f>IF(PinMap!W40="","",PinMap!W40)</f>
        <v/>
      </c>
    </row>
    <row r="258" spans="1:6" x14ac:dyDescent="0.2">
      <c r="A258" s="37">
        <f t="shared" si="7"/>
        <v>357</v>
      </c>
      <c r="B258" s="52"/>
      <c r="C258" s="37" t="str">
        <f>IF(PinMap!F41="","",PinMap!F41&amp;"_"&amp;PinMap!U1)</f>
        <v>EXCLK_PWDN</v>
      </c>
      <c r="D258" s="37" t="str">
        <f>IF(PinMap!U41="","",PinMap!U41)</f>
        <v/>
      </c>
      <c r="E258" s="37" t="str">
        <f>IF(PinMap!V41="","",PinMap!V41)</f>
        <v/>
      </c>
      <c r="F258" s="37" t="str">
        <f>IF(PinMap!W41="","",PinMap!W41)</f>
        <v/>
      </c>
    </row>
    <row r="259" spans="1:6" x14ac:dyDescent="0.2">
      <c r="A259" s="37">
        <f t="shared" si="7"/>
        <v>357</v>
      </c>
      <c r="B259" s="52"/>
      <c r="C259" s="37" t="str">
        <f>IF(PinMap!F42="","",PinMap!F42&amp;"_"&amp;PinMap!U1)</f>
        <v>SCL_PWDN</v>
      </c>
      <c r="D259" s="37" t="str">
        <f>IF(PinMap!U42="","",PinMap!U42)</f>
        <v/>
      </c>
      <c r="E259" s="37" t="str">
        <f>IF(PinMap!V42="","",PinMap!V42)</f>
        <v/>
      </c>
      <c r="F259" s="37" t="str">
        <f>IF(PinMap!W42="","",PinMap!W42)</f>
        <v/>
      </c>
    </row>
    <row r="260" spans="1:6" x14ac:dyDescent="0.2">
      <c r="A260" s="37">
        <f t="shared" si="7"/>
        <v>357</v>
      </c>
      <c r="B260" s="52"/>
      <c r="C260" s="37" t="str">
        <f>IF(PinMap!F43="","",PinMap!F43&amp;"_"&amp;PinMap!U1)</f>
        <v>SDA_PWDN</v>
      </c>
      <c r="D260" s="37" t="str">
        <f>IF(PinMap!U43="","",PinMap!U43)</f>
        <v/>
      </c>
      <c r="E260" s="37" t="str">
        <f>IF(PinMap!V43="","",PinMap!V43)</f>
        <v/>
      </c>
      <c r="F260" s="37" t="str">
        <f>IF(PinMap!W43="","",PinMap!W43)</f>
        <v/>
      </c>
    </row>
    <row r="261" spans="1:6" x14ac:dyDescent="0.2">
      <c r="A261" s="37">
        <f t="shared" si="7"/>
        <v>357</v>
      </c>
      <c r="B261" s="52"/>
      <c r="C261" s="37" t="str">
        <f>IF(PinMap!F44="","",PinMap!F44&amp;"_"&amp;PinMap!U1)</f>
        <v>D6_PWDN</v>
      </c>
      <c r="D261" s="37" t="str">
        <f>IF(PinMap!U44="","",PinMap!U44)</f>
        <v/>
      </c>
      <c r="E261" s="37" t="str">
        <f>IF(PinMap!V44="","",PinMap!V44)</f>
        <v/>
      </c>
      <c r="F261" s="37" t="str">
        <f>IF(PinMap!W44="","",PinMap!W44)</f>
        <v/>
      </c>
    </row>
    <row r="262" spans="1:6" x14ac:dyDescent="0.2">
      <c r="A262" s="37">
        <f t="shared" si="7"/>
        <v>357</v>
      </c>
      <c r="B262" s="52"/>
      <c r="C262" s="37" t="str">
        <f>IF(PinMap!F45="","",PinMap!F45&amp;"_"&amp;PinMap!U1)</f>
        <v>D5_PWDN</v>
      </c>
      <c r="D262" s="37" t="str">
        <f>IF(PinMap!U45="","",PinMap!U45)</f>
        <v/>
      </c>
      <c r="E262" s="37" t="str">
        <f>IF(PinMap!V45="","",PinMap!V45)</f>
        <v/>
      </c>
      <c r="F262" s="37" t="str">
        <f>IF(PinMap!W45="","",PinMap!W45)</f>
        <v/>
      </c>
    </row>
    <row r="263" spans="1:6" x14ac:dyDescent="0.2">
      <c r="A263" s="37">
        <f t="shared" si="7"/>
        <v>357</v>
      </c>
      <c r="B263" s="52"/>
      <c r="C263" s="37" t="str">
        <f>IF(PinMap!F46="","",PinMap!F46&amp;"_"&amp;PinMap!U1)</f>
        <v>D4_PWDN</v>
      </c>
      <c r="D263" s="37" t="str">
        <f>IF(PinMap!U46="","",PinMap!U46)</f>
        <v/>
      </c>
      <c r="E263" s="37" t="str">
        <f>IF(PinMap!V46="","",PinMap!V46)</f>
        <v/>
      </c>
      <c r="F263" s="37" t="str">
        <f>IF(PinMap!W46="","",PinMap!W46)</f>
        <v/>
      </c>
    </row>
    <row r="264" spans="1:6" x14ac:dyDescent="0.2">
      <c r="A264" s="37">
        <f t="shared" si="7"/>
        <v>357</v>
      </c>
      <c r="B264" s="52"/>
      <c r="C264" s="37" t="str">
        <f>IF(PinMap!F47="","",PinMap!F47&amp;"_"&amp;PinMap!U1)</f>
        <v>D3_PWDN</v>
      </c>
      <c r="D264" s="37" t="str">
        <f>IF(PinMap!U47="","",PinMap!U47)</f>
        <v/>
      </c>
      <c r="E264" s="37" t="str">
        <f>IF(PinMap!V47="","",PinMap!V47)</f>
        <v/>
      </c>
      <c r="F264" s="37" t="str">
        <f>IF(PinMap!W47="","",PinMap!W47)</f>
        <v/>
      </c>
    </row>
    <row r="265" spans="1:6" x14ac:dyDescent="0.2">
      <c r="A265" s="37">
        <f t="shared" si="7"/>
        <v>357</v>
      </c>
      <c r="B265" s="52"/>
      <c r="C265" s="37" t="str">
        <f>IF(PinMap!F48="","",PinMap!F48&amp;"_"&amp;PinMap!U1)</f>
        <v>D8_PWDN</v>
      </c>
      <c r="D265" s="37" t="str">
        <f>IF(PinMap!U48="","",PinMap!U48)</f>
        <v/>
      </c>
      <c r="E265" s="37" t="str">
        <f>IF(PinMap!V48="","",PinMap!V48)</f>
        <v/>
      </c>
      <c r="F265" s="37" t="str">
        <f>IF(PinMap!W48="","",PinMap!W48)</f>
        <v/>
      </c>
    </row>
    <row r="266" spans="1:6" x14ac:dyDescent="0.2">
      <c r="A266" s="37">
        <f t="shared" si="7"/>
        <v>357</v>
      </c>
      <c r="B266" s="52"/>
      <c r="C266" s="37" t="str">
        <f>IF(PinMap!F49="","",PinMap!F49&amp;"_"&amp;PinMap!U1)</f>
        <v>D7_PWDN</v>
      </c>
      <c r="D266" s="37" t="str">
        <f>IF(PinMap!U49="","",PinMap!U49)</f>
        <v/>
      </c>
      <c r="E266" s="37" t="str">
        <f>IF(PinMap!V49="","",PinMap!V49)</f>
        <v/>
      </c>
      <c r="F266" s="37" t="str">
        <f>IF(PinMap!W49="","",PinMap!W49)</f>
        <v/>
      </c>
    </row>
    <row r="267" spans="1:6" x14ac:dyDescent="0.2">
      <c r="A267" s="37">
        <f t="shared" si="7"/>
        <v>357</v>
      </c>
      <c r="B267" s="52"/>
      <c r="C267" s="37" t="str">
        <f>IF(PinMap!F50="","",PinMap!F50&amp;"_"&amp;PinMap!U1)</f>
        <v>D0_PWDN</v>
      </c>
      <c r="D267" s="37" t="str">
        <f>IF(PinMap!U50="","",PinMap!U50)</f>
        <v/>
      </c>
      <c r="E267" s="37" t="str">
        <f>IF(PinMap!V50="","",PinMap!V50)</f>
        <v/>
      </c>
      <c r="F267" s="37" t="str">
        <f>IF(PinMap!W50="","",PinMap!W50)</f>
        <v/>
      </c>
    </row>
    <row r="268" spans="1:6" x14ac:dyDescent="0.2">
      <c r="A268" s="37">
        <f t="shared" si="7"/>
        <v>357</v>
      </c>
      <c r="B268" s="52"/>
      <c r="C268" s="37" t="str">
        <f>IF(PinMap!F51="","",PinMap!F51&amp;"_"&amp;PinMap!U1)</f>
        <v>D1_PWDN</v>
      </c>
      <c r="D268" s="37" t="str">
        <f>IF(PinMap!U51="","",PinMap!U51)</f>
        <v/>
      </c>
      <c r="E268" s="37" t="str">
        <f>IF(PinMap!V51="","",PinMap!V51)</f>
        <v/>
      </c>
      <c r="F268" s="37" t="str">
        <f>IF(PinMap!W51="","",PinMap!W51)</f>
        <v/>
      </c>
    </row>
    <row r="269" spans="1:6" x14ac:dyDescent="0.2">
      <c r="A269" s="37">
        <f t="shared" si="7"/>
        <v>357</v>
      </c>
      <c r="B269" s="52"/>
      <c r="C269" s="37" t="str">
        <f>IF(PinMap!F52="","",PinMap!F52&amp;"_"&amp;PinMap!U1)</f>
        <v>D2_PWDN</v>
      </c>
      <c r="D269" s="37" t="str">
        <f>IF(PinMap!U52="","",PinMap!U52)</f>
        <v/>
      </c>
      <c r="E269" s="37" t="str">
        <f>IF(PinMap!V52="","",PinMap!V52)</f>
        <v/>
      </c>
      <c r="F269" s="37" t="str">
        <f>IF(PinMap!W52="","",PinMap!W52)</f>
        <v/>
      </c>
    </row>
    <row r="270" spans="1:6" x14ac:dyDescent="0.2">
      <c r="A270" s="37">
        <f t="shared" si="7"/>
        <v>357</v>
      </c>
      <c r="B270" s="52"/>
      <c r="C270" s="37" t="str">
        <f>IF(PinMap!F53="","",PinMap!F53&amp;"_"&amp;PinMap!U1)</f>
        <v>D9_PWDN</v>
      </c>
      <c r="D270" s="37" t="str">
        <f>IF(PinMap!U53="","",PinMap!U53)</f>
        <v/>
      </c>
      <c r="E270" s="37" t="str">
        <f>IF(PinMap!V53="","",PinMap!V53)</f>
        <v/>
      </c>
      <c r="F270" s="37" t="str">
        <f>IF(PinMap!W53="","",PinMap!W53)</f>
        <v/>
      </c>
    </row>
    <row r="271" spans="1:6" x14ac:dyDescent="0.2">
      <c r="A271" s="37">
        <f t="shared" si="7"/>
        <v>357</v>
      </c>
      <c r="B271" s="52"/>
      <c r="C271" s="37" t="str">
        <f>IF(PinMap!F54="","",PinMap!F54&amp;"_"&amp;PinMap!U1)</f>
        <v>PWDN_PWDN</v>
      </c>
      <c r="D271" s="37" t="str">
        <f>IF(PinMap!U54="","",PinMap!U54)</f>
        <v/>
      </c>
      <c r="E271" s="37" t="str">
        <f>IF(PinMap!V54="","",PinMap!V54)</f>
        <v/>
      </c>
      <c r="F271" s="37" t="str">
        <f>IF(PinMap!W54="","",PinMap!W54)</f>
        <v/>
      </c>
    </row>
    <row r="272" spans="1:6" x14ac:dyDescent="0.2">
      <c r="A272" s="37">
        <f t="shared" ref="A272:A282" si="8">IF(D272="",A271,A271+1)</f>
        <v>357</v>
      </c>
      <c r="B272" s="52"/>
      <c r="C272" s="37" t="str">
        <f>IF(PinMap!F55="","",PinMap!F55&amp;"_"&amp;PinMap!U1)</f>
        <v>RSTB_PWDN</v>
      </c>
      <c r="D272" s="37" t="str">
        <f>IF(PinMap!U55="","",PinMap!U55)</f>
        <v/>
      </c>
      <c r="E272" s="37" t="str">
        <f>IF(PinMap!V55="","",PinMap!V55)</f>
        <v/>
      </c>
      <c r="F272" s="37" t="str">
        <f>IF(PinMap!W55="","",PinMap!W55)</f>
        <v/>
      </c>
    </row>
    <row r="273" spans="1:6" x14ac:dyDescent="0.2">
      <c r="A273" s="37">
        <f t="shared" si="8"/>
        <v>357</v>
      </c>
      <c r="B273" s="52"/>
      <c r="C273" s="37" t="str">
        <f>IF(PinMap!F56="","",PinMap!F56&amp;"_"&amp;PinMap!U1)</f>
        <v>VN_PWDN</v>
      </c>
      <c r="D273" s="37" t="str">
        <f>IF(PinMap!U56="","",PinMap!U56)</f>
        <v/>
      </c>
      <c r="E273" s="37" t="str">
        <f>IF(PinMap!V56="","",PinMap!V56)</f>
        <v/>
      </c>
      <c r="F273" s="37" t="str">
        <f>IF(PinMap!W56="","",PinMap!W56)</f>
        <v/>
      </c>
    </row>
    <row r="274" spans="1:6" x14ac:dyDescent="0.2">
      <c r="A274" s="37">
        <f t="shared" si="8"/>
        <v>357</v>
      </c>
      <c r="B274" s="52"/>
      <c r="C274" s="37" t="str">
        <f>IF(PinMap!F57="","",PinMap!F57&amp;"_"&amp;PinMap!U1)</f>
        <v>VH_PWDN</v>
      </c>
      <c r="D274" s="37" t="str">
        <f>IF(PinMap!U57="","",PinMap!U57)</f>
        <v/>
      </c>
      <c r="E274" s="37" t="str">
        <f>IF(PinMap!V57="","",PinMap!V57)</f>
        <v/>
      </c>
      <c r="F274" s="37" t="str">
        <f>IF(PinMap!W57="","",PinMap!W57)</f>
        <v/>
      </c>
    </row>
    <row r="275" spans="1:6" x14ac:dyDescent="0.2">
      <c r="A275" s="37">
        <f t="shared" si="8"/>
        <v>357</v>
      </c>
      <c r="B275" s="52"/>
      <c r="C275" s="37" t="str">
        <f>IF(PinMap!F58="","",PinMap!F58&amp;"_"&amp;PinMap!U1)</f>
        <v>VRAMP_PWDN</v>
      </c>
      <c r="D275" s="37" t="str">
        <f>IF(PinMap!U58="","",PinMap!U58)</f>
        <v/>
      </c>
      <c r="E275" s="37" t="str">
        <f>IF(PinMap!V58="","",PinMap!V58)</f>
        <v/>
      </c>
      <c r="F275" s="37" t="str">
        <f>IF(PinMap!W58="","",PinMap!W58)</f>
        <v/>
      </c>
    </row>
    <row r="276" spans="1:6" x14ac:dyDescent="0.2">
      <c r="A276" s="37">
        <f t="shared" si="8"/>
        <v>357</v>
      </c>
      <c r="B276" s="52"/>
      <c r="C276" s="37" t="str">
        <f>IF(PinMap!F59="","",PinMap!F59&amp;"_"&amp;PinMap!U1)</f>
        <v/>
      </c>
      <c r="D276" s="37" t="str">
        <f>IF(PinMap!U59="","",PinMap!U59)</f>
        <v/>
      </c>
      <c r="E276" s="37" t="str">
        <f>IF(PinMap!V59="","",PinMap!V59)</f>
        <v/>
      </c>
      <c r="F276" s="37" t="str">
        <f>IF(PinMap!W59="","",PinMap!W59)</f>
        <v/>
      </c>
    </row>
    <row r="277" spans="1:6" x14ac:dyDescent="0.2">
      <c r="A277" s="37">
        <f t="shared" si="8"/>
        <v>357</v>
      </c>
      <c r="B277" s="52"/>
      <c r="C277" s="37" t="str">
        <f>IF(PinMap!F60="","",PinMap!F60&amp;"_"&amp;PinMap!U1)</f>
        <v/>
      </c>
      <c r="D277" s="37" t="str">
        <f>IF(PinMap!U60="","",PinMap!U60)</f>
        <v/>
      </c>
      <c r="E277" s="37" t="str">
        <f>IF(PinMap!V60="","",PinMap!V60)</f>
        <v/>
      </c>
      <c r="F277" s="37" t="str">
        <f>IF(PinMap!W60="","",PinMap!W60)</f>
        <v/>
      </c>
    </row>
    <row r="278" spans="1:6" x14ac:dyDescent="0.2">
      <c r="A278" s="37">
        <f t="shared" si="8"/>
        <v>357</v>
      </c>
      <c r="B278" s="52"/>
      <c r="C278" s="37" t="str">
        <f>IF(PinMap!F61="","",PinMap!F61&amp;"_"&amp;PinMap!U1)</f>
        <v/>
      </c>
      <c r="D278" s="37" t="str">
        <f>IF(PinMap!U61="","",PinMap!U61)</f>
        <v/>
      </c>
      <c r="E278" s="37" t="str">
        <f>IF(PinMap!V61="","",PinMap!V61)</f>
        <v/>
      </c>
      <c r="F278" s="37" t="str">
        <f>IF(PinMap!W61="","",PinMap!W61)</f>
        <v/>
      </c>
    </row>
    <row r="279" spans="1:6" x14ac:dyDescent="0.2">
      <c r="A279" s="37">
        <f t="shared" si="8"/>
        <v>358</v>
      </c>
      <c r="B279" s="52"/>
      <c r="C279" s="37" t="str">
        <f>IF(PinMap!F62="","",PinMap!F62&amp;"_"&amp;PinMap!U1)</f>
        <v>VCC28A_PWDN</v>
      </c>
      <c r="D279" s="37">
        <f>IF(PinMap!U62="","",PinMap!U62)</f>
        <v>300</v>
      </c>
      <c r="E279" s="37">
        <f>IF(PinMap!V62="","",PinMap!V62)</f>
        <v>-5</v>
      </c>
      <c r="F279" s="37" t="str">
        <f>IF(PinMap!W62="","",PinMap!W62)</f>
        <v>uA</v>
      </c>
    </row>
    <row r="280" spans="1:6" x14ac:dyDescent="0.2">
      <c r="A280" s="37">
        <f t="shared" si="8"/>
        <v>359</v>
      </c>
      <c r="B280" s="52"/>
      <c r="C280" s="37" t="str">
        <f>IF(PinMap!F63="","",PinMap!F63&amp;"_"&amp;PinMap!U1)</f>
        <v>VCC28D_PWDN</v>
      </c>
      <c r="D280" s="37">
        <f>IF(PinMap!U63="","",PinMap!U63)</f>
        <v>300</v>
      </c>
      <c r="E280" s="37">
        <f>IF(PinMap!V63="","",PinMap!V63)</f>
        <v>-5</v>
      </c>
      <c r="F280" s="37" t="str">
        <f>IF(PinMap!W63="","",PinMap!W63)</f>
        <v>uA</v>
      </c>
    </row>
    <row r="281" spans="1:6" x14ac:dyDescent="0.2">
      <c r="A281" s="37">
        <f t="shared" si="8"/>
        <v>359</v>
      </c>
      <c r="B281" s="52"/>
      <c r="C281" s="37" t="str">
        <f>IF(PinMap!F64="","",PinMap!F64&amp;"_"&amp;PinMap!U1)</f>
        <v>DVDD_PWDN</v>
      </c>
      <c r="D281" s="37" t="str">
        <f>IF(PinMap!U64="","",PinMap!U64)</f>
        <v/>
      </c>
      <c r="E281" s="37" t="str">
        <f>IF(PinMap!V64="","",PinMap!V64)</f>
        <v/>
      </c>
      <c r="F281" s="37" t="str">
        <f>IF(PinMap!W64="","",PinMap!W64)</f>
        <v/>
      </c>
    </row>
    <row r="282" spans="1:6" x14ac:dyDescent="0.2">
      <c r="A282" s="37">
        <f t="shared" si="8"/>
        <v>359</v>
      </c>
      <c r="B282" s="53"/>
      <c r="C282" s="37" t="str">
        <f>IF(PinMap!F65="","",PinMap!F65&amp;"_"&amp;PinMap!U1)</f>
        <v/>
      </c>
      <c r="D282" s="37" t="str">
        <f>IF(PinMap!U65="","",PinMap!U65)</f>
        <v/>
      </c>
      <c r="E282" s="37" t="str">
        <f>IF(PinMap!V65="","",PinMap!V65)</f>
        <v/>
      </c>
      <c r="F282" s="37" t="str">
        <f>IF(PinMap!W65="","",PinMap!W65)</f>
        <v/>
      </c>
    </row>
    <row r="283" spans="1:6" x14ac:dyDescent="0.2">
      <c r="A283" s="39"/>
      <c r="B283" s="39"/>
      <c r="C283" s="39"/>
      <c r="D283" s="39"/>
      <c r="E283" s="39"/>
      <c r="F283" s="39"/>
    </row>
    <row r="284" spans="1:6" x14ac:dyDescent="0.2">
      <c r="A284" s="37">
        <f>IF(D284="",A282+COUNTA(Limits!A:A)-1,A282+COUNTA(Limits!A:A))</f>
        <v>589</v>
      </c>
      <c r="B284" s="51" t="str">
        <f>MID(PinMap!A74,9,LEN(PinMap!A74)-8)</f>
        <v>Site2</v>
      </c>
      <c r="C284" s="37" t="str">
        <f>IF(PinMap!F74="","",PinMap!F74&amp;"_"&amp;PinMap!I1)</f>
        <v>VSYNC_OS</v>
      </c>
      <c r="D284" s="37">
        <f>IF(PinMap!I74="","",PinMap!I74)</f>
        <v>-0.2</v>
      </c>
      <c r="E284" s="37">
        <f>IF(PinMap!J74="","",PinMap!J74)</f>
        <v>-0.6</v>
      </c>
      <c r="F284" s="37" t="str">
        <f>IF(PinMap!K74="","",PinMap!K74)</f>
        <v>V</v>
      </c>
    </row>
    <row r="285" spans="1:6" x14ac:dyDescent="0.2">
      <c r="A285" s="37">
        <f t="shared" ref="A285:A316" si="9">IF(D285="",A284,A284+1)</f>
        <v>590</v>
      </c>
      <c r="B285" s="52"/>
      <c r="C285" s="37" t="str">
        <f>IF(PinMap!F75="","",PinMap!F75&amp;"_"&amp;PinMap!I1)</f>
        <v>HSYNC_OS</v>
      </c>
      <c r="D285" s="37">
        <f>IF(PinMap!I75="","",PinMap!I75)</f>
        <v>-0.2</v>
      </c>
      <c r="E285" s="37">
        <f>IF(PinMap!J75="","",PinMap!J75)</f>
        <v>-0.6</v>
      </c>
      <c r="F285" s="37" t="str">
        <f>IF(PinMap!K75="","",PinMap!K75)</f>
        <v>V</v>
      </c>
    </row>
    <row r="286" spans="1:6" x14ac:dyDescent="0.2">
      <c r="A286" s="37">
        <f t="shared" si="9"/>
        <v>591</v>
      </c>
      <c r="B286" s="52"/>
      <c r="C286" s="37" t="str">
        <f>IF(PinMap!F76="","",PinMap!F76&amp;"_"&amp;PinMap!I1)</f>
        <v>PCLK_OS</v>
      </c>
      <c r="D286" s="37">
        <f>IF(PinMap!I76="","",PinMap!I76)</f>
        <v>-0.2</v>
      </c>
      <c r="E286" s="37">
        <f>IF(PinMap!J76="","",PinMap!J76)</f>
        <v>-0.6</v>
      </c>
      <c r="F286" s="37" t="str">
        <f>IF(PinMap!K76="","",PinMap!K76)</f>
        <v>V</v>
      </c>
    </row>
    <row r="287" spans="1:6" x14ac:dyDescent="0.2">
      <c r="A287" s="37">
        <f t="shared" si="9"/>
        <v>592</v>
      </c>
      <c r="B287" s="52"/>
      <c r="C287" s="37" t="str">
        <f>IF(PinMap!F77="","",PinMap!F77&amp;"_"&amp;PinMap!I1)</f>
        <v>EXCLK_OS</v>
      </c>
      <c r="D287" s="37">
        <f>IF(PinMap!I77="","",PinMap!I77)</f>
        <v>-0.2</v>
      </c>
      <c r="E287" s="37">
        <f>IF(PinMap!J77="","",PinMap!J77)</f>
        <v>-0.6</v>
      </c>
      <c r="F287" s="37" t="str">
        <f>IF(PinMap!K77="","",PinMap!K77)</f>
        <v>V</v>
      </c>
    </row>
    <row r="288" spans="1:6" x14ac:dyDescent="0.2">
      <c r="A288" s="37">
        <f t="shared" si="9"/>
        <v>593</v>
      </c>
      <c r="B288" s="52"/>
      <c r="C288" s="37" t="str">
        <f>IF(PinMap!F78="","",PinMap!F78&amp;"_"&amp;PinMap!I1)</f>
        <v>SCL_OS</v>
      </c>
      <c r="D288" s="37">
        <f>IF(PinMap!I78="","",PinMap!I78)</f>
        <v>-0.2</v>
      </c>
      <c r="E288" s="37">
        <f>IF(PinMap!J78="","",PinMap!J78)</f>
        <v>-0.6</v>
      </c>
      <c r="F288" s="37" t="str">
        <f>IF(PinMap!K78="","",PinMap!K78)</f>
        <v>V</v>
      </c>
    </row>
    <row r="289" spans="1:6" x14ac:dyDescent="0.2">
      <c r="A289" s="37">
        <f t="shared" si="9"/>
        <v>594</v>
      </c>
      <c r="B289" s="52"/>
      <c r="C289" s="37" t="str">
        <f>IF(PinMap!F79="","",PinMap!F79&amp;"_"&amp;PinMap!I1)</f>
        <v>SDA_OS</v>
      </c>
      <c r="D289" s="37">
        <f>IF(PinMap!I79="","",PinMap!I79)</f>
        <v>-0.2</v>
      </c>
      <c r="E289" s="37">
        <f>IF(PinMap!J79="","",PinMap!J79)</f>
        <v>-0.6</v>
      </c>
      <c r="F289" s="37" t="str">
        <f>IF(PinMap!K79="","",PinMap!K79)</f>
        <v>V</v>
      </c>
    </row>
    <row r="290" spans="1:6" x14ac:dyDescent="0.2">
      <c r="A290" s="37">
        <f t="shared" si="9"/>
        <v>595</v>
      </c>
      <c r="B290" s="52"/>
      <c r="C290" s="37" t="str">
        <f>IF(PinMap!F80="","",PinMap!F80&amp;"_"&amp;PinMap!I1)</f>
        <v>D6_OS</v>
      </c>
      <c r="D290" s="37">
        <f>IF(PinMap!I80="","",PinMap!I80)</f>
        <v>-0.2</v>
      </c>
      <c r="E290" s="37">
        <f>IF(PinMap!J80="","",PinMap!J80)</f>
        <v>-0.6</v>
      </c>
      <c r="F290" s="37" t="str">
        <f>IF(PinMap!K80="","",PinMap!K80)</f>
        <v>V</v>
      </c>
    </row>
    <row r="291" spans="1:6" x14ac:dyDescent="0.2">
      <c r="A291" s="37">
        <f t="shared" si="9"/>
        <v>596</v>
      </c>
      <c r="B291" s="52"/>
      <c r="C291" s="37" t="str">
        <f>IF(PinMap!F81="","",PinMap!F81&amp;"_"&amp;PinMap!I1)</f>
        <v>D5_OS</v>
      </c>
      <c r="D291" s="37">
        <f>IF(PinMap!I81="","",PinMap!I81)</f>
        <v>-0.2</v>
      </c>
      <c r="E291" s="37">
        <f>IF(PinMap!J81="","",PinMap!J81)</f>
        <v>-0.6</v>
      </c>
      <c r="F291" s="37" t="str">
        <f>IF(PinMap!K81="","",PinMap!K81)</f>
        <v>V</v>
      </c>
    </row>
    <row r="292" spans="1:6" x14ac:dyDescent="0.2">
      <c r="A292" s="37">
        <f t="shared" si="9"/>
        <v>597</v>
      </c>
      <c r="B292" s="52"/>
      <c r="C292" s="37" t="str">
        <f>IF(PinMap!F82="","",PinMap!F82&amp;"_"&amp;PinMap!I1)</f>
        <v>D4_OS</v>
      </c>
      <c r="D292" s="37">
        <f>IF(PinMap!I82="","",PinMap!I82)</f>
        <v>-0.2</v>
      </c>
      <c r="E292" s="37">
        <f>IF(PinMap!J82="","",PinMap!J82)</f>
        <v>-0.6</v>
      </c>
      <c r="F292" s="37" t="str">
        <f>IF(PinMap!K82="","",PinMap!K82)</f>
        <v>V</v>
      </c>
    </row>
    <row r="293" spans="1:6" x14ac:dyDescent="0.2">
      <c r="A293" s="37">
        <f t="shared" si="9"/>
        <v>598</v>
      </c>
      <c r="B293" s="52"/>
      <c r="C293" s="37" t="str">
        <f>IF(PinMap!F83="","",PinMap!F83&amp;"_"&amp;PinMap!I1)</f>
        <v>D3_OS</v>
      </c>
      <c r="D293" s="37">
        <f>IF(PinMap!I83="","",PinMap!I83)</f>
        <v>-0.2</v>
      </c>
      <c r="E293" s="37">
        <f>IF(PinMap!J83="","",PinMap!J83)</f>
        <v>-0.6</v>
      </c>
      <c r="F293" s="37" t="str">
        <f>IF(PinMap!K83="","",PinMap!K83)</f>
        <v>V</v>
      </c>
    </row>
    <row r="294" spans="1:6" x14ac:dyDescent="0.2">
      <c r="A294" s="37">
        <f t="shared" si="9"/>
        <v>599</v>
      </c>
      <c r="B294" s="52"/>
      <c r="C294" s="37" t="str">
        <f>IF(PinMap!F84="","",PinMap!F84&amp;"_"&amp;PinMap!I1)</f>
        <v>D8_OS</v>
      </c>
      <c r="D294" s="37">
        <f>IF(PinMap!I84="","",PinMap!I84)</f>
        <v>-0.2</v>
      </c>
      <c r="E294" s="37">
        <f>IF(PinMap!J84="","",PinMap!J84)</f>
        <v>-0.6</v>
      </c>
      <c r="F294" s="37" t="str">
        <f>IF(PinMap!K84="","",PinMap!K84)</f>
        <v>V</v>
      </c>
    </row>
    <row r="295" spans="1:6" x14ac:dyDescent="0.2">
      <c r="A295" s="37">
        <f t="shared" si="9"/>
        <v>600</v>
      </c>
      <c r="B295" s="52"/>
      <c r="C295" s="37" t="str">
        <f>IF(PinMap!F85="","",PinMap!F85&amp;"_"&amp;PinMap!I1)</f>
        <v>D7_OS</v>
      </c>
      <c r="D295" s="37">
        <f>IF(PinMap!I85="","",PinMap!I85)</f>
        <v>-0.2</v>
      </c>
      <c r="E295" s="37">
        <f>IF(PinMap!J85="","",PinMap!J85)</f>
        <v>-0.6</v>
      </c>
      <c r="F295" s="37" t="str">
        <f>IF(PinMap!K85="","",PinMap!K85)</f>
        <v>V</v>
      </c>
    </row>
    <row r="296" spans="1:6" x14ac:dyDescent="0.2">
      <c r="A296" s="37">
        <f t="shared" si="9"/>
        <v>601</v>
      </c>
      <c r="B296" s="52"/>
      <c r="C296" s="37" t="str">
        <f>IF(PinMap!F86="","",PinMap!F86&amp;"_"&amp;PinMap!I1)</f>
        <v>D0_OS</v>
      </c>
      <c r="D296" s="37">
        <f>IF(PinMap!I86="","",PinMap!I86)</f>
        <v>-0.2</v>
      </c>
      <c r="E296" s="37">
        <f>IF(PinMap!J86="","",PinMap!J86)</f>
        <v>-0.6</v>
      </c>
      <c r="F296" s="37" t="str">
        <f>IF(PinMap!K86="","",PinMap!K86)</f>
        <v>V</v>
      </c>
    </row>
    <row r="297" spans="1:6" x14ac:dyDescent="0.2">
      <c r="A297" s="37">
        <f t="shared" si="9"/>
        <v>602</v>
      </c>
      <c r="B297" s="52"/>
      <c r="C297" s="37" t="str">
        <f>IF(PinMap!F87="","",PinMap!F87&amp;"_"&amp;PinMap!I1)</f>
        <v>D1_OS</v>
      </c>
      <c r="D297" s="37">
        <f>IF(PinMap!I87="","",PinMap!I87)</f>
        <v>-0.2</v>
      </c>
      <c r="E297" s="37">
        <f>IF(PinMap!J87="","",PinMap!J87)</f>
        <v>-0.6</v>
      </c>
      <c r="F297" s="37" t="str">
        <f>IF(PinMap!K87="","",PinMap!K87)</f>
        <v>V</v>
      </c>
    </row>
    <row r="298" spans="1:6" x14ac:dyDescent="0.2">
      <c r="A298" s="37">
        <f t="shared" si="9"/>
        <v>603</v>
      </c>
      <c r="B298" s="52"/>
      <c r="C298" s="37" t="str">
        <f>IF(PinMap!F88="","",PinMap!F88&amp;"_"&amp;PinMap!I1)</f>
        <v>D2_OS</v>
      </c>
      <c r="D298" s="37">
        <f>IF(PinMap!I88="","",PinMap!I88)</f>
        <v>-0.2</v>
      </c>
      <c r="E298" s="37">
        <f>IF(PinMap!J88="","",PinMap!J88)</f>
        <v>-0.6</v>
      </c>
      <c r="F298" s="37" t="str">
        <f>IF(PinMap!K88="","",PinMap!K88)</f>
        <v>V</v>
      </c>
    </row>
    <row r="299" spans="1:6" x14ac:dyDescent="0.2">
      <c r="A299" s="37">
        <f t="shared" si="9"/>
        <v>604</v>
      </c>
      <c r="B299" s="52"/>
      <c r="C299" s="37" t="str">
        <f>IF(PinMap!F89="","",PinMap!F89&amp;"_"&amp;PinMap!I1)</f>
        <v>D9_OS</v>
      </c>
      <c r="D299" s="37">
        <f>IF(PinMap!I89="","",PinMap!I89)</f>
        <v>-0.2</v>
      </c>
      <c r="E299" s="37">
        <f>IF(PinMap!J89="","",PinMap!J89)</f>
        <v>-0.6</v>
      </c>
      <c r="F299" s="37" t="str">
        <f>IF(PinMap!K89="","",PinMap!K89)</f>
        <v>V</v>
      </c>
    </row>
    <row r="300" spans="1:6" x14ac:dyDescent="0.2">
      <c r="A300" s="37">
        <f t="shared" si="9"/>
        <v>605</v>
      </c>
      <c r="B300" s="52"/>
      <c r="C300" s="37" t="str">
        <f>IF(PinMap!F90="","",PinMap!F90&amp;"_"&amp;PinMap!I1)</f>
        <v>PWDN_OS</v>
      </c>
      <c r="D300" s="37">
        <f>IF(PinMap!I90="","",PinMap!I90)</f>
        <v>-0.2</v>
      </c>
      <c r="E300" s="37">
        <f>IF(PinMap!J90="","",PinMap!J90)</f>
        <v>-0.6</v>
      </c>
      <c r="F300" s="37" t="str">
        <f>IF(PinMap!K90="","",PinMap!K90)</f>
        <v>V</v>
      </c>
    </row>
    <row r="301" spans="1:6" x14ac:dyDescent="0.2">
      <c r="A301" s="37">
        <f t="shared" si="9"/>
        <v>606</v>
      </c>
      <c r="B301" s="52"/>
      <c r="C301" s="37" t="str">
        <f>IF(PinMap!F91="","",PinMap!F91&amp;"_"&amp;PinMap!I1)</f>
        <v>RSTB_OS</v>
      </c>
      <c r="D301" s="37">
        <f>IF(PinMap!I91="","",PinMap!I91)</f>
        <v>-0.2</v>
      </c>
      <c r="E301" s="37">
        <f>IF(PinMap!J91="","",PinMap!J91)</f>
        <v>-0.6</v>
      </c>
      <c r="F301" s="37" t="str">
        <f>IF(PinMap!K91="","",PinMap!K91)</f>
        <v>V</v>
      </c>
    </row>
    <row r="302" spans="1:6" x14ac:dyDescent="0.2">
      <c r="A302" s="37">
        <f t="shared" si="9"/>
        <v>607</v>
      </c>
      <c r="B302" s="52"/>
      <c r="C302" s="37" t="str">
        <f>IF(PinMap!F92="","",PinMap!F92&amp;"_"&amp;PinMap!I1)</f>
        <v>VN_OS</v>
      </c>
      <c r="D302" s="37">
        <f>IF(PinMap!I92="","",PinMap!I92)</f>
        <v>0.6</v>
      </c>
      <c r="E302" s="37">
        <f>IF(PinMap!J92="","",PinMap!J92)</f>
        <v>0.2</v>
      </c>
      <c r="F302" s="37" t="str">
        <f>IF(PinMap!K92="","",PinMap!K92)</f>
        <v>V</v>
      </c>
    </row>
    <row r="303" spans="1:6" x14ac:dyDescent="0.2">
      <c r="A303" s="37">
        <f t="shared" si="9"/>
        <v>608</v>
      </c>
      <c r="B303" s="52"/>
      <c r="C303" s="37" t="str">
        <f>IF(PinMap!F93="","",PinMap!F93&amp;"_"&amp;PinMap!I1)</f>
        <v>VH_OS</v>
      </c>
      <c r="D303" s="37">
        <f>IF(PinMap!I93="","",PinMap!I93)</f>
        <v>-0.2</v>
      </c>
      <c r="E303" s="37">
        <f>IF(PinMap!J93="","",PinMap!J93)</f>
        <v>-0.6</v>
      </c>
      <c r="F303" s="37" t="str">
        <f>IF(PinMap!K93="","",PinMap!K93)</f>
        <v>V</v>
      </c>
    </row>
    <row r="304" spans="1:6" x14ac:dyDescent="0.2">
      <c r="A304" s="37">
        <f t="shared" si="9"/>
        <v>609</v>
      </c>
      <c r="B304" s="52"/>
      <c r="C304" s="37" t="str">
        <f>IF(PinMap!F94="","",PinMap!F94&amp;"_"&amp;PinMap!I1)</f>
        <v>VRAMP_OS</v>
      </c>
      <c r="D304" s="37">
        <f>IF(PinMap!I94="","",PinMap!I94)</f>
        <v>-0.2</v>
      </c>
      <c r="E304" s="37">
        <f>IF(PinMap!J94="","",PinMap!J94)</f>
        <v>-0.6</v>
      </c>
      <c r="F304" s="37" t="str">
        <f>IF(PinMap!K94="","",PinMap!K94)</f>
        <v>V</v>
      </c>
    </row>
    <row r="305" spans="1:6" x14ac:dyDescent="0.2">
      <c r="A305" s="37">
        <f t="shared" si="9"/>
        <v>609</v>
      </c>
      <c r="B305" s="52"/>
      <c r="C305" s="37" t="str">
        <f>IF(PinMap!F95="","",PinMap!F95&amp;"_"&amp;PinMap!I1)</f>
        <v/>
      </c>
      <c r="D305" s="37" t="str">
        <f>IF(PinMap!I95="","",PinMap!I95)</f>
        <v/>
      </c>
      <c r="E305" s="37" t="str">
        <f>IF(PinMap!J95="","",PinMap!J95)</f>
        <v/>
      </c>
      <c r="F305" s="37" t="str">
        <f>IF(PinMap!K95="","",PinMap!K95)</f>
        <v/>
      </c>
    </row>
    <row r="306" spans="1:6" x14ac:dyDescent="0.2">
      <c r="A306" s="37">
        <f t="shared" si="9"/>
        <v>609</v>
      </c>
      <c r="B306" s="52"/>
      <c r="C306" s="37" t="str">
        <f>IF(PinMap!F96="","",PinMap!F96&amp;"_"&amp;PinMap!I1)</f>
        <v/>
      </c>
      <c r="D306" s="37" t="str">
        <f>IF(PinMap!I96="","",PinMap!I96)</f>
        <v/>
      </c>
      <c r="E306" s="37" t="str">
        <f>IF(PinMap!J96="","",PinMap!J96)</f>
        <v/>
      </c>
      <c r="F306" s="37" t="str">
        <f>IF(PinMap!K96="","",PinMap!K96)</f>
        <v/>
      </c>
    </row>
    <row r="307" spans="1:6" x14ac:dyDescent="0.2">
      <c r="A307" s="37">
        <f t="shared" si="9"/>
        <v>609</v>
      </c>
      <c r="B307" s="52"/>
      <c r="C307" s="37" t="str">
        <f>IF(PinMap!F97="","",PinMap!F97&amp;"_"&amp;PinMap!I1)</f>
        <v/>
      </c>
      <c r="D307" s="37" t="str">
        <f>IF(PinMap!I97="","",PinMap!I97)</f>
        <v/>
      </c>
      <c r="E307" s="37" t="str">
        <f>IF(PinMap!J97="","",PinMap!J97)</f>
        <v/>
      </c>
      <c r="F307" s="37" t="str">
        <f>IF(PinMap!K97="","",PinMap!K97)</f>
        <v/>
      </c>
    </row>
    <row r="308" spans="1:6" x14ac:dyDescent="0.2">
      <c r="A308" s="37">
        <f t="shared" si="9"/>
        <v>609</v>
      </c>
      <c r="B308" s="52"/>
      <c r="C308" s="37" t="str">
        <f>IF(PinMap!F98="","",PinMap!F98&amp;"_"&amp;PinMap!I1)</f>
        <v>VCC28A_OS</v>
      </c>
      <c r="D308" s="37" t="str">
        <f>IF(PinMap!I98="","",PinMap!I98)</f>
        <v/>
      </c>
      <c r="E308" s="37" t="str">
        <f>IF(PinMap!J98="","",PinMap!J98)</f>
        <v/>
      </c>
      <c r="F308" s="37" t="str">
        <f>IF(PinMap!K98="","",PinMap!K98)</f>
        <v/>
      </c>
    </row>
    <row r="309" spans="1:6" x14ac:dyDescent="0.2">
      <c r="A309" s="37">
        <f t="shared" si="9"/>
        <v>609</v>
      </c>
      <c r="B309" s="52"/>
      <c r="C309" s="37" t="str">
        <f>IF(PinMap!F99="","",PinMap!F99&amp;"_"&amp;PinMap!I1)</f>
        <v>VCC28D_OS</v>
      </c>
      <c r="D309" s="37" t="str">
        <f>IF(PinMap!I99="","",PinMap!I99)</f>
        <v/>
      </c>
      <c r="E309" s="37" t="str">
        <f>IF(PinMap!J99="","",PinMap!J99)</f>
        <v/>
      </c>
      <c r="F309" s="37" t="str">
        <f>IF(PinMap!K99="","",PinMap!K99)</f>
        <v/>
      </c>
    </row>
    <row r="310" spans="1:6" x14ac:dyDescent="0.2">
      <c r="A310" s="37">
        <f t="shared" si="9"/>
        <v>610</v>
      </c>
      <c r="B310" s="52"/>
      <c r="C310" s="37" t="str">
        <f>IF(PinMap!F100="","",PinMap!F100&amp;"_"&amp;PinMap!I1)</f>
        <v>DVDD_OS</v>
      </c>
      <c r="D310" s="37">
        <f>IF(PinMap!I100="","",PinMap!I100)</f>
        <v>-0.2</v>
      </c>
      <c r="E310" s="37">
        <f>IF(PinMap!J100="","",PinMap!J100)</f>
        <v>-0.6</v>
      </c>
      <c r="F310" s="37" t="str">
        <f>IF(PinMap!K100="","",PinMap!K100)</f>
        <v>V</v>
      </c>
    </row>
    <row r="311" spans="1:6" x14ac:dyDescent="0.2">
      <c r="A311" s="37">
        <f t="shared" si="9"/>
        <v>610</v>
      </c>
      <c r="B311" s="52"/>
      <c r="C311" s="37" t="str">
        <f>IF(PinMap!F101="","",PinMap!F101&amp;"_"&amp;PinMap!I1)</f>
        <v/>
      </c>
      <c r="D311" s="37" t="str">
        <f>IF(PinMap!I101="","",PinMap!I101)</f>
        <v/>
      </c>
      <c r="E311" s="37" t="str">
        <f>IF(PinMap!J101="","",PinMap!J101)</f>
        <v/>
      </c>
      <c r="F311" s="37" t="str">
        <f>IF(PinMap!K101="","",PinMap!K101)</f>
        <v/>
      </c>
    </row>
    <row r="312" spans="1:6" x14ac:dyDescent="0.2">
      <c r="A312" s="37">
        <f t="shared" si="9"/>
        <v>611</v>
      </c>
      <c r="B312" s="52"/>
      <c r="C312" s="37" t="str">
        <f>IF(PinMap!F74="","",PinMap!F74&amp;"_"&amp;PinMap!L1)</f>
        <v>VSYNC_IIL</v>
      </c>
      <c r="D312" s="37">
        <f>IF(PinMap!L74="","",PinMap!L74)</f>
        <v>1</v>
      </c>
      <c r="E312" s="37">
        <f>IF(PinMap!M74="","",PinMap!M74)</f>
        <v>-1</v>
      </c>
      <c r="F312" s="37" t="str">
        <f>IF(PinMap!N74="","",PinMap!N74)</f>
        <v>uA</v>
      </c>
    </row>
    <row r="313" spans="1:6" x14ac:dyDescent="0.2">
      <c r="A313" s="37">
        <f t="shared" si="9"/>
        <v>612</v>
      </c>
      <c r="B313" s="52"/>
      <c r="C313" s="37" t="str">
        <f>IF(PinMap!F75="","",PinMap!F75&amp;"_"&amp;PinMap!L1)</f>
        <v>HSYNC_IIL</v>
      </c>
      <c r="D313" s="37">
        <f>IF(PinMap!L75="","",PinMap!L75)</f>
        <v>1</v>
      </c>
      <c r="E313" s="37">
        <f>IF(PinMap!M75="","",PinMap!M75)</f>
        <v>-1</v>
      </c>
      <c r="F313" s="37" t="str">
        <f>IF(PinMap!N75="","",PinMap!N75)</f>
        <v>uA</v>
      </c>
    </row>
    <row r="314" spans="1:6" x14ac:dyDescent="0.2">
      <c r="A314" s="37">
        <f t="shared" si="9"/>
        <v>613</v>
      </c>
      <c r="B314" s="52"/>
      <c r="C314" s="37" t="str">
        <f>IF(PinMap!F76="","",PinMap!F76&amp;"_"&amp;PinMap!L1)</f>
        <v>PCLK_IIL</v>
      </c>
      <c r="D314" s="37">
        <f>IF(PinMap!L76="","",PinMap!L76)</f>
        <v>1</v>
      </c>
      <c r="E314" s="37">
        <f>IF(PinMap!M76="","",PinMap!M76)</f>
        <v>-1</v>
      </c>
      <c r="F314" s="37" t="str">
        <f>IF(PinMap!N76="","",PinMap!N76)</f>
        <v>uA</v>
      </c>
    </row>
    <row r="315" spans="1:6" x14ac:dyDescent="0.2">
      <c r="A315" s="37">
        <f t="shared" si="9"/>
        <v>614</v>
      </c>
      <c r="B315" s="52"/>
      <c r="C315" s="37" t="str">
        <f>IF(PinMap!F77="","",PinMap!F77&amp;"_"&amp;PinMap!L1)</f>
        <v>EXCLK_IIL</v>
      </c>
      <c r="D315" s="37">
        <f>IF(PinMap!L77="","",PinMap!L77)</f>
        <v>1</v>
      </c>
      <c r="E315" s="37">
        <f>IF(PinMap!M77="","",PinMap!M77)</f>
        <v>-1</v>
      </c>
      <c r="F315" s="37" t="str">
        <f>IF(PinMap!N77="","",PinMap!N77)</f>
        <v>uA</v>
      </c>
    </row>
    <row r="316" spans="1:6" x14ac:dyDescent="0.2">
      <c r="A316" s="37">
        <f t="shared" si="9"/>
        <v>615</v>
      </c>
      <c r="B316" s="52"/>
      <c r="C316" s="37" t="str">
        <f>IF(PinMap!F78="","",PinMap!F78&amp;"_"&amp;PinMap!L1)</f>
        <v>SCL_IIL</v>
      </c>
      <c r="D316" s="37">
        <f>IF(PinMap!L78="","",PinMap!L78)</f>
        <v>1</v>
      </c>
      <c r="E316" s="37">
        <f>IF(PinMap!M78="","",PinMap!M78)</f>
        <v>-1</v>
      </c>
      <c r="F316" s="37" t="str">
        <f>IF(PinMap!N78="","",PinMap!N78)</f>
        <v>uA</v>
      </c>
    </row>
    <row r="317" spans="1:6" x14ac:dyDescent="0.2">
      <c r="A317" s="37">
        <f t="shared" ref="A317:A348" si="10">IF(D317="",A316,A316+1)</f>
        <v>616</v>
      </c>
      <c r="B317" s="52"/>
      <c r="C317" s="37" t="str">
        <f>IF(PinMap!F79="","",PinMap!F79&amp;"_"&amp;PinMap!L1)</f>
        <v>SDA_IIL</v>
      </c>
      <c r="D317" s="37">
        <f>IF(PinMap!L79="","",PinMap!L79)</f>
        <v>1</v>
      </c>
      <c r="E317" s="37">
        <f>IF(PinMap!M79="","",PinMap!M79)</f>
        <v>-1</v>
      </c>
      <c r="F317" s="37" t="str">
        <f>IF(PinMap!N79="","",PinMap!N79)</f>
        <v>uA</v>
      </c>
    </row>
    <row r="318" spans="1:6" x14ac:dyDescent="0.2">
      <c r="A318" s="37">
        <f t="shared" si="10"/>
        <v>617</v>
      </c>
      <c r="B318" s="52"/>
      <c r="C318" s="37" t="str">
        <f>IF(PinMap!F80="","",PinMap!F80&amp;"_"&amp;PinMap!L1)</f>
        <v>D6_IIL</v>
      </c>
      <c r="D318" s="37">
        <f>IF(PinMap!L80="","",PinMap!L80)</f>
        <v>1</v>
      </c>
      <c r="E318" s="37">
        <f>IF(PinMap!M80="","",PinMap!M80)</f>
        <v>-1</v>
      </c>
      <c r="F318" s="37" t="str">
        <f>IF(PinMap!N80="","",PinMap!N80)</f>
        <v>uA</v>
      </c>
    </row>
    <row r="319" spans="1:6" x14ac:dyDescent="0.2">
      <c r="A319" s="37">
        <f t="shared" si="10"/>
        <v>618</v>
      </c>
      <c r="B319" s="52"/>
      <c r="C319" s="37" t="str">
        <f>IF(PinMap!F81="","",PinMap!F81&amp;"_"&amp;PinMap!L1)</f>
        <v>D5_IIL</v>
      </c>
      <c r="D319" s="37">
        <f>IF(PinMap!L81="","",PinMap!L81)</f>
        <v>1</v>
      </c>
      <c r="E319" s="37">
        <f>IF(PinMap!M81="","",PinMap!M81)</f>
        <v>-1</v>
      </c>
      <c r="F319" s="37" t="str">
        <f>IF(PinMap!N81="","",PinMap!N81)</f>
        <v>uA</v>
      </c>
    </row>
    <row r="320" spans="1:6" x14ac:dyDescent="0.2">
      <c r="A320" s="37">
        <f t="shared" si="10"/>
        <v>619</v>
      </c>
      <c r="B320" s="52"/>
      <c r="C320" s="37" t="str">
        <f>IF(PinMap!F82="","",PinMap!F82&amp;"_"&amp;PinMap!L1)</f>
        <v>D4_IIL</v>
      </c>
      <c r="D320" s="37">
        <f>IF(PinMap!L82="","",PinMap!L82)</f>
        <v>1</v>
      </c>
      <c r="E320" s="37">
        <f>IF(PinMap!M82="","",PinMap!M82)</f>
        <v>-1</v>
      </c>
      <c r="F320" s="37" t="str">
        <f>IF(PinMap!N82="","",PinMap!N82)</f>
        <v>uA</v>
      </c>
    </row>
    <row r="321" spans="1:6" x14ac:dyDescent="0.2">
      <c r="A321" s="37">
        <f t="shared" si="10"/>
        <v>620</v>
      </c>
      <c r="B321" s="52"/>
      <c r="C321" s="37" t="str">
        <f>IF(PinMap!F83="","",PinMap!F83&amp;"_"&amp;PinMap!L1)</f>
        <v>D3_IIL</v>
      </c>
      <c r="D321" s="37">
        <f>IF(PinMap!L83="","",PinMap!L83)</f>
        <v>1</v>
      </c>
      <c r="E321" s="37">
        <f>IF(PinMap!M83="","",PinMap!M83)</f>
        <v>-1</v>
      </c>
      <c r="F321" s="37" t="str">
        <f>IF(PinMap!N83="","",PinMap!N83)</f>
        <v>uA</v>
      </c>
    </row>
    <row r="322" spans="1:6" x14ac:dyDescent="0.2">
      <c r="A322" s="37">
        <f t="shared" si="10"/>
        <v>621</v>
      </c>
      <c r="B322" s="52"/>
      <c r="C322" s="37" t="str">
        <f>IF(PinMap!F84="","",PinMap!F84&amp;"_"&amp;PinMap!L1)</f>
        <v>D8_IIL</v>
      </c>
      <c r="D322" s="37">
        <f>IF(PinMap!L84="","",PinMap!L84)</f>
        <v>1</v>
      </c>
      <c r="E322" s="37">
        <f>IF(PinMap!M84="","",PinMap!M84)</f>
        <v>-1</v>
      </c>
      <c r="F322" s="37" t="str">
        <f>IF(PinMap!N84="","",PinMap!N84)</f>
        <v>uA</v>
      </c>
    </row>
    <row r="323" spans="1:6" x14ac:dyDescent="0.2">
      <c r="A323" s="37">
        <f t="shared" si="10"/>
        <v>622</v>
      </c>
      <c r="B323" s="52"/>
      <c r="C323" s="37" t="str">
        <f>IF(PinMap!F85="","",PinMap!F85&amp;"_"&amp;PinMap!L1)</f>
        <v>D7_IIL</v>
      </c>
      <c r="D323" s="37">
        <f>IF(PinMap!L85="","",PinMap!L85)</f>
        <v>1</v>
      </c>
      <c r="E323" s="37">
        <f>IF(PinMap!M85="","",PinMap!M85)</f>
        <v>-1</v>
      </c>
      <c r="F323" s="37" t="str">
        <f>IF(PinMap!N85="","",PinMap!N85)</f>
        <v>uA</v>
      </c>
    </row>
    <row r="324" spans="1:6" x14ac:dyDescent="0.2">
      <c r="A324" s="37">
        <f t="shared" si="10"/>
        <v>623</v>
      </c>
      <c r="B324" s="52"/>
      <c r="C324" s="37" t="str">
        <f>IF(PinMap!F86="","",PinMap!F86&amp;"_"&amp;PinMap!L1)</f>
        <v>D0_IIL</v>
      </c>
      <c r="D324" s="37">
        <f>IF(PinMap!L86="","",PinMap!L86)</f>
        <v>1</v>
      </c>
      <c r="E324" s="37">
        <f>IF(PinMap!M86="","",PinMap!M86)</f>
        <v>-1</v>
      </c>
      <c r="F324" s="37" t="str">
        <f>IF(PinMap!N86="","",PinMap!N86)</f>
        <v>uA</v>
      </c>
    </row>
    <row r="325" spans="1:6" x14ac:dyDescent="0.2">
      <c r="A325" s="37">
        <f t="shared" si="10"/>
        <v>624</v>
      </c>
      <c r="B325" s="52"/>
      <c r="C325" s="37" t="str">
        <f>IF(PinMap!F87="","",PinMap!F87&amp;"_"&amp;PinMap!L1)</f>
        <v>D1_IIL</v>
      </c>
      <c r="D325" s="37">
        <f>IF(PinMap!L87="","",PinMap!L87)</f>
        <v>1</v>
      </c>
      <c r="E325" s="37">
        <f>IF(PinMap!M87="","",PinMap!M87)</f>
        <v>-1</v>
      </c>
      <c r="F325" s="37" t="str">
        <f>IF(PinMap!N87="","",PinMap!N87)</f>
        <v>uA</v>
      </c>
    </row>
    <row r="326" spans="1:6" x14ac:dyDescent="0.2">
      <c r="A326" s="37">
        <f t="shared" si="10"/>
        <v>625</v>
      </c>
      <c r="B326" s="52"/>
      <c r="C326" s="37" t="str">
        <f>IF(PinMap!F88="","",PinMap!F88&amp;"_"&amp;PinMap!L1)</f>
        <v>D2_IIL</v>
      </c>
      <c r="D326" s="37">
        <f>IF(PinMap!L88="","",PinMap!L88)</f>
        <v>1</v>
      </c>
      <c r="E326" s="37">
        <f>IF(PinMap!M88="","",PinMap!M88)</f>
        <v>-1</v>
      </c>
      <c r="F326" s="37" t="str">
        <f>IF(PinMap!N88="","",PinMap!N88)</f>
        <v>uA</v>
      </c>
    </row>
    <row r="327" spans="1:6" x14ac:dyDescent="0.2">
      <c r="A327" s="37">
        <f t="shared" si="10"/>
        <v>626</v>
      </c>
      <c r="B327" s="52"/>
      <c r="C327" s="37" t="str">
        <f>IF(PinMap!F89="","",PinMap!F89&amp;"_"&amp;PinMap!L1)</f>
        <v>D9_IIL</v>
      </c>
      <c r="D327" s="37">
        <f>IF(PinMap!L89="","",PinMap!L89)</f>
        <v>1</v>
      </c>
      <c r="E327" s="37">
        <f>IF(PinMap!M89="","",PinMap!M89)</f>
        <v>-1</v>
      </c>
      <c r="F327" s="37" t="str">
        <f>IF(PinMap!N89="","",PinMap!N89)</f>
        <v>uA</v>
      </c>
    </row>
    <row r="328" spans="1:6" x14ac:dyDescent="0.2">
      <c r="A328" s="37">
        <f t="shared" si="10"/>
        <v>627</v>
      </c>
      <c r="B328" s="52"/>
      <c r="C328" s="37" t="str">
        <f>IF(PinMap!F90="","",PinMap!F90&amp;"_"&amp;PinMap!L1)</f>
        <v>PWDN_IIL</v>
      </c>
      <c r="D328" s="37">
        <f>IF(PinMap!L90="","",PinMap!L90)</f>
        <v>1</v>
      </c>
      <c r="E328" s="37">
        <f>IF(PinMap!M90="","",PinMap!M90)</f>
        <v>-1</v>
      </c>
      <c r="F328" s="37" t="str">
        <f>IF(PinMap!N90="","",PinMap!N90)</f>
        <v>uA</v>
      </c>
    </row>
    <row r="329" spans="1:6" x14ac:dyDescent="0.2">
      <c r="A329" s="37">
        <f t="shared" si="10"/>
        <v>628</v>
      </c>
      <c r="B329" s="52"/>
      <c r="C329" s="37" t="str">
        <f>IF(PinMap!F91="","",PinMap!F91&amp;"_"&amp;PinMap!L1)</f>
        <v>RSTB_IIL</v>
      </c>
      <c r="D329" s="37">
        <f>IF(PinMap!L91="","",PinMap!L91)</f>
        <v>1</v>
      </c>
      <c r="E329" s="37">
        <f>IF(PinMap!M91="","",PinMap!M91)</f>
        <v>-1</v>
      </c>
      <c r="F329" s="37" t="str">
        <f>IF(PinMap!N91="","",PinMap!N91)</f>
        <v>uA</v>
      </c>
    </row>
    <row r="330" spans="1:6" x14ac:dyDescent="0.2">
      <c r="A330" s="37">
        <f t="shared" si="10"/>
        <v>628</v>
      </c>
      <c r="B330" s="52"/>
      <c r="C330" s="37" t="str">
        <f>IF(PinMap!F92="","",PinMap!F92&amp;"_"&amp;PinMap!L1)</f>
        <v>VN_IIL</v>
      </c>
      <c r="D330" s="37" t="str">
        <f>IF(PinMap!L92="","",PinMap!L92)</f>
        <v/>
      </c>
      <c r="E330" s="37" t="str">
        <f>IF(PinMap!M92="","",PinMap!M92)</f>
        <v/>
      </c>
      <c r="F330" s="37" t="str">
        <f>IF(PinMap!N92="","",PinMap!N92)</f>
        <v/>
      </c>
    </row>
    <row r="331" spans="1:6" x14ac:dyDescent="0.2">
      <c r="A331" s="37">
        <f t="shared" si="10"/>
        <v>628</v>
      </c>
      <c r="B331" s="52"/>
      <c r="C331" s="37" t="str">
        <f>IF(PinMap!F93="","",PinMap!F93&amp;"_"&amp;PinMap!L1)</f>
        <v>VH_IIL</v>
      </c>
      <c r="D331" s="37" t="str">
        <f>IF(PinMap!L93="","",PinMap!L93)</f>
        <v/>
      </c>
      <c r="E331" s="37" t="str">
        <f>IF(PinMap!M93="","",PinMap!M93)</f>
        <v/>
      </c>
      <c r="F331" s="37" t="str">
        <f>IF(PinMap!N93="","",PinMap!N93)</f>
        <v/>
      </c>
    </row>
    <row r="332" spans="1:6" x14ac:dyDescent="0.2">
      <c r="A332" s="37">
        <f t="shared" si="10"/>
        <v>628</v>
      </c>
      <c r="B332" s="52"/>
      <c r="C332" s="37" t="str">
        <f>IF(PinMap!F94="","",PinMap!F94&amp;"_"&amp;PinMap!L1)</f>
        <v>VRAMP_IIL</v>
      </c>
      <c r="D332" s="37" t="str">
        <f>IF(PinMap!L94="","",PinMap!L94)</f>
        <v/>
      </c>
      <c r="E332" s="37" t="str">
        <f>IF(PinMap!M94="","",PinMap!M94)</f>
        <v/>
      </c>
      <c r="F332" s="37" t="str">
        <f>IF(PinMap!N94="","",PinMap!N94)</f>
        <v/>
      </c>
    </row>
    <row r="333" spans="1:6" x14ac:dyDescent="0.2">
      <c r="A333" s="37">
        <f t="shared" si="10"/>
        <v>628</v>
      </c>
      <c r="B333" s="52"/>
      <c r="C333" s="37" t="str">
        <f>IF(PinMap!F95="","",PinMap!F95&amp;"_"&amp;PinMap!L1)</f>
        <v/>
      </c>
      <c r="D333" s="37" t="str">
        <f>IF(PinMap!L95="","",PinMap!L95)</f>
        <v/>
      </c>
      <c r="E333" s="37" t="str">
        <f>IF(PinMap!M95="","",PinMap!M95)</f>
        <v/>
      </c>
      <c r="F333" s="37" t="str">
        <f>IF(PinMap!N95="","",PinMap!N95)</f>
        <v/>
      </c>
    </row>
    <row r="334" spans="1:6" x14ac:dyDescent="0.2">
      <c r="A334" s="37">
        <f t="shared" si="10"/>
        <v>628</v>
      </c>
      <c r="B334" s="52"/>
      <c r="C334" s="37" t="str">
        <f>IF(PinMap!F96="","",PinMap!F96&amp;"_"&amp;PinMap!L1)</f>
        <v/>
      </c>
      <c r="D334" s="37" t="str">
        <f>IF(PinMap!L96="","",PinMap!L96)</f>
        <v/>
      </c>
      <c r="E334" s="37" t="str">
        <f>IF(PinMap!M96="","",PinMap!M96)</f>
        <v/>
      </c>
      <c r="F334" s="37" t="str">
        <f>IF(PinMap!N96="","",PinMap!N96)</f>
        <v/>
      </c>
    </row>
    <row r="335" spans="1:6" x14ac:dyDescent="0.2">
      <c r="A335" s="37">
        <f t="shared" si="10"/>
        <v>628</v>
      </c>
      <c r="B335" s="52"/>
      <c r="C335" s="37" t="str">
        <f>IF(PinMap!F97="","",PinMap!F97&amp;"_"&amp;PinMap!L1)</f>
        <v/>
      </c>
      <c r="D335" s="37" t="str">
        <f>IF(PinMap!L97="","",PinMap!L97)</f>
        <v/>
      </c>
      <c r="E335" s="37" t="str">
        <f>IF(PinMap!M97="","",PinMap!M97)</f>
        <v/>
      </c>
      <c r="F335" s="37" t="str">
        <f>IF(PinMap!N97="","",PinMap!N97)</f>
        <v/>
      </c>
    </row>
    <row r="336" spans="1:6" x14ac:dyDescent="0.2">
      <c r="A336" s="37">
        <f t="shared" si="10"/>
        <v>628</v>
      </c>
      <c r="B336" s="52"/>
      <c r="C336" s="37" t="str">
        <f>IF(PinMap!F98="","",PinMap!F98&amp;"_"&amp;PinMap!L1)</f>
        <v>VCC28A_IIL</v>
      </c>
      <c r="D336" s="37" t="str">
        <f>IF(PinMap!L98="","",PinMap!L98)</f>
        <v/>
      </c>
      <c r="E336" s="37" t="str">
        <f>IF(PinMap!M98="","",PinMap!M98)</f>
        <v/>
      </c>
      <c r="F336" s="37" t="str">
        <f>IF(PinMap!N98="","",PinMap!N98)</f>
        <v/>
      </c>
    </row>
    <row r="337" spans="1:6" x14ac:dyDescent="0.2">
      <c r="A337" s="37">
        <f t="shared" si="10"/>
        <v>628</v>
      </c>
      <c r="B337" s="52"/>
      <c r="C337" s="37" t="str">
        <f>IF(PinMap!F99="","",PinMap!F99&amp;"_"&amp;PinMap!L1)</f>
        <v>VCC28D_IIL</v>
      </c>
      <c r="D337" s="37" t="str">
        <f>IF(PinMap!L99="","",PinMap!L99)</f>
        <v/>
      </c>
      <c r="E337" s="37" t="str">
        <f>IF(PinMap!M99="","",PinMap!M99)</f>
        <v/>
      </c>
      <c r="F337" s="37" t="str">
        <f>IF(PinMap!N99="","",PinMap!N99)</f>
        <v/>
      </c>
    </row>
    <row r="338" spans="1:6" x14ac:dyDescent="0.2">
      <c r="A338" s="37">
        <f t="shared" si="10"/>
        <v>628</v>
      </c>
      <c r="B338" s="52"/>
      <c r="C338" s="37" t="str">
        <f>IF(PinMap!F100="","",PinMap!F100&amp;"_"&amp;PinMap!L1)</f>
        <v>DVDD_IIL</v>
      </c>
      <c r="D338" s="37" t="str">
        <f>IF(PinMap!L100="","",PinMap!L100)</f>
        <v/>
      </c>
      <c r="E338" s="37" t="str">
        <f>IF(PinMap!M100="","",PinMap!M100)</f>
        <v/>
      </c>
      <c r="F338" s="37" t="str">
        <f>IF(PinMap!N100="","",PinMap!N100)</f>
        <v/>
      </c>
    </row>
    <row r="339" spans="1:6" x14ac:dyDescent="0.2">
      <c r="A339" s="37">
        <f t="shared" si="10"/>
        <v>628</v>
      </c>
      <c r="B339" s="52"/>
      <c r="C339" s="37" t="str">
        <f>IF(PinMap!F101="","",PinMap!F101&amp;"_"&amp;PinMap!L1)</f>
        <v/>
      </c>
      <c r="D339" s="37" t="str">
        <f>IF(PinMap!L101="","",PinMap!L101)</f>
        <v/>
      </c>
      <c r="E339" s="37" t="str">
        <f>IF(PinMap!M101="","",PinMap!M101)</f>
        <v/>
      </c>
      <c r="F339" s="37" t="str">
        <f>IF(PinMap!N101="","",PinMap!N101)</f>
        <v/>
      </c>
    </row>
    <row r="340" spans="1:6" x14ac:dyDescent="0.2">
      <c r="A340" s="37">
        <f t="shared" si="10"/>
        <v>629</v>
      </c>
      <c r="B340" s="52"/>
      <c r="C340" s="37" t="str">
        <f>IF(PinMap!F74="","",PinMap!F74&amp;"_"&amp;PinMap!O1)</f>
        <v>VSYNC_IIH</v>
      </c>
      <c r="D340" s="37">
        <f>IF(PinMap!O74="","",PinMap!O74)</f>
        <v>1</v>
      </c>
      <c r="E340" s="37">
        <f>IF(PinMap!P74="","",PinMap!P74)</f>
        <v>-1</v>
      </c>
      <c r="F340" s="37" t="str">
        <f>IF(PinMap!Q74="","",PinMap!Q74)</f>
        <v>uA</v>
      </c>
    </row>
    <row r="341" spans="1:6" x14ac:dyDescent="0.2">
      <c r="A341" s="37">
        <f t="shared" si="10"/>
        <v>630</v>
      </c>
      <c r="B341" s="52"/>
      <c r="C341" s="37" t="str">
        <f>IF(PinMap!F75="","",PinMap!F75&amp;"_"&amp;PinMap!O1)</f>
        <v>HSYNC_IIH</v>
      </c>
      <c r="D341" s="37">
        <f>IF(PinMap!O75="","",PinMap!O75)</f>
        <v>1</v>
      </c>
      <c r="E341" s="37">
        <f>IF(PinMap!P75="","",PinMap!P75)</f>
        <v>-1</v>
      </c>
      <c r="F341" s="37" t="str">
        <f>IF(PinMap!Q75="","",PinMap!Q75)</f>
        <v>uA</v>
      </c>
    </row>
    <row r="342" spans="1:6" x14ac:dyDescent="0.2">
      <c r="A342" s="37">
        <f t="shared" si="10"/>
        <v>631</v>
      </c>
      <c r="B342" s="52"/>
      <c r="C342" s="37" t="str">
        <f>IF(PinMap!F76="","",PinMap!F76&amp;"_"&amp;PinMap!O1)</f>
        <v>PCLK_IIH</v>
      </c>
      <c r="D342" s="37">
        <f>IF(PinMap!O76="","",PinMap!O76)</f>
        <v>1</v>
      </c>
      <c r="E342" s="37">
        <f>IF(PinMap!P76="","",PinMap!P76)</f>
        <v>-1</v>
      </c>
      <c r="F342" s="37" t="str">
        <f>IF(PinMap!Q76="","",PinMap!Q76)</f>
        <v>uA</v>
      </c>
    </row>
    <row r="343" spans="1:6" x14ac:dyDescent="0.2">
      <c r="A343" s="37">
        <f t="shared" si="10"/>
        <v>632</v>
      </c>
      <c r="B343" s="52"/>
      <c r="C343" s="37" t="str">
        <f>IF(PinMap!F77="","",PinMap!F77&amp;"_"&amp;PinMap!O1)</f>
        <v>EXCLK_IIH</v>
      </c>
      <c r="D343" s="37">
        <f>IF(PinMap!O77="","",PinMap!O77)</f>
        <v>1</v>
      </c>
      <c r="E343" s="37">
        <f>IF(PinMap!P77="","",PinMap!P77)</f>
        <v>-1</v>
      </c>
      <c r="F343" s="37" t="str">
        <f>IF(PinMap!Q77="","",PinMap!Q77)</f>
        <v>uA</v>
      </c>
    </row>
    <row r="344" spans="1:6" x14ac:dyDescent="0.2">
      <c r="A344" s="37">
        <f t="shared" si="10"/>
        <v>633</v>
      </c>
      <c r="B344" s="52"/>
      <c r="C344" s="37" t="str">
        <f>IF(PinMap!F78="","",PinMap!F78&amp;"_"&amp;PinMap!O1)</f>
        <v>SCL_IIH</v>
      </c>
      <c r="D344" s="37">
        <f>IF(PinMap!O78="","",PinMap!O78)</f>
        <v>1</v>
      </c>
      <c r="E344" s="37">
        <f>IF(PinMap!P78="","",PinMap!P78)</f>
        <v>-1</v>
      </c>
      <c r="F344" s="37" t="str">
        <f>IF(PinMap!Q78="","",PinMap!Q78)</f>
        <v>uA</v>
      </c>
    </row>
    <row r="345" spans="1:6" x14ac:dyDescent="0.2">
      <c r="A345" s="37">
        <f t="shared" si="10"/>
        <v>634</v>
      </c>
      <c r="B345" s="52"/>
      <c r="C345" s="37" t="str">
        <f>IF(PinMap!F79="","",PinMap!F79&amp;"_"&amp;PinMap!O1)</f>
        <v>SDA_IIH</v>
      </c>
      <c r="D345" s="37">
        <f>IF(PinMap!O79="","",PinMap!O79)</f>
        <v>1</v>
      </c>
      <c r="E345" s="37">
        <f>IF(PinMap!P79="","",PinMap!P79)</f>
        <v>-1</v>
      </c>
      <c r="F345" s="37" t="str">
        <f>IF(PinMap!Q79="","",PinMap!Q79)</f>
        <v>uA</v>
      </c>
    </row>
    <row r="346" spans="1:6" x14ac:dyDescent="0.2">
      <c r="A346" s="37">
        <f t="shared" si="10"/>
        <v>635</v>
      </c>
      <c r="B346" s="52"/>
      <c r="C346" s="37" t="str">
        <f>IF(PinMap!F80="","",PinMap!F80&amp;"_"&amp;PinMap!O1)</f>
        <v>D6_IIH</v>
      </c>
      <c r="D346" s="37">
        <f>IF(PinMap!O80="","",PinMap!O80)</f>
        <v>1</v>
      </c>
      <c r="E346" s="37">
        <f>IF(PinMap!P80="","",PinMap!P80)</f>
        <v>-1</v>
      </c>
      <c r="F346" s="37" t="str">
        <f>IF(PinMap!Q80="","",PinMap!Q80)</f>
        <v>uA</v>
      </c>
    </row>
    <row r="347" spans="1:6" x14ac:dyDescent="0.2">
      <c r="A347" s="37">
        <f t="shared" si="10"/>
        <v>636</v>
      </c>
      <c r="B347" s="52"/>
      <c r="C347" s="37" t="str">
        <f>IF(PinMap!F81="","",PinMap!F81&amp;"_"&amp;PinMap!O1)</f>
        <v>D5_IIH</v>
      </c>
      <c r="D347" s="37">
        <f>IF(PinMap!O81="","",PinMap!O81)</f>
        <v>1</v>
      </c>
      <c r="E347" s="37">
        <f>IF(PinMap!P81="","",PinMap!P81)</f>
        <v>-1</v>
      </c>
      <c r="F347" s="37" t="str">
        <f>IF(PinMap!Q81="","",PinMap!Q81)</f>
        <v>uA</v>
      </c>
    </row>
    <row r="348" spans="1:6" x14ac:dyDescent="0.2">
      <c r="A348" s="37">
        <f t="shared" si="10"/>
        <v>637</v>
      </c>
      <c r="B348" s="52"/>
      <c r="C348" s="37" t="str">
        <f>IF(PinMap!F82="","",PinMap!F82&amp;"_"&amp;PinMap!O1)</f>
        <v>D4_IIH</v>
      </c>
      <c r="D348" s="37">
        <f>IF(PinMap!O82="","",PinMap!O82)</f>
        <v>1</v>
      </c>
      <c r="E348" s="37">
        <f>IF(PinMap!P82="","",PinMap!P82)</f>
        <v>-1</v>
      </c>
      <c r="F348" s="37" t="str">
        <f>IF(PinMap!Q82="","",PinMap!Q82)</f>
        <v>uA</v>
      </c>
    </row>
    <row r="349" spans="1:6" x14ac:dyDescent="0.2">
      <c r="A349" s="37">
        <f t="shared" ref="A349:A380" si="11">IF(D349="",A348,A348+1)</f>
        <v>638</v>
      </c>
      <c r="B349" s="52"/>
      <c r="C349" s="37" t="str">
        <f>IF(PinMap!F83="","",PinMap!F83&amp;"_"&amp;PinMap!O1)</f>
        <v>D3_IIH</v>
      </c>
      <c r="D349" s="37">
        <f>IF(PinMap!O83="","",PinMap!O83)</f>
        <v>1</v>
      </c>
      <c r="E349" s="37">
        <f>IF(PinMap!P83="","",PinMap!P83)</f>
        <v>-1</v>
      </c>
      <c r="F349" s="37" t="str">
        <f>IF(PinMap!Q83="","",PinMap!Q83)</f>
        <v>uA</v>
      </c>
    </row>
    <row r="350" spans="1:6" x14ac:dyDescent="0.2">
      <c r="A350" s="37">
        <f t="shared" si="11"/>
        <v>639</v>
      </c>
      <c r="B350" s="52"/>
      <c r="C350" s="37" t="str">
        <f>IF(PinMap!F84="","",PinMap!F84&amp;"_"&amp;PinMap!O1)</f>
        <v>D8_IIH</v>
      </c>
      <c r="D350" s="37">
        <f>IF(PinMap!O84="","",PinMap!O84)</f>
        <v>1</v>
      </c>
      <c r="E350" s="37">
        <f>IF(PinMap!P84="","",PinMap!P84)</f>
        <v>-1</v>
      </c>
      <c r="F350" s="37" t="str">
        <f>IF(PinMap!Q84="","",PinMap!Q84)</f>
        <v>uA</v>
      </c>
    </row>
    <row r="351" spans="1:6" x14ac:dyDescent="0.2">
      <c r="A351" s="37">
        <f t="shared" si="11"/>
        <v>640</v>
      </c>
      <c r="B351" s="52"/>
      <c r="C351" s="37" t="str">
        <f>IF(PinMap!F85="","",PinMap!F85&amp;"_"&amp;PinMap!O1)</f>
        <v>D7_IIH</v>
      </c>
      <c r="D351" s="37">
        <f>IF(PinMap!O85="","",PinMap!O85)</f>
        <v>1</v>
      </c>
      <c r="E351" s="37">
        <f>IF(PinMap!P85="","",PinMap!P85)</f>
        <v>-1</v>
      </c>
      <c r="F351" s="37" t="str">
        <f>IF(PinMap!Q85="","",PinMap!Q85)</f>
        <v>uA</v>
      </c>
    </row>
    <row r="352" spans="1:6" x14ac:dyDescent="0.2">
      <c r="A352" s="37">
        <f t="shared" si="11"/>
        <v>641</v>
      </c>
      <c r="B352" s="52"/>
      <c r="C352" s="37" t="str">
        <f>IF(PinMap!F86="","",PinMap!F86&amp;"_"&amp;PinMap!O1)</f>
        <v>D0_IIH</v>
      </c>
      <c r="D352" s="37">
        <f>IF(PinMap!O86="","",PinMap!O86)</f>
        <v>35</v>
      </c>
      <c r="E352" s="37">
        <f>IF(PinMap!P86="","",PinMap!P86)</f>
        <v>24</v>
      </c>
      <c r="F352" s="37" t="str">
        <f>IF(PinMap!Q86="","",PinMap!Q86)</f>
        <v>uA</v>
      </c>
    </row>
    <row r="353" spans="1:6" x14ac:dyDescent="0.2">
      <c r="A353" s="37">
        <f t="shared" si="11"/>
        <v>642</v>
      </c>
      <c r="B353" s="52"/>
      <c r="C353" s="37" t="str">
        <f>IF(PinMap!F87="","",PinMap!F87&amp;"_"&amp;PinMap!O1)</f>
        <v>D1_IIH</v>
      </c>
      <c r="D353" s="37">
        <f>IF(PinMap!O87="","",PinMap!O87)</f>
        <v>35</v>
      </c>
      <c r="E353" s="37">
        <f>IF(PinMap!P87="","",PinMap!P87)</f>
        <v>24</v>
      </c>
      <c r="F353" s="37" t="str">
        <f>IF(PinMap!Q87="","",PinMap!Q87)</f>
        <v>uA</v>
      </c>
    </row>
    <row r="354" spans="1:6" x14ac:dyDescent="0.2">
      <c r="A354" s="37">
        <f t="shared" si="11"/>
        <v>643</v>
      </c>
      <c r="B354" s="52"/>
      <c r="C354" s="37" t="str">
        <f>IF(PinMap!F88="","",PinMap!F88&amp;"_"&amp;PinMap!O1)</f>
        <v>D2_IIH</v>
      </c>
      <c r="D354" s="37">
        <f>IF(PinMap!O88="","",PinMap!O88)</f>
        <v>1</v>
      </c>
      <c r="E354" s="37">
        <f>IF(PinMap!P88="","",PinMap!P88)</f>
        <v>-1</v>
      </c>
      <c r="F354" s="37" t="str">
        <f>IF(PinMap!Q88="","",PinMap!Q88)</f>
        <v>uA</v>
      </c>
    </row>
    <row r="355" spans="1:6" x14ac:dyDescent="0.2">
      <c r="A355" s="37">
        <f t="shared" si="11"/>
        <v>644</v>
      </c>
      <c r="B355" s="52"/>
      <c r="C355" s="37" t="str">
        <f>IF(PinMap!F89="","",PinMap!F89&amp;"_"&amp;PinMap!O1)</f>
        <v>D9_IIH</v>
      </c>
      <c r="D355" s="37">
        <f>IF(PinMap!O89="","",PinMap!O89)</f>
        <v>1</v>
      </c>
      <c r="E355" s="37">
        <f>IF(PinMap!P89="","",PinMap!P89)</f>
        <v>-1</v>
      </c>
      <c r="F355" s="37" t="str">
        <f>IF(PinMap!Q89="","",PinMap!Q89)</f>
        <v>uA</v>
      </c>
    </row>
    <row r="356" spans="1:6" x14ac:dyDescent="0.2">
      <c r="A356" s="37">
        <f t="shared" si="11"/>
        <v>645</v>
      </c>
      <c r="B356" s="52"/>
      <c r="C356" s="37" t="str">
        <f>IF(PinMap!F90="","",PinMap!F90&amp;"_"&amp;PinMap!O1)</f>
        <v>PWDN_IIH</v>
      </c>
      <c r="D356" s="37">
        <f>IF(PinMap!O90="","",PinMap!O90)</f>
        <v>3</v>
      </c>
      <c r="E356" s="37">
        <f>IF(PinMap!P90="","",PinMap!P90)</f>
        <v>-1</v>
      </c>
      <c r="F356" s="37" t="str">
        <f>IF(PinMap!Q90="","",PinMap!Q90)</f>
        <v>uA</v>
      </c>
    </row>
    <row r="357" spans="1:6" x14ac:dyDescent="0.2">
      <c r="A357" s="37">
        <f t="shared" si="11"/>
        <v>646</v>
      </c>
      <c r="B357" s="52"/>
      <c r="C357" s="37" t="str">
        <f>IF(PinMap!F91="","",PinMap!F91&amp;"_"&amp;PinMap!O1)</f>
        <v>RSTB_IIH</v>
      </c>
      <c r="D357" s="37">
        <f>IF(PinMap!O91="","",PinMap!O91)</f>
        <v>1</v>
      </c>
      <c r="E357" s="37">
        <f>IF(PinMap!P91="","",PinMap!P91)</f>
        <v>-1</v>
      </c>
      <c r="F357" s="37" t="str">
        <f>IF(PinMap!Q91="","",PinMap!Q91)</f>
        <v>uA</v>
      </c>
    </row>
    <row r="358" spans="1:6" x14ac:dyDescent="0.2">
      <c r="A358" s="37">
        <f t="shared" si="11"/>
        <v>646</v>
      </c>
      <c r="B358" s="52"/>
      <c r="C358" s="37" t="str">
        <f>IF(PinMap!F92="","",PinMap!F92&amp;"_"&amp;PinMap!O1)</f>
        <v>VN_IIH</v>
      </c>
      <c r="D358" s="37" t="str">
        <f>IF(PinMap!O92="","",PinMap!O92)</f>
        <v/>
      </c>
      <c r="E358" s="37" t="str">
        <f>IF(PinMap!P92="","",PinMap!P92)</f>
        <v/>
      </c>
      <c r="F358" s="37" t="str">
        <f>IF(PinMap!Q92="","",PinMap!Q92)</f>
        <v/>
      </c>
    </row>
    <row r="359" spans="1:6" x14ac:dyDescent="0.2">
      <c r="A359" s="37">
        <f t="shared" si="11"/>
        <v>646</v>
      </c>
      <c r="B359" s="52"/>
      <c r="C359" s="37" t="str">
        <f>IF(PinMap!F93="","",PinMap!F93&amp;"_"&amp;PinMap!O1)</f>
        <v>VH_IIH</v>
      </c>
      <c r="D359" s="37" t="str">
        <f>IF(PinMap!O93="","",PinMap!O93)</f>
        <v/>
      </c>
      <c r="E359" s="37" t="str">
        <f>IF(PinMap!P93="","",PinMap!P93)</f>
        <v/>
      </c>
      <c r="F359" s="37" t="str">
        <f>IF(PinMap!Q93="","",PinMap!Q93)</f>
        <v/>
      </c>
    </row>
    <row r="360" spans="1:6" x14ac:dyDescent="0.2">
      <c r="A360" s="37">
        <f t="shared" si="11"/>
        <v>646</v>
      </c>
      <c r="B360" s="52"/>
      <c r="C360" s="37" t="str">
        <f>IF(PinMap!F94="","",PinMap!F94&amp;"_"&amp;PinMap!O1)</f>
        <v>VRAMP_IIH</v>
      </c>
      <c r="D360" s="37" t="str">
        <f>IF(PinMap!O94="","",PinMap!O94)</f>
        <v/>
      </c>
      <c r="E360" s="37" t="str">
        <f>IF(PinMap!P94="","",PinMap!P94)</f>
        <v/>
      </c>
      <c r="F360" s="37" t="str">
        <f>IF(PinMap!Q94="","",PinMap!Q94)</f>
        <v/>
      </c>
    </row>
    <row r="361" spans="1:6" x14ac:dyDescent="0.2">
      <c r="A361" s="37">
        <f t="shared" si="11"/>
        <v>646</v>
      </c>
      <c r="B361" s="52"/>
      <c r="C361" s="37" t="str">
        <f>IF(PinMap!F95="","",PinMap!F95&amp;"_"&amp;PinMap!O1)</f>
        <v/>
      </c>
      <c r="D361" s="37" t="str">
        <f>IF(PinMap!O95="","",PinMap!O95)</f>
        <v/>
      </c>
      <c r="E361" s="37" t="str">
        <f>IF(PinMap!P95="","",PinMap!P95)</f>
        <v/>
      </c>
      <c r="F361" s="37" t="str">
        <f>IF(PinMap!Q95="","",PinMap!Q95)</f>
        <v/>
      </c>
    </row>
    <row r="362" spans="1:6" x14ac:dyDescent="0.2">
      <c r="A362" s="37">
        <f t="shared" si="11"/>
        <v>646</v>
      </c>
      <c r="B362" s="52"/>
      <c r="C362" s="37" t="str">
        <f>IF(PinMap!F96="","",PinMap!F96&amp;"_"&amp;PinMap!O1)</f>
        <v/>
      </c>
      <c r="D362" s="37" t="str">
        <f>IF(PinMap!O96="","",PinMap!O96)</f>
        <v/>
      </c>
      <c r="E362" s="37" t="str">
        <f>IF(PinMap!P96="","",PinMap!P96)</f>
        <v/>
      </c>
      <c r="F362" s="37" t="str">
        <f>IF(PinMap!Q96="","",PinMap!Q96)</f>
        <v/>
      </c>
    </row>
    <row r="363" spans="1:6" x14ac:dyDescent="0.2">
      <c r="A363" s="37">
        <f t="shared" si="11"/>
        <v>646</v>
      </c>
      <c r="B363" s="52"/>
      <c r="C363" s="37" t="str">
        <f>IF(PinMap!F97="","",PinMap!F97&amp;"_"&amp;PinMap!O1)</f>
        <v/>
      </c>
      <c r="D363" s="37" t="str">
        <f>IF(PinMap!O97="","",PinMap!O97)</f>
        <v/>
      </c>
      <c r="E363" s="37" t="str">
        <f>IF(PinMap!P97="","",PinMap!P97)</f>
        <v/>
      </c>
      <c r="F363" s="37" t="str">
        <f>IF(PinMap!Q97="","",PinMap!Q97)</f>
        <v/>
      </c>
    </row>
    <row r="364" spans="1:6" x14ac:dyDescent="0.2">
      <c r="A364" s="37">
        <f t="shared" si="11"/>
        <v>646</v>
      </c>
      <c r="B364" s="52"/>
      <c r="C364" s="37" t="str">
        <f>IF(PinMap!F98="","",PinMap!F98&amp;"_"&amp;PinMap!O1)</f>
        <v>VCC28A_IIH</v>
      </c>
      <c r="D364" s="37" t="str">
        <f>IF(PinMap!O98="","",PinMap!O98)</f>
        <v/>
      </c>
      <c r="E364" s="37" t="str">
        <f>IF(PinMap!P98="","",PinMap!P98)</f>
        <v/>
      </c>
      <c r="F364" s="37" t="str">
        <f>IF(PinMap!Q98="","",PinMap!Q98)</f>
        <v/>
      </c>
    </row>
    <row r="365" spans="1:6" x14ac:dyDescent="0.2">
      <c r="A365" s="37">
        <f t="shared" si="11"/>
        <v>646</v>
      </c>
      <c r="B365" s="52"/>
      <c r="C365" s="37" t="str">
        <f>IF(PinMap!F99="","",PinMap!F99&amp;"_"&amp;PinMap!O1)</f>
        <v>VCC28D_IIH</v>
      </c>
      <c r="D365" s="37" t="str">
        <f>IF(PinMap!O99="","",PinMap!O99)</f>
        <v/>
      </c>
      <c r="E365" s="37" t="str">
        <f>IF(PinMap!P99="","",PinMap!P99)</f>
        <v/>
      </c>
      <c r="F365" s="37" t="str">
        <f>IF(PinMap!Q99="","",PinMap!Q99)</f>
        <v/>
      </c>
    </row>
    <row r="366" spans="1:6" x14ac:dyDescent="0.2">
      <c r="A366" s="37">
        <f t="shared" si="11"/>
        <v>646</v>
      </c>
      <c r="B366" s="52"/>
      <c r="C366" s="37" t="str">
        <f>IF(PinMap!F100="","",PinMap!F100&amp;"_"&amp;PinMap!O1)</f>
        <v>DVDD_IIH</v>
      </c>
      <c r="D366" s="37" t="str">
        <f>IF(PinMap!O100="","",PinMap!O100)</f>
        <v/>
      </c>
      <c r="E366" s="37" t="str">
        <f>IF(PinMap!P100="","",PinMap!P100)</f>
        <v/>
      </c>
      <c r="F366" s="37" t="str">
        <f>IF(PinMap!Q100="","",PinMap!Q100)</f>
        <v/>
      </c>
    </row>
    <row r="367" spans="1:6" x14ac:dyDescent="0.2">
      <c r="A367" s="37">
        <f t="shared" si="11"/>
        <v>646</v>
      </c>
      <c r="B367" s="52"/>
      <c r="C367" s="37" t="str">
        <f>IF(PinMap!F101="","",PinMap!F101&amp;"_"&amp;PinMap!O1)</f>
        <v/>
      </c>
      <c r="D367" s="37" t="str">
        <f>IF(PinMap!O101="","",PinMap!O101)</f>
        <v/>
      </c>
      <c r="E367" s="37" t="str">
        <f>IF(PinMap!P101="","",PinMap!P101)</f>
        <v/>
      </c>
      <c r="F367" s="37" t="str">
        <f>IF(PinMap!Q101="","",PinMap!Q101)</f>
        <v/>
      </c>
    </row>
    <row r="368" spans="1:6" x14ac:dyDescent="0.2">
      <c r="A368" s="37">
        <f t="shared" si="11"/>
        <v>646</v>
      </c>
      <c r="B368" s="52"/>
      <c r="C368" s="37" t="str">
        <f>IF(PinMap!F74="","",PinMap!F74&amp;"_"&amp;PinMap!R1)</f>
        <v>VSYNC_DC</v>
      </c>
      <c r="D368" s="37" t="str">
        <f>IF(PinMap!R74="","",PinMap!R74)</f>
        <v/>
      </c>
      <c r="E368" s="37" t="str">
        <f>IF(PinMap!S74="","",PinMap!S74)</f>
        <v/>
      </c>
      <c r="F368" s="37" t="str">
        <f>IF(PinMap!T74="","",PinMap!T74)</f>
        <v/>
      </c>
    </row>
    <row r="369" spans="1:6" x14ac:dyDescent="0.2">
      <c r="A369" s="37">
        <f t="shared" si="11"/>
        <v>646</v>
      </c>
      <c r="B369" s="52"/>
      <c r="C369" s="37" t="str">
        <f>IF(PinMap!F75="","",PinMap!F75&amp;"_"&amp;PinMap!R1)</f>
        <v>HSYNC_DC</v>
      </c>
      <c r="D369" s="37" t="str">
        <f>IF(PinMap!R75="","",PinMap!R75)</f>
        <v/>
      </c>
      <c r="E369" s="37" t="str">
        <f>IF(PinMap!S75="","",PinMap!S75)</f>
        <v/>
      </c>
      <c r="F369" s="37" t="str">
        <f>IF(PinMap!T75="","",PinMap!T75)</f>
        <v/>
      </c>
    </row>
    <row r="370" spans="1:6" x14ac:dyDescent="0.2">
      <c r="A370" s="37">
        <f t="shared" si="11"/>
        <v>646</v>
      </c>
      <c r="B370" s="52"/>
      <c r="C370" s="37" t="str">
        <f>IF(PinMap!F76="","",PinMap!F76&amp;"_"&amp;PinMap!R1)</f>
        <v>PCLK_DC</v>
      </c>
      <c r="D370" s="37" t="str">
        <f>IF(PinMap!R76="","",PinMap!R76)</f>
        <v/>
      </c>
      <c r="E370" s="37" t="str">
        <f>IF(PinMap!S76="","",PinMap!S76)</f>
        <v/>
      </c>
      <c r="F370" s="37" t="str">
        <f>IF(PinMap!T76="","",PinMap!T76)</f>
        <v/>
      </c>
    </row>
    <row r="371" spans="1:6" x14ac:dyDescent="0.2">
      <c r="A371" s="37">
        <f t="shared" si="11"/>
        <v>646</v>
      </c>
      <c r="B371" s="52"/>
      <c r="C371" s="37" t="str">
        <f>IF(PinMap!F77="","",PinMap!F77&amp;"_"&amp;PinMap!R1)</f>
        <v>EXCLK_DC</v>
      </c>
      <c r="D371" s="37" t="str">
        <f>IF(PinMap!R77="","",PinMap!R77)</f>
        <v/>
      </c>
      <c r="E371" s="37" t="str">
        <f>IF(PinMap!S77="","",PinMap!S77)</f>
        <v/>
      </c>
      <c r="F371" s="37" t="str">
        <f>IF(PinMap!T77="","",PinMap!T77)</f>
        <v/>
      </c>
    </row>
    <row r="372" spans="1:6" x14ac:dyDescent="0.2">
      <c r="A372" s="37">
        <f t="shared" si="11"/>
        <v>646</v>
      </c>
      <c r="B372" s="52"/>
      <c r="C372" s="37" t="str">
        <f>IF(PinMap!F78="","",PinMap!F78&amp;"_"&amp;PinMap!R1)</f>
        <v>SCL_DC</v>
      </c>
      <c r="D372" s="37" t="str">
        <f>IF(PinMap!R78="","",PinMap!R78)</f>
        <v/>
      </c>
      <c r="E372" s="37" t="str">
        <f>IF(PinMap!S78="","",PinMap!S78)</f>
        <v/>
      </c>
      <c r="F372" s="37" t="str">
        <f>IF(PinMap!T78="","",PinMap!T78)</f>
        <v/>
      </c>
    </row>
    <row r="373" spans="1:6" x14ac:dyDescent="0.2">
      <c r="A373" s="37">
        <f t="shared" si="11"/>
        <v>646</v>
      </c>
      <c r="B373" s="52"/>
      <c r="C373" s="37" t="str">
        <f>IF(PinMap!F79="","",PinMap!F79&amp;"_"&amp;PinMap!R1)</f>
        <v>SDA_DC</v>
      </c>
      <c r="D373" s="37" t="str">
        <f>IF(PinMap!R79="","",PinMap!R79)</f>
        <v/>
      </c>
      <c r="E373" s="37" t="str">
        <f>IF(PinMap!S79="","",PinMap!S79)</f>
        <v/>
      </c>
      <c r="F373" s="37" t="str">
        <f>IF(PinMap!T79="","",PinMap!T79)</f>
        <v/>
      </c>
    </row>
    <row r="374" spans="1:6" x14ac:dyDescent="0.2">
      <c r="A374" s="37">
        <f t="shared" si="11"/>
        <v>646</v>
      </c>
      <c r="B374" s="52"/>
      <c r="C374" s="37" t="str">
        <f>IF(PinMap!F80="","",PinMap!F80&amp;"_"&amp;PinMap!R1)</f>
        <v>D6_DC</v>
      </c>
      <c r="D374" s="37" t="str">
        <f>IF(PinMap!R80="","",PinMap!R80)</f>
        <v/>
      </c>
      <c r="E374" s="37" t="str">
        <f>IF(PinMap!S80="","",PinMap!S80)</f>
        <v/>
      </c>
      <c r="F374" s="37" t="str">
        <f>IF(PinMap!T80="","",PinMap!T80)</f>
        <v/>
      </c>
    </row>
    <row r="375" spans="1:6" x14ac:dyDescent="0.2">
      <c r="A375" s="37">
        <f t="shared" si="11"/>
        <v>646</v>
      </c>
      <c r="B375" s="52"/>
      <c r="C375" s="37" t="str">
        <f>IF(PinMap!F81="","",PinMap!F81&amp;"_"&amp;PinMap!R1)</f>
        <v>D5_DC</v>
      </c>
      <c r="D375" s="37" t="str">
        <f>IF(PinMap!R81="","",PinMap!R81)</f>
        <v/>
      </c>
      <c r="E375" s="37" t="str">
        <f>IF(PinMap!S81="","",PinMap!S81)</f>
        <v/>
      </c>
      <c r="F375" s="37" t="str">
        <f>IF(PinMap!T81="","",PinMap!T81)</f>
        <v/>
      </c>
    </row>
    <row r="376" spans="1:6" x14ac:dyDescent="0.2">
      <c r="A376" s="37">
        <f t="shared" si="11"/>
        <v>646</v>
      </c>
      <c r="B376" s="52"/>
      <c r="C376" s="37" t="str">
        <f>IF(PinMap!F82="","",PinMap!F82&amp;"_"&amp;PinMap!R1)</f>
        <v>D4_DC</v>
      </c>
      <c r="D376" s="37" t="str">
        <f>IF(PinMap!R82="","",PinMap!R82)</f>
        <v/>
      </c>
      <c r="E376" s="37" t="str">
        <f>IF(PinMap!S82="","",PinMap!S82)</f>
        <v/>
      </c>
      <c r="F376" s="37" t="str">
        <f>IF(PinMap!T82="","",PinMap!T82)</f>
        <v/>
      </c>
    </row>
    <row r="377" spans="1:6" x14ac:dyDescent="0.2">
      <c r="A377" s="37">
        <f t="shared" si="11"/>
        <v>646</v>
      </c>
      <c r="B377" s="52"/>
      <c r="C377" s="37" t="str">
        <f>IF(PinMap!F83="","",PinMap!F83&amp;"_"&amp;PinMap!R1)</f>
        <v>D3_DC</v>
      </c>
      <c r="D377" s="37" t="str">
        <f>IF(PinMap!R83="","",PinMap!R83)</f>
        <v/>
      </c>
      <c r="E377" s="37" t="str">
        <f>IF(PinMap!S83="","",PinMap!S83)</f>
        <v/>
      </c>
      <c r="F377" s="37" t="str">
        <f>IF(PinMap!T83="","",PinMap!T83)</f>
        <v/>
      </c>
    </row>
    <row r="378" spans="1:6" x14ac:dyDescent="0.2">
      <c r="A378" s="37">
        <f t="shared" si="11"/>
        <v>646</v>
      </c>
      <c r="B378" s="52"/>
      <c r="C378" s="37" t="str">
        <f>IF(PinMap!F84="","",PinMap!F84&amp;"_"&amp;PinMap!R1)</f>
        <v>D8_DC</v>
      </c>
      <c r="D378" s="37" t="str">
        <f>IF(PinMap!R84="","",PinMap!R84)</f>
        <v/>
      </c>
      <c r="E378" s="37" t="str">
        <f>IF(PinMap!S84="","",PinMap!S84)</f>
        <v/>
      </c>
      <c r="F378" s="37" t="str">
        <f>IF(PinMap!T84="","",PinMap!T84)</f>
        <v/>
      </c>
    </row>
    <row r="379" spans="1:6" x14ac:dyDescent="0.2">
      <c r="A379" s="37">
        <f t="shared" si="11"/>
        <v>646</v>
      </c>
      <c r="B379" s="52"/>
      <c r="C379" s="37" t="str">
        <f>IF(PinMap!F85="","",PinMap!F85&amp;"_"&amp;PinMap!R1)</f>
        <v>D7_DC</v>
      </c>
      <c r="D379" s="37" t="str">
        <f>IF(PinMap!R85="","",PinMap!R85)</f>
        <v/>
      </c>
      <c r="E379" s="37" t="str">
        <f>IF(PinMap!S85="","",PinMap!S85)</f>
        <v/>
      </c>
      <c r="F379" s="37" t="str">
        <f>IF(PinMap!T85="","",PinMap!T85)</f>
        <v/>
      </c>
    </row>
    <row r="380" spans="1:6" x14ac:dyDescent="0.2">
      <c r="A380" s="37">
        <f t="shared" si="11"/>
        <v>646</v>
      </c>
      <c r="B380" s="52"/>
      <c r="C380" s="37" t="str">
        <f>IF(PinMap!F86="","",PinMap!F86&amp;"_"&amp;PinMap!R1)</f>
        <v>D0_DC</v>
      </c>
      <c r="D380" s="37" t="str">
        <f>IF(PinMap!R86="","",PinMap!R86)</f>
        <v/>
      </c>
      <c r="E380" s="37" t="str">
        <f>IF(PinMap!S86="","",PinMap!S86)</f>
        <v/>
      </c>
      <c r="F380" s="37" t="str">
        <f>IF(PinMap!T86="","",PinMap!T86)</f>
        <v/>
      </c>
    </row>
    <row r="381" spans="1:6" x14ac:dyDescent="0.2">
      <c r="A381" s="37">
        <f t="shared" ref="A381:A412" si="12">IF(D381="",A380,A380+1)</f>
        <v>646</v>
      </c>
      <c r="B381" s="52"/>
      <c r="C381" s="37" t="str">
        <f>IF(PinMap!F87="","",PinMap!F87&amp;"_"&amp;PinMap!R1)</f>
        <v>D1_DC</v>
      </c>
      <c r="D381" s="37" t="str">
        <f>IF(PinMap!R87="","",PinMap!R87)</f>
        <v/>
      </c>
      <c r="E381" s="37" t="str">
        <f>IF(PinMap!S87="","",PinMap!S87)</f>
        <v/>
      </c>
      <c r="F381" s="37" t="str">
        <f>IF(PinMap!T87="","",PinMap!T87)</f>
        <v/>
      </c>
    </row>
    <row r="382" spans="1:6" x14ac:dyDescent="0.2">
      <c r="A382" s="37">
        <f t="shared" si="12"/>
        <v>646</v>
      </c>
      <c r="B382" s="52"/>
      <c r="C382" s="37" t="str">
        <f>IF(PinMap!F88="","",PinMap!F88&amp;"_"&amp;PinMap!R1)</f>
        <v>D2_DC</v>
      </c>
      <c r="D382" s="37" t="str">
        <f>IF(PinMap!R88="","",PinMap!R88)</f>
        <v/>
      </c>
      <c r="E382" s="37" t="str">
        <f>IF(PinMap!S88="","",PinMap!S88)</f>
        <v/>
      </c>
      <c r="F382" s="37" t="str">
        <f>IF(PinMap!T88="","",PinMap!T88)</f>
        <v/>
      </c>
    </row>
    <row r="383" spans="1:6" x14ac:dyDescent="0.2">
      <c r="A383" s="37">
        <f t="shared" si="12"/>
        <v>646</v>
      </c>
      <c r="B383" s="52"/>
      <c r="C383" s="37" t="str">
        <f>IF(PinMap!F89="","",PinMap!F89&amp;"_"&amp;PinMap!R1)</f>
        <v>D9_DC</v>
      </c>
      <c r="D383" s="37" t="str">
        <f>IF(PinMap!R89="","",PinMap!R89)</f>
        <v/>
      </c>
      <c r="E383" s="37" t="str">
        <f>IF(PinMap!S89="","",PinMap!S89)</f>
        <v/>
      </c>
      <c r="F383" s="37" t="str">
        <f>IF(PinMap!T89="","",PinMap!T89)</f>
        <v/>
      </c>
    </row>
    <row r="384" spans="1:6" x14ac:dyDescent="0.2">
      <c r="A384" s="37">
        <f t="shared" si="12"/>
        <v>646</v>
      </c>
      <c r="B384" s="52"/>
      <c r="C384" s="37" t="str">
        <f>IF(PinMap!F90="","",PinMap!F90&amp;"_"&amp;PinMap!R1)</f>
        <v>PWDN_DC</v>
      </c>
      <c r="D384" s="37" t="str">
        <f>IF(PinMap!R90="","",PinMap!R90)</f>
        <v/>
      </c>
      <c r="E384" s="37" t="str">
        <f>IF(PinMap!S90="","",PinMap!S90)</f>
        <v/>
      </c>
      <c r="F384" s="37" t="str">
        <f>IF(PinMap!T90="","",PinMap!T90)</f>
        <v/>
      </c>
    </row>
    <row r="385" spans="1:6" x14ac:dyDescent="0.2">
      <c r="A385" s="37">
        <f t="shared" si="12"/>
        <v>646</v>
      </c>
      <c r="B385" s="52"/>
      <c r="C385" s="37" t="str">
        <f>IF(PinMap!F91="","",PinMap!F91&amp;"_"&amp;PinMap!R1)</f>
        <v>RSTB_DC</v>
      </c>
      <c r="D385" s="37" t="str">
        <f>IF(PinMap!R91="","",PinMap!R91)</f>
        <v/>
      </c>
      <c r="E385" s="37" t="str">
        <f>IF(PinMap!S91="","",PinMap!S91)</f>
        <v/>
      </c>
      <c r="F385" s="37" t="str">
        <f>IF(PinMap!T91="","",PinMap!T91)</f>
        <v/>
      </c>
    </row>
    <row r="386" spans="1:6" x14ac:dyDescent="0.2">
      <c r="A386" s="37">
        <f t="shared" si="12"/>
        <v>647</v>
      </c>
      <c r="B386" s="52"/>
      <c r="C386" s="37" t="str">
        <f>IF(PinMap!F92="","",PinMap!F92&amp;"_"&amp;PinMap!R1)</f>
        <v>VN_DC</v>
      </c>
      <c r="D386" s="37">
        <f>IF(PinMap!R92="","",PinMap!R92)</f>
        <v>-1.25</v>
      </c>
      <c r="E386" s="37">
        <f>IF(PinMap!S92="","",PinMap!S92)</f>
        <v>-1.6</v>
      </c>
      <c r="F386" s="37" t="str">
        <f>IF(PinMap!T92="","",PinMap!T92)</f>
        <v>V</v>
      </c>
    </row>
    <row r="387" spans="1:6" x14ac:dyDescent="0.2">
      <c r="A387" s="37">
        <f t="shared" si="12"/>
        <v>648</v>
      </c>
      <c r="B387" s="52"/>
      <c r="C387" s="37" t="str">
        <f>IF(PinMap!F93="","",PinMap!F93&amp;"_"&amp;PinMap!R1)</f>
        <v>VH_DC</v>
      </c>
      <c r="D387" s="37">
        <f>IF(PinMap!R93="","",PinMap!R93)</f>
        <v>4.4000000000000004</v>
      </c>
      <c r="E387" s="37">
        <f>IF(PinMap!S93="","",PinMap!S93)</f>
        <v>3.85</v>
      </c>
      <c r="F387" s="37" t="str">
        <f>IF(PinMap!T93="","",PinMap!T93)</f>
        <v>V</v>
      </c>
    </row>
    <row r="388" spans="1:6" x14ac:dyDescent="0.2">
      <c r="A388" s="37">
        <f t="shared" si="12"/>
        <v>648</v>
      </c>
      <c r="B388" s="52"/>
      <c r="C388" s="37" t="str">
        <f>IF(PinMap!F94="","",PinMap!F94&amp;"_"&amp;PinMap!R1)</f>
        <v>VRAMP_DC</v>
      </c>
      <c r="D388" s="37" t="str">
        <f>IF(PinMap!R94="","",PinMap!R94)</f>
        <v/>
      </c>
      <c r="E388" s="37" t="str">
        <f>IF(PinMap!S94="","",PinMap!S94)</f>
        <v/>
      </c>
      <c r="F388" s="37" t="str">
        <f>IF(PinMap!T94="","",PinMap!T94)</f>
        <v/>
      </c>
    </row>
    <row r="389" spans="1:6" x14ac:dyDescent="0.2">
      <c r="A389" s="37">
        <f t="shared" si="12"/>
        <v>648</v>
      </c>
      <c r="B389" s="52"/>
      <c r="C389" s="37" t="str">
        <f>IF(PinMap!F95="","",PinMap!F95&amp;"_"&amp;PinMap!R1)</f>
        <v/>
      </c>
      <c r="D389" s="37" t="str">
        <f>IF(PinMap!R95="","",PinMap!R95)</f>
        <v/>
      </c>
      <c r="E389" s="37" t="str">
        <f>IF(PinMap!S95="","",PinMap!S95)</f>
        <v/>
      </c>
      <c r="F389" s="37" t="str">
        <f>IF(PinMap!T95="","",PinMap!T95)</f>
        <v/>
      </c>
    </row>
    <row r="390" spans="1:6" x14ac:dyDescent="0.2">
      <c r="A390" s="37">
        <f t="shared" si="12"/>
        <v>648</v>
      </c>
      <c r="B390" s="52"/>
      <c r="C390" s="37" t="str">
        <f>IF(PinMap!F96="","",PinMap!F96&amp;"_"&amp;PinMap!R1)</f>
        <v/>
      </c>
      <c r="D390" s="37" t="str">
        <f>IF(PinMap!R96="","",PinMap!R96)</f>
        <v/>
      </c>
      <c r="E390" s="37" t="str">
        <f>IF(PinMap!S96="","",PinMap!S96)</f>
        <v/>
      </c>
      <c r="F390" s="37" t="str">
        <f>IF(PinMap!T96="","",PinMap!T96)</f>
        <v/>
      </c>
    </row>
    <row r="391" spans="1:6" x14ac:dyDescent="0.2">
      <c r="A391" s="37">
        <f t="shared" si="12"/>
        <v>648</v>
      </c>
      <c r="B391" s="52"/>
      <c r="C391" s="37" t="str">
        <f>IF(PinMap!F97="","",PinMap!F97&amp;"_"&amp;PinMap!R1)</f>
        <v/>
      </c>
      <c r="D391" s="37" t="str">
        <f>IF(PinMap!R97="","",PinMap!R97)</f>
        <v/>
      </c>
      <c r="E391" s="37" t="str">
        <f>IF(PinMap!S97="","",PinMap!S97)</f>
        <v/>
      </c>
      <c r="F391" s="37" t="str">
        <f>IF(PinMap!T97="","",PinMap!T97)</f>
        <v/>
      </c>
    </row>
    <row r="392" spans="1:6" x14ac:dyDescent="0.2">
      <c r="A392" s="37">
        <f t="shared" si="12"/>
        <v>649</v>
      </c>
      <c r="B392" s="52"/>
      <c r="C392" s="37" t="str">
        <f>IF(PinMap!F98="","",PinMap!F98&amp;"_"&amp;PinMap!R1)</f>
        <v>VCC28A_DC</v>
      </c>
      <c r="D392" s="37">
        <f>IF(PinMap!R98="","",PinMap!R98)</f>
        <v>35</v>
      </c>
      <c r="E392" s="37">
        <f>IF(PinMap!S98="","",PinMap!S98)</f>
        <v>15</v>
      </c>
      <c r="F392" s="37" t="str">
        <f>IF(PinMap!T98="","",PinMap!T98)</f>
        <v>mA</v>
      </c>
    </row>
    <row r="393" spans="1:6" x14ac:dyDescent="0.2">
      <c r="A393" s="37">
        <f t="shared" si="12"/>
        <v>650</v>
      </c>
      <c r="B393" s="52"/>
      <c r="C393" s="37" t="str">
        <f>IF(PinMap!F99="","",PinMap!F99&amp;"_"&amp;PinMap!R1)</f>
        <v>VCC28D_DC</v>
      </c>
      <c r="D393" s="37">
        <f>IF(PinMap!R99="","",PinMap!R99)</f>
        <v>65</v>
      </c>
      <c r="E393" s="37">
        <f>IF(PinMap!S99="","",PinMap!S99)</f>
        <v>45</v>
      </c>
      <c r="F393" s="37" t="str">
        <f>IF(PinMap!T99="","",PinMap!T99)</f>
        <v>mA</v>
      </c>
    </row>
    <row r="394" spans="1:6" x14ac:dyDescent="0.2">
      <c r="A394" s="37">
        <f t="shared" si="12"/>
        <v>651</v>
      </c>
      <c r="B394" s="52"/>
      <c r="C394" s="37" t="str">
        <f>IF(PinMap!F100="","",PinMap!F100&amp;"_"&amp;PinMap!R1)</f>
        <v>DVDD_DC</v>
      </c>
      <c r="D394" s="37">
        <f>IF(PinMap!R100="","",PinMap!R100)</f>
        <v>1.7</v>
      </c>
      <c r="E394" s="37">
        <f>IF(PinMap!S100="","",PinMap!S100)</f>
        <v>1.4</v>
      </c>
      <c r="F394" s="37" t="str">
        <f>IF(PinMap!T100="","",PinMap!T100)</f>
        <v>V</v>
      </c>
    </row>
    <row r="395" spans="1:6" x14ac:dyDescent="0.2">
      <c r="A395" s="37">
        <f t="shared" si="12"/>
        <v>651</v>
      </c>
      <c r="B395" s="52"/>
      <c r="C395" s="37" t="str">
        <f>IF(PinMap!F101="","",PinMap!F101&amp;"_"&amp;PinMap!R1)</f>
        <v/>
      </c>
      <c r="D395" s="37" t="str">
        <f>IF(PinMap!R101="","",PinMap!R101)</f>
        <v/>
      </c>
      <c r="E395" s="37" t="str">
        <f>IF(PinMap!S101="","",PinMap!S101)</f>
        <v/>
      </c>
      <c r="F395" s="37" t="str">
        <f>IF(PinMap!T101="","",PinMap!T101)</f>
        <v/>
      </c>
    </row>
    <row r="396" spans="1:6" x14ac:dyDescent="0.2">
      <c r="A396" s="37">
        <f t="shared" si="12"/>
        <v>651</v>
      </c>
      <c r="B396" s="52"/>
      <c r="C396" s="37" t="str">
        <f>IF(PinMap!F74="","",PinMap!F74&amp;"_"&amp;PinMap!U1)</f>
        <v>VSYNC_PWDN</v>
      </c>
      <c r="D396" s="37" t="str">
        <f>IF(PinMap!U74="","",PinMap!U74)</f>
        <v/>
      </c>
      <c r="E396" s="37" t="str">
        <f>IF(PinMap!V74="","",PinMap!V74)</f>
        <v/>
      </c>
      <c r="F396" s="37" t="str">
        <f>IF(PinMap!W74="","",PinMap!W74)</f>
        <v/>
      </c>
    </row>
    <row r="397" spans="1:6" x14ac:dyDescent="0.2">
      <c r="A397" s="37">
        <f t="shared" si="12"/>
        <v>651</v>
      </c>
      <c r="B397" s="52"/>
      <c r="C397" s="37" t="str">
        <f>IF(PinMap!F75="","",PinMap!F75&amp;"_"&amp;PinMap!U1)</f>
        <v>HSYNC_PWDN</v>
      </c>
      <c r="D397" s="37" t="str">
        <f>IF(PinMap!U75="","",PinMap!U75)</f>
        <v/>
      </c>
      <c r="E397" s="37" t="str">
        <f>IF(PinMap!V75="","",PinMap!V75)</f>
        <v/>
      </c>
      <c r="F397" s="37" t="str">
        <f>IF(PinMap!W75="","",PinMap!W75)</f>
        <v/>
      </c>
    </row>
    <row r="398" spans="1:6" x14ac:dyDescent="0.2">
      <c r="A398" s="37">
        <f t="shared" si="12"/>
        <v>651</v>
      </c>
      <c r="B398" s="52"/>
      <c r="C398" s="37" t="str">
        <f>IF(PinMap!F76="","",PinMap!F76&amp;"_"&amp;PinMap!U1)</f>
        <v>PCLK_PWDN</v>
      </c>
      <c r="D398" s="37" t="str">
        <f>IF(PinMap!U76="","",PinMap!U76)</f>
        <v/>
      </c>
      <c r="E398" s="37" t="str">
        <f>IF(PinMap!V76="","",PinMap!V76)</f>
        <v/>
      </c>
      <c r="F398" s="37" t="str">
        <f>IF(PinMap!W76="","",PinMap!W76)</f>
        <v/>
      </c>
    </row>
    <row r="399" spans="1:6" x14ac:dyDescent="0.2">
      <c r="A399" s="37">
        <f t="shared" si="12"/>
        <v>651</v>
      </c>
      <c r="B399" s="52"/>
      <c r="C399" s="37" t="str">
        <f>IF(PinMap!F77="","",PinMap!F77&amp;"_"&amp;PinMap!U1)</f>
        <v>EXCLK_PWDN</v>
      </c>
      <c r="D399" s="37" t="str">
        <f>IF(PinMap!U77="","",PinMap!U77)</f>
        <v/>
      </c>
      <c r="E399" s="37" t="str">
        <f>IF(PinMap!V77="","",PinMap!V77)</f>
        <v/>
      </c>
      <c r="F399" s="37" t="str">
        <f>IF(PinMap!W77="","",PinMap!W77)</f>
        <v/>
      </c>
    </row>
    <row r="400" spans="1:6" x14ac:dyDescent="0.2">
      <c r="A400" s="37">
        <f t="shared" si="12"/>
        <v>651</v>
      </c>
      <c r="B400" s="52"/>
      <c r="C400" s="37" t="str">
        <f>IF(PinMap!F78="","",PinMap!F78&amp;"_"&amp;PinMap!U1)</f>
        <v>SCL_PWDN</v>
      </c>
      <c r="D400" s="37" t="str">
        <f>IF(PinMap!U78="","",PinMap!U78)</f>
        <v/>
      </c>
      <c r="E400" s="37" t="str">
        <f>IF(PinMap!V78="","",PinMap!V78)</f>
        <v/>
      </c>
      <c r="F400" s="37" t="str">
        <f>IF(PinMap!W78="","",PinMap!W78)</f>
        <v/>
      </c>
    </row>
    <row r="401" spans="1:6" x14ac:dyDescent="0.2">
      <c r="A401" s="37">
        <f t="shared" si="12"/>
        <v>651</v>
      </c>
      <c r="B401" s="52"/>
      <c r="C401" s="37" t="str">
        <f>IF(PinMap!F79="","",PinMap!F79&amp;"_"&amp;PinMap!U1)</f>
        <v>SDA_PWDN</v>
      </c>
      <c r="D401" s="37" t="str">
        <f>IF(PinMap!U79="","",PinMap!U79)</f>
        <v/>
      </c>
      <c r="E401" s="37" t="str">
        <f>IF(PinMap!V79="","",PinMap!V79)</f>
        <v/>
      </c>
      <c r="F401" s="37" t="str">
        <f>IF(PinMap!W79="","",PinMap!W79)</f>
        <v/>
      </c>
    </row>
    <row r="402" spans="1:6" x14ac:dyDescent="0.2">
      <c r="A402" s="37">
        <f t="shared" si="12"/>
        <v>651</v>
      </c>
      <c r="B402" s="52"/>
      <c r="C402" s="37" t="str">
        <f>IF(PinMap!F80="","",PinMap!F80&amp;"_"&amp;PinMap!U1)</f>
        <v>D6_PWDN</v>
      </c>
      <c r="D402" s="37" t="str">
        <f>IF(PinMap!U80="","",PinMap!U80)</f>
        <v/>
      </c>
      <c r="E402" s="37" t="str">
        <f>IF(PinMap!V80="","",PinMap!V80)</f>
        <v/>
      </c>
      <c r="F402" s="37" t="str">
        <f>IF(PinMap!W80="","",PinMap!W80)</f>
        <v/>
      </c>
    </row>
    <row r="403" spans="1:6" x14ac:dyDescent="0.2">
      <c r="A403" s="37">
        <f t="shared" si="12"/>
        <v>651</v>
      </c>
      <c r="B403" s="52"/>
      <c r="C403" s="37" t="str">
        <f>IF(PinMap!F81="","",PinMap!F81&amp;"_"&amp;PinMap!U1)</f>
        <v>D5_PWDN</v>
      </c>
      <c r="D403" s="37" t="str">
        <f>IF(PinMap!U81="","",PinMap!U81)</f>
        <v/>
      </c>
      <c r="E403" s="37" t="str">
        <f>IF(PinMap!V81="","",PinMap!V81)</f>
        <v/>
      </c>
      <c r="F403" s="37" t="str">
        <f>IF(PinMap!W81="","",PinMap!W81)</f>
        <v/>
      </c>
    </row>
    <row r="404" spans="1:6" x14ac:dyDescent="0.2">
      <c r="A404" s="37">
        <f t="shared" si="12"/>
        <v>651</v>
      </c>
      <c r="B404" s="52"/>
      <c r="C404" s="37" t="str">
        <f>IF(PinMap!F82="","",PinMap!F82&amp;"_"&amp;PinMap!U1)</f>
        <v>D4_PWDN</v>
      </c>
      <c r="D404" s="37" t="str">
        <f>IF(PinMap!U82="","",PinMap!U82)</f>
        <v/>
      </c>
      <c r="E404" s="37" t="str">
        <f>IF(PinMap!V82="","",PinMap!V82)</f>
        <v/>
      </c>
      <c r="F404" s="37" t="str">
        <f>IF(PinMap!W82="","",PinMap!W82)</f>
        <v/>
      </c>
    </row>
    <row r="405" spans="1:6" x14ac:dyDescent="0.2">
      <c r="A405" s="37">
        <f t="shared" si="12"/>
        <v>651</v>
      </c>
      <c r="B405" s="52"/>
      <c r="C405" s="37" t="str">
        <f>IF(PinMap!F83="","",PinMap!F83&amp;"_"&amp;PinMap!U1)</f>
        <v>D3_PWDN</v>
      </c>
      <c r="D405" s="37" t="str">
        <f>IF(PinMap!U83="","",PinMap!U83)</f>
        <v/>
      </c>
      <c r="E405" s="37" t="str">
        <f>IF(PinMap!V83="","",PinMap!V83)</f>
        <v/>
      </c>
      <c r="F405" s="37" t="str">
        <f>IF(PinMap!W83="","",PinMap!W83)</f>
        <v/>
      </c>
    </row>
    <row r="406" spans="1:6" x14ac:dyDescent="0.2">
      <c r="A406" s="37">
        <f t="shared" si="12"/>
        <v>651</v>
      </c>
      <c r="B406" s="52"/>
      <c r="C406" s="37" t="str">
        <f>IF(PinMap!F84="","",PinMap!F84&amp;"_"&amp;PinMap!U1)</f>
        <v>D8_PWDN</v>
      </c>
      <c r="D406" s="37" t="str">
        <f>IF(PinMap!U84="","",PinMap!U84)</f>
        <v/>
      </c>
      <c r="E406" s="37" t="str">
        <f>IF(PinMap!V84="","",PinMap!V84)</f>
        <v/>
      </c>
      <c r="F406" s="37" t="str">
        <f>IF(PinMap!W84="","",PinMap!W84)</f>
        <v/>
      </c>
    </row>
    <row r="407" spans="1:6" x14ac:dyDescent="0.2">
      <c r="A407" s="37">
        <f t="shared" si="12"/>
        <v>651</v>
      </c>
      <c r="B407" s="52"/>
      <c r="C407" s="37" t="str">
        <f>IF(PinMap!F85="","",PinMap!F85&amp;"_"&amp;PinMap!U1)</f>
        <v>D7_PWDN</v>
      </c>
      <c r="D407" s="37" t="str">
        <f>IF(PinMap!U85="","",PinMap!U85)</f>
        <v/>
      </c>
      <c r="E407" s="37" t="str">
        <f>IF(PinMap!V85="","",PinMap!V85)</f>
        <v/>
      </c>
      <c r="F407" s="37" t="str">
        <f>IF(PinMap!W85="","",PinMap!W85)</f>
        <v/>
      </c>
    </row>
    <row r="408" spans="1:6" x14ac:dyDescent="0.2">
      <c r="A408" s="37">
        <f t="shared" si="12"/>
        <v>651</v>
      </c>
      <c r="B408" s="52"/>
      <c r="C408" s="37" t="str">
        <f>IF(PinMap!F86="","",PinMap!F86&amp;"_"&amp;PinMap!U1)</f>
        <v>D0_PWDN</v>
      </c>
      <c r="D408" s="37" t="str">
        <f>IF(PinMap!U86="","",PinMap!U86)</f>
        <v/>
      </c>
      <c r="E408" s="37" t="str">
        <f>IF(PinMap!V86="","",PinMap!V86)</f>
        <v/>
      </c>
      <c r="F408" s="37" t="str">
        <f>IF(PinMap!W86="","",PinMap!W86)</f>
        <v/>
      </c>
    </row>
    <row r="409" spans="1:6" x14ac:dyDescent="0.2">
      <c r="A409" s="37">
        <f t="shared" si="12"/>
        <v>651</v>
      </c>
      <c r="B409" s="52"/>
      <c r="C409" s="37" t="str">
        <f>IF(PinMap!F87="","",PinMap!F87&amp;"_"&amp;PinMap!U1)</f>
        <v>D1_PWDN</v>
      </c>
      <c r="D409" s="37" t="str">
        <f>IF(PinMap!U87="","",PinMap!U87)</f>
        <v/>
      </c>
      <c r="E409" s="37" t="str">
        <f>IF(PinMap!V87="","",PinMap!V87)</f>
        <v/>
      </c>
      <c r="F409" s="37" t="str">
        <f>IF(PinMap!W87="","",PinMap!W87)</f>
        <v/>
      </c>
    </row>
    <row r="410" spans="1:6" x14ac:dyDescent="0.2">
      <c r="A410" s="37">
        <f t="shared" si="12"/>
        <v>651</v>
      </c>
      <c r="B410" s="52"/>
      <c r="C410" s="37" t="str">
        <f>IF(PinMap!F88="","",PinMap!F88&amp;"_"&amp;PinMap!U1)</f>
        <v>D2_PWDN</v>
      </c>
      <c r="D410" s="37" t="str">
        <f>IF(PinMap!U88="","",PinMap!U88)</f>
        <v/>
      </c>
      <c r="E410" s="37" t="str">
        <f>IF(PinMap!V88="","",PinMap!V88)</f>
        <v/>
      </c>
      <c r="F410" s="37" t="str">
        <f>IF(PinMap!W88="","",PinMap!W88)</f>
        <v/>
      </c>
    </row>
    <row r="411" spans="1:6" x14ac:dyDescent="0.2">
      <c r="A411" s="37">
        <f t="shared" si="12"/>
        <v>651</v>
      </c>
      <c r="B411" s="52"/>
      <c r="C411" s="37" t="str">
        <f>IF(PinMap!F89="","",PinMap!F89&amp;"_"&amp;PinMap!U1)</f>
        <v>D9_PWDN</v>
      </c>
      <c r="D411" s="37" t="str">
        <f>IF(PinMap!U89="","",PinMap!U89)</f>
        <v/>
      </c>
      <c r="E411" s="37" t="str">
        <f>IF(PinMap!V89="","",PinMap!V89)</f>
        <v/>
      </c>
      <c r="F411" s="37" t="str">
        <f>IF(PinMap!W89="","",PinMap!W89)</f>
        <v/>
      </c>
    </row>
    <row r="412" spans="1:6" x14ac:dyDescent="0.2">
      <c r="A412" s="37">
        <f t="shared" si="12"/>
        <v>651</v>
      </c>
      <c r="B412" s="52"/>
      <c r="C412" s="37" t="str">
        <f>IF(PinMap!F90="","",PinMap!F90&amp;"_"&amp;PinMap!U1)</f>
        <v>PWDN_PWDN</v>
      </c>
      <c r="D412" s="37" t="str">
        <f>IF(PinMap!U90="","",PinMap!U90)</f>
        <v/>
      </c>
      <c r="E412" s="37" t="str">
        <f>IF(PinMap!V90="","",PinMap!V90)</f>
        <v/>
      </c>
      <c r="F412" s="37" t="str">
        <f>IF(PinMap!W90="","",PinMap!W90)</f>
        <v/>
      </c>
    </row>
    <row r="413" spans="1:6" x14ac:dyDescent="0.2">
      <c r="A413" s="37">
        <f t="shared" ref="A413:A423" si="13">IF(D413="",A412,A412+1)</f>
        <v>651</v>
      </c>
      <c r="B413" s="52"/>
      <c r="C413" s="37" t="str">
        <f>IF(PinMap!F91="","",PinMap!F91&amp;"_"&amp;PinMap!U1)</f>
        <v>RSTB_PWDN</v>
      </c>
      <c r="D413" s="37" t="str">
        <f>IF(PinMap!U91="","",PinMap!U91)</f>
        <v/>
      </c>
      <c r="E413" s="37" t="str">
        <f>IF(PinMap!V91="","",PinMap!V91)</f>
        <v/>
      </c>
      <c r="F413" s="37" t="str">
        <f>IF(PinMap!W91="","",PinMap!W91)</f>
        <v/>
      </c>
    </row>
    <row r="414" spans="1:6" x14ac:dyDescent="0.2">
      <c r="A414" s="37">
        <f t="shared" si="13"/>
        <v>651</v>
      </c>
      <c r="B414" s="52"/>
      <c r="C414" s="37" t="str">
        <f>IF(PinMap!F92="","",PinMap!F92&amp;"_"&amp;PinMap!U1)</f>
        <v>VN_PWDN</v>
      </c>
      <c r="D414" s="37" t="str">
        <f>IF(PinMap!U92="","",PinMap!U92)</f>
        <v/>
      </c>
      <c r="E414" s="37" t="str">
        <f>IF(PinMap!V92="","",PinMap!V92)</f>
        <v/>
      </c>
      <c r="F414" s="37" t="str">
        <f>IF(PinMap!W92="","",PinMap!W92)</f>
        <v/>
      </c>
    </row>
    <row r="415" spans="1:6" x14ac:dyDescent="0.2">
      <c r="A415" s="37">
        <f t="shared" si="13"/>
        <v>651</v>
      </c>
      <c r="B415" s="52"/>
      <c r="C415" s="37" t="str">
        <f>IF(PinMap!F93="","",PinMap!F93&amp;"_"&amp;PinMap!U1)</f>
        <v>VH_PWDN</v>
      </c>
      <c r="D415" s="37" t="str">
        <f>IF(PinMap!U93="","",PinMap!U93)</f>
        <v/>
      </c>
      <c r="E415" s="37" t="str">
        <f>IF(PinMap!V93="","",PinMap!V93)</f>
        <v/>
      </c>
      <c r="F415" s="37" t="str">
        <f>IF(PinMap!W93="","",PinMap!W93)</f>
        <v/>
      </c>
    </row>
    <row r="416" spans="1:6" x14ac:dyDescent="0.2">
      <c r="A416" s="37">
        <f t="shared" si="13"/>
        <v>651</v>
      </c>
      <c r="B416" s="52"/>
      <c r="C416" s="37" t="str">
        <f>IF(PinMap!F94="","",PinMap!F94&amp;"_"&amp;PinMap!U1)</f>
        <v>VRAMP_PWDN</v>
      </c>
      <c r="D416" s="37" t="str">
        <f>IF(PinMap!U94="","",PinMap!U94)</f>
        <v/>
      </c>
      <c r="E416" s="37" t="str">
        <f>IF(PinMap!V94="","",PinMap!V94)</f>
        <v/>
      </c>
      <c r="F416" s="37" t="str">
        <f>IF(PinMap!W94="","",PinMap!W94)</f>
        <v/>
      </c>
    </row>
    <row r="417" spans="1:6" x14ac:dyDescent="0.2">
      <c r="A417" s="37">
        <f t="shared" si="13"/>
        <v>651</v>
      </c>
      <c r="B417" s="52"/>
      <c r="C417" s="37" t="str">
        <f>IF(PinMap!F95="","",PinMap!F95&amp;"_"&amp;PinMap!U1)</f>
        <v/>
      </c>
      <c r="D417" s="37" t="str">
        <f>IF(PinMap!U95="","",PinMap!U95)</f>
        <v/>
      </c>
      <c r="E417" s="37" t="str">
        <f>IF(PinMap!V95="","",PinMap!V95)</f>
        <v/>
      </c>
      <c r="F417" s="37" t="str">
        <f>IF(PinMap!W95="","",PinMap!W95)</f>
        <v/>
      </c>
    </row>
    <row r="418" spans="1:6" x14ac:dyDescent="0.2">
      <c r="A418" s="37">
        <f t="shared" si="13"/>
        <v>651</v>
      </c>
      <c r="B418" s="52"/>
      <c r="C418" s="37" t="str">
        <f>IF(PinMap!F96="","",PinMap!F96&amp;"_"&amp;PinMap!U1)</f>
        <v/>
      </c>
      <c r="D418" s="37" t="str">
        <f>IF(PinMap!U96="","",PinMap!U96)</f>
        <v/>
      </c>
      <c r="E418" s="37" t="str">
        <f>IF(PinMap!V96="","",PinMap!V96)</f>
        <v/>
      </c>
      <c r="F418" s="37" t="str">
        <f>IF(PinMap!W96="","",PinMap!W96)</f>
        <v/>
      </c>
    </row>
    <row r="419" spans="1:6" x14ac:dyDescent="0.2">
      <c r="A419" s="37">
        <f t="shared" si="13"/>
        <v>651</v>
      </c>
      <c r="B419" s="52"/>
      <c r="C419" s="37" t="str">
        <f>IF(PinMap!F97="","",PinMap!F97&amp;"_"&amp;PinMap!U1)</f>
        <v/>
      </c>
      <c r="D419" s="37" t="str">
        <f>IF(PinMap!U97="","",PinMap!U97)</f>
        <v/>
      </c>
      <c r="E419" s="37" t="str">
        <f>IF(PinMap!V97="","",PinMap!V97)</f>
        <v/>
      </c>
      <c r="F419" s="37" t="str">
        <f>IF(PinMap!W97="","",PinMap!W97)</f>
        <v/>
      </c>
    </row>
    <row r="420" spans="1:6" x14ac:dyDescent="0.2">
      <c r="A420" s="37">
        <f t="shared" si="13"/>
        <v>652</v>
      </c>
      <c r="B420" s="52"/>
      <c r="C420" s="37" t="str">
        <f>IF(PinMap!F98="","",PinMap!F98&amp;"_"&amp;PinMap!U1)</f>
        <v>VCC28A_PWDN</v>
      </c>
      <c r="D420" s="37">
        <f>IF(PinMap!U98="","",PinMap!U98)</f>
        <v>300</v>
      </c>
      <c r="E420" s="37">
        <f>IF(PinMap!V98="","",PinMap!V98)</f>
        <v>-5</v>
      </c>
      <c r="F420" s="37" t="str">
        <f>IF(PinMap!W98="","",PinMap!W98)</f>
        <v>uA</v>
      </c>
    </row>
    <row r="421" spans="1:6" x14ac:dyDescent="0.2">
      <c r="A421" s="37">
        <f t="shared" si="13"/>
        <v>653</v>
      </c>
      <c r="B421" s="52"/>
      <c r="C421" s="37" t="str">
        <f>IF(PinMap!F99="","",PinMap!F99&amp;"_"&amp;PinMap!U1)</f>
        <v>VCC28D_PWDN</v>
      </c>
      <c r="D421" s="37">
        <f>IF(PinMap!U99="","",PinMap!U99)</f>
        <v>300</v>
      </c>
      <c r="E421" s="37">
        <f>IF(PinMap!V99="","",PinMap!V99)</f>
        <v>-5</v>
      </c>
      <c r="F421" s="37" t="str">
        <f>IF(PinMap!W99="","",PinMap!W99)</f>
        <v>uA</v>
      </c>
    </row>
    <row r="422" spans="1:6" x14ac:dyDescent="0.2">
      <c r="A422" s="37">
        <f t="shared" si="13"/>
        <v>653</v>
      </c>
      <c r="B422" s="52"/>
      <c r="C422" s="37" t="str">
        <f>IF(PinMap!F100="","",PinMap!F100&amp;"_"&amp;PinMap!U1)</f>
        <v>DVDD_PWDN</v>
      </c>
      <c r="D422" s="37" t="str">
        <f>IF(PinMap!U100="","",PinMap!U100)</f>
        <v/>
      </c>
      <c r="E422" s="37" t="str">
        <f>IF(PinMap!V100="","",PinMap!V100)</f>
        <v/>
      </c>
      <c r="F422" s="37" t="str">
        <f>IF(PinMap!W100="","",PinMap!W100)</f>
        <v/>
      </c>
    </row>
    <row r="423" spans="1:6" x14ac:dyDescent="0.2">
      <c r="A423" s="37">
        <f t="shared" si="13"/>
        <v>653</v>
      </c>
      <c r="B423" s="53"/>
      <c r="C423" s="37" t="str">
        <f>IF(PinMap!F101="","",PinMap!F101&amp;"_"&amp;PinMap!U1)</f>
        <v/>
      </c>
      <c r="D423" s="37" t="str">
        <f>IF(PinMap!U101="","",PinMap!U101)</f>
        <v/>
      </c>
      <c r="E423" s="37" t="str">
        <f>IF(PinMap!V101="","",PinMap!V101)</f>
        <v/>
      </c>
      <c r="F423" s="37" t="str">
        <f>IF(PinMap!W101="","",PinMap!W101)</f>
        <v/>
      </c>
    </row>
    <row r="424" spans="1:6" x14ac:dyDescent="0.2">
      <c r="A424" s="39"/>
      <c r="B424" s="39"/>
      <c r="C424" s="39"/>
      <c r="D424" s="39"/>
      <c r="E424" s="39"/>
      <c r="F424" s="39"/>
    </row>
    <row r="425" spans="1:6" x14ac:dyDescent="0.2">
      <c r="A425" s="37">
        <f>IF(D425="",A423+COUNTA(Limits!A:A)-1,A423+COUNTA(Limits!A:A))</f>
        <v>883</v>
      </c>
      <c r="B425" s="51" t="str">
        <f>MID(PinMap!A110,9,LEN(PinMap!A110)-8)</f>
        <v>Site3</v>
      </c>
      <c r="C425" s="37" t="str">
        <f>IF(PinMap!F110="","",PinMap!F110&amp;"_"&amp;PinMap!I1)</f>
        <v>VSYNC_OS</v>
      </c>
      <c r="D425" s="37">
        <f>IF(PinMap!I110="","",PinMap!I110)</f>
        <v>-0.2</v>
      </c>
      <c r="E425" s="37">
        <f>IF(PinMap!J110="","",PinMap!J110)</f>
        <v>-0.6</v>
      </c>
      <c r="F425" s="37" t="str">
        <f>IF(PinMap!K110="","",PinMap!K110)</f>
        <v>V</v>
      </c>
    </row>
    <row r="426" spans="1:6" x14ac:dyDescent="0.2">
      <c r="A426" s="37">
        <f t="shared" ref="A426:A457" si="14">IF(D426="",A425,A425+1)</f>
        <v>884</v>
      </c>
      <c r="B426" s="52"/>
      <c r="C426" s="37" t="str">
        <f>IF(PinMap!F111="","",PinMap!F111&amp;"_"&amp;PinMap!I1)</f>
        <v>HSYNC_OS</v>
      </c>
      <c r="D426" s="37">
        <f>IF(PinMap!I111="","",PinMap!I111)</f>
        <v>-0.2</v>
      </c>
      <c r="E426" s="37">
        <f>IF(PinMap!J111="","",PinMap!J111)</f>
        <v>-0.6</v>
      </c>
      <c r="F426" s="37" t="str">
        <f>IF(PinMap!K111="","",PinMap!K111)</f>
        <v>V</v>
      </c>
    </row>
    <row r="427" spans="1:6" x14ac:dyDescent="0.2">
      <c r="A427" s="37">
        <f t="shared" si="14"/>
        <v>885</v>
      </c>
      <c r="B427" s="52"/>
      <c r="C427" s="37" t="str">
        <f>IF(PinMap!F112="","",PinMap!F112&amp;"_"&amp;PinMap!I1)</f>
        <v>PCLK_OS</v>
      </c>
      <c r="D427" s="37">
        <f>IF(PinMap!I112="","",PinMap!I112)</f>
        <v>-0.2</v>
      </c>
      <c r="E427" s="37">
        <f>IF(PinMap!J112="","",PinMap!J112)</f>
        <v>-0.6</v>
      </c>
      <c r="F427" s="37" t="str">
        <f>IF(PinMap!K112="","",PinMap!K112)</f>
        <v>V</v>
      </c>
    </row>
    <row r="428" spans="1:6" x14ac:dyDescent="0.2">
      <c r="A428" s="37">
        <f t="shared" si="14"/>
        <v>886</v>
      </c>
      <c r="B428" s="52"/>
      <c r="C428" s="37" t="str">
        <f>IF(PinMap!F113="","",PinMap!F113&amp;"_"&amp;PinMap!I1)</f>
        <v>EXCLK_OS</v>
      </c>
      <c r="D428" s="37">
        <f>IF(PinMap!I113="","",PinMap!I113)</f>
        <v>-0.2</v>
      </c>
      <c r="E428" s="37">
        <f>IF(PinMap!J113="","",PinMap!J113)</f>
        <v>-0.6</v>
      </c>
      <c r="F428" s="37" t="str">
        <f>IF(PinMap!K113="","",PinMap!K113)</f>
        <v>V</v>
      </c>
    </row>
    <row r="429" spans="1:6" x14ac:dyDescent="0.2">
      <c r="A429" s="37">
        <f t="shared" si="14"/>
        <v>887</v>
      </c>
      <c r="B429" s="52"/>
      <c r="C429" s="37" t="str">
        <f>IF(PinMap!F114="","",PinMap!F114&amp;"_"&amp;PinMap!I1)</f>
        <v>SCL_OS</v>
      </c>
      <c r="D429" s="37">
        <f>IF(PinMap!I114="","",PinMap!I114)</f>
        <v>-0.2</v>
      </c>
      <c r="E429" s="37">
        <f>IF(PinMap!J114="","",PinMap!J114)</f>
        <v>-0.6</v>
      </c>
      <c r="F429" s="37" t="str">
        <f>IF(PinMap!K114="","",PinMap!K114)</f>
        <v>V</v>
      </c>
    </row>
    <row r="430" spans="1:6" x14ac:dyDescent="0.2">
      <c r="A430" s="37">
        <f t="shared" si="14"/>
        <v>888</v>
      </c>
      <c r="B430" s="52"/>
      <c r="C430" s="37" t="str">
        <f>IF(PinMap!F115="","",PinMap!F115&amp;"_"&amp;PinMap!I1)</f>
        <v>SDA_OS</v>
      </c>
      <c r="D430" s="37">
        <f>IF(PinMap!I115="","",PinMap!I115)</f>
        <v>-0.2</v>
      </c>
      <c r="E430" s="37">
        <f>IF(PinMap!J115="","",PinMap!J115)</f>
        <v>-0.6</v>
      </c>
      <c r="F430" s="37" t="str">
        <f>IF(PinMap!K115="","",PinMap!K115)</f>
        <v>V</v>
      </c>
    </row>
    <row r="431" spans="1:6" x14ac:dyDescent="0.2">
      <c r="A431" s="37">
        <f t="shared" si="14"/>
        <v>889</v>
      </c>
      <c r="B431" s="52"/>
      <c r="C431" s="37" t="str">
        <f>IF(PinMap!F116="","",PinMap!F116&amp;"_"&amp;PinMap!I1)</f>
        <v>D6_OS</v>
      </c>
      <c r="D431" s="37">
        <f>IF(PinMap!I116="","",PinMap!I116)</f>
        <v>-0.2</v>
      </c>
      <c r="E431" s="37">
        <f>IF(PinMap!J116="","",PinMap!J116)</f>
        <v>-0.6</v>
      </c>
      <c r="F431" s="37" t="str">
        <f>IF(PinMap!K116="","",PinMap!K116)</f>
        <v>V</v>
      </c>
    </row>
    <row r="432" spans="1:6" x14ac:dyDescent="0.2">
      <c r="A432" s="37">
        <f t="shared" si="14"/>
        <v>890</v>
      </c>
      <c r="B432" s="52"/>
      <c r="C432" s="37" t="str">
        <f>IF(PinMap!F117="","",PinMap!F117&amp;"_"&amp;PinMap!I1)</f>
        <v>D5_OS</v>
      </c>
      <c r="D432" s="37">
        <f>IF(PinMap!I117="","",PinMap!I117)</f>
        <v>-0.2</v>
      </c>
      <c r="E432" s="37">
        <f>IF(PinMap!J117="","",PinMap!J117)</f>
        <v>-0.6</v>
      </c>
      <c r="F432" s="37" t="str">
        <f>IF(PinMap!K117="","",PinMap!K117)</f>
        <v>V</v>
      </c>
    </row>
    <row r="433" spans="1:6" x14ac:dyDescent="0.2">
      <c r="A433" s="37">
        <f t="shared" si="14"/>
        <v>891</v>
      </c>
      <c r="B433" s="52"/>
      <c r="C433" s="37" t="str">
        <f>IF(PinMap!F118="","",PinMap!F118&amp;"_"&amp;PinMap!I1)</f>
        <v>D4_OS</v>
      </c>
      <c r="D433" s="37">
        <f>IF(PinMap!I118="","",PinMap!I118)</f>
        <v>-0.2</v>
      </c>
      <c r="E433" s="37">
        <f>IF(PinMap!J118="","",PinMap!J118)</f>
        <v>-0.6</v>
      </c>
      <c r="F433" s="37" t="str">
        <f>IF(PinMap!K118="","",PinMap!K118)</f>
        <v>V</v>
      </c>
    </row>
    <row r="434" spans="1:6" x14ac:dyDescent="0.2">
      <c r="A434" s="37">
        <f t="shared" si="14"/>
        <v>892</v>
      </c>
      <c r="B434" s="52"/>
      <c r="C434" s="37" t="str">
        <f>IF(PinMap!F119="","",PinMap!F119&amp;"_"&amp;PinMap!I1)</f>
        <v>D3_OS</v>
      </c>
      <c r="D434" s="37">
        <f>IF(PinMap!I119="","",PinMap!I119)</f>
        <v>-0.2</v>
      </c>
      <c r="E434" s="37">
        <f>IF(PinMap!J119="","",PinMap!J119)</f>
        <v>-0.6</v>
      </c>
      <c r="F434" s="37" t="str">
        <f>IF(PinMap!K119="","",PinMap!K119)</f>
        <v>V</v>
      </c>
    </row>
    <row r="435" spans="1:6" x14ac:dyDescent="0.2">
      <c r="A435" s="37">
        <f t="shared" si="14"/>
        <v>893</v>
      </c>
      <c r="B435" s="52"/>
      <c r="C435" s="37" t="str">
        <f>IF(PinMap!F120="","",PinMap!F120&amp;"_"&amp;PinMap!I1)</f>
        <v>D8_OS</v>
      </c>
      <c r="D435" s="37">
        <f>IF(PinMap!I120="","",PinMap!I120)</f>
        <v>-0.2</v>
      </c>
      <c r="E435" s="37">
        <f>IF(PinMap!J120="","",PinMap!J120)</f>
        <v>-0.6</v>
      </c>
      <c r="F435" s="37" t="str">
        <f>IF(PinMap!K120="","",PinMap!K120)</f>
        <v>V</v>
      </c>
    </row>
    <row r="436" spans="1:6" x14ac:dyDescent="0.2">
      <c r="A436" s="37">
        <f t="shared" si="14"/>
        <v>894</v>
      </c>
      <c r="B436" s="52"/>
      <c r="C436" s="37" t="str">
        <f>IF(PinMap!F121="","",PinMap!F121&amp;"_"&amp;PinMap!I1)</f>
        <v>D7_OS</v>
      </c>
      <c r="D436" s="37">
        <f>IF(PinMap!I121="","",PinMap!I121)</f>
        <v>-0.2</v>
      </c>
      <c r="E436" s="37">
        <f>IF(PinMap!J121="","",PinMap!J121)</f>
        <v>-0.6</v>
      </c>
      <c r="F436" s="37" t="str">
        <f>IF(PinMap!K121="","",PinMap!K121)</f>
        <v>V</v>
      </c>
    </row>
    <row r="437" spans="1:6" x14ac:dyDescent="0.2">
      <c r="A437" s="37">
        <f t="shared" si="14"/>
        <v>895</v>
      </c>
      <c r="B437" s="52"/>
      <c r="C437" s="37" t="str">
        <f>IF(PinMap!F122="","",PinMap!F122&amp;"_"&amp;PinMap!I1)</f>
        <v>D0_OS</v>
      </c>
      <c r="D437" s="37">
        <f>IF(PinMap!I122="","",PinMap!I122)</f>
        <v>-0.2</v>
      </c>
      <c r="E437" s="37">
        <f>IF(PinMap!J122="","",PinMap!J122)</f>
        <v>-0.6</v>
      </c>
      <c r="F437" s="37" t="str">
        <f>IF(PinMap!K122="","",PinMap!K122)</f>
        <v>V</v>
      </c>
    </row>
    <row r="438" spans="1:6" x14ac:dyDescent="0.2">
      <c r="A438" s="37">
        <f t="shared" si="14"/>
        <v>896</v>
      </c>
      <c r="B438" s="52"/>
      <c r="C438" s="37" t="str">
        <f>IF(PinMap!F123="","",PinMap!F123&amp;"_"&amp;PinMap!I1)</f>
        <v>D1_OS</v>
      </c>
      <c r="D438" s="37">
        <f>IF(PinMap!I123="","",PinMap!I123)</f>
        <v>-0.2</v>
      </c>
      <c r="E438" s="37">
        <f>IF(PinMap!J123="","",PinMap!J123)</f>
        <v>-0.6</v>
      </c>
      <c r="F438" s="37" t="str">
        <f>IF(PinMap!K123="","",PinMap!K123)</f>
        <v>V</v>
      </c>
    </row>
    <row r="439" spans="1:6" x14ac:dyDescent="0.2">
      <c r="A439" s="37">
        <f t="shared" si="14"/>
        <v>897</v>
      </c>
      <c r="B439" s="52"/>
      <c r="C439" s="37" t="str">
        <f>IF(PinMap!F124="","",PinMap!F124&amp;"_"&amp;PinMap!I1)</f>
        <v>D2_OS</v>
      </c>
      <c r="D439" s="37">
        <f>IF(PinMap!I124="","",PinMap!I124)</f>
        <v>-0.2</v>
      </c>
      <c r="E439" s="37">
        <f>IF(PinMap!J124="","",PinMap!J124)</f>
        <v>-0.6</v>
      </c>
      <c r="F439" s="37" t="str">
        <f>IF(PinMap!K124="","",PinMap!K124)</f>
        <v>V</v>
      </c>
    </row>
    <row r="440" spans="1:6" x14ac:dyDescent="0.2">
      <c r="A440" s="37">
        <f t="shared" si="14"/>
        <v>898</v>
      </c>
      <c r="B440" s="52"/>
      <c r="C440" s="37" t="str">
        <f>IF(PinMap!F125="","",PinMap!F125&amp;"_"&amp;PinMap!I1)</f>
        <v>D9_OS</v>
      </c>
      <c r="D440" s="37">
        <f>IF(PinMap!I125="","",PinMap!I125)</f>
        <v>-0.2</v>
      </c>
      <c r="E440" s="37">
        <f>IF(PinMap!J125="","",PinMap!J125)</f>
        <v>-0.6</v>
      </c>
      <c r="F440" s="37" t="str">
        <f>IF(PinMap!K125="","",PinMap!K125)</f>
        <v>V</v>
      </c>
    </row>
    <row r="441" spans="1:6" x14ac:dyDescent="0.2">
      <c r="A441" s="37">
        <f t="shared" si="14"/>
        <v>899</v>
      </c>
      <c r="B441" s="52"/>
      <c r="C441" s="37" t="str">
        <f>IF(PinMap!F126="","",PinMap!F126&amp;"_"&amp;PinMap!I1)</f>
        <v>PWDN_OS</v>
      </c>
      <c r="D441" s="37">
        <f>IF(PinMap!I126="","",PinMap!I126)</f>
        <v>-0.2</v>
      </c>
      <c r="E441" s="37">
        <f>IF(PinMap!J126="","",PinMap!J126)</f>
        <v>-0.6</v>
      </c>
      <c r="F441" s="37" t="str">
        <f>IF(PinMap!K126="","",PinMap!K126)</f>
        <v>V</v>
      </c>
    </row>
    <row r="442" spans="1:6" x14ac:dyDescent="0.2">
      <c r="A442" s="37">
        <f t="shared" si="14"/>
        <v>900</v>
      </c>
      <c r="B442" s="52"/>
      <c r="C442" s="37" t="str">
        <f>IF(PinMap!F127="","",PinMap!F127&amp;"_"&amp;PinMap!I1)</f>
        <v>RSTB_OS</v>
      </c>
      <c r="D442" s="37">
        <f>IF(PinMap!I127="","",PinMap!I127)</f>
        <v>-0.2</v>
      </c>
      <c r="E442" s="37">
        <f>IF(PinMap!J127="","",PinMap!J127)</f>
        <v>-0.6</v>
      </c>
      <c r="F442" s="37" t="str">
        <f>IF(PinMap!K127="","",PinMap!K127)</f>
        <v>V</v>
      </c>
    </row>
    <row r="443" spans="1:6" x14ac:dyDescent="0.2">
      <c r="A443" s="37">
        <f t="shared" si="14"/>
        <v>901</v>
      </c>
      <c r="B443" s="52"/>
      <c r="C443" s="37" t="str">
        <f>IF(PinMap!F128="","",PinMap!F128&amp;"_"&amp;PinMap!I1)</f>
        <v>VN_OS</v>
      </c>
      <c r="D443" s="37">
        <f>IF(PinMap!I128="","",PinMap!I128)</f>
        <v>0.6</v>
      </c>
      <c r="E443" s="37">
        <f>IF(PinMap!J128="","",PinMap!J128)</f>
        <v>0.2</v>
      </c>
      <c r="F443" s="37" t="str">
        <f>IF(PinMap!K128="","",PinMap!K128)</f>
        <v>V</v>
      </c>
    </row>
    <row r="444" spans="1:6" x14ac:dyDescent="0.2">
      <c r="A444" s="37">
        <f t="shared" si="14"/>
        <v>902</v>
      </c>
      <c r="B444" s="52"/>
      <c r="C444" s="37" t="str">
        <f>IF(PinMap!F129="","",PinMap!F129&amp;"_"&amp;PinMap!I1)</f>
        <v>VH_OS</v>
      </c>
      <c r="D444" s="37">
        <f>IF(PinMap!I129="","",PinMap!I129)</f>
        <v>-0.2</v>
      </c>
      <c r="E444" s="37">
        <f>IF(PinMap!J129="","",PinMap!J129)</f>
        <v>-0.6</v>
      </c>
      <c r="F444" s="37" t="str">
        <f>IF(PinMap!K129="","",PinMap!K129)</f>
        <v>V</v>
      </c>
    </row>
    <row r="445" spans="1:6" x14ac:dyDescent="0.2">
      <c r="A445" s="37">
        <f t="shared" si="14"/>
        <v>903</v>
      </c>
      <c r="B445" s="52"/>
      <c r="C445" s="37" t="str">
        <f>IF(PinMap!F130="","",PinMap!F130&amp;"_"&amp;PinMap!I1)</f>
        <v>VRAMP_OS</v>
      </c>
      <c r="D445" s="37">
        <f>IF(PinMap!I130="","",PinMap!I130)</f>
        <v>-0.2</v>
      </c>
      <c r="E445" s="37">
        <f>IF(PinMap!J130="","",PinMap!J130)</f>
        <v>-0.6</v>
      </c>
      <c r="F445" s="37" t="str">
        <f>IF(PinMap!K130="","",PinMap!K130)</f>
        <v>V</v>
      </c>
    </row>
    <row r="446" spans="1:6" x14ac:dyDescent="0.2">
      <c r="A446" s="37">
        <f t="shared" si="14"/>
        <v>903</v>
      </c>
      <c r="B446" s="52"/>
      <c r="C446" s="37" t="str">
        <f>IF(PinMap!F131="","",PinMap!F131&amp;"_"&amp;PinMap!I1)</f>
        <v/>
      </c>
      <c r="D446" s="37" t="str">
        <f>IF(PinMap!I131="","",PinMap!I131)</f>
        <v/>
      </c>
      <c r="E446" s="37" t="str">
        <f>IF(PinMap!J131="","",PinMap!J131)</f>
        <v/>
      </c>
      <c r="F446" s="37" t="str">
        <f>IF(PinMap!K131="","",PinMap!K131)</f>
        <v/>
      </c>
    </row>
    <row r="447" spans="1:6" x14ac:dyDescent="0.2">
      <c r="A447" s="37">
        <f t="shared" si="14"/>
        <v>903</v>
      </c>
      <c r="B447" s="52"/>
      <c r="C447" s="37" t="str">
        <f>IF(PinMap!F132="","",PinMap!F132&amp;"_"&amp;PinMap!I1)</f>
        <v/>
      </c>
      <c r="D447" s="37" t="str">
        <f>IF(PinMap!I132="","",PinMap!I132)</f>
        <v/>
      </c>
      <c r="E447" s="37" t="str">
        <f>IF(PinMap!J132="","",PinMap!J132)</f>
        <v/>
      </c>
      <c r="F447" s="37" t="str">
        <f>IF(PinMap!K132="","",PinMap!K132)</f>
        <v/>
      </c>
    </row>
    <row r="448" spans="1:6" x14ac:dyDescent="0.2">
      <c r="A448" s="37">
        <f t="shared" si="14"/>
        <v>903</v>
      </c>
      <c r="B448" s="52"/>
      <c r="C448" s="37" t="str">
        <f>IF(PinMap!F133="","",PinMap!F133&amp;"_"&amp;PinMap!I1)</f>
        <v/>
      </c>
      <c r="D448" s="37" t="str">
        <f>IF(PinMap!I133="","",PinMap!I133)</f>
        <v/>
      </c>
      <c r="E448" s="37" t="str">
        <f>IF(PinMap!J133="","",PinMap!J133)</f>
        <v/>
      </c>
      <c r="F448" s="37" t="str">
        <f>IF(PinMap!K133="","",PinMap!K133)</f>
        <v/>
      </c>
    </row>
    <row r="449" spans="1:6" x14ac:dyDescent="0.2">
      <c r="A449" s="37">
        <f t="shared" si="14"/>
        <v>903</v>
      </c>
      <c r="B449" s="52"/>
      <c r="C449" s="37" t="str">
        <f>IF(PinMap!F134="","",PinMap!F134&amp;"_"&amp;PinMap!I1)</f>
        <v>VCC28A_OS</v>
      </c>
      <c r="D449" s="37" t="str">
        <f>IF(PinMap!I134="","",PinMap!I134)</f>
        <v/>
      </c>
      <c r="E449" s="37" t="str">
        <f>IF(PinMap!J134="","",PinMap!J134)</f>
        <v/>
      </c>
      <c r="F449" s="37" t="str">
        <f>IF(PinMap!K134="","",PinMap!K134)</f>
        <v/>
      </c>
    </row>
    <row r="450" spans="1:6" x14ac:dyDescent="0.2">
      <c r="A450" s="37">
        <f t="shared" si="14"/>
        <v>903</v>
      </c>
      <c r="B450" s="52"/>
      <c r="C450" s="37" t="str">
        <f>IF(PinMap!F135="","",PinMap!F135&amp;"_"&amp;PinMap!I1)</f>
        <v>VCC28D_OS</v>
      </c>
      <c r="D450" s="37" t="str">
        <f>IF(PinMap!I135="","",PinMap!I135)</f>
        <v/>
      </c>
      <c r="E450" s="37" t="str">
        <f>IF(PinMap!J135="","",PinMap!J135)</f>
        <v/>
      </c>
      <c r="F450" s="37" t="str">
        <f>IF(PinMap!K135="","",PinMap!K135)</f>
        <v/>
      </c>
    </row>
    <row r="451" spans="1:6" x14ac:dyDescent="0.2">
      <c r="A451" s="37">
        <f t="shared" si="14"/>
        <v>904</v>
      </c>
      <c r="B451" s="52"/>
      <c r="C451" s="37" t="str">
        <f>IF(PinMap!F136="","",PinMap!F136&amp;"_"&amp;PinMap!I1)</f>
        <v>DVDD_OS</v>
      </c>
      <c r="D451" s="37">
        <f>IF(PinMap!I136="","",PinMap!I136)</f>
        <v>-0.2</v>
      </c>
      <c r="E451" s="37">
        <f>IF(PinMap!J136="","",PinMap!J136)</f>
        <v>-0.6</v>
      </c>
      <c r="F451" s="37" t="str">
        <f>IF(PinMap!K136="","",PinMap!K136)</f>
        <v>V</v>
      </c>
    </row>
    <row r="452" spans="1:6" x14ac:dyDescent="0.2">
      <c r="A452" s="37">
        <f t="shared" si="14"/>
        <v>904</v>
      </c>
      <c r="B452" s="52"/>
      <c r="C452" s="37" t="str">
        <f>IF(PinMap!F137="","",PinMap!F137&amp;"_"&amp;PinMap!I1)</f>
        <v/>
      </c>
      <c r="D452" s="37" t="str">
        <f>IF(PinMap!I137="","",PinMap!I137)</f>
        <v/>
      </c>
      <c r="E452" s="37" t="str">
        <f>IF(PinMap!J137="","",PinMap!J137)</f>
        <v/>
      </c>
      <c r="F452" s="37" t="str">
        <f>IF(PinMap!K137="","",PinMap!K137)</f>
        <v/>
      </c>
    </row>
    <row r="453" spans="1:6" x14ac:dyDescent="0.2">
      <c r="A453" s="37">
        <f t="shared" si="14"/>
        <v>905</v>
      </c>
      <c r="B453" s="52"/>
      <c r="C453" s="37" t="str">
        <f>IF(PinMap!F110="","",PinMap!F110&amp;"_"&amp;PinMap!L1)</f>
        <v>VSYNC_IIL</v>
      </c>
      <c r="D453" s="37">
        <f>IF(PinMap!L110="","",PinMap!L110)</f>
        <v>1</v>
      </c>
      <c r="E453" s="37">
        <f>IF(PinMap!M110="","",PinMap!M110)</f>
        <v>-1</v>
      </c>
      <c r="F453" s="37" t="str">
        <f>IF(PinMap!N110="","",PinMap!N110)</f>
        <v>uA</v>
      </c>
    </row>
    <row r="454" spans="1:6" x14ac:dyDescent="0.2">
      <c r="A454" s="37">
        <f t="shared" si="14"/>
        <v>906</v>
      </c>
      <c r="B454" s="52"/>
      <c r="C454" s="37" t="str">
        <f>IF(PinMap!F111="","",PinMap!F111&amp;"_"&amp;PinMap!L1)</f>
        <v>HSYNC_IIL</v>
      </c>
      <c r="D454" s="37">
        <f>IF(PinMap!L111="","",PinMap!L111)</f>
        <v>1</v>
      </c>
      <c r="E454" s="37">
        <f>IF(PinMap!M111="","",PinMap!M111)</f>
        <v>-1</v>
      </c>
      <c r="F454" s="37" t="str">
        <f>IF(PinMap!N111="","",PinMap!N111)</f>
        <v>uA</v>
      </c>
    </row>
    <row r="455" spans="1:6" x14ac:dyDescent="0.2">
      <c r="A455" s="37">
        <f t="shared" si="14"/>
        <v>907</v>
      </c>
      <c r="B455" s="52"/>
      <c r="C455" s="37" t="str">
        <f>IF(PinMap!F112="","",PinMap!F112&amp;"_"&amp;PinMap!L1)</f>
        <v>PCLK_IIL</v>
      </c>
      <c r="D455" s="37">
        <f>IF(PinMap!L112="","",PinMap!L112)</f>
        <v>1</v>
      </c>
      <c r="E455" s="37">
        <f>IF(PinMap!M112="","",PinMap!M112)</f>
        <v>-1</v>
      </c>
      <c r="F455" s="37" t="str">
        <f>IF(PinMap!N112="","",PinMap!N112)</f>
        <v>uA</v>
      </c>
    </row>
    <row r="456" spans="1:6" x14ac:dyDescent="0.2">
      <c r="A456" s="37">
        <f t="shared" si="14"/>
        <v>908</v>
      </c>
      <c r="B456" s="52"/>
      <c r="C456" s="37" t="str">
        <f>IF(PinMap!F113="","",PinMap!F113&amp;"_"&amp;PinMap!L1)</f>
        <v>EXCLK_IIL</v>
      </c>
      <c r="D456" s="37">
        <f>IF(PinMap!L113="","",PinMap!L113)</f>
        <v>1</v>
      </c>
      <c r="E456" s="37">
        <f>IF(PinMap!M113="","",PinMap!M113)</f>
        <v>-1</v>
      </c>
      <c r="F456" s="37" t="str">
        <f>IF(PinMap!N113="","",PinMap!N113)</f>
        <v>uA</v>
      </c>
    </row>
    <row r="457" spans="1:6" x14ac:dyDescent="0.2">
      <c r="A457" s="37">
        <f t="shared" si="14"/>
        <v>909</v>
      </c>
      <c r="B457" s="52"/>
      <c r="C457" s="37" t="str">
        <f>IF(PinMap!F114="","",PinMap!F114&amp;"_"&amp;PinMap!L1)</f>
        <v>SCL_IIL</v>
      </c>
      <c r="D457" s="37">
        <f>IF(PinMap!L114="","",PinMap!L114)</f>
        <v>1</v>
      </c>
      <c r="E457" s="37">
        <f>IF(PinMap!M114="","",PinMap!M114)</f>
        <v>-1</v>
      </c>
      <c r="F457" s="37" t="str">
        <f>IF(PinMap!N114="","",PinMap!N114)</f>
        <v>uA</v>
      </c>
    </row>
    <row r="458" spans="1:6" x14ac:dyDescent="0.2">
      <c r="A458" s="37">
        <f t="shared" ref="A458:A489" si="15">IF(D458="",A457,A457+1)</f>
        <v>910</v>
      </c>
      <c r="B458" s="52"/>
      <c r="C458" s="37" t="str">
        <f>IF(PinMap!F115="","",PinMap!F115&amp;"_"&amp;PinMap!L1)</f>
        <v>SDA_IIL</v>
      </c>
      <c r="D458" s="37">
        <f>IF(PinMap!L115="","",PinMap!L115)</f>
        <v>1</v>
      </c>
      <c r="E458" s="37">
        <f>IF(PinMap!M115="","",PinMap!M115)</f>
        <v>-1</v>
      </c>
      <c r="F458" s="37" t="str">
        <f>IF(PinMap!N115="","",PinMap!N115)</f>
        <v>uA</v>
      </c>
    </row>
    <row r="459" spans="1:6" x14ac:dyDescent="0.2">
      <c r="A459" s="37">
        <f t="shared" si="15"/>
        <v>911</v>
      </c>
      <c r="B459" s="52"/>
      <c r="C459" s="37" t="str">
        <f>IF(PinMap!F116="","",PinMap!F116&amp;"_"&amp;PinMap!L1)</f>
        <v>D6_IIL</v>
      </c>
      <c r="D459" s="37">
        <f>IF(PinMap!L116="","",PinMap!L116)</f>
        <v>1</v>
      </c>
      <c r="E459" s="37">
        <f>IF(PinMap!M116="","",PinMap!M116)</f>
        <v>-1</v>
      </c>
      <c r="F459" s="37" t="str">
        <f>IF(PinMap!N116="","",PinMap!N116)</f>
        <v>uA</v>
      </c>
    </row>
    <row r="460" spans="1:6" x14ac:dyDescent="0.2">
      <c r="A460" s="37">
        <f t="shared" si="15"/>
        <v>912</v>
      </c>
      <c r="B460" s="52"/>
      <c r="C460" s="37" t="str">
        <f>IF(PinMap!F117="","",PinMap!F117&amp;"_"&amp;PinMap!L1)</f>
        <v>D5_IIL</v>
      </c>
      <c r="D460" s="37">
        <f>IF(PinMap!L117="","",PinMap!L117)</f>
        <v>1</v>
      </c>
      <c r="E460" s="37">
        <f>IF(PinMap!M117="","",PinMap!M117)</f>
        <v>-1</v>
      </c>
      <c r="F460" s="37" t="str">
        <f>IF(PinMap!N117="","",PinMap!N117)</f>
        <v>uA</v>
      </c>
    </row>
    <row r="461" spans="1:6" x14ac:dyDescent="0.2">
      <c r="A461" s="37">
        <f t="shared" si="15"/>
        <v>913</v>
      </c>
      <c r="B461" s="52"/>
      <c r="C461" s="37" t="str">
        <f>IF(PinMap!F118="","",PinMap!F118&amp;"_"&amp;PinMap!L1)</f>
        <v>D4_IIL</v>
      </c>
      <c r="D461" s="37">
        <f>IF(PinMap!L118="","",PinMap!L118)</f>
        <v>1</v>
      </c>
      <c r="E461" s="37">
        <f>IF(PinMap!M118="","",PinMap!M118)</f>
        <v>-1</v>
      </c>
      <c r="F461" s="37" t="str">
        <f>IF(PinMap!N118="","",PinMap!N118)</f>
        <v>uA</v>
      </c>
    </row>
    <row r="462" spans="1:6" x14ac:dyDescent="0.2">
      <c r="A462" s="37">
        <f t="shared" si="15"/>
        <v>914</v>
      </c>
      <c r="B462" s="52"/>
      <c r="C462" s="37" t="str">
        <f>IF(PinMap!F119="","",PinMap!F119&amp;"_"&amp;PinMap!L1)</f>
        <v>D3_IIL</v>
      </c>
      <c r="D462" s="37">
        <f>IF(PinMap!L119="","",PinMap!L119)</f>
        <v>1</v>
      </c>
      <c r="E462" s="37">
        <f>IF(PinMap!M119="","",PinMap!M119)</f>
        <v>-1</v>
      </c>
      <c r="F462" s="37" t="str">
        <f>IF(PinMap!N119="","",PinMap!N119)</f>
        <v>uA</v>
      </c>
    </row>
    <row r="463" spans="1:6" x14ac:dyDescent="0.2">
      <c r="A463" s="37">
        <f t="shared" si="15"/>
        <v>915</v>
      </c>
      <c r="B463" s="52"/>
      <c r="C463" s="37" t="str">
        <f>IF(PinMap!F120="","",PinMap!F120&amp;"_"&amp;PinMap!L1)</f>
        <v>D8_IIL</v>
      </c>
      <c r="D463" s="37">
        <f>IF(PinMap!L120="","",PinMap!L120)</f>
        <v>1</v>
      </c>
      <c r="E463" s="37">
        <f>IF(PinMap!M120="","",PinMap!M120)</f>
        <v>-1</v>
      </c>
      <c r="F463" s="37" t="str">
        <f>IF(PinMap!N120="","",PinMap!N120)</f>
        <v>uA</v>
      </c>
    </row>
    <row r="464" spans="1:6" x14ac:dyDescent="0.2">
      <c r="A464" s="37">
        <f t="shared" si="15"/>
        <v>916</v>
      </c>
      <c r="B464" s="52"/>
      <c r="C464" s="37" t="str">
        <f>IF(PinMap!F121="","",PinMap!F121&amp;"_"&amp;PinMap!L1)</f>
        <v>D7_IIL</v>
      </c>
      <c r="D464" s="37">
        <f>IF(PinMap!L121="","",PinMap!L121)</f>
        <v>1</v>
      </c>
      <c r="E464" s="37">
        <f>IF(PinMap!M121="","",PinMap!M121)</f>
        <v>-1</v>
      </c>
      <c r="F464" s="37" t="str">
        <f>IF(PinMap!N121="","",PinMap!N121)</f>
        <v>uA</v>
      </c>
    </row>
    <row r="465" spans="1:6" x14ac:dyDescent="0.2">
      <c r="A465" s="37">
        <f t="shared" si="15"/>
        <v>917</v>
      </c>
      <c r="B465" s="52"/>
      <c r="C465" s="37" t="str">
        <f>IF(PinMap!F122="","",PinMap!F122&amp;"_"&amp;PinMap!L1)</f>
        <v>D0_IIL</v>
      </c>
      <c r="D465" s="37">
        <f>IF(PinMap!L122="","",PinMap!L122)</f>
        <v>1</v>
      </c>
      <c r="E465" s="37">
        <f>IF(PinMap!M122="","",PinMap!M122)</f>
        <v>-1</v>
      </c>
      <c r="F465" s="37" t="str">
        <f>IF(PinMap!N122="","",PinMap!N122)</f>
        <v>uA</v>
      </c>
    </row>
    <row r="466" spans="1:6" x14ac:dyDescent="0.2">
      <c r="A466" s="37">
        <f t="shared" si="15"/>
        <v>918</v>
      </c>
      <c r="B466" s="52"/>
      <c r="C466" s="37" t="str">
        <f>IF(PinMap!F123="","",PinMap!F123&amp;"_"&amp;PinMap!L1)</f>
        <v>D1_IIL</v>
      </c>
      <c r="D466" s="37">
        <f>IF(PinMap!L123="","",PinMap!L123)</f>
        <v>1</v>
      </c>
      <c r="E466" s="37">
        <f>IF(PinMap!M123="","",PinMap!M123)</f>
        <v>-1</v>
      </c>
      <c r="F466" s="37" t="str">
        <f>IF(PinMap!N123="","",PinMap!N123)</f>
        <v>uA</v>
      </c>
    </row>
    <row r="467" spans="1:6" x14ac:dyDescent="0.2">
      <c r="A467" s="37">
        <f t="shared" si="15"/>
        <v>919</v>
      </c>
      <c r="B467" s="52"/>
      <c r="C467" s="37" t="str">
        <f>IF(PinMap!F124="","",PinMap!F124&amp;"_"&amp;PinMap!L1)</f>
        <v>D2_IIL</v>
      </c>
      <c r="D467" s="37">
        <f>IF(PinMap!L124="","",PinMap!L124)</f>
        <v>1</v>
      </c>
      <c r="E467" s="37">
        <f>IF(PinMap!M124="","",PinMap!M124)</f>
        <v>-1</v>
      </c>
      <c r="F467" s="37" t="str">
        <f>IF(PinMap!N124="","",PinMap!N124)</f>
        <v>uA</v>
      </c>
    </row>
    <row r="468" spans="1:6" x14ac:dyDescent="0.2">
      <c r="A468" s="37">
        <f t="shared" si="15"/>
        <v>920</v>
      </c>
      <c r="B468" s="52"/>
      <c r="C468" s="37" t="str">
        <f>IF(PinMap!F125="","",PinMap!F125&amp;"_"&amp;PinMap!L1)</f>
        <v>D9_IIL</v>
      </c>
      <c r="D468" s="37">
        <f>IF(PinMap!L125="","",PinMap!L125)</f>
        <v>1</v>
      </c>
      <c r="E468" s="37">
        <f>IF(PinMap!M125="","",PinMap!M125)</f>
        <v>-1</v>
      </c>
      <c r="F468" s="37" t="str">
        <f>IF(PinMap!N125="","",PinMap!N125)</f>
        <v>uA</v>
      </c>
    </row>
    <row r="469" spans="1:6" x14ac:dyDescent="0.2">
      <c r="A469" s="37">
        <f t="shared" si="15"/>
        <v>921</v>
      </c>
      <c r="B469" s="52"/>
      <c r="C469" s="37" t="str">
        <f>IF(PinMap!F126="","",PinMap!F126&amp;"_"&amp;PinMap!L1)</f>
        <v>PWDN_IIL</v>
      </c>
      <c r="D469" s="37">
        <f>IF(PinMap!L126="","",PinMap!L126)</f>
        <v>1</v>
      </c>
      <c r="E469" s="37">
        <f>IF(PinMap!M126="","",PinMap!M126)</f>
        <v>-1</v>
      </c>
      <c r="F469" s="37" t="str">
        <f>IF(PinMap!N126="","",PinMap!N126)</f>
        <v>uA</v>
      </c>
    </row>
    <row r="470" spans="1:6" x14ac:dyDescent="0.2">
      <c r="A470" s="37">
        <f t="shared" si="15"/>
        <v>922</v>
      </c>
      <c r="B470" s="52"/>
      <c r="C470" s="37" t="str">
        <f>IF(PinMap!F127="","",PinMap!F127&amp;"_"&amp;PinMap!L1)</f>
        <v>RSTB_IIL</v>
      </c>
      <c r="D470" s="37">
        <f>IF(PinMap!L127="","",PinMap!L127)</f>
        <v>1</v>
      </c>
      <c r="E470" s="37">
        <f>IF(PinMap!M127="","",PinMap!M127)</f>
        <v>-1</v>
      </c>
      <c r="F470" s="37" t="str">
        <f>IF(PinMap!N127="","",PinMap!N127)</f>
        <v>uA</v>
      </c>
    </row>
    <row r="471" spans="1:6" x14ac:dyDescent="0.2">
      <c r="A471" s="37">
        <f t="shared" si="15"/>
        <v>922</v>
      </c>
      <c r="B471" s="52"/>
      <c r="C471" s="37" t="str">
        <f>IF(PinMap!F128="","",PinMap!F128&amp;"_"&amp;PinMap!L1)</f>
        <v>VN_IIL</v>
      </c>
      <c r="D471" s="37" t="str">
        <f>IF(PinMap!L128="","",PinMap!L128)</f>
        <v/>
      </c>
      <c r="E471" s="37" t="str">
        <f>IF(PinMap!M128="","",PinMap!M128)</f>
        <v/>
      </c>
      <c r="F471" s="37" t="str">
        <f>IF(PinMap!N128="","",PinMap!N128)</f>
        <v/>
      </c>
    </row>
    <row r="472" spans="1:6" x14ac:dyDescent="0.2">
      <c r="A472" s="37">
        <f t="shared" si="15"/>
        <v>922</v>
      </c>
      <c r="B472" s="52"/>
      <c r="C472" s="37" t="str">
        <f>IF(PinMap!F129="","",PinMap!F129&amp;"_"&amp;PinMap!L1)</f>
        <v>VH_IIL</v>
      </c>
      <c r="D472" s="37" t="str">
        <f>IF(PinMap!L129="","",PinMap!L129)</f>
        <v/>
      </c>
      <c r="E472" s="37" t="str">
        <f>IF(PinMap!M129="","",PinMap!M129)</f>
        <v/>
      </c>
      <c r="F472" s="37" t="str">
        <f>IF(PinMap!N129="","",PinMap!N129)</f>
        <v/>
      </c>
    </row>
    <row r="473" spans="1:6" x14ac:dyDescent="0.2">
      <c r="A473" s="37">
        <f t="shared" si="15"/>
        <v>922</v>
      </c>
      <c r="B473" s="52"/>
      <c r="C473" s="37" t="str">
        <f>IF(PinMap!F130="","",PinMap!F130&amp;"_"&amp;PinMap!L1)</f>
        <v>VRAMP_IIL</v>
      </c>
      <c r="D473" s="37" t="str">
        <f>IF(PinMap!L130="","",PinMap!L130)</f>
        <v/>
      </c>
      <c r="E473" s="37" t="str">
        <f>IF(PinMap!M130="","",PinMap!M130)</f>
        <v/>
      </c>
      <c r="F473" s="37" t="str">
        <f>IF(PinMap!N130="","",PinMap!N130)</f>
        <v/>
      </c>
    </row>
    <row r="474" spans="1:6" x14ac:dyDescent="0.2">
      <c r="A474" s="37">
        <f t="shared" si="15"/>
        <v>922</v>
      </c>
      <c r="B474" s="52"/>
      <c r="C474" s="37" t="str">
        <f>IF(PinMap!F131="","",PinMap!F131&amp;"_"&amp;PinMap!L1)</f>
        <v/>
      </c>
      <c r="D474" s="37" t="str">
        <f>IF(PinMap!L131="","",PinMap!L131)</f>
        <v/>
      </c>
      <c r="E474" s="37" t="str">
        <f>IF(PinMap!M131="","",PinMap!M131)</f>
        <v/>
      </c>
      <c r="F474" s="37" t="str">
        <f>IF(PinMap!N131="","",PinMap!N131)</f>
        <v/>
      </c>
    </row>
    <row r="475" spans="1:6" x14ac:dyDescent="0.2">
      <c r="A475" s="37">
        <f t="shared" si="15"/>
        <v>922</v>
      </c>
      <c r="B475" s="52"/>
      <c r="C475" s="37" t="str">
        <f>IF(PinMap!F132="","",PinMap!F132&amp;"_"&amp;PinMap!L1)</f>
        <v/>
      </c>
      <c r="D475" s="37" t="str">
        <f>IF(PinMap!L132="","",PinMap!L132)</f>
        <v/>
      </c>
      <c r="E475" s="37" t="str">
        <f>IF(PinMap!M132="","",PinMap!M132)</f>
        <v/>
      </c>
      <c r="F475" s="37" t="str">
        <f>IF(PinMap!N132="","",PinMap!N132)</f>
        <v/>
      </c>
    </row>
    <row r="476" spans="1:6" x14ac:dyDescent="0.2">
      <c r="A476" s="37">
        <f t="shared" si="15"/>
        <v>922</v>
      </c>
      <c r="B476" s="52"/>
      <c r="C476" s="37" t="str">
        <f>IF(PinMap!F133="","",PinMap!F133&amp;"_"&amp;PinMap!L1)</f>
        <v/>
      </c>
      <c r="D476" s="37" t="str">
        <f>IF(PinMap!L133="","",PinMap!L133)</f>
        <v/>
      </c>
      <c r="E476" s="37" t="str">
        <f>IF(PinMap!M133="","",PinMap!M133)</f>
        <v/>
      </c>
      <c r="F476" s="37" t="str">
        <f>IF(PinMap!N133="","",PinMap!N133)</f>
        <v/>
      </c>
    </row>
    <row r="477" spans="1:6" x14ac:dyDescent="0.2">
      <c r="A477" s="37">
        <f t="shared" si="15"/>
        <v>922</v>
      </c>
      <c r="B477" s="52"/>
      <c r="C477" s="37" t="str">
        <f>IF(PinMap!F134="","",PinMap!F134&amp;"_"&amp;PinMap!L1)</f>
        <v>VCC28A_IIL</v>
      </c>
      <c r="D477" s="37" t="str">
        <f>IF(PinMap!L134="","",PinMap!L134)</f>
        <v/>
      </c>
      <c r="E477" s="37" t="str">
        <f>IF(PinMap!M134="","",PinMap!M134)</f>
        <v/>
      </c>
      <c r="F477" s="37" t="str">
        <f>IF(PinMap!N134="","",PinMap!N134)</f>
        <v/>
      </c>
    </row>
    <row r="478" spans="1:6" x14ac:dyDescent="0.2">
      <c r="A478" s="37">
        <f t="shared" si="15"/>
        <v>922</v>
      </c>
      <c r="B478" s="52"/>
      <c r="C478" s="37" t="str">
        <f>IF(PinMap!F135="","",PinMap!F135&amp;"_"&amp;PinMap!L1)</f>
        <v>VCC28D_IIL</v>
      </c>
      <c r="D478" s="37" t="str">
        <f>IF(PinMap!L135="","",PinMap!L135)</f>
        <v/>
      </c>
      <c r="E478" s="37" t="str">
        <f>IF(PinMap!M135="","",PinMap!M135)</f>
        <v/>
      </c>
      <c r="F478" s="37" t="str">
        <f>IF(PinMap!N135="","",PinMap!N135)</f>
        <v/>
      </c>
    </row>
    <row r="479" spans="1:6" x14ac:dyDescent="0.2">
      <c r="A479" s="37">
        <f t="shared" si="15"/>
        <v>922</v>
      </c>
      <c r="B479" s="52"/>
      <c r="C479" s="37" t="str">
        <f>IF(PinMap!F136="","",PinMap!F136&amp;"_"&amp;PinMap!L1)</f>
        <v>DVDD_IIL</v>
      </c>
      <c r="D479" s="37" t="str">
        <f>IF(PinMap!L136="","",PinMap!L136)</f>
        <v/>
      </c>
      <c r="E479" s="37" t="str">
        <f>IF(PinMap!M136="","",PinMap!M136)</f>
        <v/>
      </c>
      <c r="F479" s="37" t="str">
        <f>IF(PinMap!N136="","",PinMap!N136)</f>
        <v/>
      </c>
    </row>
    <row r="480" spans="1:6" x14ac:dyDescent="0.2">
      <c r="A480" s="37">
        <f t="shared" si="15"/>
        <v>922</v>
      </c>
      <c r="B480" s="52"/>
      <c r="C480" s="37" t="str">
        <f>IF(PinMap!F137="","",PinMap!F137&amp;"_"&amp;PinMap!L1)</f>
        <v/>
      </c>
      <c r="D480" s="37" t="str">
        <f>IF(PinMap!L137="","",PinMap!L137)</f>
        <v/>
      </c>
      <c r="E480" s="37" t="str">
        <f>IF(PinMap!M137="","",PinMap!M137)</f>
        <v/>
      </c>
      <c r="F480" s="37" t="str">
        <f>IF(PinMap!N137="","",PinMap!N137)</f>
        <v/>
      </c>
    </row>
    <row r="481" spans="1:6" x14ac:dyDescent="0.2">
      <c r="A481" s="37">
        <f t="shared" si="15"/>
        <v>923</v>
      </c>
      <c r="B481" s="52"/>
      <c r="C481" s="37" t="str">
        <f>IF(PinMap!F110="","",PinMap!F110&amp;"_"&amp;PinMap!O1)</f>
        <v>VSYNC_IIH</v>
      </c>
      <c r="D481" s="37">
        <f>IF(PinMap!O110="","",PinMap!O110)</f>
        <v>1</v>
      </c>
      <c r="E481" s="37">
        <f>IF(PinMap!P110="","",PinMap!P110)</f>
        <v>-1</v>
      </c>
      <c r="F481" s="37" t="str">
        <f>IF(PinMap!Q110="","",PinMap!Q110)</f>
        <v>uA</v>
      </c>
    </row>
    <row r="482" spans="1:6" x14ac:dyDescent="0.2">
      <c r="A482" s="37">
        <f t="shared" si="15"/>
        <v>924</v>
      </c>
      <c r="B482" s="52"/>
      <c r="C482" s="37" t="str">
        <f>IF(PinMap!F111="","",PinMap!F111&amp;"_"&amp;PinMap!O1)</f>
        <v>HSYNC_IIH</v>
      </c>
      <c r="D482" s="37">
        <f>IF(PinMap!O111="","",PinMap!O111)</f>
        <v>1</v>
      </c>
      <c r="E482" s="37">
        <f>IF(PinMap!P111="","",PinMap!P111)</f>
        <v>-1</v>
      </c>
      <c r="F482" s="37" t="str">
        <f>IF(PinMap!Q111="","",PinMap!Q111)</f>
        <v>uA</v>
      </c>
    </row>
    <row r="483" spans="1:6" x14ac:dyDescent="0.2">
      <c r="A483" s="37">
        <f t="shared" si="15"/>
        <v>925</v>
      </c>
      <c r="B483" s="52"/>
      <c r="C483" s="37" t="str">
        <f>IF(PinMap!F112="","",PinMap!F112&amp;"_"&amp;PinMap!O1)</f>
        <v>PCLK_IIH</v>
      </c>
      <c r="D483" s="37">
        <f>IF(PinMap!O112="","",PinMap!O112)</f>
        <v>1</v>
      </c>
      <c r="E483" s="37">
        <f>IF(PinMap!P112="","",PinMap!P112)</f>
        <v>-1</v>
      </c>
      <c r="F483" s="37" t="str">
        <f>IF(PinMap!Q112="","",PinMap!Q112)</f>
        <v>uA</v>
      </c>
    </row>
    <row r="484" spans="1:6" x14ac:dyDescent="0.2">
      <c r="A484" s="37">
        <f t="shared" si="15"/>
        <v>926</v>
      </c>
      <c r="B484" s="52"/>
      <c r="C484" s="37" t="str">
        <f>IF(PinMap!F113="","",PinMap!F113&amp;"_"&amp;PinMap!O1)</f>
        <v>EXCLK_IIH</v>
      </c>
      <c r="D484" s="37">
        <f>IF(PinMap!O113="","",PinMap!O113)</f>
        <v>1</v>
      </c>
      <c r="E484" s="37">
        <f>IF(PinMap!P113="","",PinMap!P113)</f>
        <v>-1</v>
      </c>
      <c r="F484" s="37" t="str">
        <f>IF(PinMap!Q113="","",PinMap!Q113)</f>
        <v>uA</v>
      </c>
    </row>
    <row r="485" spans="1:6" x14ac:dyDescent="0.2">
      <c r="A485" s="37">
        <f t="shared" si="15"/>
        <v>927</v>
      </c>
      <c r="B485" s="52"/>
      <c r="C485" s="37" t="str">
        <f>IF(PinMap!F114="","",PinMap!F114&amp;"_"&amp;PinMap!O1)</f>
        <v>SCL_IIH</v>
      </c>
      <c r="D485" s="37">
        <f>IF(PinMap!O114="","",PinMap!O114)</f>
        <v>1</v>
      </c>
      <c r="E485" s="37">
        <f>IF(PinMap!P114="","",PinMap!P114)</f>
        <v>-1</v>
      </c>
      <c r="F485" s="37" t="str">
        <f>IF(PinMap!Q114="","",PinMap!Q114)</f>
        <v>uA</v>
      </c>
    </row>
    <row r="486" spans="1:6" x14ac:dyDescent="0.2">
      <c r="A486" s="37">
        <f t="shared" si="15"/>
        <v>928</v>
      </c>
      <c r="B486" s="52"/>
      <c r="C486" s="37" t="str">
        <f>IF(PinMap!F115="","",PinMap!F115&amp;"_"&amp;PinMap!O1)</f>
        <v>SDA_IIH</v>
      </c>
      <c r="D486" s="37">
        <f>IF(PinMap!O115="","",PinMap!O115)</f>
        <v>1</v>
      </c>
      <c r="E486" s="37">
        <f>IF(PinMap!P115="","",PinMap!P115)</f>
        <v>-1</v>
      </c>
      <c r="F486" s="37" t="str">
        <f>IF(PinMap!Q115="","",PinMap!Q115)</f>
        <v>uA</v>
      </c>
    </row>
    <row r="487" spans="1:6" x14ac:dyDescent="0.2">
      <c r="A487" s="37">
        <f t="shared" si="15"/>
        <v>929</v>
      </c>
      <c r="B487" s="52"/>
      <c r="C487" s="37" t="str">
        <f>IF(PinMap!F116="","",PinMap!F116&amp;"_"&amp;PinMap!O1)</f>
        <v>D6_IIH</v>
      </c>
      <c r="D487" s="37">
        <f>IF(PinMap!O116="","",PinMap!O116)</f>
        <v>1</v>
      </c>
      <c r="E487" s="37">
        <f>IF(PinMap!P116="","",PinMap!P116)</f>
        <v>-1</v>
      </c>
      <c r="F487" s="37" t="str">
        <f>IF(PinMap!Q116="","",PinMap!Q116)</f>
        <v>uA</v>
      </c>
    </row>
    <row r="488" spans="1:6" x14ac:dyDescent="0.2">
      <c r="A488" s="37">
        <f t="shared" si="15"/>
        <v>930</v>
      </c>
      <c r="B488" s="52"/>
      <c r="C488" s="37" t="str">
        <f>IF(PinMap!F117="","",PinMap!F117&amp;"_"&amp;PinMap!O1)</f>
        <v>D5_IIH</v>
      </c>
      <c r="D488" s="37">
        <f>IF(PinMap!O117="","",PinMap!O117)</f>
        <v>1</v>
      </c>
      <c r="E488" s="37">
        <f>IF(PinMap!P117="","",PinMap!P117)</f>
        <v>-1</v>
      </c>
      <c r="F488" s="37" t="str">
        <f>IF(PinMap!Q117="","",PinMap!Q117)</f>
        <v>uA</v>
      </c>
    </row>
    <row r="489" spans="1:6" x14ac:dyDescent="0.2">
      <c r="A489" s="37">
        <f t="shared" si="15"/>
        <v>931</v>
      </c>
      <c r="B489" s="52"/>
      <c r="C489" s="37" t="str">
        <f>IF(PinMap!F118="","",PinMap!F118&amp;"_"&amp;PinMap!O1)</f>
        <v>D4_IIH</v>
      </c>
      <c r="D489" s="37">
        <f>IF(PinMap!O118="","",PinMap!O118)</f>
        <v>1</v>
      </c>
      <c r="E489" s="37">
        <f>IF(PinMap!P118="","",PinMap!P118)</f>
        <v>-1</v>
      </c>
      <c r="F489" s="37" t="str">
        <f>IF(PinMap!Q118="","",PinMap!Q118)</f>
        <v>uA</v>
      </c>
    </row>
    <row r="490" spans="1:6" x14ac:dyDescent="0.2">
      <c r="A490" s="37">
        <f t="shared" ref="A490:A521" si="16">IF(D490="",A489,A489+1)</f>
        <v>932</v>
      </c>
      <c r="B490" s="52"/>
      <c r="C490" s="37" t="str">
        <f>IF(PinMap!F119="","",PinMap!F119&amp;"_"&amp;PinMap!O1)</f>
        <v>D3_IIH</v>
      </c>
      <c r="D490" s="37">
        <f>IF(PinMap!O119="","",PinMap!O119)</f>
        <v>1</v>
      </c>
      <c r="E490" s="37">
        <f>IF(PinMap!P119="","",PinMap!P119)</f>
        <v>-1</v>
      </c>
      <c r="F490" s="37" t="str">
        <f>IF(PinMap!Q119="","",PinMap!Q119)</f>
        <v>uA</v>
      </c>
    </row>
    <row r="491" spans="1:6" x14ac:dyDescent="0.2">
      <c r="A491" s="37">
        <f t="shared" si="16"/>
        <v>933</v>
      </c>
      <c r="B491" s="52"/>
      <c r="C491" s="37" t="str">
        <f>IF(PinMap!F120="","",PinMap!F120&amp;"_"&amp;PinMap!O1)</f>
        <v>D8_IIH</v>
      </c>
      <c r="D491" s="37">
        <f>IF(PinMap!O120="","",PinMap!O120)</f>
        <v>1</v>
      </c>
      <c r="E491" s="37">
        <f>IF(PinMap!P120="","",PinMap!P120)</f>
        <v>-1</v>
      </c>
      <c r="F491" s="37" t="str">
        <f>IF(PinMap!Q120="","",PinMap!Q120)</f>
        <v>uA</v>
      </c>
    </row>
    <row r="492" spans="1:6" x14ac:dyDescent="0.2">
      <c r="A492" s="37">
        <f t="shared" si="16"/>
        <v>934</v>
      </c>
      <c r="B492" s="52"/>
      <c r="C492" s="37" t="str">
        <f>IF(PinMap!F121="","",PinMap!F121&amp;"_"&amp;PinMap!O1)</f>
        <v>D7_IIH</v>
      </c>
      <c r="D492" s="37">
        <f>IF(PinMap!O121="","",PinMap!O121)</f>
        <v>1</v>
      </c>
      <c r="E492" s="37">
        <f>IF(PinMap!P121="","",PinMap!P121)</f>
        <v>-1</v>
      </c>
      <c r="F492" s="37" t="str">
        <f>IF(PinMap!Q121="","",PinMap!Q121)</f>
        <v>uA</v>
      </c>
    </row>
    <row r="493" spans="1:6" x14ac:dyDescent="0.2">
      <c r="A493" s="37">
        <f t="shared" si="16"/>
        <v>935</v>
      </c>
      <c r="B493" s="52"/>
      <c r="C493" s="37" t="str">
        <f>IF(PinMap!F122="","",PinMap!F122&amp;"_"&amp;PinMap!O1)</f>
        <v>D0_IIH</v>
      </c>
      <c r="D493" s="37">
        <f>IF(PinMap!O122="","",PinMap!O122)</f>
        <v>35</v>
      </c>
      <c r="E493" s="37">
        <f>IF(PinMap!P122="","",PinMap!P122)</f>
        <v>24</v>
      </c>
      <c r="F493" s="37" t="str">
        <f>IF(PinMap!Q122="","",PinMap!Q122)</f>
        <v>uA</v>
      </c>
    </row>
    <row r="494" spans="1:6" x14ac:dyDescent="0.2">
      <c r="A494" s="37">
        <f t="shared" si="16"/>
        <v>936</v>
      </c>
      <c r="B494" s="52"/>
      <c r="C494" s="37" t="str">
        <f>IF(PinMap!F123="","",PinMap!F123&amp;"_"&amp;PinMap!O1)</f>
        <v>D1_IIH</v>
      </c>
      <c r="D494" s="37">
        <f>IF(PinMap!O123="","",PinMap!O123)</f>
        <v>35</v>
      </c>
      <c r="E494" s="37">
        <f>IF(PinMap!P123="","",PinMap!P123)</f>
        <v>24</v>
      </c>
      <c r="F494" s="37" t="str">
        <f>IF(PinMap!Q123="","",PinMap!Q123)</f>
        <v>uA</v>
      </c>
    </row>
    <row r="495" spans="1:6" x14ac:dyDescent="0.2">
      <c r="A495" s="37">
        <f t="shared" si="16"/>
        <v>937</v>
      </c>
      <c r="B495" s="52"/>
      <c r="C495" s="37" t="str">
        <f>IF(PinMap!F124="","",PinMap!F124&amp;"_"&amp;PinMap!O1)</f>
        <v>D2_IIH</v>
      </c>
      <c r="D495" s="37">
        <f>IF(PinMap!O124="","",PinMap!O124)</f>
        <v>1</v>
      </c>
      <c r="E495" s="37">
        <f>IF(PinMap!P124="","",PinMap!P124)</f>
        <v>-1</v>
      </c>
      <c r="F495" s="37" t="str">
        <f>IF(PinMap!Q124="","",PinMap!Q124)</f>
        <v>uA</v>
      </c>
    </row>
    <row r="496" spans="1:6" x14ac:dyDescent="0.2">
      <c r="A496" s="37">
        <f t="shared" si="16"/>
        <v>938</v>
      </c>
      <c r="B496" s="52"/>
      <c r="C496" s="37" t="str">
        <f>IF(PinMap!F125="","",PinMap!F125&amp;"_"&amp;PinMap!O1)</f>
        <v>D9_IIH</v>
      </c>
      <c r="D496" s="37">
        <f>IF(PinMap!O125="","",PinMap!O125)</f>
        <v>1</v>
      </c>
      <c r="E496" s="37">
        <f>IF(PinMap!P125="","",PinMap!P125)</f>
        <v>-1</v>
      </c>
      <c r="F496" s="37" t="str">
        <f>IF(PinMap!Q125="","",PinMap!Q125)</f>
        <v>uA</v>
      </c>
    </row>
    <row r="497" spans="1:6" x14ac:dyDescent="0.2">
      <c r="A497" s="37">
        <f t="shared" si="16"/>
        <v>939</v>
      </c>
      <c r="B497" s="52"/>
      <c r="C497" s="37" t="str">
        <f>IF(PinMap!F126="","",PinMap!F126&amp;"_"&amp;PinMap!O1)</f>
        <v>PWDN_IIH</v>
      </c>
      <c r="D497" s="37">
        <f>IF(PinMap!O126="","",PinMap!O126)</f>
        <v>3</v>
      </c>
      <c r="E497" s="37">
        <f>IF(PinMap!P126="","",PinMap!P126)</f>
        <v>-1</v>
      </c>
      <c r="F497" s="37" t="str">
        <f>IF(PinMap!Q126="","",PinMap!Q126)</f>
        <v>uA</v>
      </c>
    </row>
    <row r="498" spans="1:6" x14ac:dyDescent="0.2">
      <c r="A498" s="37">
        <f t="shared" si="16"/>
        <v>940</v>
      </c>
      <c r="B498" s="52"/>
      <c r="C498" s="37" t="str">
        <f>IF(PinMap!F127="","",PinMap!F127&amp;"_"&amp;PinMap!O1)</f>
        <v>RSTB_IIH</v>
      </c>
      <c r="D498" s="37">
        <f>IF(PinMap!O127="","",PinMap!O127)</f>
        <v>1</v>
      </c>
      <c r="E498" s="37">
        <f>IF(PinMap!P127="","",PinMap!P127)</f>
        <v>-1</v>
      </c>
      <c r="F498" s="37" t="str">
        <f>IF(PinMap!Q127="","",PinMap!Q127)</f>
        <v>uA</v>
      </c>
    </row>
    <row r="499" spans="1:6" x14ac:dyDescent="0.2">
      <c r="A499" s="37">
        <f t="shared" si="16"/>
        <v>940</v>
      </c>
      <c r="B499" s="52"/>
      <c r="C499" s="37" t="str">
        <f>IF(PinMap!F128="","",PinMap!F128&amp;"_"&amp;PinMap!O1)</f>
        <v>VN_IIH</v>
      </c>
      <c r="D499" s="37" t="str">
        <f>IF(PinMap!O128="","",PinMap!O128)</f>
        <v/>
      </c>
      <c r="E499" s="37" t="str">
        <f>IF(PinMap!P128="","",PinMap!P128)</f>
        <v/>
      </c>
      <c r="F499" s="37" t="str">
        <f>IF(PinMap!Q128="","",PinMap!Q128)</f>
        <v/>
      </c>
    </row>
    <row r="500" spans="1:6" x14ac:dyDescent="0.2">
      <c r="A500" s="37">
        <f t="shared" si="16"/>
        <v>940</v>
      </c>
      <c r="B500" s="52"/>
      <c r="C500" s="37" t="str">
        <f>IF(PinMap!F129="","",PinMap!F129&amp;"_"&amp;PinMap!O1)</f>
        <v>VH_IIH</v>
      </c>
      <c r="D500" s="37" t="str">
        <f>IF(PinMap!O129="","",PinMap!O129)</f>
        <v/>
      </c>
      <c r="E500" s="37" t="str">
        <f>IF(PinMap!P129="","",PinMap!P129)</f>
        <v/>
      </c>
      <c r="F500" s="37" t="str">
        <f>IF(PinMap!Q129="","",PinMap!Q129)</f>
        <v/>
      </c>
    </row>
    <row r="501" spans="1:6" x14ac:dyDescent="0.2">
      <c r="A501" s="37">
        <f t="shared" si="16"/>
        <v>940</v>
      </c>
      <c r="B501" s="52"/>
      <c r="C501" s="37" t="str">
        <f>IF(PinMap!F130="","",PinMap!F130&amp;"_"&amp;PinMap!O1)</f>
        <v>VRAMP_IIH</v>
      </c>
      <c r="D501" s="37" t="str">
        <f>IF(PinMap!O130="","",PinMap!O130)</f>
        <v/>
      </c>
      <c r="E501" s="37" t="str">
        <f>IF(PinMap!P130="","",PinMap!P130)</f>
        <v/>
      </c>
      <c r="F501" s="37" t="str">
        <f>IF(PinMap!Q130="","",PinMap!Q130)</f>
        <v/>
      </c>
    </row>
    <row r="502" spans="1:6" x14ac:dyDescent="0.2">
      <c r="A502" s="37">
        <f t="shared" si="16"/>
        <v>940</v>
      </c>
      <c r="B502" s="52"/>
      <c r="C502" s="37" t="str">
        <f>IF(PinMap!F131="","",PinMap!F131&amp;"_"&amp;PinMap!O1)</f>
        <v/>
      </c>
      <c r="D502" s="37" t="str">
        <f>IF(PinMap!O131="","",PinMap!O131)</f>
        <v/>
      </c>
      <c r="E502" s="37" t="str">
        <f>IF(PinMap!P131="","",PinMap!P131)</f>
        <v/>
      </c>
      <c r="F502" s="37" t="str">
        <f>IF(PinMap!Q131="","",PinMap!Q131)</f>
        <v/>
      </c>
    </row>
    <row r="503" spans="1:6" x14ac:dyDescent="0.2">
      <c r="A503" s="37">
        <f t="shared" si="16"/>
        <v>940</v>
      </c>
      <c r="B503" s="52"/>
      <c r="C503" s="37" t="str">
        <f>IF(PinMap!F132="","",PinMap!F132&amp;"_"&amp;PinMap!O1)</f>
        <v/>
      </c>
      <c r="D503" s="37" t="str">
        <f>IF(PinMap!O132="","",PinMap!O132)</f>
        <v/>
      </c>
      <c r="E503" s="37" t="str">
        <f>IF(PinMap!P132="","",PinMap!P132)</f>
        <v/>
      </c>
      <c r="F503" s="37" t="str">
        <f>IF(PinMap!Q132="","",PinMap!Q132)</f>
        <v/>
      </c>
    </row>
    <row r="504" spans="1:6" x14ac:dyDescent="0.2">
      <c r="A504" s="37">
        <f t="shared" si="16"/>
        <v>940</v>
      </c>
      <c r="B504" s="52"/>
      <c r="C504" s="37" t="str">
        <f>IF(PinMap!F133="","",PinMap!F133&amp;"_"&amp;PinMap!O1)</f>
        <v/>
      </c>
      <c r="D504" s="37" t="str">
        <f>IF(PinMap!O133="","",PinMap!O133)</f>
        <v/>
      </c>
      <c r="E504" s="37" t="str">
        <f>IF(PinMap!P133="","",PinMap!P133)</f>
        <v/>
      </c>
      <c r="F504" s="37" t="str">
        <f>IF(PinMap!Q133="","",PinMap!Q133)</f>
        <v/>
      </c>
    </row>
    <row r="505" spans="1:6" x14ac:dyDescent="0.2">
      <c r="A505" s="37">
        <f t="shared" si="16"/>
        <v>940</v>
      </c>
      <c r="B505" s="52"/>
      <c r="C505" s="37" t="str">
        <f>IF(PinMap!F134="","",PinMap!F134&amp;"_"&amp;PinMap!O1)</f>
        <v>VCC28A_IIH</v>
      </c>
      <c r="D505" s="37" t="str">
        <f>IF(PinMap!O134="","",PinMap!O134)</f>
        <v/>
      </c>
      <c r="E505" s="37" t="str">
        <f>IF(PinMap!P134="","",PinMap!P134)</f>
        <v/>
      </c>
      <c r="F505" s="37" t="str">
        <f>IF(PinMap!Q134="","",PinMap!Q134)</f>
        <v/>
      </c>
    </row>
    <row r="506" spans="1:6" x14ac:dyDescent="0.2">
      <c r="A506" s="37">
        <f t="shared" si="16"/>
        <v>940</v>
      </c>
      <c r="B506" s="52"/>
      <c r="C506" s="37" t="str">
        <f>IF(PinMap!F135="","",PinMap!F135&amp;"_"&amp;PinMap!O1)</f>
        <v>VCC28D_IIH</v>
      </c>
      <c r="D506" s="37" t="str">
        <f>IF(PinMap!O135="","",PinMap!O135)</f>
        <v/>
      </c>
      <c r="E506" s="37" t="str">
        <f>IF(PinMap!P135="","",PinMap!P135)</f>
        <v/>
      </c>
      <c r="F506" s="37" t="str">
        <f>IF(PinMap!Q135="","",PinMap!Q135)</f>
        <v/>
      </c>
    </row>
    <row r="507" spans="1:6" x14ac:dyDescent="0.2">
      <c r="A507" s="37">
        <f t="shared" si="16"/>
        <v>940</v>
      </c>
      <c r="B507" s="52"/>
      <c r="C507" s="37" t="str">
        <f>IF(PinMap!F136="","",PinMap!F136&amp;"_"&amp;PinMap!O1)</f>
        <v>DVDD_IIH</v>
      </c>
      <c r="D507" s="37" t="str">
        <f>IF(PinMap!O136="","",PinMap!O136)</f>
        <v/>
      </c>
      <c r="E507" s="37" t="str">
        <f>IF(PinMap!P136="","",PinMap!P136)</f>
        <v/>
      </c>
      <c r="F507" s="37" t="str">
        <f>IF(PinMap!Q136="","",PinMap!Q136)</f>
        <v/>
      </c>
    </row>
    <row r="508" spans="1:6" x14ac:dyDescent="0.2">
      <c r="A508" s="37">
        <f t="shared" si="16"/>
        <v>940</v>
      </c>
      <c r="B508" s="52"/>
      <c r="C508" s="37" t="str">
        <f>IF(PinMap!F137="","",PinMap!F137&amp;"_"&amp;PinMap!O1)</f>
        <v/>
      </c>
      <c r="D508" s="37" t="str">
        <f>IF(PinMap!O137="","",PinMap!O137)</f>
        <v/>
      </c>
      <c r="E508" s="37" t="str">
        <f>IF(PinMap!P137="","",PinMap!P137)</f>
        <v/>
      </c>
      <c r="F508" s="37" t="str">
        <f>IF(PinMap!Q137="","",PinMap!Q137)</f>
        <v/>
      </c>
    </row>
    <row r="509" spans="1:6" x14ac:dyDescent="0.2">
      <c r="A509" s="37">
        <f t="shared" si="16"/>
        <v>940</v>
      </c>
      <c r="B509" s="52"/>
      <c r="C509" s="37" t="str">
        <f>IF(PinMap!F110="","",PinMap!F110&amp;"_"&amp;PinMap!R1)</f>
        <v>VSYNC_DC</v>
      </c>
      <c r="D509" s="37" t="str">
        <f>IF(PinMap!R110="","",PinMap!R110)</f>
        <v/>
      </c>
      <c r="E509" s="37" t="str">
        <f>IF(PinMap!S110="","",PinMap!S110)</f>
        <v/>
      </c>
      <c r="F509" s="37" t="str">
        <f>IF(PinMap!T110="","",PinMap!T110)</f>
        <v/>
      </c>
    </row>
    <row r="510" spans="1:6" x14ac:dyDescent="0.2">
      <c r="A510" s="37">
        <f t="shared" si="16"/>
        <v>940</v>
      </c>
      <c r="B510" s="52"/>
      <c r="C510" s="37" t="str">
        <f>IF(PinMap!F111="","",PinMap!F111&amp;"_"&amp;PinMap!R1)</f>
        <v>HSYNC_DC</v>
      </c>
      <c r="D510" s="37" t="str">
        <f>IF(PinMap!R111="","",PinMap!R111)</f>
        <v/>
      </c>
      <c r="E510" s="37" t="str">
        <f>IF(PinMap!S111="","",PinMap!S111)</f>
        <v/>
      </c>
      <c r="F510" s="37" t="str">
        <f>IF(PinMap!T111="","",PinMap!T111)</f>
        <v/>
      </c>
    </row>
    <row r="511" spans="1:6" x14ac:dyDescent="0.2">
      <c r="A511" s="37">
        <f t="shared" si="16"/>
        <v>940</v>
      </c>
      <c r="B511" s="52"/>
      <c r="C511" s="37" t="str">
        <f>IF(PinMap!F112="","",PinMap!F112&amp;"_"&amp;PinMap!R1)</f>
        <v>PCLK_DC</v>
      </c>
      <c r="D511" s="37" t="str">
        <f>IF(PinMap!R112="","",PinMap!R112)</f>
        <v/>
      </c>
      <c r="E511" s="37" t="str">
        <f>IF(PinMap!S112="","",PinMap!S112)</f>
        <v/>
      </c>
      <c r="F511" s="37" t="str">
        <f>IF(PinMap!T112="","",PinMap!T112)</f>
        <v/>
      </c>
    </row>
    <row r="512" spans="1:6" x14ac:dyDescent="0.2">
      <c r="A512" s="37">
        <f t="shared" si="16"/>
        <v>940</v>
      </c>
      <c r="B512" s="52"/>
      <c r="C512" s="37" t="str">
        <f>IF(PinMap!F113="","",PinMap!F113&amp;"_"&amp;PinMap!R1)</f>
        <v>EXCLK_DC</v>
      </c>
      <c r="D512" s="37" t="str">
        <f>IF(PinMap!R113="","",PinMap!R113)</f>
        <v/>
      </c>
      <c r="E512" s="37" t="str">
        <f>IF(PinMap!S113="","",PinMap!S113)</f>
        <v/>
      </c>
      <c r="F512" s="37" t="str">
        <f>IF(PinMap!T113="","",PinMap!T113)</f>
        <v/>
      </c>
    </row>
    <row r="513" spans="1:6" x14ac:dyDescent="0.2">
      <c r="A513" s="37">
        <f t="shared" si="16"/>
        <v>940</v>
      </c>
      <c r="B513" s="52"/>
      <c r="C513" s="37" t="str">
        <f>IF(PinMap!F114="","",PinMap!F114&amp;"_"&amp;PinMap!R1)</f>
        <v>SCL_DC</v>
      </c>
      <c r="D513" s="37" t="str">
        <f>IF(PinMap!R114="","",PinMap!R114)</f>
        <v/>
      </c>
      <c r="E513" s="37" t="str">
        <f>IF(PinMap!S114="","",PinMap!S114)</f>
        <v/>
      </c>
      <c r="F513" s="37" t="str">
        <f>IF(PinMap!T114="","",PinMap!T114)</f>
        <v/>
      </c>
    </row>
    <row r="514" spans="1:6" x14ac:dyDescent="0.2">
      <c r="A514" s="37">
        <f t="shared" si="16"/>
        <v>940</v>
      </c>
      <c r="B514" s="52"/>
      <c r="C514" s="37" t="str">
        <f>IF(PinMap!F115="","",PinMap!F115&amp;"_"&amp;PinMap!R1)</f>
        <v>SDA_DC</v>
      </c>
      <c r="D514" s="37" t="str">
        <f>IF(PinMap!R115="","",PinMap!R115)</f>
        <v/>
      </c>
      <c r="E514" s="37" t="str">
        <f>IF(PinMap!S115="","",PinMap!S115)</f>
        <v/>
      </c>
      <c r="F514" s="37" t="str">
        <f>IF(PinMap!T115="","",PinMap!T115)</f>
        <v/>
      </c>
    </row>
    <row r="515" spans="1:6" x14ac:dyDescent="0.2">
      <c r="A515" s="37">
        <f t="shared" si="16"/>
        <v>940</v>
      </c>
      <c r="B515" s="52"/>
      <c r="C515" s="37" t="str">
        <f>IF(PinMap!F116="","",PinMap!F116&amp;"_"&amp;PinMap!R1)</f>
        <v>D6_DC</v>
      </c>
      <c r="D515" s="37" t="str">
        <f>IF(PinMap!R116="","",PinMap!R116)</f>
        <v/>
      </c>
      <c r="E515" s="37" t="str">
        <f>IF(PinMap!S116="","",PinMap!S116)</f>
        <v/>
      </c>
      <c r="F515" s="37" t="str">
        <f>IF(PinMap!T116="","",PinMap!T116)</f>
        <v/>
      </c>
    </row>
    <row r="516" spans="1:6" x14ac:dyDescent="0.2">
      <c r="A516" s="37">
        <f t="shared" si="16"/>
        <v>940</v>
      </c>
      <c r="B516" s="52"/>
      <c r="C516" s="37" t="str">
        <f>IF(PinMap!F117="","",PinMap!F117&amp;"_"&amp;PinMap!R1)</f>
        <v>D5_DC</v>
      </c>
      <c r="D516" s="37" t="str">
        <f>IF(PinMap!R117="","",PinMap!R117)</f>
        <v/>
      </c>
      <c r="E516" s="37" t="str">
        <f>IF(PinMap!S117="","",PinMap!S117)</f>
        <v/>
      </c>
      <c r="F516" s="37" t="str">
        <f>IF(PinMap!T117="","",PinMap!T117)</f>
        <v/>
      </c>
    </row>
    <row r="517" spans="1:6" x14ac:dyDescent="0.2">
      <c r="A517" s="37">
        <f t="shared" si="16"/>
        <v>940</v>
      </c>
      <c r="B517" s="52"/>
      <c r="C517" s="37" t="str">
        <f>IF(PinMap!F118="","",PinMap!F118&amp;"_"&amp;PinMap!R1)</f>
        <v>D4_DC</v>
      </c>
      <c r="D517" s="37" t="str">
        <f>IF(PinMap!R118="","",PinMap!R118)</f>
        <v/>
      </c>
      <c r="E517" s="37" t="str">
        <f>IF(PinMap!S118="","",PinMap!S118)</f>
        <v/>
      </c>
      <c r="F517" s="37" t="str">
        <f>IF(PinMap!T118="","",PinMap!T118)</f>
        <v/>
      </c>
    </row>
    <row r="518" spans="1:6" x14ac:dyDescent="0.2">
      <c r="A518" s="37">
        <f t="shared" si="16"/>
        <v>940</v>
      </c>
      <c r="B518" s="52"/>
      <c r="C518" s="37" t="str">
        <f>IF(PinMap!F119="","",PinMap!F119&amp;"_"&amp;PinMap!R1)</f>
        <v>D3_DC</v>
      </c>
      <c r="D518" s="37" t="str">
        <f>IF(PinMap!R119="","",PinMap!R119)</f>
        <v/>
      </c>
      <c r="E518" s="37" t="str">
        <f>IF(PinMap!S119="","",PinMap!S119)</f>
        <v/>
      </c>
      <c r="F518" s="37" t="str">
        <f>IF(PinMap!T119="","",PinMap!T119)</f>
        <v/>
      </c>
    </row>
    <row r="519" spans="1:6" x14ac:dyDescent="0.2">
      <c r="A519" s="37">
        <f t="shared" si="16"/>
        <v>940</v>
      </c>
      <c r="B519" s="52"/>
      <c r="C519" s="37" t="str">
        <f>IF(PinMap!F120="","",PinMap!F120&amp;"_"&amp;PinMap!R1)</f>
        <v>D8_DC</v>
      </c>
      <c r="D519" s="37" t="str">
        <f>IF(PinMap!R120="","",PinMap!R120)</f>
        <v/>
      </c>
      <c r="E519" s="37" t="str">
        <f>IF(PinMap!S120="","",PinMap!S120)</f>
        <v/>
      </c>
      <c r="F519" s="37" t="str">
        <f>IF(PinMap!T120="","",PinMap!T120)</f>
        <v/>
      </c>
    </row>
    <row r="520" spans="1:6" x14ac:dyDescent="0.2">
      <c r="A520" s="37">
        <f t="shared" si="16"/>
        <v>940</v>
      </c>
      <c r="B520" s="52"/>
      <c r="C520" s="37" t="str">
        <f>IF(PinMap!F121="","",PinMap!F121&amp;"_"&amp;PinMap!R1)</f>
        <v>D7_DC</v>
      </c>
      <c r="D520" s="37" t="str">
        <f>IF(PinMap!R121="","",PinMap!R121)</f>
        <v/>
      </c>
      <c r="E520" s="37" t="str">
        <f>IF(PinMap!S121="","",PinMap!S121)</f>
        <v/>
      </c>
      <c r="F520" s="37" t="str">
        <f>IF(PinMap!T121="","",PinMap!T121)</f>
        <v/>
      </c>
    </row>
    <row r="521" spans="1:6" x14ac:dyDescent="0.2">
      <c r="A521" s="37">
        <f t="shared" si="16"/>
        <v>940</v>
      </c>
      <c r="B521" s="52"/>
      <c r="C521" s="37" t="str">
        <f>IF(PinMap!F122="","",PinMap!F122&amp;"_"&amp;PinMap!R1)</f>
        <v>D0_DC</v>
      </c>
      <c r="D521" s="37" t="str">
        <f>IF(PinMap!R122="","",PinMap!R122)</f>
        <v/>
      </c>
      <c r="E521" s="37" t="str">
        <f>IF(PinMap!S122="","",PinMap!S122)</f>
        <v/>
      </c>
      <c r="F521" s="37" t="str">
        <f>IF(PinMap!T122="","",PinMap!T122)</f>
        <v/>
      </c>
    </row>
    <row r="522" spans="1:6" x14ac:dyDescent="0.2">
      <c r="A522" s="37">
        <f t="shared" ref="A522:A553" si="17">IF(D522="",A521,A521+1)</f>
        <v>940</v>
      </c>
      <c r="B522" s="52"/>
      <c r="C522" s="37" t="str">
        <f>IF(PinMap!F123="","",PinMap!F123&amp;"_"&amp;PinMap!R1)</f>
        <v>D1_DC</v>
      </c>
      <c r="D522" s="37" t="str">
        <f>IF(PinMap!R123="","",PinMap!R123)</f>
        <v/>
      </c>
      <c r="E522" s="37" t="str">
        <f>IF(PinMap!S123="","",PinMap!S123)</f>
        <v/>
      </c>
      <c r="F522" s="37" t="str">
        <f>IF(PinMap!T123="","",PinMap!T123)</f>
        <v/>
      </c>
    </row>
    <row r="523" spans="1:6" x14ac:dyDescent="0.2">
      <c r="A523" s="37">
        <f t="shared" si="17"/>
        <v>940</v>
      </c>
      <c r="B523" s="52"/>
      <c r="C523" s="37" t="str">
        <f>IF(PinMap!F124="","",PinMap!F124&amp;"_"&amp;PinMap!R1)</f>
        <v>D2_DC</v>
      </c>
      <c r="D523" s="37" t="str">
        <f>IF(PinMap!R124="","",PinMap!R124)</f>
        <v/>
      </c>
      <c r="E523" s="37" t="str">
        <f>IF(PinMap!S124="","",PinMap!S124)</f>
        <v/>
      </c>
      <c r="F523" s="37" t="str">
        <f>IF(PinMap!T124="","",PinMap!T124)</f>
        <v/>
      </c>
    </row>
    <row r="524" spans="1:6" x14ac:dyDescent="0.2">
      <c r="A524" s="37">
        <f t="shared" si="17"/>
        <v>940</v>
      </c>
      <c r="B524" s="52"/>
      <c r="C524" s="37" t="str">
        <f>IF(PinMap!F125="","",PinMap!F125&amp;"_"&amp;PinMap!R1)</f>
        <v>D9_DC</v>
      </c>
      <c r="D524" s="37" t="str">
        <f>IF(PinMap!R125="","",PinMap!R125)</f>
        <v/>
      </c>
      <c r="E524" s="37" t="str">
        <f>IF(PinMap!S125="","",PinMap!S125)</f>
        <v/>
      </c>
      <c r="F524" s="37" t="str">
        <f>IF(PinMap!T125="","",PinMap!T125)</f>
        <v/>
      </c>
    </row>
    <row r="525" spans="1:6" x14ac:dyDescent="0.2">
      <c r="A525" s="37">
        <f t="shared" si="17"/>
        <v>940</v>
      </c>
      <c r="B525" s="52"/>
      <c r="C525" s="37" t="str">
        <f>IF(PinMap!F126="","",PinMap!F126&amp;"_"&amp;PinMap!R1)</f>
        <v>PWDN_DC</v>
      </c>
      <c r="D525" s="37" t="str">
        <f>IF(PinMap!R126="","",PinMap!R126)</f>
        <v/>
      </c>
      <c r="E525" s="37" t="str">
        <f>IF(PinMap!S126="","",PinMap!S126)</f>
        <v/>
      </c>
      <c r="F525" s="37" t="str">
        <f>IF(PinMap!T126="","",PinMap!T126)</f>
        <v/>
      </c>
    </row>
    <row r="526" spans="1:6" x14ac:dyDescent="0.2">
      <c r="A526" s="37">
        <f t="shared" si="17"/>
        <v>940</v>
      </c>
      <c r="B526" s="52"/>
      <c r="C526" s="37" t="str">
        <f>IF(PinMap!F127="","",PinMap!F127&amp;"_"&amp;PinMap!R1)</f>
        <v>RSTB_DC</v>
      </c>
      <c r="D526" s="37" t="str">
        <f>IF(PinMap!R127="","",PinMap!R127)</f>
        <v/>
      </c>
      <c r="E526" s="37" t="str">
        <f>IF(PinMap!S127="","",PinMap!S127)</f>
        <v/>
      </c>
      <c r="F526" s="37" t="str">
        <f>IF(PinMap!T127="","",PinMap!T127)</f>
        <v/>
      </c>
    </row>
    <row r="527" spans="1:6" x14ac:dyDescent="0.2">
      <c r="A527" s="37">
        <f t="shared" si="17"/>
        <v>941</v>
      </c>
      <c r="B527" s="52"/>
      <c r="C527" s="37" t="str">
        <f>IF(PinMap!F128="","",PinMap!F128&amp;"_"&amp;PinMap!R1)</f>
        <v>VN_DC</v>
      </c>
      <c r="D527" s="37">
        <f>IF(PinMap!R128="","",PinMap!R128)</f>
        <v>-1.25</v>
      </c>
      <c r="E527" s="37">
        <f>IF(PinMap!S128="","",PinMap!S128)</f>
        <v>-1.6</v>
      </c>
      <c r="F527" s="37" t="str">
        <f>IF(PinMap!T128="","",PinMap!T128)</f>
        <v>V</v>
      </c>
    </row>
    <row r="528" spans="1:6" x14ac:dyDescent="0.2">
      <c r="A528" s="37">
        <f t="shared" si="17"/>
        <v>942</v>
      </c>
      <c r="B528" s="52"/>
      <c r="C528" s="37" t="str">
        <f>IF(PinMap!F129="","",PinMap!F129&amp;"_"&amp;PinMap!R1)</f>
        <v>VH_DC</v>
      </c>
      <c r="D528" s="37">
        <f>IF(PinMap!R129="","",PinMap!R129)</f>
        <v>4.4000000000000004</v>
      </c>
      <c r="E528" s="37">
        <f>IF(PinMap!S129="","",PinMap!S129)</f>
        <v>3.85</v>
      </c>
      <c r="F528" s="37" t="str">
        <f>IF(PinMap!T129="","",PinMap!T129)</f>
        <v>V</v>
      </c>
    </row>
    <row r="529" spans="1:6" x14ac:dyDescent="0.2">
      <c r="A529" s="37">
        <f t="shared" si="17"/>
        <v>942</v>
      </c>
      <c r="B529" s="52"/>
      <c r="C529" s="37" t="str">
        <f>IF(PinMap!F130="","",PinMap!F130&amp;"_"&amp;PinMap!R1)</f>
        <v>VRAMP_DC</v>
      </c>
      <c r="D529" s="37" t="str">
        <f>IF(PinMap!R130="","",PinMap!R130)</f>
        <v/>
      </c>
      <c r="E529" s="37" t="str">
        <f>IF(PinMap!S130="","",PinMap!S130)</f>
        <v/>
      </c>
      <c r="F529" s="37" t="str">
        <f>IF(PinMap!T130="","",PinMap!T130)</f>
        <v/>
      </c>
    </row>
    <row r="530" spans="1:6" x14ac:dyDescent="0.2">
      <c r="A530" s="37">
        <f t="shared" si="17"/>
        <v>942</v>
      </c>
      <c r="B530" s="52"/>
      <c r="C530" s="37" t="str">
        <f>IF(PinMap!F131="","",PinMap!F131&amp;"_"&amp;PinMap!R1)</f>
        <v/>
      </c>
      <c r="D530" s="37" t="str">
        <f>IF(PinMap!R131="","",PinMap!R131)</f>
        <v/>
      </c>
      <c r="E530" s="37" t="str">
        <f>IF(PinMap!S131="","",PinMap!S131)</f>
        <v/>
      </c>
      <c r="F530" s="37" t="str">
        <f>IF(PinMap!T131="","",PinMap!T131)</f>
        <v/>
      </c>
    </row>
    <row r="531" spans="1:6" x14ac:dyDescent="0.2">
      <c r="A531" s="37">
        <f t="shared" si="17"/>
        <v>942</v>
      </c>
      <c r="B531" s="52"/>
      <c r="C531" s="37" t="str">
        <f>IF(PinMap!F132="","",PinMap!F132&amp;"_"&amp;PinMap!R1)</f>
        <v/>
      </c>
      <c r="D531" s="37" t="str">
        <f>IF(PinMap!R132="","",PinMap!R132)</f>
        <v/>
      </c>
      <c r="E531" s="37" t="str">
        <f>IF(PinMap!S132="","",PinMap!S132)</f>
        <v/>
      </c>
      <c r="F531" s="37" t="str">
        <f>IF(PinMap!T132="","",PinMap!T132)</f>
        <v/>
      </c>
    </row>
    <row r="532" spans="1:6" x14ac:dyDescent="0.2">
      <c r="A532" s="37">
        <f t="shared" si="17"/>
        <v>942</v>
      </c>
      <c r="B532" s="52"/>
      <c r="C532" s="37" t="str">
        <f>IF(PinMap!F133="","",PinMap!F133&amp;"_"&amp;PinMap!R1)</f>
        <v/>
      </c>
      <c r="D532" s="37" t="str">
        <f>IF(PinMap!R133="","",PinMap!R133)</f>
        <v/>
      </c>
      <c r="E532" s="37" t="str">
        <f>IF(PinMap!S133="","",PinMap!S133)</f>
        <v/>
      </c>
      <c r="F532" s="37" t="str">
        <f>IF(PinMap!T133="","",PinMap!T133)</f>
        <v/>
      </c>
    </row>
    <row r="533" spans="1:6" x14ac:dyDescent="0.2">
      <c r="A533" s="37">
        <f t="shared" si="17"/>
        <v>943</v>
      </c>
      <c r="B533" s="52"/>
      <c r="C533" s="37" t="str">
        <f>IF(PinMap!F134="","",PinMap!F134&amp;"_"&amp;PinMap!R1)</f>
        <v>VCC28A_DC</v>
      </c>
      <c r="D533" s="37">
        <f>IF(PinMap!R134="","",PinMap!R134)</f>
        <v>35</v>
      </c>
      <c r="E533" s="37">
        <f>IF(PinMap!S134="","",PinMap!S134)</f>
        <v>15</v>
      </c>
      <c r="F533" s="37" t="str">
        <f>IF(PinMap!T134="","",PinMap!T134)</f>
        <v>mA</v>
      </c>
    </row>
    <row r="534" spans="1:6" x14ac:dyDescent="0.2">
      <c r="A534" s="37">
        <f t="shared" si="17"/>
        <v>944</v>
      </c>
      <c r="B534" s="52"/>
      <c r="C534" s="37" t="str">
        <f>IF(PinMap!F135="","",PinMap!F135&amp;"_"&amp;PinMap!R1)</f>
        <v>VCC28D_DC</v>
      </c>
      <c r="D534" s="37">
        <f>IF(PinMap!R135="","",PinMap!R135)</f>
        <v>65</v>
      </c>
      <c r="E534" s="37">
        <f>IF(PinMap!S135="","",PinMap!S135)</f>
        <v>45</v>
      </c>
      <c r="F534" s="37" t="str">
        <f>IF(PinMap!T135="","",PinMap!T135)</f>
        <v>mA</v>
      </c>
    </row>
    <row r="535" spans="1:6" x14ac:dyDescent="0.2">
      <c r="A535" s="37">
        <f t="shared" si="17"/>
        <v>945</v>
      </c>
      <c r="B535" s="52"/>
      <c r="C535" s="37" t="str">
        <f>IF(PinMap!F136="","",PinMap!F136&amp;"_"&amp;PinMap!R1)</f>
        <v>DVDD_DC</v>
      </c>
      <c r="D535" s="37">
        <f>IF(PinMap!R136="","",PinMap!R136)</f>
        <v>1.7</v>
      </c>
      <c r="E535" s="37">
        <f>IF(PinMap!S136="","",PinMap!S136)</f>
        <v>1.4</v>
      </c>
      <c r="F535" s="37" t="str">
        <f>IF(PinMap!T136="","",PinMap!T136)</f>
        <v>V</v>
      </c>
    </row>
    <row r="536" spans="1:6" x14ac:dyDescent="0.2">
      <c r="A536" s="37">
        <f t="shared" si="17"/>
        <v>945</v>
      </c>
      <c r="B536" s="52"/>
      <c r="C536" s="37" t="str">
        <f>IF(PinMap!F137="","",PinMap!F137&amp;"_"&amp;PinMap!R1)</f>
        <v/>
      </c>
      <c r="D536" s="37" t="str">
        <f>IF(PinMap!R137="","",PinMap!R137)</f>
        <v/>
      </c>
      <c r="E536" s="37" t="str">
        <f>IF(PinMap!S137="","",PinMap!S137)</f>
        <v/>
      </c>
      <c r="F536" s="37" t="str">
        <f>IF(PinMap!T137="","",PinMap!T137)</f>
        <v/>
      </c>
    </row>
    <row r="537" spans="1:6" x14ac:dyDescent="0.2">
      <c r="A537" s="37">
        <f t="shared" si="17"/>
        <v>945</v>
      </c>
      <c r="B537" s="52"/>
      <c r="C537" s="37" t="str">
        <f>IF(PinMap!F110="","",PinMap!F110&amp;"_"&amp;PinMap!U1)</f>
        <v>VSYNC_PWDN</v>
      </c>
      <c r="D537" s="37" t="str">
        <f>IF(PinMap!U110="","",PinMap!U110)</f>
        <v/>
      </c>
      <c r="E537" s="37" t="str">
        <f>IF(PinMap!V110="","",PinMap!V110)</f>
        <v/>
      </c>
      <c r="F537" s="37" t="str">
        <f>IF(PinMap!W110="","",PinMap!W110)</f>
        <v/>
      </c>
    </row>
    <row r="538" spans="1:6" x14ac:dyDescent="0.2">
      <c r="A538" s="37">
        <f t="shared" si="17"/>
        <v>945</v>
      </c>
      <c r="B538" s="52"/>
      <c r="C538" s="37" t="str">
        <f>IF(PinMap!F111="","",PinMap!F111&amp;"_"&amp;PinMap!U1)</f>
        <v>HSYNC_PWDN</v>
      </c>
      <c r="D538" s="37" t="str">
        <f>IF(PinMap!U111="","",PinMap!U111)</f>
        <v/>
      </c>
      <c r="E538" s="37" t="str">
        <f>IF(PinMap!V111="","",PinMap!V111)</f>
        <v/>
      </c>
      <c r="F538" s="37" t="str">
        <f>IF(PinMap!W111="","",PinMap!W111)</f>
        <v/>
      </c>
    </row>
    <row r="539" spans="1:6" x14ac:dyDescent="0.2">
      <c r="A539" s="37">
        <f t="shared" si="17"/>
        <v>945</v>
      </c>
      <c r="B539" s="52"/>
      <c r="C539" s="37" t="str">
        <f>IF(PinMap!F112="","",PinMap!F112&amp;"_"&amp;PinMap!U1)</f>
        <v>PCLK_PWDN</v>
      </c>
      <c r="D539" s="37" t="str">
        <f>IF(PinMap!U112="","",PinMap!U112)</f>
        <v/>
      </c>
      <c r="E539" s="37" t="str">
        <f>IF(PinMap!V112="","",PinMap!V112)</f>
        <v/>
      </c>
      <c r="F539" s="37" t="str">
        <f>IF(PinMap!W112="","",PinMap!W112)</f>
        <v/>
      </c>
    </row>
    <row r="540" spans="1:6" x14ac:dyDescent="0.2">
      <c r="A540" s="37">
        <f t="shared" si="17"/>
        <v>945</v>
      </c>
      <c r="B540" s="52"/>
      <c r="C540" s="37" t="str">
        <f>IF(PinMap!F113="","",PinMap!F113&amp;"_"&amp;PinMap!U1)</f>
        <v>EXCLK_PWDN</v>
      </c>
      <c r="D540" s="37" t="str">
        <f>IF(PinMap!U113="","",PinMap!U113)</f>
        <v/>
      </c>
      <c r="E540" s="37" t="str">
        <f>IF(PinMap!V113="","",PinMap!V113)</f>
        <v/>
      </c>
      <c r="F540" s="37" t="str">
        <f>IF(PinMap!W113="","",PinMap!W113)</f>
        <v/>
      </c>
    </row>
    <row r="541" spans="1:6" x14ac:dyDescent="0.2">
      <c r="A541" s="37">
        <f t="shared" si="17"/>
        <v>945</v>
      </c>
      <c r="B541" s="52"/>
      <c r="C541" s="37" t="str">
        <f>IF(PinMap!F114="","",PinMap!F114&amp;"_"&amp;PinMap!U1)</f>
        <v>SCL_PWDN</v>
      </c>
      <c r="D541" s="37" t="str">
        <f>IF(PinMap!U114="","",PinMap!U114)</f>
        <v/>
      </c>
      <c r="E541" s="37" t="str">
        <f>IF(PinMap!V114="","",PinMap!V114)</f>
        <v/>
      </c>
      <c r="F541" s="37" t="str">
        <f>IF(PinMap!W114="","",PinMap!W114)</f>
        <v/>
      </c>
    </row>
    <row r="542" spans="1:6" x14ac:dyDescent="0.2">
      <c r="A542" s="37">
        <f t="shared" si="17"/>
        <v>945</v>
      </c>
      <c r="B542" s="52"/>
      <c r="C542" s="37" t="str">
        <f>IF(PinMap!F115="","",PinMap!F115&amp;"_"&amp;PinMap!U1)</f>
        <v>SDA_PWDN</v>
      </c>
      <c r="D542" s="37" t="str">
        <f>IF(PinMap!U115="","",PinMap!U115)</f>
        <v/>
      </c>
      <c r="E542" s="37" t="str">
        <f>IF(PinMap!V115="","",PinMap!V115)</f>
        <v/>
      </c>
      <c r="F542" s="37" t="str">
        <f>IF(PinMap!W115="","",PinMap!W115)</f>
        <v/>
      </c>
    </row>
    <row r="543" spans="1:6" x14ac:dyDescent="0.2">
      <c r="A543" s="37">
        <f t="shared" si="17"/>
        <v>945</v>
      </c>
      <c r="B543" s="52"/>
      <c r="C543" s="37" t="str">
        <f>IF(PinMap!F116="","",PinMap!F116&amp;"_"&amp;PinMap!U1)</f>
        <v>D6_PWDN</v>
      </c>
      <c r="D543" s="37" t="str">
        <f>IF(PinMap!U116="","",PinMap!U116)</f>
        <v/>
      </c>
      <c r="E543" s="37" t="str">
        <f>IF(PinMap!V116="","",PinMap!V116)</f>
        <v/>
      </c>
      <c r="F543" s="37" t="str">
        <f>IF(PinMap!W116="","",PinMap!W116)</f>
        <v/>
      </c>
    </row>
    <row r="544" spans="1:6" x14ac:dyDescent="0.2">
      <c r="A544" s="37">
        <f t="shared" si="17"/>
        <v>945</v>
      </c>
      <c r="B544" s="52"/>
      <c r="C544" s="37" t="str">
        <f>IF(PinMap!F117="","",PinMap!F117&amp;"_"&amp;PinMap!U1)</f>
        <v>D5_PWDN</v>
      </c>
      <c r="D544" s="37" t="str">
        <f>IF(PinMap!U117="","",PinMap!U117)</f>
        <v/>
      </c>
      <c r="E544" s="37" t="str">
        <f>IF(PinMap!V117="","",PinMap!V117)</f>
        <v/>
      </c>
      <c r="F544" s="37" t="str">
        <f>IF(PinMap!W117="","",PinMap!W117)</f>
        <v/>
      </c>
    </row>
    <row r="545" spans="1:6" x14ac:dyDescent="0.2">
      <c r="A545" s="37">
        <f t="shared" si="17"/>
        <v>945</v>
      </c>
      <c r="B545" s="52"/>
      <c r="C545" s="37" t="str">
        <f>IF(PinMap!F118="","",PinMap!F118&amp;"_"&amp;PinMap!U1)</f>
        <v>D4_PWDN</v>
      </c>
      <c r="D545" s="37" t="str">
        <f>IF(PinMap!U118="","",PinMap!U118)</f>
        <v/>
      </c>
      <c r="E545" s="37" t="str">
        <f>IF(PinMap!V118="","",PinMap!V118)</f>
        <v/>
      </c>
      <c r="F545" s="37" t="str">
        <f>IF(PinMap!W118="","",PinMap!W118)</f>
        <v/>
      </c>
    </row>
    <row r="546" spans="1:6" x14ac:dyDescent="0.2">
      <c r="A546" s="37">
        <f t="shared" si="17"/>
        <v>945</v>
      </c>
      <c r="B546" s="52"/>
      <c r="C546" s="37" t="str">
        <f>IF(PinMap!F119="","",PinMap!F119&amp;"_"&amp;PinMap!U1)</f>
        <v>D3_PWDN</v>
      </c>
      <c r="D546" s="37" t="str">
        <f>IF(PinMap!U119="","",PinMap!U119)</f>
        <v/>
      </c>
      <c r="E546" s="37" t="str">
        <f>IF(PinMap!V119="","",PinMap!V119)</f>
        <v/>
      </c>
      <c r="F546" s="37" t="str">
        <f>IF(PinMap!W119="","",PinMap!W119)</f>
        <v/>
      </c>
    </row>
    <row r="547" spans="1:6" x14ac:dyDescent="0.2">
      <c r="A547" s="37">
        <f t="shared" si="17"/>
        <v>945</v>
      </c>
      <c r="B547" s="52"/>
      <c r="C547" s="37" t="str">
        <f>IF(PinMap!F120="","",PinMap!F120&amp;"_"&amp;PinMap!U1)</f>
        <v>D8_PWDN</v>
      </c>
      <c r="D547" s="37" t="str">
        <f>IF(PinMap!U120="","",PinMap!U120)</f>
        <v/>
      </c>
      <c r="E547" s="37" t="str">
        <f>IF(PinMap!V120="","",PinMap!V120)</f>
        <v/>
      </c>
      <c r="F547" s="37" t="str">
        <f>IF(PinMap!W120="","",PinMap!W120)</f>
        <v/>
      </c>
    </row>
    <row r="548" spans="1:6" x14ac:dyDescent="0.2">
      <c r="A548" s="37">
        <f t="shared" si="17"/>
        <v>945</v>
      </c>
      <c r="B548" s="52"/>
      <c r="C548" s="37" t="str">
        <f>IF(PinMap!F121="","",PinMap!F121&amp;"_"&amp;PinMap!U1)</f>
        <v>D7_PWDN</v>
      </c>
      <c r="D548" s="37" t="str">
        <f>IF(PinMap!U121="","",PinMap!U121)</f>
        <v/>
      </c>
      <c r="E548" s="37" t="str">
        <f>IF(PinMap!V121="","",PinMap!V121)</f>
        <v/>
      </c>
      <c r="F548" s="37" t="str">
        <f>IF(PinMap!W121="","",PinMap!W121)</f>
        <v/>
      </c>
    </row>
    <row r="549" spans="1:6" x14ac:dyDescent="0.2">
      <c r="A549" s="37">
        <f t="shared" si="17"/>
        <v>945</v>
      </c>
      <c r="B549" s="52"/>
      <c r="C549" s="37" t="str">
        <f>IF(PinMap!F122="","",PinMap!F122&amp;"_"&amp;PinMap!U1)</f>
        <v>D0_PWDN</v>
      </c>
      <c r="D549" s="37" t="str">
        <f>IF(PinMap!U122="","",PinMap!U122)</f>
        <v/>
      </c>
      <c r="E549" s="37" t="str">
        <f>IF(PinMap!V122="","",PinMap!V122)</f>
        <v/>
      </c>
      <c r="F549" s="37" t="str">
        <f>IF(PinMap!W122="","",PinMap!W122)</f>
        <v/>
      </c>
    </row>
    <row r="550" spans="1:6" x14ac:dyDescent="0.2">
      <c r="A550" s="37">
        <f t="shared" si="17"/>
        <v>945</v>
      </c>
      <c r="B550" s="52"/>
      <c r="C550" s="37" t="str">
        <f>IF(PinMap!F123="","",PinMap!F123&amp;"_"&amp;PinMap!U1)</f>
        <v>D1_PWDN</v>
      </c>
      <c r="D550" s="37" t="str">
        <f>IF(PinMap!U123="","",PinMap!U123)</f>
        <v/>
      </c>
      <c r="E550" s="37" t="str">
        <f>IF(PinMap!V123="","",PinMap!V123)</f>
        <v/>
      </c>
      <c r="F550" s="37" t="str">
        <f>IF(PinMap!W123="","",PinMap!W123)</f>
        <v/>
      </c>
    </row>
    <row r="551" spans="1:6" x14ac:dyDescent="0.2">
      <c r="A551" s="37">
        <f t="shared" si="17"/>
        <v>945</v>
      </c>
      <c r="B551" s="52"/>
      <c r="C551" s="37" t="str">
        <f>IF(PinMap!F124="","",PinMap!F124&amp;"_"&amp;PinMap!U1)</f>
        <v>D2_PWDN</v>
      </c>
      <c r="D551" s="37" t="str">
        <f>IF(PinMap!U124="","",PinMap!U124)</f>
        <v/>
      </c>
      <c r="E551" s="37" t="str">
        <f>IF(PinMap!V124="","",PinMap!V124)</f>
        <v/>
      </c>
      <c r="F551" s="37" t="str">
        <f>IF(PinMap!W124="","",PinMap!W124)</f>
        <v/>
      </c>
    </row>
    <row r="552" spans="1:6" x14ac:dyDescent="0.2">
      <c r="A552" s="37">
        <f t="shared" si="17"/>
        <v>945</v>
      </c>
      <c r="B552" s="52"/>
      <c r="C552" s="37" t="str">
        <f>IF(PinMap!F125="","",PinMap!F125&amp;"_"&amp;PinMap!U1)</f>
        <v>D9_PWDN</v>
      </c>
      <c r="D552" s="37" t="str">
        <f>IF(PinMap!U125="","",PinMap!U125)</f>
        <v/>
      </c>
      <c r="E552" s="37" t="str">
        <f>IF(PinMap!V125="","",PinMap!V125)</f>
        <v/>
      </c>
      <c r="F552" s="37" t="str">
        <f>IF(PinMap!W125="","",PinMap!W125)</f>
        <v/>
      </c>
    </row>
    <row r="553" spans="1:6" x14ac:dyDescent="0.2">
      <c r="A553" s="37">
        <f t="shared" si="17"/>
        <v>945</v>
      </c>
      <c r="B553" s="52"/>
      <c r="C553" s="37" t="str">
        <f>IF(PinMap!F126="","",PinMap!F126&amp;"_"&amp;PinMap!U1)</f>
        <v>PWDN_PWDN</v>
      </c>
      <c r="D553" s="37" t="str">
        <f>IF(PinMap!U126="","",PinMap!U126)</f>
        <v/>
      </c>
      <c r="E553" s="37" t="str">
        <f>IF(PinMap!V126="","",PinMap!V126)</f>
        <v/>
      </c>
      <c r="F553" s="37" t="str">
        <f>IF(PinMap!W126="","",PinMap!W126)</f>
        <v/>
      </c>
    </row>
    <row r="554" spans="1:6" x14ac:dyDescent="0.2">
      <c r="A554" s="37">
        <f t="shared" ref="A554:A564" si="18">IF(D554="",A553,A553+1)</f>
        <v>945</v>
      </c>
      <c r="B554" s="52"/>
      <c r="C554" s="37" t="str">
        <f>IF(PinMap!F127="","",PinMap!F127&amp;"_"&amp;PinMap!U1)</f>
        <v>RSTB_PWDN</v>
      </c>
      <c r="D554" s="37" t="str">
        <f>IF(PinMap!U127="","",PinMap!U127)</f>
        <v/>
      </c>
      <c r="E554" s="37" t="str">
        <f>IF(PinMap!V127="","",PinMap!V127)</f>
        <v/>
      </c>
      <c r="F554" s="37" t="str">
        <f>IF(PinMap!W127="","",PinMap!W127)</f>
        <v/>
      </c>
    </row>
    <row r="555" spans="1:6" x14ac:dyDescent="0.2">
      <c r="A555" s="37">
        <f t="shared" si="18"/>
        <v>945</v>
      </c>
      <c r="B555" s="52"/>
      <c r="C555" s="37" t="str">
        <f>IF(PinMap!F128="","",PinMap!F128&amp;"_"&amp;PinMap!U1)</f>
        <v>VN_PWDN</v>
      </c>
      <c r="D555" s="37" t="str">
        <f>IF(PinMap!U128="","",PinMap!U128)</f>
        <v/>
      </c>
      <c r="E555" s="37" t="str">
        <f>IF(PinMap!V128="","",PinMap!V128)</f>
        <v/>
      </c>
      <c r="F555" s="37" t="str">
        <f>IF(PinMap!W128="","",PinMap!W128)</f>
        <v/>
      </c>
    </row>
    <row r="556" spans="1:6" x14ac:dyDescent="0.2">
      <c r="A556" s="37">
        <f t="shared" si="18"/>
        <v>945</v>
      </c>
      <c r="B556" s="52"/>
      <c r="C556" s="37" t="str">
        <f>IF(PinMap!F129="","",PinMap!F129&amp;"_"&amp;PinMap!U1)</f>
        <v>VH_PWDN</v>
      </c>
      <c r="D556" s="37" t="str">
        <f>IF(PinMap!U129="","",PinMap!U129)</f>
        <v/>
      </c>
      <c r="E556" s="37" t="str">
        <f>IF(PinMap!V129="","",PinMap!V129)</f>
        <v/>
      </c>
      <c r="F556" s="37" t="str">
        <f>IF(PinMap!W129="","",PinMap!W129)</f>
        <v/>
      </c>
    </row>
    <row r="557" spans="1:6" x14ac:dyDescent="0.2">
      <c r="A557" s="37">
        <f t="shared" si="18"/>
        <v>945</v>
      </c>
      <c r="B557" s="52"/>
      <c r="C557" s="37" t="str">
        <f>IF(PinMap!F130="","",PinMap!F130&amp;"_"&amp;PinMap!U1)</f>
        <v>VRAMP_PWDN</v>
      </c>
      <c r="D557" s="37" t="str">
        <f>IF(PinMap!U130="","",PinMap!U130)</f>
        <v/>
      </c>
      <c r="E557" s="37" t="str">
        <f>IF(PinMap!V130="","",PinMap!V130)</f>
        <v/>
      </c>
      <c r="F557" s="37" t="str">
        <f>IF(PinMap!W130="","",PinMap!W130)</f>
        <v/>
      </c>
    </row>
    <row r="558" spans="1:6" x14ac:dyDescent="0.2">
      <c r="A558" s="37">
        <f t="shared" si="18"/>
        <v>945</v>
      </c>
      <c r="B558" s="52"/>
      <c r="C558" s="37" t="str">
        <f>IF(PinMap!F131="","",PinMap!F131&amp;"_"&amp;PinMap!U1)</f>
        <v/>
      </c>
      <c r="D558" s="37" t="str">
        <f>IF(PinMap!U131="","",PinMap!U131)</f>
        <v/>
      </c>
      <c r="E558" s="37" t="str">
        <f>IF(PinMap!V131="","",PinMap!V131)</f>
        <v/>
      </c>
      <c r="F558" s="37" t="str">
        <f>IF(PinMap!W131="","",PinMap!W131)</f>
        <v/>
      </c>
    </row>
    <row r="559" spans="1:6" x14ac:dyDescent="0.2">
      <c r="A559" s="37">
        <f t="shared" si="18"/>
        <v>945</v>
      </c>
      <c r="B559" s="52"/>
      <c r="C559" s="37" t="str">
        <f>IF(PinMap!F132="","",PinMap!F132&amp;"_"&amp;PinMap!U1)</f>
        <v/>
      </c>
      <c r="D559" s="37" t="str">
        <f>IF(PinMap!U132="","",PinMap!U132)</f>
        <v/>
      </c>
      <c r="E559" s="37" t="str">
        <f>IF(PinMap!V132="","",PinMap!V132)</f>
        <v/>
      </c>
      <c r="F559" s="37" t="str">
        <f>IF(PinMap!W132="","",PinMap!W132)</f>
        <v/>
      </c>
    </row>
    <row r="560" spans="1:6" x14ac:dyDescent="0.2">
      <c r="A560" s="37">
        <f t="shared" si="18"/>
        <v>945</v>
      </c>
      <c r="B560" s="52"/>
      <c r="C560" s="37" t="str">
        <f>IF(PinMap!F133="","",PinMap!F133&amp;"_"&amp;PinMap!U1)</f>
        <v/>
      </c>
      <c r="D560" s="37" t="str">
        <f>IF(PinMap!U133="","",PinMap!U133)</f>
        <v/>
      </c>
      <c r="E560" s="37" t="str">
        <f>IF(PinMap!V133="","",PinMap!V133)</f>
        <v/>
      </c>
      <c r="F560" s="37" t="str">
        <f>IF(PinMap!W133="","",PinMap!W133)</f>
        <v/>
      </c>
    </row>
    <row r="561" spans="1:6" x14ac:dyDescent="0.2">
      <c r="A561" s="37">
        <f t="shared" si="18"/>
        <v>946</v>
      </c>
      <c r="B561" s="52"/>
      <c r="C561" s="37" t="str">
        <f>IF(PinMap!F134="","",PinMap!F134&amp;"_"&amp;PinMap!U1)</f>
        <v>VCC28A_PWDN</v>
      </c>
      <c r="D561" s="37">
        <f>IF(PinMap!U134="","",PinMap!U134)</f>
        <v>300</v>
      </c>
      <c r="E561" s="37">
        <f>IF(PinMap!V134="","",PinMap!V134)</f>
        <v>-5</v>
      </c>
      <c r="F561" s="37" t="str">
        <f>IF(PinMap!W134="","",PinMap!W134)</f>
        <v>uA</v>
      </c>
    </row>
    <row r="562" spans="1:6" x14ac:dyDescent="0.2">
      <c r="A562" s="37">
        <f t="shared" si="18"/>
        <v>947</v>
      </c>
      <c r="B562" s="52"/>
      <c r="C562" s="37" t="str">
        <f>IF(PinMap!F135="","",PinMap!F135&amp;"_"&amp;PinMap!U1)</f>
        <v>VCC28D_PWDN</v>
      </c>
      <c r="D562" s="37">
        <f>IF(PinMap!U135="","",PinMap!U135)</f>
        <v>300</v>
      </c>
      <c r="E562" s="37">
        <f>IF(PinMap!V135="","",PinMap!V135)</f>
        <v>-5</v>
      </c>
      <c r="F562" s="37" t="str">
        <f>IF(PinMap!W135="","",PinMap!W135)</f>
        <v>uA</v>
      </c>
    </row>
    <row r="563" spans="1:6" x14ac:dyDescent="0.2">
      <c r="A563" s="37">
        <f t="shared" si="18"/>
        <v>947</v>
      </c>
      <c r="B563" s="52"/>
      <c r="C563" s="37" t="str">
        <f>IF(PinMap!F136="","",PinMap!F136&amp;"_"&amp;PinMap!U1)</f>
        <v>DVDD_PWDN</v>
      </c>
      <c r="D563" s="37" t="str">
        <f>IF(PinMap!U136="","",PinMap!U136)</f>
        <v/>
      </c>
      <c r="E563" s="37" t="str">
        <f>IF(PinMap!V136="","",PinMap!V136)</f>
        <v/>
      </c>
      <c r="F563" s="37" t="str">
        <f>IF(PinMap!W136="","",PinMap!W136)</f>
        <v/>
      </c>
    </row>
    <row r="564" spans="1:6" x14ac:dyDescent="0.2">
      <c r="A564" s="37">
        <f t="shared" si="18"/>
        <v>947</v>
      </c>
      <c r="B564" s="53"/>
      <c r="C564" s="37" t="str">
        <f>IF(PinMap!F137="","",PinMap!F137&amp;"_"&amp;PinMap!U1)</f>
        <v/>
      </c>
      <c r="D564" s="37" t="str">
        <f>IF(PinMap!U137="","",PinMap!U137)</f>
        <v/>
      </c>
      <c r="E564" s="37" t="str">
        <f>IF(PinMap!V137="","",PinMap!V137)</f>
        <v/>
      </c>
      <c r="F564" s="37" t="str">
        <f>IF(PinMap!W137="","",PinMap!W137)</f>
        <v/>
      </c>
    </row>
    <row r="565" spans="1:6" x14ac:dyDescent="0.2">
      <c r="A565" s="39"/>
      <c r="B565" s="39"/>
      <c r="C565" s="39"/>
      <c r="D565" s="39"/>
      <c r="E565" s="39"/>
      <c r="F565" s="39"/>
    </row>
    <row r="566" spans="1:6" x14ac:dyDescent="0.2">
      <c r="A566" s="37">
        <f>IF(D566="",A564+COUNTA(Limits!A:A)-1,A564+COUNTA(Limits!A:A))</f>
        <v>1177</v>
      </c>
      <c r="B566" s="51" t="str">
        <f>MID(PinMap!A146,9,LEN(PinMap!A146)-8)</f>
        <v>Site4</v>
      </c>
      <c r="C566" s="37" t="str">
        <f>IF(PinMap!F146="","",PinMap!F146&amp;"_"&amp;PinMap!I1)</f>
        <v>VSYNC_OS</v>
      </c>
      <c r="D566" s="37">
        <f>IF(PinMap!I146="","",PinMap!I146)</f>
        <v>-0.2</v>
      </c>
      <c r="E566" s="37">
        <f>IF(PinMap!J146="","",PinMap!J146)</f>
        <v>-0.6</v>
      </c>
      <c r="F566" s="37" t="str">
        <f>IF(PinMap!K146="","",PinMap!K146)</f>
        <v>V</v>
      </c>
    </row>
    <row r="567" spans="1:6" x14ac:dyDescent="0.2">
      <c r="A567" s="37">
        <f t="shared" ref="A567:A598" si="19">IF(D567="",A566,A566+1)</f>
        <v>1178</v>
      </c>
      <c r="B567" s="52"/>
      <c r="C567" s="37" t="str">
        <f>IF(PinMap!F147="","",PinMap!F147&amp;"_"&amp;PinMap!I1)</f>
        <v>HSYNC_OS</v>
      </c>
      <c r="D567" s="37">
        <f>IF(PinMap!I147="","",PinMap!I147)</f>
        <v>-0.2</v>
      </c>
      <c r="E567" s="37">
        <f>IF(PinMap!J147="","",PinMap!J147)</f>
        <v>-0.6</v>
      </c>
      <c r="F567" s="37" t="str">
        <f>IF(PinMap!K147="","",PinMap!K147)</f>
        <v>V</v>
      </c>
    </row>
    <row r="568" spans="1:6" x14ac:dyDescent="0.2">
      <c r="A568" s="37">
        <f t="shared" si="19"/>
        <v>1179</v>
      </c>
      <c r="B568" s="52"/>
      <c r="C568" s="37" t="str">
        <f>IF(PinMap!F148="","",PinMap!F148&amp;"_"&amp;PinMap!I1)</f>
        <v>PCLK_OS</v>
      </c>
      <c r="D568" s="37">
        <f>IF(PinMap!I148="","",PinMap!I148)</f>
        <v>-0.2</v>
      </c>
      <c r="E568" s="37">
        <f>IF(PinMap!J148="","",PinMap!J148)</f>
        <v>-0.6</v>
      </c>
      <c r="F568" s="37" t="str">
        <f>IF(PinMap!K148="","",PinMap!K148)</f>
        <v>V</v>
      </c>
    </row>
    <row r="569" spans="1:6" x14ac:dyDescent="0.2">
      <c r="A569" s="37">
        <f t="shared" si="19"/>
        <v>1180</v>
      </c>
      <c r="B569" s="52"/>
      <c r="C569" s="37" t="str">
        <f>IF(PinMap!F149="","",PinMap!F149&amp;"_"&amp;PinMap!I1)</f>
        <v>EXCLK_OS</v>
      </c>
      <c r="D569" s="37">
        <f>IF(PinMap!I149="","",PinMap!I149)</f>
        <v>-0.2</v>
      </c>
      <c r="E569" s="37">
        <f>IF(PinMap!J149="","",PinMap!J149)</f>
        <v>-0.6</v>
      </c>
      <c r="F569" s="37" t="str">
        <f>IF(PinMap!K149="","",PinMap!K149)</f>
        <v>V</v>
      </c>
    </row>
    <row r="570" spans="1:6" x14ac:dyDescent="0.2">
      <c r="A570" s="37">
        <f t="shared" si="19"/>
        <v>1181</v>
      </c>
      <c r="B570" s="52"/>
      <c r="C570" s="37" t="str">
        <f>IF(PinMap!F150="","",PinMap!F150&amp;"_"&amp;PinMap!I1)</f>
        <v>SCL_OS</v>
      </c>
      <c r="D570" s="37">
        <f>IF(PinMap!I150="","",PinMap!I150)</f>
        <v>-0.2</v>
      </c>
      <c r="E570" s="37">
        <f>IF(PinMap!J150="","",PinMap!J150)</f>
        <v>-0.6</v>
      </c>
      <c r="F570" s="37" t="str">
        <f>IF(PinMap!K150="","",PinMap!K150)</f>
        <v>V</v>
      </c>
    </row>
    <row r="571" spans="1:6" x14ac:dyDescent="0.2">
      <c r="A571" s="37">
        <f t="shared" si="19"/>
        <v>1182</v>
      </c>
      <c r="B571" s="52"/>
      <c r="C571" s="37" t="str">
        <f>IF(PinMap!F151="","",PinMap!F151&amp;"_"&amp;PinMap!I1)</f>
        <v>SDA_OS</v>
      </c>
      <c r="D571" s="37">
        <f>IF(PinMap!I151="","",PinMap!I151)</f>
        <v>-0.2</v>
      </c>
      <c r="E571" s="37">
        <f>IF(PinMap!J151="","",PinMap!J151)</f>
        <v>-0.6</v>
      </c>
      <c r="F571" s="37" t="str">
        <f>IF(PinMap!K151="","",PinMap!K151)</f>
        <v>V</v>
      </c>
    </row>
    <row r="572" spans="1:6" x14ac:dyDescent="0.2">
      <c r="A572" s="37">
        <f t="shared" si="19"/>
        <v>1183</v>
      </c>
      <c r="B572" s="52"/>
      <c r="C572" s="37" t="str">
        <f>IF(PinMap!F152="","",PinMap!F152&amp;"_"&amp;PinMap!I1)</f>
        <v>D6_OS</v>
      </c>
      <c r="D572" s="37">
        <f>IF(PinMap!I152="","",PinMap!I152)</f>
        <v>-0.2</v>
      </c>
      <c r="E572" s="37">
        <f>IF(PinMap!J152="","",PinMap!J152)</f>
        <v>-0.6</v>
      </c>
      <c r="F572" s="37" t="str">
        <f>IF(PinMap!K152="","",PinMap!K152)</f>
        <v>V</v>
      </c>
    </row>
    <row r="573" spans="1:6" x14ac:dyDescent="0.2">
      <c r="A573" s="37">
        <f t="shared" si="19"/>
        <v>1184</v>
      </c>
      <c r="B573" s="52"/>
      <c r="C573" s="37" t="str">
        <f>IF(PinMap!F153="","",PinMap!F153&amp;"_"&amp;PinMap!I1)</f>
        <v>D5_OS</v>
      </c>
      <c r="D573" s="37">
        <f>IF(PinMap!I153="","",PinMap!I153)</f>
        <v>-0.2</v>
      </c>
      <c r="E573" s="37">
        <f>IF(PinMap!J153="","",PinMap!J153)</f>
        <v>-0.6</v>
      </c>
      <c r="F573" s="37" t="str">
        <f>IF(PinMap!K153="","",PinMap!K153)</f>
        <v>V</v>
      </c>
    </row>
    <row r="574" spans="1:6" x14ac:dyDescent="0.2">
      <c r="A574" s="37">
        <f t="shared" si="19"/>
        <v>1185</v>
      </c>
      <c r="B574" s="52"/>
      <c r="C574" s="37" t="str">
        <f>IF(PinMap!F154="","",PinMap!F154&amp;"_"&amp;PinMap!I1)</f>
        <v>D4_OS</v>
      </c>
      <c r="D574" s="37">
        <f>IF(PinMap!I154="","",PinMap!I154)</f>
        <v>-0.2</v>
      </c>
      <c r="E574" s="37">
        <f>IF(PinMap!J154="","",PinMap!J154)</f>
        <v>-0.6</v>
      </c>
      <c r="F574" s="37" t="str">
        <f>IF(PinMap!K154="","",PinMap!K154)</f>
        <v>V</v>
      </c>
    </row>
    <row r="575" spans="1:6" x14ac:dyDescent="0.2">
      <c r="A575" s="37">
        <f t="shared" si="19"/>
        <v>1186</v>
      </c>
      <c r="B575" s="52"/>
      <c r="C575" s="37" t="str">
        <f>IF(PinMap!F155="","",PinMap!F155&amp;"_"&amp;PinMap!I1)</f>
        <v>D3_OS</v>
      </c>
      <c r="D575" s="37">
        <f>IF(PinMap!I155="","",PinMap!I155)</f>
        <v>-0.2</v>
      </c>
      <c r="E575" s="37">
        <f>IF(PinMap!J155="","",PinMap!J155)</f>
        <v>-0.6</v>
      </c>
      <c r="F575" s="37" t="str">
        <f>IF(PinMap!K155="","",PinMap!K155)</f>
        <v>V</v>
      </c>
    </row>
    <row r="576" spans="1:6" x14ac:dyDescent="0.2">
      <c r="A576" s="37">
        <f t="shared" si="19"/>
        <v>1187</v>
      </c>
      <c r="B576" s="52"/>
      <c r="C576" s="37" t="str">
        <f>IF(PinMap!F156="","",PinMap!F156&amp;"_"&amp;PinMap!I1)</f>
        <v>D8_OS</v>
      </c>
      <c r="D576" s="37">
        <f>IF(PinMap!I156="","",PinMap!I156)</f>
        <v>-0.2</v>
      </c>
      <c r="E576" s="37">
        <f>IF(PinMap!J156="","",PinMap!J156)</f>
        <v>-0.6</v>
      </c>
      <c r="F576" s="37" t="str">
        <f>IF(PinMap!K156="","",PinMap!K156)</f>
        <v>V</v>
      </c>
    </row>
    <row r="577" spans="1:6" x14ac:dyDescent="0.2">
      <c r="A577" s="37">
        <f t="shared" si="19"/>
        <v>1188</v>
      </c>
      <c r="B577" s="52"/>
      <c r="C577" s="37" t="str">
        <f>IF(PinMap!F157="","",PinMap!F157&amp;"_"&amp;PinMap!I1)</f>
        <v>D7_OS</v>
      </c>
      <c r="D577" s="37">
        <f>IF(PinMap!I157="","",PinMap!I157)</f>
        <v>-0.2</v>
      </c>
      <c r="E577" s="37">
        <f>IF(PinMap!J157="","",PinMap!J157)</f>
        <v>-0.6</v>
      </c>
      <c r="F577" s="37" t="str">
        <f>IF(PinMap!K157="","",PinMap!K157)</f>
        <v>V</v>
      </c>
    </row>
    <row r="578" spans="1:6" x14ac:dyDescent="0.2">
      <c r="A578" s="37">
        <f t="shared" si="19"/>
        <v>1189</v>
      </c>
      <c r="B578" s="52"/>
      <c r="C578" s="37" t="str">
        <f>IF(PinMap!F158="","",PinMap!F158&amp;"_"&amp;PinMap!I1)</f>
        <v>D0_OS</v>
      </c>
      <c r="D578" s="37">
        <f>IF(PinMap!I158="","",PinMap!I158)</f>
        <v>-0.2</v>
      </c>
      <c r="E578" s="37">
        <f>IF(PinMap!J158="","",PinMap!J158)</f>
        <v>-0.6</v>
      </c>
      <c r="F578" s="37" t="str">
        <f>IF(PinMap!K158="","",PinMap!K158)</f>
        <v>V</v>
      </c>
    </row>
    <row r="579" spans="1:6" x14ac:dyDescent="0.2">
      <c r="A579" s="37">
        <f t="shared" si="19"/>
        <v>1190</v>
      </c>
      <c r="B579" s="52"/>
      <c r="C579" s="37" t="str">
        <f>IF(PinMap!F159="","",PinMap!F159&amp;"_"&amp;PinMap!I1)</f>
        <v>D1_OS</v>
      </c>
      <c r="D579" s="37">
        <f>IF(PinMap!I159="","",PinMap!I159)</f>
        <v>-0.2</v>
      </c>
      <c r="E579" s="37">
        <f>IF(PinMap!J159="","",PinMap!J159)</f>
        <v>-0.6</v>
      </c>
      <c r="F579" s="37" t="str">
        <f>IF(PinMap!K159="","",PinMap!K159)</f>
        <v>V</v>
      </c>
    </row>
    <row r="580" spans="1:6" x14ac:dyDescent="0.2">
      <c r="A580" s="37">
        <f t="shared" si="19"/>
        <v>1191</v>
      </c>
      <c r="B580" s="52"/>
      <c r="C580" s="37" t="str">
        <f>IF(PinMap!F160="","",PinMap!F160&amp;"_"&amp;PinMap!I1)</f>
        <v>D2_OS</v>
      </c>
      <c r="D580" s="37">
        <f>IF(PinMap!I160="","",PinMap!I160)</f>
        <v>-0.2</v>
      </c>
      <c r="E580" s="37">
        <f>IF(PinMap!J160="","",PinMap!J160)</f>
        <v>-0.6</v>
      </c>
      <c r="F580" s="37" t="str">
        <f>IF(PinMap!K160="","",PinMap!K160)</f>
        <v>V</v>
      </c>
    </row>
    <row r="581" spans="1:6" x14ac:dyDescent="0.2">
      <c r="A581" s="37">
        <f t="shared" si="19"/>
        <v>1192</v>
      </c>
      <c r="B581" s="52"/>
      <c r="C581" s="37" t="str">
        <f>IF(PinMap!F161="","",PinMap!F161&amp;"_"&amp;PinMap!I1)</f>
        <v>D9_OS</v>
      </c>
      <c r="D581" s="37">
        <f>IF(PinMap!I161="","",PinMap!I161)</f>
        <v>-0.2</v>
      </c>
      <c r="E581" s="37">
        <f>IF(PinMap!J161="","",PinMap!J161)</f>
        <v>-0.6</v>
      </c>
      <c r="F581" s="37" t="str">
        <f>IF(PinMap!K161="","",PinMap!K161)</f>
        <v>V</v>
      </c>
    </row>
    <row r="582" spans="1:6" x14ac:dyDescent="0.2">
      <c r="A582" s="37">
        <f t="shared" si="19"/>
        <v>1193</v>
      </c>
      <c r="B582" s="52"/>
      <c r="C582" s="37" t="str">
        <f>IF(PinMap!F162="","",PinMap!F162&amp;"_"&amp;PinMap!I1)</f>
        <v>PWDN_OS</v>
      </c>
      <c r="D582" s="37">
        <f>IF(PinMap!I162="","",PinMap!I162)</f>
        <v>-0.2</v>
      </c>
      <c r="E582" s="37">
        <f>IF(PinMap!J162="","",PinMap!J162)</f>
        <v>-0.6</v>
      </c>
      <c r="F582" s="37" t="str">
        <f>IF(PinMap!K162="","",PinMap!K162)</f>
        <v>V</v>
      </c>
    </row>
    <row r="583" spans="1:6" x14ac:dyDescent="0.2">
      <c r="A583" s="37">
        <f t="shared" si="19"/>
        <v>1194</v>
      </c>
      <c r="B583" s="52"/>
      <c r="C583" s="37" t="str">
        <f>IF(PinMap!F163="","",PinMap!F163&amp;"_"&amp;PinMap!I1)</f>
        <v>RSTB_OS</v>
      </c>
      <c r="D583" s="37">
        <f>IF(PinMap!I163="","",PinMap!I163)</f>
        <v>-0.2</v>
      </c>
      <c r="E583" s="37">
        <f>IF(PinMap!J163="","",PinMap!J163)</f>
        <v>-0.6</v>
      </c>
      <c r="F583" s="37" t="str">
        <f>IF(PinMap!K163="","",PinMap!K163)</f>
        <v>V</v>
      </c>
    </row>
    <row r="584" spans="1:6" x14ac:dyDescent="0.2">
      <c r="A584" s="37">
        <f t="shared" si="19"/>
        <v>1195</v>
      </c>
      <c r="B584" s="52"/>
      <c r="C584" s="37" t="str">
        <f>IF(PinMap!F164="","",PinMap!F164&amp;"_"&amp;PinMap!I1)</f>
        <v>VN_OS</v>
      </c>
      <c r="D584" s="37">
        <f>IF(PinMap!I164="","",PinMap!I164)</f>
        <v>0.6</v>
      </c>
      <c r="E584" s="37">
        <f>IF(PinMap!J164="","",PinMap!J164)</f>
        <v>0.2</v>
      </c>
      <c r="F584" s="37" t="str">
        <f>IF(PinMap!K164="","",PinMap!K164)</f>
        <v>V</v>
      </c>
    </row>
    <row r="585" spans="1:6" x14ac:dyDescent="0.2">
      <c r="A585" s="37">
        <f t="shared" si="19"/>
        <v>1196</v>
      </c>
      <c r="B585" s="52"/>
      <c r="C585" s="37" t="str">
        <f>IF(PinMap!F165="","",PinMap!F165&amp;"_"&amp;PinMap!I1)</f>
        <v>VH_OS</v>
      </c>
      <c r="D585" s="37">
        <f>IF(PinMap!I165="","",PinMap!I165)</f>
        <v>-0.2</v>
      </c>
      <c r="E585" s="37">
        <f>IF(PinMap!J165="","",PinMap!J165)</f>
        <v>-0.6</v>
      </c>
      <c r="F585" s="37" t="str">
        <f>IF(PinMap!K165="","",PinMap!K165)</f>
        <v>V</v>
      </c>
    </row>
    <row r="586" spans="1:6" x14ac:dyDescent="0.2">
      <c r="A586" s="37">
        <f t="shared" si="19"/>
        <v>1197</v>
      </c>
      <c r="B586" s="52"/>
      <c r="C586" s="37" t="str">
        <f>IF(PinMap!F166="","",PinMap!F166&amp;"_"&amp;PinMap!I1)</f>
        <v>VRAMP_OS</v>
      </c>
      <c r="D586" s="37">
        <f>IF(PinMap!I166="","",PinMap!I166)</f>
        <v>-0.2</v>
      </c>
      <c r="E586" s="37">
        <f>IF(PinMap!J166="","",PinMap!J166)</f>
        <v>-0.6</v>
      </c>
      <c r="F586" s="37" t="str">
        <f>IF(PinMap!K166="","",PinMap!K166)</f>
        <v>V</v>
      </c>
    </row>
    <row r="587" spans="1:6" x14ac:dyDescent="0.2">
      <c r="A587" s="37">
        <f t="shared" si="19"/>
        <v>1197</v>
      </c>
      <c r="B587" s="52"/>
      <c r="C587" s="37" t="str">
        <f>IF(PinMap!F167="","",PinMap!F167&amp;"_"&amp;PinMap!I1)</f>
        <v/>
      </c>
      <c r="D587" s="37" t="str">
        <f>IF(PinMap!I167="","",PinMap!I167)</f>
        <v/>
      </c>
      <c r="E587" s="37" t="str">
        <f>IF(PinMap!J167="","",PinMap!J167)</f>
        <v/>
      </c>
      <c r="F587" s="37" t="str">
        <f>IF(PinMap!K167="","",PinMap!K167)</f>
        <v/>
      </c>
    </row>
    <row r="588" spans="1:6" x14ac:dyDescent="0.2">
      <c r="A588" s="37">
        <f t="shared" si="19"/>
        <v>1197</v>
      </c>
      <c r="B588" s="52"/>
      <c r="C588" s="37" t="str">
        <f>IF(PinMap!F168="","",PinMap!F168&amp;"_"&amp;PinMap!I1)</f>
        <v/>
      </c>
      <c r="D588" s="37" t="str">
        <f>IF(PinMap!I168="","",PinMap!I168)</f>
        <v/>
      </c>
      <c r="E588" s="37" t="str">
        <f>IF(PinMap!J168="","",PinMap!J168)</f>
        <v/>
      </c>
      <c r="F588" s="37" t="str">
        <f>IF(PinMap!K168="","",PinMap!K168)</f>
        <v/>
      </c>
    </row>
    <row r="589" spans="1:6" x14ac:dyDescent="0.2">
      <c r="A589" s="37">
        <f t="shared" si="19"/>
        <v>1197</v>
      </c>
      <c r="B589" s="52"/>
      <c r="C589" s="37" t="str">
        <f>IF(PinMap!F169="","",PinMap!F169&amp;"_"&amp;PinMap!I1)</f>
        <v/>
      </c>
      <c r="D589" s="37" t="str">
        <f>IF(PinMap!I169="","",PinMap!I169)</f>
        <v/>
      </c>
      <c r="E589" s="37" t="str">
        <f>IF(PinMap!J169="","",PinMap!J169)</f>
        <v/>
      </c>
      <c r="F589" s="37" t="str">
        <f>IF(PinMap!K169="","",PinMap!K169)</f>
        <v/>
      </c>
    </row>
    <row r="590" spans="1:6" x14ac:dyDescent="0.2">
      <c r="A590" s="37">
        <f t="shared" si="19"/>
        <v>1197</v>
      </c>
      <c r="B590" s="52"/>
      <c r="C590" s="37" t="str">
        <f>IF(PinMap!F170="","",PinMap!F170&amp;"_"&amp;PinMap!I1)</f>
        <v>VCC28A_OS</v>
      </c>
      <c r="D590" s="37" t="str">
        <f>IF(PinMap!I170="","",PinMap!I170)</f>
        <v/>
      </c>
      <c r="E590" s="37" t="str">
        <f>IF(PinMap!J170="","",PinMap!J170)</f>
        <v/>
      </c>
      <c r="F590" s="37" t="str">
        <f>IF(PinMap!K170="","",PinMap!K170)</f>
        <v/>
      </c>
    </row>
    <row r="591" spans="1:6" x14ac:dyDescent="0.2">
      <c r="A591" s="37">
        <f t="shared" si="19"/>
        <v>1197</v>
      </c>
      <c r="B591" s="52"/>
      <c r="C591" s="37" t="str">
        <f>IF(PinMap!F171="","",PinMap!F171&amp;"_"&amp;PinMap!I1)</f>
        <v>VCC28D_OS</v>
      </c>
      <c r="D591" s="37" t="str">
        <f>IF(PinMap!I171="","",PinMap!I171)</f>
        <v/>
      </c>
      <c r="E591" s="37" t="str">
        <f>IF(PinMap!J171="","",PinMap!J171)</f>
        <v/>
      </c>
      <c r="F591" s="37" t="str">
        <f>IF(PinMap!K171="","",PinMap!K171)</f>
        <v/>
      </c>
    </row>
    <row r="592" spans="1:6" x14ac:dyDescent="0.2">
      <c r="A592" s="37">
        <f t="shared" si="19"/>
        <v>1198</v>
      </c>
      <c r="B592" s="52"/>
      <c r="C592" s="37" t="str">
        <f>IF(PinMap!F172="","",PinMap!F172&amp;"_"&amp;PinMap!I1)</f>
        <v>DVDD_OS</v>
      </c>
      <c r="D592" s="37">
        <f>IF(PinMap!I172="","",PinMap!I172)</f>
        <v>-0.2</v>
      </c>
      <c r="E592" s="37">
        <f>IF(PinMap!J172="","",PinMap!J172)</f>
        <v>-0.6</v>
      </c>
      <c r="F592" s="37" t="str">
        <f>IF(PinMap!K172="","",PinMap!K172)</f>
        <v>V</v>
      </c>
    </row>
    <row r="593" spans="1:6" x14ac:dyDescent="0.2">
      <c r="A593" s="37">
        <f t="shared" si="19"/>
        <v>1198</v>
      </c>
      <c r="B593" s="52"/>
      <c r="C593" s="37" t="str">
        <f>IF(PinMap!F173="","",PinMap!F173&amp;"_"&amp;PinMap!I1)</f>
        <v/>
      </c>
      <c r="D593" s="37" t="str">
        <f>IF(PinMap!I173="","",PinMap!I173)</f>
        <v/>
      </c>
      <c r="E593" s="37" t="str">
        <f>IF(PinMap!J173="","",PinMap!J173)</f>
        <v/>
      </c>
      <c r="F593" s="37" t="str">
        <f>IF(PinMap!K173="","",PinMap!K173)</f>
        <v/>
      </c>
    </row>
    <row r="594" spans="1:6" x14ac:dyDescent="0.2">
      <c r="A594" s="37">
        <f t="shared" si="19"/>
        <v>1199</v>
      </c>
      <c r="B594" s="52"/>
      <c r="C594" s="37" t="str">
        <f>IF(PinMap!F146="","",PinMap!F146&amp;"_"&amp;PinMap!L1)</f>
        <v>VSYNC_IIL</v>
      </c>
      <c r="D594" s="37">
        <f>IF(PinMap!L146="","",PinMap!L146)</f>
        <v>1</v>
      </c>
      <c r="E594" s="37">
        <f>IF(PinMap!M146="","",PinMap!M146)</f>
        <v>-1</v>
      </c>
      <c r="F594" s="37" t="str">
        <f>IF(PinMap!N146="","",PinMap!N146)</f>
        <v>uA</v>
      </c>
    </row>
    <row r="595" spans="1:6" x14ac:dyDescent="0.2">
      <c r="A595" s="37">
        <f t="shared" si="19"/>
        <v>1200</v>
      </c>
      <c r="B595" s="52"/>
      <c r="C595" s="37" t="str">
        <f>IF(PinMap!F147="","",PinMap!F147&amp;"_"&amp;PinMap!L1)</f>
        <v>HSYNC_IIL</v>
      </c>
      <c r="D595" s="37">
        <f>IF(PinMap!L147="","",PinMap!L147)</f>
        <v>1</v>
      </c>
      <c r="E595" s="37">
        <f>IF(PinMap!M147="","",PinMap!M147)</f>
        <v>-1</v>
      </c>
      <c r="F595" s="37" t="str">
        <f>IF(PinMap!N147="","",PinMap!N147)</f>
        <v>uA</v>
      </c>
    </row>
    <row r="596" spans="1:6" x14ac:dyDescent="0.2">
      <c r="A596" s="37">
        <f t="shared" si="19"/>
        <v>1201</v>
      </c>
      <c r="B596" s="52"/>
      <c r="C596" s="37" t="str">
        <f>IF(PinMap!F148="","",PinMap!F148&amp;"_"&amp;PinMap!L1)</f>
        <v>PCLK_IIL</v>
      </c>
      <c r="D596" s="37">
        <f>IF(PinMap!L148="","",PinMap!L148)</f>
        <v>1</v>
      </c>
      <c r="E596" s="37">
        <f>IF(PinMap!M148="","",PinMap!M148)</f>
        <v>-1</v>
      </c>
      <c r="F596" s="37" t="str">
        <f>IF(PinMap!N148="","",PinMap!N148)</f>
        <v>uA</v>
      </c>
    </row>
    <row r="597" spans="1:6" x14ac:dyDescent="0.2">
      <c r="A597" s="37">
        <f t="shared" si="19"/>
        <v>1202</v>
      </c>
      <c r="B597" s="52"/>
      <c r="C597" s="37" t="str">
        <f>IF(PinMap!F149="","",PinMap!F149&amp;"_"&amp;PinMap!L1)</f>
        <v>EXCLK_IIL</v>
      </c>
      <c r="D597" s="37">
        <f>IF(PinMap!L149="","",PinMap!L149)</f>
        <v>1</v>
      </c>
      <c r="E597" s="37">
        <f>IF(PinMap!M149="","",PinMap!M149)</f>
        <v>-1</v>
      </c>
      <c r="F597" s="37" t="str">
        <f>IF(PinMap!N149="","",PinMap!N149)</f>
        <v>uA</v>
      </c>
    </row>
    <row r="598" spans="1:6" x14ac:dyDescent="0.2">
      <c r="A598" s="37">
        <f t="shared" si="19"/>
        <v>1203</v>
      </c>
      <c r="B598" s="52"/>
      <c r="C598" s="37" t="str">
        <f>IF(PinMap!F150="","",PinMap!F150&amp;"_"&amp;PinMap!L1)</f>
        <v>SCL_IIL</v>
      </c>
      <c r="D598" s="37">
        <f>IF(PinMap!L150="","",PinMap!L150)</f>
        <v>1</v>
      </c>
      <c r="E598" s="37">
        <f>IF(PinMap!M150="","",PinMap!M150)</f>
        <v>-1</v>
      </c>
      <c r="F598" s="37" t="str">
        <f>IF(PinMap!N150="","",PinMap!N150)</f>
        <v>uA</v>
      </c>
    </row>
    <row r="599" spans="1:6" x14ac:dyDescent="0.2">
      <c r="A599" s="37">
        <f t="shared" ref="A599:A630" si="20">IF(D599="",A598,A598+1)</f>
        <v>1204</v>
      </c>
      <c r="B599" s="52"/>
      <c r="C599" s="37" t="str">
        <f>IF(PinMap!F151="","",PinMap!F151&amp;"_"&amp;PinMap!L1)</f>
        <v>SDA_IIL</v>
      </c>
      <c r="D599" s="37">
        <f>IF(PinMap!L151="","",PinMap!L151)</f>
        <v>1</v>
      </c>
      <c r="E599" s="37">
        <f>IF(PinMap!M151="","",PinMap!M151)</f>
        <v>-1</v>
      </c>
      <c r="F599" s="37" t="str">
        <f>IF(PinMap!N151="","",PinMap!N151)</f>
        <v>uA</v>
      </c>
    </row>
    <row r="600" spans="1:6" x14ac:dyDescent="0.2">
      <c r="A600" s="37">
        <f t="shared" si="20"/>
        <v>1205</v>
      </c>
      <c r="B600" s="52"/>
      <c r="C600" s="37" t="str">
        <f>IF(PinMap!F152="","",PinMap!F152&amp;"_"&amp;PinMap!L1)</f>
        <v>D6_IIL</v>
      </c>
      <c r="D600" s="37">
        <f>IF(PinMap!L152="","",PinMap!L152)</f>
        <v>1</v>
      </c>
      <c r="E600" s="37">
        <f>IF(PinMap!M152="","",PinMap!M152)</f>
        <v>-1</v>
      </c>
      <c r="F600" s="37" t="str">
        <f>IF(PinMap!N152="","",PinMap!N152)</f>
        <v>uA</v>
      </c>
    </row>
    <row r="601" spans="1:6" x14ac:dyDescent="0.2">
      <c r="A601" s="37">
        <f t="shared" si="20"/>
        <v>1206</v>
      </c>
      <c r="B601" s="52"/>
      <c r="C601" s="37" t="str">
        <f>IF(PinMap!F153="","",PinMap!F153&amp;"_"&amp;PinMap!L1)</f>
        <v>D5_IIL</v>
      </c>
      <c r="D601" s="37">
        <f>IF(PinMap!L153="","",PinMap!L153)</f>
        <v>1</v>
      </c>
      <c r="E601" s="37">
        <f>IF(PinMap!M153="","",PinMap!M153)</f>
        <v>-1</v>
      </c>
      <c r="F601" s="37" t="str">
        <f>IF(PinMap!N153="","",PinMap!N153)</f>
        <v>uA</v>
      </c>
    </row>
    <row r="602" spans="1:6" x14ac:dyDescent="0.2">
      <c r="A602" s="37">
        <f t="shared" si="20"/>
        <v>1207</v>
      </c>
      <c r="B602" s="52"/>
      <c r="C602" s="37" t="str">
        <f>IF(PinMap!F154="","",PinMap!F154&amp;"_"&amp;PinMap!L1)</f>
        <v>D4_IIL</v>
      </c>
      <c r="D602" s="37">
        <f>IF(PinMap!L154="","",PinMap!L154)</f>
        <v>1</v>
      </c>
      <c r="E602" s="37">
        <f>IF(PinMap!M154="","",PinMap!M154)</f>
        <v>-1</v>
      </c>
      <c r="F602" s="37" t="str">
        <f>IF(PinMap!N154="","",PinMap!N154)</f>
        <v>uA</v>
      </c>
    </row>
    <row r="603" spans="1:6" x14ac:dyDescent="0.2">
      <c r="A603" s="37">
        <f t="shared" si="20"/>
        <v>1208</v>
      </c>
      <c r="B603" s="52"/>
      <c r="C603" s="37" t="str">
        <f>IF(PinMap!F155="","",PinMap!F155&amp;"_"&amp;PinMap!L1)</f>
        <v>D3_IIL</v>
      </c>
      <c r="D603" s="37">
        <f>IF(PinMap!L155="","",PinMap!L155)</f>
        <v>1</v>
      </c>
      <c r="E603" s="37">
        <f>IF(PinMap!M155="","",PinMap!M155)</f>
        <v>-1</v>
      </c>
      <c r="F603" s="37" t="str">
        <f>IF(PinMap!N155="","",PinMap!N155)</f>
        <v>uA</v>
      </c>
    </row>
    <row r="604" spans="1:6" x14ac:dyDescent="0.2">
      <c r="A604" s="37">
        <f t="shared" si="20"/>
        <v>1209</v>
      </c>
      <c r="B604" s="52"/>
      <c r="C604" s="37" t="str">
        <f>IF(PinMap!F156="","",PinMap!F156&amp;"_"&amp;PinMap!L1)</f>
        <v>D8_IIL</v>
      </c>
      <c r="D604" s="37">
        <f>IF(PinMap!L156="","",PinMap!L156)</f>
        <v>1</v>
      </c>
      <c r="E604" s="37">
        <f>IF(PinMap!M156="","",PinMap!M156)</f>
        <v>-1</v>
      </c>
      <c r="F604" s="37" t="str">
        <f>IF(PinMap!N156="","",PinMap!N156)</f>
        <v>uA</v>
      </c>
    </row>
    <row r="605" spans="1:6" x14ac:dyDescent="0.2">
      <c r="A605" s="37">
        <f t="shared" si="20"/>
        <v>1210</v>
      </c>
      <c r="B605" s="52"/>
      <c r="C605" s="37" t="str">
        <f>IF(PinMap!F157="","",PinMap!F157&amp;"_"&amp;PinMap!L1)</f>
        <v>D7_IIL</v>
      </c>
      <c r="D605" s="37">
        <f>IF(PinMap!L157="","",PinMap!L157)</f>
        <v>1</v>
      </c>
      <c r="E605" s="37">
        <f>IF(PinMap!M157="","",PinMap!M157)</f>
        <v>-1</v>
      </c>
      <c r="F605" s="37" t="str">
        <f>IF(PinMap!N157="","",PinMap!N157)</f>
        <v>uA</v>
      </c>
    </row>
    <row r="606" spans="1:6" x14ac:dyDescent="0.2">
      <c r="A606" s="37">
        <f t="shared" si="20"/>
        <v>1211</v>
      </c>
      <c r="B606" s="52"/>
      <c r="C606" s="37" t="str">
        <f>IF(PinMap!F158="","",PinMap!F158&amp;"_"&amp;PinMap!L1)</f>
        <v>D0_IIL</v>
      </c>
      <c r="D606" s="37">
        <f>IF(PinMap!L158="","",PinMap!L158)</f>
        <v>1</v>
      </c>
      <c r="E606" s="37">
        <f>IF(PinMap!M158="","",PinMap!M158)</f>
        <v>-1</v>
      </c>
      <c r="F606" s="37" t="str">
        <f>IF(PinMap!N158="","",PinMap!N158)</f>
        <v>uA</v>
      </c>
    </row>
    <row r="607" spans="1:6" x14ac:dyDescent="0.2">
      <c r="A607" s="37">
        <f t="shared" si="20"/>
        <v>1212</v>
      </c>
      <c r="B607" s="52"/>
      <c r="C607" s="37" t="str">
        <f>IF(PinMap!F159="","",PinMap!F159&amp;"_"&amp;PinMap!L1)</f>
        <v>D1_IIL</v>
      </c>
      <c r="D607" s="37">
        <f>IF(PinMap!L159="","",PinMap!L159)</f>
        <v>1</v>
      </c>
      <c r="E607" s="37">
        <f>IF(PinMap!M159="","",PinMap!M159)</f>
        <v>-1</v>
      </c>
      <c r="F607" s="37" t="str">
        <f>IF(PinMap!N159="","",PinMap!N159)</f>
        <v>uA</v>
      </c>
    </row>
    <row r="608" spans="1:6" x14ac:dyDescent="0.2">
      <c r="A608" s="37">
        <f t="shared" si="20"/>
        <v>1213</v>
      </c>
      <c r="B608" s="52"/>
      <c r="C608" s="37" t="str">
        <f>IF(PinMap!F160="","",PinMap!F160&amp;"_"&amp;PinMap!L1)</f>
        <v>D2_IIL</v>
      </c>
      <c r="D608" s="37">
        <f>IF(PinMap!L160="","",PinMap!L160)</f>
        <v>1</v>
      </c>
      <c r="E608" s="37">
        <f>IF(PinMap!M160="","",PinMap!M160)</f>
        <v>-1</v>
      </c>
      <c r="F608" s="37" t="str">
        <f>IF(PinMap!N160="","",PinMap!N160)</f>
        <v>uA</v>
      </c>
    </row>
    <row r="609" spans="1:6" x14ac:dyDescent="0.2">
      <c r="A609" s="37">
        <f t="shared" si="20"/>
        <v>1214</v>
      </c>
      <c r="B609" s="52"/>
      <c r="C609" s="37" t="str">
        <f>IF(PinMap!F161="","",PinMap!F161&amp;"_"&amp;PinMap!L1)</f>
        <v>D9_IIL</v>
      </c>
      <c r="D609" s="37">
        <f>IF(PinMap!L161="","",PinMap!L161)</f>
        <v>1</v>
      </c>
      <c r="E609" s="37">
        <f>IF(PinMap!M161="","",PinMap!M161)</f>
        <v>-1</v>
      </c>
      <c r="F609" s="37" t="str">
        <f>IF(PinMap!N161="","",PinMap!N161)</f>
        <v>uA</v>
      </c>
    </row>
    <row r="610" spans="1:6" x14ac:dyDescent="0.2">
      <c r="A610" s="37">
        <f t="shared" si="20"/>
        <v>1215</v>
      </c>
      <c r="B610" s="52"/>
      <c r="C610" s="37" t="str">
        <f>IF(PinMap!F162="","",PinMap!F162&amp;"_"&amp;PinMap!L1)</f>
        <v>PWDN_IIL</v>
      </c>
      <c r="D610" s="37">
        <f>IF(PinMap!L162="","",PinMap!L162)</f>
        <v>1</v>
      </c>
      <c r="E610" s="37">
        <f>IF(PinMap!M162="","",PinMap!M162)</f>
        <v>-1</v>
      </c>
      <c r="F610" s="37" t="str">
        <f>IF(PinMap!N162="","",PinMap!N162)</f>
        <v>uA</v>
      </c>
    </row>
    <row r="611" spans="1:6" x14ac:dyDescent="0.2">
      <c r="A611" s="37">
        <f t="shared" si="20"/>
        <v>1216</v>
      </c>
      <c r="B611" s="52"/>
      <c r="C611" s="37" t="str">
        <f>IF(PinMap!F163="","",PinMap!F163&amp;"_"&amp;PinMap!L1)</f>
        <v>RSTB_IIL</v>
      </c>
      <c r="D611" s="37">
        <f>IF(PinMap!L163="","",PinMap!L163)</f>
        <v>1</v>
      </c>
      <c r="E611" s="37">
        <f>IF(PinMap!M163="","",PinMap!M163)</f>
        <v>-1</v>
      </c>
      <c r="F611" s="37" t="str">
        <f>IF(PinMap!N163="","",PinMap!N163)</f>
        <v>uA</v>
      </c>
    </row>
    <row r="612" spans="1:6" x14ac:dyDescent="0.2">
      <c r="A612" s="37">
        <f t="shared" si="20"/>
        <v>1216</v>
      </c>
      <c r="B612" s="52"/>
      <c r="C612" s="37" t="str">
        <f>IF(PinMap!F164="","",PinMap!F164&amp;"_"&amp;PinMap!L1)</f>
        <v>VN_IIL</v>
      </c>
      <c r="D612" s="37" t="str">
        <f>IF(PinMap!L164="","",PinMap!L164)</f>
        <v/>
      </c>
      <c r="E612" s="37" t="str">
        <f>IF(PinMap!M164="","",PinMap!M164)</f>
        <v/>
      </c>
      <c r="F612" s="37" t="str">
        <f>IF(PinMap!N164="","",PinMap!N164)</f>
        <v/>
      </c>
    </row>
    <row r="613" spans="1:6" x14ac:dyDescent="0.2">
      <c r="A613" s="37">
        <f t="shared" si="20"/>
        <v>1216</v>
      </c>
      <c r="B613" s="52"/>
      <c r="C613" s="37" t="str">
        <f>IF(PinMap!F165="","",PinMap!F165&amp;"_"&amp;PinMap!L1)</f>
        <v>VH_IIL</v>
      </c>
      <c r="D613" s="37" t="str">
        <f>IF(PinMap!L165="","",PinMap!L165)</f>
        <v/>
      </c>
      <c r="E613" s="37" t="str">
        <f>IF(PinMap!M165="","",PinMap!M165)</f>
        <v/>
      </c>
      <c r="F613" s="37" t="str">
        <f>IF(PinMap!N165="","",PinMap!N165)</f>
        <v/>
      </c>
    </row>
    <row r="614" spans="1:6" x14ac:dyDescent="0.2">
      <c r="A614" s="37">
        <f t="shared" si="20"/>
        <v>1216</v>
      </c>
      <c r="B614" s="52"/>
      <c r="C614" s="37" t="str">
        <f>IF(PinMap!F166="","",PinMap!F166&amp;"_"&amp;PinMap!L1)</f>
        <v>VRAMP_IIL</v>
      </c>
      <c r="D614" s="37" t="str">
        <f>IF(PinMap!L166="","",PinMap!L166)</f>
        <v/>
      </c>
      <c r="E614" s="37" t="str">
        <f>IF(PinMap!M166="","",PinMap!M166)</f>
        <v/>
      </c>
      <c r="F614" s="37" t="str">
        <f>IF(PinMap!N166="","",PinMap!N166)</f>
        <v/>
      </c>
    </row>
    <row r="615" spans="1:6" x14ac:dyDescent="0.2">
      <c r="A615" s="37">
        <f t="shared" si="20"/>
        <v>1216</v>
      </c>
      <c r="B615" s="52"/>
      <c r="C615" s="37" t="str">
        <f>IF(PinMap!F167="","",PinMap!F167&amp;"_"&amp;PinMap!L1)</f>
        <v/>
      </c>
      <c r="D615" s="37" t="str">
        <f>IF(PinMap!L167="","",PinMap!L167)</f>
        <v/>
      </c>
      <c r="E615" s="37" t="str">
        <f>IF(PinMap!M167="","",PinMap!M167)</f>
        <v/>
      </c>
      <c r="F615" s="37" t="str">
        <f>IF(PinMap!N167="","",PinMap!N167)</f>
        <v/>
      </c>
    </row>
    <row r="616" spans="1:6" x14ac:dyDescent="0.2">
      <c r="A616" s="37">
        <f t="shared" si="20"/>
        <v>1216</v>
      </c>
      <c r="B616" s="52"/>
      <c r="C616" s="37" t="str">
        <f>IF(PinMap!F168="","",PinMap!F168&amp;"_"&amp;PinMap!L1)</f>
        <v/>
      </c>
      <c r="D616" s="37" t="str">
        <f>IF(PinMap!L168="","",PinMap!L168)</f>
        <v/>
      </c>
      <c r="E616" s="37" t="str">
        <f>IF(PinMap!M168="","",PinMap!M168)</f>
        <v/>
      </c>
      <c r="F616" s="37" t="str">
        <f>IF(PinMap!N168="","",PinMap!N168)</f>
        <v/>
      </c>
    </row>
    <row r="617" spans="1:6" x14ac:dyDescent="0.2">
      <c r="A617" s="37">
        <f t="shared" si="20"/>
        <v>1216</v>
      </c>
      <c r="B617" s="52"/>
      <c r="C617" s="37" t="str">
        <f>IF(PinMap!F169="","",PinMap!F169&amp;"_"&amp;PinMap!L1)</f>
        <v/>
      </c>
      <c r="D617" s="37" t="str">
        <f>IF(PinMap!L169="","",PinMap!L169)</f>
        <v/>
      </c>
      <c r="E617" s="37" t="str">
        <f>IF(PinMap!M169="","",PinMap!M169)</f>
        <v/>
      </c>
      <c r="F617" s="37" t="str">
        <f>IF(PinMap!N169="","",PinMap!N169)</f>
        <v/>
      </c>
    </row>
    <row r="618" spans="1:6" x14ac:dyDescent="0.2">
      <c r="A618" s="37">
        <f t="shared" si="20"/>
        <v>1216</v>
      </c>
      <c r="B618" s="52"/>
      <c r="C618" s="37" t="str">
        <f>IF(PinMap!F170="","",PinMap!F170&amp;"_"&amp;PinMap!L1)</f>
        <v>VCC28A_IIL</v>
      </c>
      <c r="D618" s="37" t="str">
        <f>IF(PinMap!L170="","",PinMap!L170)</f>
        <v/>
      </c>
      <c r="E618" s="37" t="str">
        <f>IF(PinMap!M170="","",PinMap!M170)</f>
        <v/>
      </c>
      <c r="F618" s="37" t="str">
        <f>IF(PinMap!N170="","",PinMap!N170)</f>
        <v/>
      </c>
    </row>
    <row r="619" spans="1:6" x14ac:dyDescent="0.2">
      <c r="A619" s="37">
        <f t="shared" si="20"/>
        <v>1216</v>
      </c>
      <c r="B619" s="52"/>
      <c r="C619" s="37" t="str">
        <f>IF(PinMap!F171="","",PinMap!F171&amp;"_"&amp;PinMap!L1)</f>
        <v>VCC28D_IIL</v>
      </c>
      <c r="D619" s="37" t="str">
        <f>IF(PinMap!L171="","",PinMap!L171)</f>
        <v/>
      </c>
      <c r="E619" s="37" t="str">
        <f>IF(PinMap!M171="","",PinMap!M171)</f>
        <v/>
      </c>
      <c r="F619" s="37" t="str">
        <f>IF(PinMap!N171="","",PinMap!N171)</f>
        <v/>
      </c>
    </row>
    <row r="620" spans="1:6" x14ac:dyDescent="0.2">
      <c r="A620" s="37">
        <f t="shared" si="20"/>
        <v>1216</v>
      </c>
      <c r="B620" s="52"/>
      <c r="C620" s="37" t="str">
        <f>IF(PinMap!F172="","",PinMap!F172&amp;"_"&amp;PinMap!L1)</f>
        <v>DVDD_IIL</v>
      </c>
      <c r="D620" s="37" t="str">
        <f>IF(PinMap!L172="","",PinMap!L172)</f>
        <v/>
      </c>
      <c r="E620" s="37" t="str">
        <f>IF(PinMap!M172="","",PinMap!M172)</f>
        <v/>
      </c>
      <c r="F620" s="37" t="str">
        <f>IF(PinMap!N172="","",PinMap!N172)</f>
        <v/>
      </c>
    </row>
    <row r="621" spans="1:6" x14ac:dyDescent="0.2">
      <c r="A621" s="37">
        <f t="shared" si="20"/>
        <v>1216</v>
      </c>
      <c r="B621" s="52"/>
      <c r="C621" s="37" t="str">
        <f>IF(PinMap!F173="","",PinMap!F173&amp;"_"&amp;PinMap!L1)</f>
        <v/>
      </c>
      <c r="D621" s="37" t="str">
        <f>IF(PinMap!L173="","",PinMap!L173)</f>
        <v/>
      </c>
      <c r="E621" s="37" t="str">
        <f>IF(PinMap!M173="","",PinMap!M173)</f>
        <v/>
      </c>
      <c r="F621" s="37" t="str">
        <f>IF(PinMap!N173="","",PinMap!N173)</f>
        <v/>
      </c>
    </row>
    <row r="622" spans="1:6" x14ac:dyDescent="0.2">
      <c r="A622" s="37">
        <f t="shared" si="20"/>
        <v>1217</v>
      </c>
      <c r="B622" s="52"/>
      <c r="C622" s="37" t="str">
        <f>IF(PinMap!F146="","",PinMap!F146&amp;"_"&amp;PinMap!O1)</f>
        <v>VSYNC_IIH</v>
      </c>
      <c r="D622" s="37">
        <f>IF(PinMap!O146="","",PinMap!O146)</f>
        <v>1</v>
      </c>
      <c r="E622" s="37">
        <f>IF(PinMap!P146="","",PinMap!P146)</f>
        <v>-1</v>
      </c>
      <c r="F622" s="37" t="str">
        <f>IF(PinMap!Q146="","",PinMap!Q146)</f>
        <v>uA</v>
      </c>
    </row>
    <row r="623" spans="1:6" x14ac:dyDescent="0.2">
      <c r="A623" s="37">
        <f t="shared" si="20"/>
        <v>1218</v>
      </c>
      <c r="B623" s="52"/>
      <c r="C623" s="37" t="str">
        <f>IF(PinMap!F147="","",PinMap!F147&amp;"_"&amp;PinMap!O1)</f>
        <v>HSYNC_IIH</v>
      </c>
      <c r="D623" s="37">
        <f>IF(PinMap!O147="","",PinMap!O147)</f>
        <v>1</v>
      </c>
      <c r="E623" s="37">
        <f>IF(PinMap!P147="","",PinMap!P147)</f>
        <v>-1</v>
      </c>
      <c r="F623" s="37" t="str">
        <f>IF(PinMap!Q147="","",PinMap!Q147)</f>
        <v>uA</v>
      </c>
    </row>
    <row r="624" spans="1:6" x14ac:dyDescent="0.2">
      <c r="A624" s="37">
        <f t="shared" si="20"/>
        <v>1219</v>
      </c>
      <c r="B624" s="52"/>
      <c r="C624" s="37" t="str">
        <f>IF(PinMap!F148="","",PinMap!F148&amp;"_"&amp;PinMap!O1)</f>
        <v>PCLK_IIH</v>
      </c>
      <c r="D624" s="37">
        <f>IF(PinMap!O148="","",PinMap!O148)</f>
        <v>1</v>
      </c>
      <c r="E624" s="37">
        <f>IF(PinMap!P148="","",PinMap!P148)</f>
        <v>-1</v>
      </c>
      <c r="F624" s="37" t="str">
        <f>IF(PinMap!Q148="","",PinMap!Q148)</f>
        <v>uA</v>
      </c>
    </row>
    <row r="625" spans="1:6" x14ac:dyDescent="0.2">
      <c r="A625" s="37">
        <f t="shared" si="20"/>
        <v>1220</v>
      </c>
      <c r="B625" s="52"/>
      <c r="C625" s="37" t="str">
        <f>IF(PinMap!F149="","",PinMap!F149&amp;"_"&amp;PinMap!O1)</f>
        <v>EXCLK_IIH</v>
      </c>
      <c r="D625" s="37">
        <f>IF(PinMap!O149="","",PinMap!O149)</f>
        <v>1</v>
      </c>
      <c r="E625" s="37">
        <f>IF(PinMap!P149="","",PinMap!P149)</f>
        <v>-1</v>
      </c>
      <c r="F625" s="37" t="str">
        <f>IF(PinMap!Q149="","",PinMap!Q149)</f>
        <v>uA</v>
      </c>
    </row>
    <row r="626" spans="1:6" x14ac:dyDescent="0.2">
      <c r="A626" s="37">
        <f t="shared" si="20"/>
        <v>1221</v>
      </c>
      <c r="B626" s="52"/>
      <c r="C626" s="37" t="str">
        <f>IF(PinMap!F150="","",PinMap!F150&amp;"_"&amp;PinMap!O1)</f>
        <v>SCL_IIH</v>
      </c>
      <c r="D626" s="37">
        <f>IF(PinMap!O150="","",PinMap!O150)</f>
        <v>1</v>
      </c>
      <c r="E626" s="37">
        <f>IF(PinMap!P150="","",PinMap!P150)</f>
        <v>-1</v>
      </c>
      <c r="F626" s="37" t="str">
        <f>IF(PinMap!Q150="","",PinMap!Q150)</f>
        <v>uA</v>
      </c>
    </row>
    <row r="627" spans="1:6" x14ac:dyDescent="0.2">
      <c r="A627" s="37">
        <f t="shared" si="20"/>
        <v>1222</v>
      </c>
      <c r="B627" s="52"/>
      <c r="C627" s="37" t="str">
        <f>IF(PinMap!F151="","",PinMap!F151&amp;"_"&amp;PinMap!O1)</f>
        <v>SDA_IIH</v>
      </c>
      <c r="D627" s="37">
        <f>IF(PinMap!O151="","",PinMap!O151)</f>
        <v>1</v>
      </c>
      <c r="E627" s="37">
        <f>IF(PinMap!P151="","",PinMap!P151)</f>
        <v>-1</v>
      </c>
      <c r="F627" s="37" t="str">
        <f>IF(PinMap!Q151="","",PinMap!Q151)</f>
        <v>uA</v>
      </c>
    </row>
    <row r="628" spans="1:6" x14ac:dyDescent="0.2">
      <c r="A628" s="37">
        <f t="shared" si="20"/>
        <v>1223</v>
      </c>
      <c r="B628" s="52"/>
      <c r="C628" s="37" t="str">
        <f>IF(PinMap!F152="","",PinMap!F152&amp;"_"&amp;PinMap!O1)</f>
        <v>D6_IIH</v>
      </c>
      <c r="D628" s="37">
        <f>IF(PinMap!O152="","",PinMap!O152)</f>
        <v>1</v>
      </c>
      <c r="E628" s="37">
        <f>IF(PinMap!P152="","",PinMap!P152)</f>
        <v>-1</v>
      </c>
      <c r="F628" s="37" t="str">
        <f>IF(PinMap!Q152="","",PinMap!Q152)</f>
        <v>uA</v>
      </c>
    </row>
    <row r="629" spans="1:6" x14ac:dyDescent="0.2">
      <c r="A629" s="37">
        <f t="shared" si="20"/>
        <v>1224</v>
      </c>
      <c r="B629" s="52"/>
      <c r="C629" s="37" t="str">
        <f>IF(PinMap!F153="","",PinMap!F153&amp;"_"&amp;PinMap!O1)</f>
        <v>D5_IIH</v>
      </c>
      <c r="D629" s="37">
        <f>IF(PinMap!O153="","",PinMap!O153)</f>
        <v>1</v>
      </c>
      <c r="E629" s="37">
        <f>IF(PinMap!P153="","",PinMap!P153)</f>
        <v>-1</v>
      </c>
      <c r="F629" s="37" t="str">
        <f>IF(PinMap!Q153="","",PinMap!Q153)</f>
        <v>uA</v>
      </c>
    </row>
    <row r="630" spans="1:6" x14ac:dyDescent="0.2">
      <c r="A630" s="37">
        <f t="shared" si="20"/>
        <v>1225</v>
      </c>
      <c r="B630" s="52"/>
      <c r="C630" s="37" t="str">
        <f>IF(PinMap!F154="","",PinMap!F154&amp;"_"&amp;PinMap!O1)</f>
        <v>D4_IIH</v>
      </c>
      <c r="D630" s="37">
        <f>IF(PinMap!O154="","",PinMap!O154)</f>
        <v>1</v>
      </c>
      <c r="E630" s="37">
        <f>IF(PinMap!P154="","",PinMap!P154)</f>
        <v>-1</v>
      </c>
      <c r="F630" s="37" t="str">
        <f>IF(PinMap!Q154="","",PinMap!Q154)</f>
        <v>uA</v>
      </c>
    </row>
    <row r="631" spans="1:6" x14ac:dyDescent="0.2">
      <c r="A631" s="37">
        <f t="shared" ref="A631:A662" si="21">IF(D631="",A630,A630+1)</f>
        <v>1226</v>
      </c>
      <c r="B631" s="52"/>
      <c r="C631" s="37" t="str">
        <f>IF(PinMap!F155="","",PinMap!F155&amp;"_"&amp;PinMap!O1)</f>
        <v>D3_IIH</v>
      </c>
      <c r="D631" s="37">
        <f>IF(PinMap!O155="","",PinMap!O155)</f>
        <v>1</v>
      </c>
      <c r="E631" s="37">
        <f>IF(PinMap!P155="","",PinMap!P155)</f>
        <v>-1</v>
      </c>
      <c r="F631" s="37" t="str">
        <f>IF(PinMap!Q155="","",PinMap!Q155)</f>
        <v>uA</v>
      </c>
    </row>
    <row r="632" spans="1:6" x14ac:dyDescent="0.2">
      <c r="A632" s="37">
        <f t="shared" si="21"/>
        <v>1227</v>
      </c>
      <c r="B632" s="52"/>
      <c r="C632" s="37" t="str">
        <f>IF(PinMap!F156="","",PinMap!F156&amp;"_"&amp;PinMap!O1)</f>
        <v>D8_IIH</v>
      </c>
      <c r="D632" s="37">
        <f>IF(PinMap!O156="","",PinMap!O156)</f>
        <v>1</v>
      </c>
      <c r="E632" s="37">
        <f>IF(PinMap!P156="","",PinMap!P156)</f>
        <v>-1</v>
      </c>
      <c r="F632" s="37" t="str">
        <f>IF(PinMap!Q156="","",PinMap!Q156)</f>
        <v>uA</v>
      </c>
    </row>
    <row r="633" spans="1:6" x14ac:dyDescent="0.2">
      <c r="A633" s="37">
        <f t="shared" si="21"/>
        <v>1228</v>
      </c>
      <c r="B633" s="52"/>
      <c r="C633" s="37" t="str">
        <f>IF(PinMap!F157="","",PinMap!F157&amp;"_"&amp;PinMap!O1)</f>
        <v>D7_IIH</v>
      </c>
      <c r="D633" s="37">
        <f>IF(PinMap!O157="","",PinMap!O157)</f>
        <v>1</v>
      </c>
      <c r="E633" s="37">
        <f>IF(PinMap!P157="","",PinMap!P157)</f>
        <v>-1</v>
      </c>
      <c r="F633" s="37" t="str">
        <f>IF(PinMap!Q157="","",PinMap!Q157)</f>
        <v>uA</v>
      </c>
    </row>
    <row r="634" spans="1:6" x14ac:dyDescent="0.2">
      <c r="A634" s="37">
        <f t="shared" si="21"/>
        <v>1229</v>
      </c>
      <c r="B634" s="52"/>
      <c r="C634" s="37" t="str">
        <f>IF(PinMap!F158="","",PinMap!F158&amp;"_"&amp;PinMap!O1)</f>
        <v>D0_IIH</v>
      </c>
      <c r="D634" s="37">
        <f>IF(PinMap!O158="","",PinMap!O158)</f>
        <v>35</v>
      </c>
      <c r="E634" s="37">
        <f>IF(PinMap!P158="","",PinMap!P158)</f>
        <v>24</v>
      </c>
      <c r="F634" s="37" t="str">
        <f>IF(PinMap!Q158="","",PinMap!Q158)</f>
        <v>uA</v>
      </c>
    </row>
    <row r="635" spans="1:6" x14ac:dyDescent="0.2">
      <c r="A635" s="37">
        <f t="shared" si="21"/>
        <v>1230</v>
      </c>
      <c r="B635" s="52"/>
      <c r="C635" s="37" t="str">
        <f>IF(PinMap!F159="","",PinMap!F159&amp;"_"&amp;PinMap!O1)</f>
        <v>D1_IIH</v>
      </c>
      <c r="D635" s="37">
        <f>IF(PinMap!O159="","",PinMap!O159)</f>
        <v>35</v>
      </c>
      <c r="E635" s="37">
        <f>IF(PinMap!P159="","",PinMap!P159)</f>
        <v>24</v>
      </c>
      <c r="F635" s="37" t="str">
        <f>IF(PinMap!Q159="","",PinMap!Q159)</f>
        <v>uA</v>
      </c>
    </row>
    <row r="636" spans="1:6" x14ac:dyDescent="0.2">
      <c r="A636" s="37">
        <f t="shared" si="21"/>
        <v>1231</v>
      </c>
      <c r="B636" s="52"/>
      <c r="C636" s="37" t="str">
        <f>IF(PinMap!F160="","",PinMap!F160&amp;"_"&amp;PinMap!O1)</f>
        <v>D2_IIH</v>
      </c>
      <c r="D636" s="37">
        <f>IF(PinMap!O160="","",PinMap!O160)</f>
        <v>1</v>
      </c>
      <c r="E636" s="37">
        <f>IF(PinMap!P160="","",PinMap!P160)</f>
        <v>-1</v>
      </c>
      <c r="F636" s="37" t="str">
        <f>IF(PinMap!Q160="","",PinMap!Q160)</f>
        <v>uA</v>
      </c>
    </row>
    <row r="637" spans="1:6" x14ac:dyDescent="0.2">
      <c r="A637" s="37">
        <f t="shared" si="21"/>
        <v>1232</v>
      </c>
      <c r="B637" s="52"/>
      <c r="C637" s="37" t="str">
        <f>IF(PinMap!F161="","",PinMap!F161&amp;"_"&amp;PinMap!O1)</f>
        <v>D9_IIH</v>
      </c>
      <c r="D637" s="37">
        <f>IF(PinMap!O161="","",PinMap!O161)</f>
        <v>1</v>
      </c>
      <c r="E637" s="37">
        <f>IF(PinMap!P161="","",PinMap!P161)</f>
        <v>-1</v>
      </c>
      <c r="F637" s="37" t="str">
        <f>IF(PinMap!Q161="","",PinMap!Q161)</f>
        <v>uA</v>
      </c>
    </row>
    <row r="638" spans="1:6" x14ac:dyDescent="0.2">
      <c r="A638" s="37">
        <f t="shared" si="21"/>
        <v>1233</v>
      </c>
      <c r="B638" s="52"/>
      <c r="C638" s="37" t="str">
        <f>IF(PinMap!F162="","",PinMap!F162&amp;"_"&amp;PinMap!O1)</f>
        <v>PWDN_IIH</v>
      </c>
      <c r="D638" s="37">
        <f>IF(PinMap!O162="","",PinMap!O162)</f>
        <v>3</v>
      </c>
      <c r="E638" s="37">
        <f>IF(PinMap!P162="","",PinMap!P162)</f>
        <v>-1</v>
      </c>
      <c r="F638" s="37" t="str">
        <f>IF(PinMap!Q162="","",PinMap!Q162)</f>
        <v>uA</v>
      </c>
    </row>
    <row r="639" spans="1:6" x14ac:dyDescent="0.2">
      <c r="A639" s="37">
        <f t="shared" si="21"/>
        <v>1234</v>
      </c>
      <c r="B639" s="52"/>
      <c r="C639" s="37" t="str">
        <f>IF(PinMap!F163="","",PinMap!F163&amp;"_"&amp;PinMap!O1)</f>
        <v>RSTB_IIH</v>
      </c>
      <c r="D639" s="37">
        <f>IF(PinMap!O163="","",PinMap!O163)</f>
        <v>1</v>
      </c>
      <c r="E639" s="37">
        <f>IF(PinMap!P163="","",PinMap!P163)</f>
        <v>-1</v>
      </c>
      <c r="F639" s="37" t="str">
        <f>IF(PinMap!Q163="","",PinMap!Q163)</f>
        <v>uA</v>
      </c>
    </row>
    <row r="640" spans="1:6" x14ac:dyDescent="0.2">
      <c r="A640" s="37">
        <f t="shared" si="21"/>
        <v>1234</v>
      </c>
      <c r="B640" s="52"/>
      <c r="C640" s="37" t="str">
        <f>IF(PinMap!F164="","",PinMap!F164&amp;"_"&amp;PinMap!O1)</f>
        <v>VN_IIH</v>
      </c>
      <c r="D640" s="37" t="str">
        <f>IF(PinMap!O164="","",PinMap!O164)</f>
        <v/>
      </c>
      <c r="E640" s="37" t="str">
        <f>IF(PinMap!P164="","",PinMap!P164)</f>
        <v/>
      </c>
      <c r="F640" s="37" t="str">
        <f>IF(PinMap!Q164="","",PinMap!Q164)</f>
        <v/>
      </c>
    </row>
    <row r="641" spans="1:6" x14ac:dyDescent="0.2">
      <c r="A641" s="37">
        <f t="shared" si="21"/>
        <v>1234</v>
      </c>
      <c r="B641" s="52"/>
      <c r="C641" s="37" t="str">
        <f>IF(PinMap!F165="","",PinMap!F165&amp;"_"&amp;PinMap!O1)</f>
        <v>VH_IIH</v>
      </c>
      <c r="D641" s="37" t="str">
        <f>IF(PinMap!O165="","",PinMap!O165)</f>
        <v/>
      </c>
      <c r="E641" s="37" t="str">
        <f>IF(PinMap!P165="","",PinMap!P165)</f>
        <v/>
      </c>
      <c r="F641" s="37" t="str">
        <f>IF(PinMap!Q165="","",PinMap!Q165)</f>
        <v/>
      </c>
    </row>
    <row r="642" spans="1:6" x14ac:dyDescent="0.2">
      <c r="A642" s="37">
        <f t="shared" si="21"/>
        <v>1234</v>
      </c>
      <c r="B642" s="52"/>
      <c r="C642" s="37" t="str">
        <f>IF(PinMap!F166="","",PinMap!F166&amp;"_"&amp;PinMap!O1)</f>
        <v>VRAMP_IIH</v>
      </c>
      <c r="D642" s="37" t="str">
        <f>IF(PinMap!O166="","",PinMap!O166)</f>
        <v/>
      </c>
      <c r="E642" s="37" t="str">
        <f>IF(PinMap!P166="","",PinMap!P166)</f>
        <v/>
      </c>
      <c r="F642" s="37" t="str">
        <f>IF(PinMap!Q166="","",PinMap!Q166)</f>
        <v/>
      </c>
    </row>
    <row r="643" spans="1:6" x14ac:dyDescent="0.2">
      <c r="A643" s="37">
        <f t="shared" si="21"/>
        <v>1234</v>
      </c>
      <c r="B643" s="52"/>
      <c r="C643" s="37" t="str">
        <f>IF(PinMap!F167="","",PinMap!F167&amp;"_"&amp;PinMap!O1)</f>
        <v/>
      </c>
      <c r="D643" s="37" t="str">
        <f>IF(PinMap!O167="","",PinMap!O167)</f>
        <v/>
      </c>
      <c r="E643" s="37" t="str">
        <f>IF(PinMap!P167="","",PinMap!P167)</f>
        <v/>
      </c>
      <c r="F643" s="37" t="str">
        <f>IF(PinMap!Q167="","",PinMap!Q167)</f>
        <v/>
      </c>
    </row>
    <row r="644" spans="1:6" x14ac:dyDescent="0.2">
      <c r="A644" s="37">
        <f t="shared" si="21"/>
        <v>1234</v>
      </c>
      <c r="B644" s="52"/>
      <c r="C644" s="37" t="str">
        <f>IF(PinMap!F168="","",PinMap!F168&amp;"_"&amp;PinMap!O1)</f>
        <v/>
      </c>
      <c r="D644" s="37" t="str">
        <f>IF(PinMap!O168="","",PinMap!O168)</f>
        <v/>
      </c>
      <c r="E644" s="37" t="str">
        <f>IF(PinMap!P168="","",PinMap!P168)</f>
        <v/>
      </c>
      <c r="F644" s="37" t="str">
        <f>IF(PinMap!Q168="","",PinMap!Q168)</f>
        <v/>
      </c>
    </row>
    <row r="645" spans="1:6" x14ac:dyDescent="0.2">
      <c r="A645" s="37">
        <f t="shared" si="21"/>
        <v>1234</v>
      </c>
      <c r="B645" s="52"/>
      <c r="C645" s="37" t="str">
        <f>IF(PinMap!F169="","",PinMap!F169&amp;"_"&amp;PinMap!O1)</f>
        <v/>
      </c>
      <c r="D645" s="37" t="str">
        <f>IF(PinMap!O169="","",PinMap!O169)</f>
        <v/>
      </c>
      <c r="E645" s="37" t="str">
        <f>IF(PinMap!P169="","",PinMap!P169)</f>
        <v/>
      </c>
      <c r="F645" s="37" t="str">
        <f>IF(PinMap!Q169="","",PinMap!Q169)</f>
        <v/>
      </c>
    </row>
    <row r="646" spans="1:6" x14ac:dyDescent="0.2">
      <c r="A646" s="37">
        <f t="shared" si="21"/>
        <v>1234</v>
      </c>
      <c r="B646" s="52"/>
      <c r="C646" s="37" t="str">
        <f>IF(PinMap!F170="","",PinMap!F170&amp;"_"&amp;PinMap!O1)</f>
        <v>VCC28A_IIH</v>
      </c>
      <c r="D646" s="37" t="str">
        <f>IF(PinMap!O170="","",PinMap!O170)</f>
        <v/>
      </c>
      <c r="E646" s="37" t="str">
        <f>IF(PinMap!P170="","",PinMap!P170)</f>
        <v/>
      </c>
      <c r="F646" s="37" t="str">
        <f>IF(PinMap!Q170="","",PinMap!Q170)</f>
        <v/>
      </c>
    </row>
    <row r="647" spans="1:6" x14ac:dyDescent="0.2">
      <c r="A647" s="37">
        <f t="shared" si="21"/>
        <v>1234</v>
      </c>
      <c r="B647" s="52"/>
      <c r="C647" s="37" t="str">
        <f>IF(PinMap!F171="","",PinMap!F171&amp;"_"&amp;PinMap!O1)</f>
        <v>VCC28D_IIH</v>
      </c>
      <c r="D647" s="37" t="str">
        <f>IF(PinMap!O171="","",PinMap!O171)</f>
        <v/>
      </c>
      <c r="E647" s="37" t="str">
        <f>IF(PinMap!P171="","",PinMap!P171)</f>
        <v/>
      </c>
      <c r="F647" s="37" t="str">
        <f>IF(PinMap!Q171="","",PinMap!Q171)</f>
        <v/>
      </c>
    </row>
    <row r="648" spans="1:6" x14ac:dyDescent="0.2">
      <c r="A648" s="37">
        <f t="shared" si="21"/>
        <v>1234</v>
      </c>
      <c r="B648" s="52"/>
      <c r="C648" s="37" t="str">
        <f>IF(PinMap!F172="","",PinMap!F172&amp;"_"&amp;PinMap!O1)</f>
        <v>DVDD_IIH</v>
      </c>
      <c r="D648" s="37" t="str">
        <f>IF(PinMap!O172="","",PinMap!O172)</f>
        <v/>
      </c>
      <c r="E648" s="37" t="str">
        <f>IF(PinMap!P172="","",PinMap!P172)</f>
        <v/>
      </c>
      <c r="F648" s="37" t="str">
        <f>IF(PinMap!Q172="","",PinMap!Q172)</f>
        <v/>
      </c>
    </row>
    <row r="649" spans="1:6" x14ac:dyDescent="0.2">
      <c r="A649" s="37">
        <f t="shared" si="21"/>
        <v>1234</v>
      </c>
      <c r="B649" s="52"/>
      <c r="C649" s="37" t="str">
        <f>IF(PinMap!F173="","",PinMap!F173&amp;"_"&amp;PinMap!O1)</f>
        <v/>
      </c>
      <c r="D649" s="37" t="str">
        <f>IF(PinMap!O173="","",PinMap!O173)</f>
        <v/>
      </c>
      <c r="E649" s="37" t="str">
        <f>IF(PinMap!P173="","",PinMap!P173)</f>
        <v/>
      </c>
      <c r="F649" s="37" t="str">
        <f>IF(PinMap!Q173="","",PinMap!Q173)</f>
        <v/>
      </c>
    </row>
    <row r="650" spans="1:6" x14ac:dyDescent="0.2">
      <c r="A650" s="37">
        <f t="shared" si="21"/>
        <v>1234</v>
      </c>
      <c r="B650" s="52"/>
      <c r="C650" s="37" t="str">
        <f>IF(PinMap!F146="","",PinMap!F146&amp;"_"&amp;PinMap!R1)</f>
        <v>VSYNC_DC</v>
      </c>
      <c r="D650" s="37" t="str">
        <f>IF(PinMap!R146="","",PinMap!R146)</f>
        <v/>
      </c>
      <c r="E650" s="37" t="str">
        <f>IF(PinMap!S146="","",PinMap!S146)</f>
        <v/>
      </c>
      <c r="F650" s="37" t="str">
        <f>IF(PinMap!T146="","",PinMap!T146)</f>
        <v/>
      </c>
    </row>
    <row r="651" spans="1:6" x14ac:dyDescent="0.2">
      <c r="A651" s="37">
        <f t="shared" si="21"/>
        <v>1234</v>
      </c>
      <c r="B651" s="52"/>
      <c r="C651" s="37" t="str">
        <f>IF(PinMap!F147="","",PinMap!F147&amp;"_"&amp;PinMap!R1)</f>
        <v>HSYNC_DC</v>
      </c>
      <c r="D651" s="37" t="str">
        <f>IF(PinMap!R147="","",PinMap!R147)</f>
        <v/>
      </c>
      <c r="E651" s="37" t="str">
        <f>IF(PinMap!S147="","",PinMap!S147)</f>
        <v/>
      </c>
      <c r="F651" s="37" t="str">
        <f>IF(PinMap!T147="","",PinMap!T147)</f>
        <v/>
      </c>
    </row>
    <row r="652" spans="1:6" x14ac:dyDescent="0.2">
      <c r="A652" s="37">
        <f t="shared" si="21"/>
        <v>1234</v>
      </c>
      <c r="B652" s="52"/>
      <c r="C652" s="37" t="str">
        <f>IF(PinMap!F148="","",PinMap!F148&amp;"_"&amp;PinMap!R1)</f>
        <v>PCLK_DC</v>
      </c>
      <c r="D652" s="37" t="str">
        <f>IF(PinMap!R148="","",PinMap!R148)</f>
        <v/>
      </c>
      <c r="E652" s="37" t="str">
        <f>IF(PinMap!S148="","",PinMap!S148)</f>
        <v/>
      </c>
      <c r="F652" s="37" t="str">
        <f>IF(PinMap!T148="","",PinMap!T148)</f>
        <v/>
      </c>
    </row>
    <row r="653" spans="1:6" x14ac:dyDescent="0.2">
      <c r="A653" s="37">
        <f t="shared" si="21"/>
        <v>1234</v>
      </c>
      <c r="B653" s="52"/>
      <c r="C653" s="37" t="str">
        <f>IF(PinMap!F149="","",PinMap!F149&amp;"_"&amp;PinMap!R1)</f>
        <v>EXCLK_DC</v>
      </c>
      <c r="D653" s="37" t="str">
        <f>IF(PinMap!R149="","",PinMap!R149)</f>
        <v/>
      </c>
      <c r="E653" s="37" t="str">
        <f>IF(PinMap!S149="","",PinMap!S149)</f>
        <v/>
      </c>
      <c r="F653" s="37" t="str">
        <f>IF(PinMap!T149="","",PinMap!T149)</f>
        <v/>
      </c>
    </row>
    <row r="654" spans="1:6" x14ac:dyDescent="0.2">
      <c r="A654" s="37">
        <f t="shared" si="21"/>
        <v>1234</v>
      </c>
      <c r="B654" s="52"/>
      <c r="C654" s="37" t="str">
        <f>IF(PinMap!F150="","",PinMap!F150&amp;"_"&amp;PinMap!R1)</f>
        <v>SCL_DC</v>
      </c>
      <c r="D654" s="37" t="str">
        <f>IF(PinMap!R150="","",PinMap!R150)</f>
        <v/>
      </c>
      <c r="E654" s="37" t="str">
        <f>IF(PinMap!S150="","",PinMap!S150)</f>
        <v/>
      </c>
      <c r="F654" s="37" t="str">
        <f>IF(PinMap!T150="","",PinMap!T150)</f>
        <v/>
      </c>
    </row>
    <row r="655" spans="1:6" x14ac:dyDescent="0.2">
      <c r="A655" s="37">
        <f t="shared" si="21"/>
        <v>1234</v>
      </c>
      <c r="B655" s="52"/>
      <c r="C655" s="37" t="str">
        <f>IF(PinMap!F151="","",PinMap!F151&amp;"_"&amp;PinMap!R1)</f>
        <v>SDA_DC</v>
      </c>
      <c r="D655" s="37" t="str">
        <f>IF(PinMap!R151="","",PinMap!R151)</f>
        <v/>
      </c>
      <c r="E655" s="37" t="str">
        <f>IF(PinMap!S151="","",PinMap!S151)</f>
        <v/>
      </c>
      <c r="F655" s="37" t="str">
        <f>IF(PinMap!T151="","",PinMap!T151)</f>
        <v/>
      </c>
    </row>
    <row r="656" spans="1:6" x14ac:dyDescent="0.2">
      <c r="A656" s="37">
        <f t="shared" si="21"/>
        <v>1234</v>
      </c>
      <c r="B656" s="52"/>
      <c r="C656" s="37" t="str">
        <f>IF(PinMap!F152="","",PinMap!F152&amp;"_"&amp;PinMap!R1)</f>
        <v>D6_DC</v>
      </c>
      <c r="D656" s="37" t="str">
        <f>IF(PinMap!R152="","",PinMap!R152)</f>
        <v/>
      </c>
      <c r="E656" s="37" t="str">
        <f>IF(PinMap!S152="","",PinMap!S152)</f>
        <v/>
      </c>
      <c r="F656" s="37" t="str">
        <f>IF(PinMap!T152="","",PinMap!T152)</f>
        <v/>
      </c>
    </row>
    <row r="657" spans="1:6" x14ac:dyDescent="0.2">
      <c r="A657" s="37">
        <f t="shared" si="21"/>
        <v>1234</v>
      </c>
      <c r="B657" s="52"/>
      <c r="C657" s="37" t="str">
        <f>IF(PinMap!F153="","",PinMap!F153&amp;"_"&amp;PinMap!R1)</f>
        <v>D5_DC</v>
      </c>
      <c r="D657" s="37" t="str">
        <f>IF(PinMap!R153="","",PinMap!R153)</f>
        <v/>
      </c>
      <c r="E657" s="37" t="str">
        <f>IF(PinMap!S153="","",PinMap!S153)</f>
        <v/>
      </c>
      <c r="F657" s="37" t="str">
        <f>IF(PinMap!T153="","",PinMap!T153)</f>
        <v/>
      </c>
    </row>
    <row r="658" spans="1:6" x14ac:dyDescent="0.2">
      <c r="A658" s="37">
        <f t="shared" si="21"/>
        <v>1234</v>
      </c>
      <c r="B658" s="52"/>
      <c r="C658" s="37" t="str">
        <f>IF(PinMap!F154="","",PinMap!F154&amp;"_"&amp;PinMap!R1)</f>
        <v>D4_DC</v>
      </c>
      <c r="D658" s="37" t="str">
        <f>IF(PinMap!R154="","",PinMap!R154)</f>
        <v/>
      </c>
      <c r="E658" s="37" t="str">
        <f>IF(PinMap!S154="","",PinMap!S154)</f>
        <v/>
      </c>
      <c r="F658" s="37" t="str">
        <f>IF(PinMap!T154="","",PinMap!T154)</f>
        <v/>
      </c>
    </row>
    <row r="659" spans="1:6" x14ac:dyDescent="0.2">
      <c r="A659" s="37">
        <f t="shared" si="21"/>
        <v>1234</v>
      </c>
      <c r="B659" s="52"/>
      <c r="C659" s="37" t="str">
        <f>IF(PinMap!F155="","",PinMap!F155&amp;"_"&amp;PinMap!R1)</f>
        <v>D3_DC</v>
      </c>
      <c r="D659" s="37" t="str">
        <f>IF(PinMap!R155="","",PinMap!R155)</f>
        <v/>
      </c>
      <c r="E659" s="37" t="str">
        <f>IF(PinMap!S155="","",PinMap!S155)</f>
        <v/>
      </c>
      <c r="F659" s="37" t="str">
        <f>IF(PinMap!T155="","",PinMap!T155)</f>
        <v/>
      </c>
    </row>
    <row r="660" spans="1:6" x14ac:dyDescent="0.2">
      <c r="A660" s="37">
        <f t="shared" si="21"/>
        <v>1234</v>
      </c>
      <c r="B660" s="52"/>
      <c r="C660" s="37" t="str">
        <f>IF(PinMap!F156="","",PinMap!F156&amp;"_"&amp;PinMap!R1)</f>
        <v>D8_DC</v>
      </c>
      <c r="D660" s="37" t="str">
        <f>IF(PinMap!R156="","",PinMap!R156)</f>
        <v/>
      </c>
      <c r="E660" s="37" t="str">
        <f>IF(PinMap!S156="","",PinMap!S156)</f>
        <v/>
      </c>
      <c r="F660" s="37" t="str">
        <f>IF(PinMap!T156="","",PinMap!T156)</f>
        <v/>
      </c>
    </row>
    <row r="661" spans="1:6" x14ac:dyDescent="0.2">
      <c r="A661" s="37">
        <f t="shared" si="21"/>
        <v>1234</v>
      </c>
      <c r="B661" s="52"/>
      <c r="C661" s="37" t="str">
        <f>IF(PinMap!F157="","",PinMap!F157&amp;"_"&amp;PinMap!R1)</f>
        <v>D7_DC</v>
      </c>
      <c r="D661" s="37" t="str">
        <f>IF(PinMap!R157="","",PinMap!R157)</f>
        <v/>
      </c>
      <c r="E661" s="37" t="str">
        <f>IF(PinMap!S157="","",PinMap!S157)</f>
        <v/>
      </c>
      <c r="F661" s="37" t="str">
        <f>IF(PinMap!T157="","",PinMap!T157)</f>
        <v/>
      </c>
    </row>
    <row r="662" spans="1:6" x14ac:dyDescent="0.2">
      <c r="A662" s="37">
        <f t="shared" si="21"/>
        <v>1234</v>
      </c>
      <c r="B662" s="52"/>
      <c r="C662" s="37" t="str">
        <f>IF(PinMap!F158="","",PinMap!F158&amp;"_"&amp;PinMap!R1)</f>
        <v>D0_DC</v>
      </c>
      <c r="D662" s="37" t="str">
        <f>IF(PinMap!R158="","",PinMap!R158)</f>
        <v/>
      </c>
      <c r="E662" s="37" t="str">
        <f>IF(PinMap!S158="","",PinMap!S158)</f>
        <v/>
      </c>
      <c r="F662" s="37" t="str">
        <f>IF(PinMap!T158="","",PinMap!T158)</f>
        <v/>
      </c>
    </row>
    <row r="663" spans="1:6" x14ac:dyDescent="0.2">
      <c r="A663" s="37">
        <f t="shared" ref="A663:A694" si="22">IF(D663="",A662,A662+1)</f>
        <v>1234</v>
      </c>
      <c r="B663" s="52"/>
      <c r="C663" s="37" t="str">
        <f>IF(PinMap!F159="","",PinMap!F159&amp;"_"&amp;PinMap!R1)</f>
        <v>D1_DC</v>
      </c>
      <c r="D663" s="37" t="str">
        <f>IF(PinMap!R159="","",PinMap!R159)</f>
        <v/>
      </c>
      <c r="E663" s="37" t="str">
        <f>IF(PinMap!S159="","",PinMap!S159)</f>
        <v/>
      </c>
      <c r="F663" s="37" t="str">
        <f>IF(PinMap!T159="","",PinMap!T159)</f>
        <v/>
      </c>
    </row>
    <row r="664" spans="1:6" x14ac:dyDescent="0.2">
      <c r="A664" s="37">
        <f t="shared" si="22"/>
        <v>1234</v>
      </c>
      <c r="B664" s="52"/>
      <c r="C664" s="37" t="str">
        <f>IF(PinMap!F160="","",PinMap!F160&amp;"_"&amp;PinMap!R1)</f>
        <v>D2_DC</v>
      </c>
      <c r="D664" s="37" t="str">
        <f>IF(PinMap!R160="","",PinMap!R160)</f>
        <v/>
      </c>
      <c r="E664" s="37" t="str">
        <f>IF(PinMap!S160="","",PinMap!S160)</f>
        <v/>
      </c>
      <c r="F664" s="37" t="str">
        <f>IF(PinMap!T160="","",PinMap!T160)</f>
        <v/>
      </c>
    </row>
    <row r="665" spans="1:6" x14ac:dyDescent="0.2">
      <c r="A665" s="37">
        <f t="shared" si="22"/>
        <v>1234</v>
      </c>
      <c r="B665" s="52"/>
      <c r="C665" s="37" t="str">
        <f>IF(PinMap!F161="","",PinMap!F161&amp;"_"&amp;PinMap!R1)</f>
        <v>D9_DC</v>
      </c>
      <c r="D665" s="37" t="str">
        <f>IF(PinMap!R161="","",PinMap!R161)</f>
        <v/>
      </c>
      <c r="E665" s="37" t="str">
        <f>IF(PinMap!S161="","",PinMap!S161)</f>
        <v/>
      </c>
      <c r="F665" s="37" t="str">
        <f>IF(PinMap!T161="","",PinMap!T161)</f>
        <v/>
      </c>
    </row>
    <row r="666" spans="1:6" x14ac:dyDescent="0.2">
      <c r="A666" s="37">
        <f t="shared" si="22"/>
        <v>1234</v>
      </c>
      <c r="B666" s="52"/>
      <c r="C666" s="37" t="str">
        <f>IF(PinMap!F162="","",PinMap!F162&amp;"_"&amp;PinMap!R1)</f>
        <v>PWDN_DC</v>
      </c>
      <c r="D666" s="37" t="str">
        <f>IF(PinMap!R162="","",PinMap!R162)</f>
        <v/>
      </c>
      <c r="E666" s="37" t="str">
        <f>IF(PinMap!S162="","",PinMap!S162)</f>
        <v/>
      </c>
      <c r="F666" s="37" t="str">
        <f>IF(PinMap!T162="","",PinMap!T162)</f>
        <v/>
      </c>
    </row>
    <row r="667" spans="1:6" x14ac:dyDescent="0.2">
      <c r="A667" s="37">
        <f t="shared" si="22"/>
        <v>1234</v>
      </c>
      <c r="B667" s="52"/>
      <c r="C667" s="37" t="str">
        <f>IF(PinMap!F163="","",PinMap!F163&amp;"_"&amp;PinMap!R1)</f>
        <v>RSTB_DC</v>
      </c>
      <c r="D667" s="37" t="str">
        <f>IF(PinMap!R163="","",PinMap!R163)</f>
        <v/>
      </c>
      <c r="E667" s="37" t="str">
        <f>IF(PinMap!S163="","",PinMap!S163)</f>
        <v/>
      </c>
      <c r="F667" s="37" t="str">
        <f>IF(PinMap!T163="","",PinMap!T163)</f>
        <v/>
      </c>
    </row>
    <row r="668" spans="1:6" x14ac:dyDescent="0.2">
      <c r="A668" s="37">
        <f t="shared" si="22"/>
        <v>1235</v>
      </c>
      <c r="B668" s="52"/>
      <c r="C668" s="37" t="str">
        <f>IF(PinMap!F164="","",PinMap!F164&amp;"_"&amp;PinMap!R1)</f>
        <v>VN_DC</v>
      </c>
      <c r="D668" s="37">
        <f>IF(PinMap!R164="","",PinMap!R164)</f>
        <v>-1.25</v>
      </c>
      <c r="E668" s="37">
        <f>IF(PinMap!S164="","",PinMap!S164)</f>
        <v>-1.6</v>
      </c>
      <c r="F668" s="37" t="str">
        <f>IF(PinMap!T164="","",PinMap!T164)</f>
        <v>V</v>
      </c>
    </row>
    <row r="669" spans="1:6" x14ac:dyDescent="0.2">
      <c r="A669" s="37">
        <f t="shared" si="22"/>
        <v>1236</v>
      </c>
      <c r="B669" s="52"/>
      <c r="C669" s="37" t="str">
        <f>IF(PinMap!F165="","",PinMap!F165&amp;"_"&amp;PinMap!R1)</f>
        <v>VH_DC</v>
      </c>
      <c r="D669" s="37">
        <f>IF(PinMap!R165="","",PinMap!R165)</f>
        <v>4.4000000000000004</v>
      </c>
      <c r="E669" s="37">
        <f>IF(PinMap!S165="","",PinMap!S165)</f>
        <v>3.85</v>
      </c>
      <c r="F669" s="37" t="str">
        <f>IF(PinMap!T165="","",PinMap!T165)</f>
        <v>V</v>
      </c>
    </row>
    <row r="670" spans="1:6" x14ac:dyDescent="0.2">
      <c r="A670" s="37">
        <f t="shared" si="22"/>
        <v>1236</v>
      </c>
      <c r="B670" s="52"/>
      <c r="C670" s="37" t="str">
        <f>IF(PinMap!F166="","",PinMap!F166&amp;"_"&amp;PinMap!R1)</f>
        <v>VRAMP_DC</v>
      </c>
      <c r="D670" s="37" t="str">
        <f>IF(PinMap!R166="","",PinMap!R166)</f>
        <v/>
      </c>
      <c r="E670" s="37" t="str">
        <f>IF(PinMap!S166="","",PinMap!S166)</f>
        <v/>
      </c>
      <c r="F670" s="37" t="str">
        <f>IF(PinMap!T166="","",PinMap!T166)</f>
        <v/>
      </c>
    </row>
    <row r="671" spans="1:6" x14ac:dyDescent="0.2">
      <c r="A671" s="37">
        <f t="shared" si="22"/>
        <v>1236</v>
      </c>
      <c r="B671" s="52"/>
      <c r="C671" s="37" t="str">
        <f>IF(PinMap!F167="","",PinMap!F167&amp;"_"&amp;PinMap!R1)</f>
        <v/>
      </c>
      <c r="D671" s="37" t="str">
        <f>IF(PinMap!R167="","",PinMap!R167)</f>
        <v/>
      </c>
      <c r="E671" s="37" t="str">
        <f>IF(PinMap!S167="","",PinMap!S167)</f>
        <v/>
      </c>
      <c r="F671" s="37" t="str">
        <f>IF(PinMap!T167="","",PinMap!T167)</f>
        <v/>
      </c>
    </row>
    <row r="672" spans="1:6" x14ac:dyDescent="0.2">
      <c r="A672" s="37">
        <f t="shared" si="22"/>
        <v>1236</v>
      </c>
      <c r="B672" s="52"/>
      <c r="C672" s="37" t="str">
        <f>IF(PinMap!F168="","",PinMap!F168&amp;"_"&amp;PinMap!R1)</f>
        <v/>
      </c>
      <c r="D672" s="37" t="str">
        <f>IF(PinMap!R168="","",PinMap!R168)</f>
        <v/>
      </c>
      <c r="E672" s="37" t="str">
        <f>IF(PinMap!S168="","",PinMap!S168)</f>
        <v/>
      </c>
      <c r="F672" s="37" t="str">
        <f>IF(PinMap!T168="","",PinMap!T168)</f>
        <v/>
      </c>
    </row>
    <row r="673" spans="1:6" x14ac:dyDescent="0.2">
      <c r="A673" s="37">
        <f t="shared" si="22"/>
        <v>1236</v>
      </c>
      <c r="B673" s="52"/>
      <c r="C673" s="37" t="str">
        <f>IF(PinMap!F169="","",PinMap!F169&amp;"_"&amp;PinMap!R1)</f>
        <v/>
      </c>
      <c r="D673" s="37" t="str">
        <f>IF(PinMap!R169="","",PinMap!R169)</f>
        <v/>
      </c>
      <c r="E673" s="37" t="str">
        <f>IF(PinMap!S169="","",PinMap!S169)</f>
        <v/>
      </c>
      <c r="F673" s="37" t="str">
        <f>IF(PinMap!T169="","",PinMap!T169)</f>
        <v/>
      </c>
    </row>
    <row r="674" spans="1:6" x14ac:dyDescent="0.2">
      <c r="A674" s="37">
        <f t="shared" si="22"/>
        <v>1237</v>
      </c>
      <c r="B674" s="52"/>
      <c r="C674" s="37" t="str">
        <f>IF(PinMap!F170="","",PinMap!F170&amp;"_"&amp;PinMap!R1)</f>
        <v>VCC28A_DC</v>
      </c>
      <c r="D674" s="37">
        <f>IF(PinMap!R170="","",PinMap!R170)</f>
        <v>35</v>
      </c>
      <c r="E674" s="37">
        <f>IF(PinMap!S170="","",PinMap!S170)</f>
        <v>15</v>
      </c>
      <c r="F674" s="37" t="str">
        <f>IF(PinMap!T170="","",PinMap!T170)</f>
        <v>mA</v>
      </c>
    </row>
    <row r="675" spans="1:6" x14ac:dyDescent="0.2">
      <c r="A675" s="37">
        <f t="shared" si="22"/>
        <v>1238</v>
      </c>
      <c r="B675" s="52"/>
      <c r="C675" s="37" t="str">
        <f>IF(PinMap!F171="","",PinMap!F171&amp;"_"&amp;PinMap!R1)</f>
        <v>VCC28D_DC</v>
      </c>
      <c r="D675" s="37">
        <f>IF(PinMap!R171="","",PinMap!R171)</f>
        <v>65</v>
      </c>
      <c r="E675" s="37">
        <f>IF(PinMap!S171="","",PinMap!S171)</f>
        <v>45</v>
      </c>
      <c r="F675" s="37" t="str">
        <f>IF(PinMap!T171="","",PinMap!T171)</f>
        <v>mA</v>
      </c>
    </row>
    <row r="676" spans="1:6" x14ac:dyDescent="0.2">
      <c r="A676" s="37">
        <f t="shared" si="22"/>
        <v>1239</v>
      </c>
      <c r="B676" s="52"/>
      <c r="C676" s="37" t="str">
        <f>IF(PinMap!F172="","",PinMap!F172&amp;"_"&amp;PinMap!R1)</f>
        <v>DVDD_DC</v>
      </c>
      <c r="D676" s="37">
        <f>IF(PinMap!R172="","",PinMap!R172)</f>
        <v>1.7</v>
      </c>
      <c r="E676" s="37">
        <f>IF(PinMap!S172="","",PinMap!S172)</f>
        <v>1.4</v>
      </c>
      <c r="F676" s="37" t="str">
        <f>IF(PinMap!T172="","",PinMap!T172)</f>
        <v>V</v>
      </c>
    </row>
    <row r="677" spans="1:6" x14ac:dyDescent="0.2">
      <c r="A677" s="37">
        <f t="shared" si="22"/>
        <v>1239</v>
      </c>
      <c r="B677" s="52"/>
      <c r="C677" s="37" t="str">
        <f>IF(PinMap!F173="","",PinMap!F173&amp;"_"&amp;PinMap!R1)</f>
        <v/>
      </c>
      <c r="D677" s="37" t="str">
        <f>IF(PinMap!R173="","",PinMap!R173)</f>
        <v/>
      </c>
      <c r="E677" s="37" t="str">
        <f>IF(PinMap!S173="","",PinMap!S173)</f>
        <v/>
      </c>
      <c r="F677" s="37" t="str">
        <f>IF(PinMap!T173="","",PinMap!T173)</f>
        <v/>
      </c>
    </row>
    <row r="678" spans="1:6" x14ac:dyDescent="0.2">
      <c r="A678" s="37">
        <f t="shared" si="22"/>
        <v>1239</v>
      </c>
      <c r="B678" s="52"/>
      <c r="C678" s="37" t="str">
        <f>IF(PinMap!F146="","",PinMap!F146&amp;"_"&amp;PinMap!U1)</f>
        <v>VSYNC_PWDN</v>
      </c>
      <c r="D678" s="37" t="str">
        <f>IF(PinMap!U146="","",PinMap!U146)</f>
        <v/>
      </c>
      <c r="E678" s="37" t="str">
        <f>IF(PinMap!V146="","",PinMap!V146)</f>
        <v/>
      </c>
      <c r="F678" s="37" t="str">
        <f>IF(PinMap!W146="","",PinMap!W146)</f>
        <v/>
      </c>
    </row>
    <row r="679" spans="1:6" x14ac:dyDescent="0.2">
      <c r="A679" s="37">
        <f t="shared" si="22"/>
        <v>1239</v>
      </c>
      <c r="B679" s="52"/>
      <c r="C679" s="37" t="str">
        <f>IF(PinMap!F147="","",PinMap!F147&amp;"_"&amp;PinMap!U1)</f>
        <v>HSYNC_PWDN</v>
      </c>
      <c r="D679" s="37" t="str">
        <f>IF(PinMap!U147="","",PinMap!U147)</f>
        <v/>
      </c>
      <c r="E679" s="37" t="str">
        <f>IF(PinMap!V147="","",PinMap!V147)</f>
        <v/>
      </c>
      <c r="F679" s="37" t="str">
        <f>IF(PinMap!W147="","",PinMap!W147)</f>
        <v/>
      </c>
    </row>
    <row r="680" spans="1:6" x14ac:dyDescent="0.2">
      <c r="A680" s="37">
        <f t="shared" si="22"/>
        <v>1239</v>
      </c>
      <c r="B680" s="52"/>
      <c r="C680" s="37" t="str">
        <f>IF(PinMap!F148="","",PinMap!F148&amp;"_"&amp;PinMap!U1)</f>
        <v>PCLK_PWDN</v>
      </c>
      <c r="D680" s="37" t="str">
        <f>IF(PinMap!U148="","",PinMap!U148)</f>
        <v/>
      </c>
      <c r="E680" s="37" t="str">
        <f>IF(PinMap!V148="","",PinMap!V148)</f>
        <v/>
      </c>
      <c r="F680" s="37" t="str">
        <f>IF(PinMap!W148="","",PinMap!W148)</f>
        <v/>
      </c>
    </row>
    <row r="681" spans="1:6" x14ac:dyDescent="0.2">
      <c r="A681" s="37">
        <f t="shared" si="22"/>
        <v>1239</v>
      </c>
      <c r="B681" s="52"/>
      <c r="C681" s="37" t="str">
        <f>IF(PinMap!F149="","",PinMap!F149&amp;"_"&amp;PinMap!U1)</f>
        <v>EXCLK_PWDN</v>
      </c>
      <c r="D681" s="37" t="str">
        <f>IF(PinMap!U149="","",PinMap!U149)</f>
        <v/>
      </c>
      <c r="E681" s="37" t="str">
        <f>IF(PinMap!V149="","",PinMap!V149)</f>
        <v/>
      </c>
      <c r="F681" s="37" t="str">
        <f>IF(PinMap!W149="","",PinMap!W149)</f>
        <v/>
      </c>
    </row>
    <row r="682" spans="1:6" x14ac:dyDescent="0.2">
      <c r="A682" s="37">
        <f t="shared" si="22"/>
        <v>1239</v>
      </c>
      <c r="B682" s="52"/>
      <c r="C682" s="37" t="str">
        <f>IF(PinMap!F150="","",PinMap!F150&amp;"_"&amp;PinMap!U1)</f>
        <v>SCL_PWDN</v>
      </c>
      <c r="D682" s="37" t="str">
        <f>IF(PinMap!U150="","",PinMap!U150)</f>
        <v/>
      </c>
      <c r="E682" s="37" t="str">
        <f>IF(PinMap!V150="","",PinMap!V150)</f>
        <v/>
      </c>
      <c r="F682" s="37" t="str">
        <f>IF(PinMap!W150="","",PinMap!W150)</f>
        <v/>
      </c>
    </row>
    <row r="683" spans="1:6" x14ac:dyDescent="0.2">
      <c r="A683" s="37">
        <f t="shared" si="22"/>
        <v>1239</v>
      </c>
      <c r="B683" s="52"/>
      <c r="C683" s="37" t="str">
        <f>IF(PinMap!F151="","",PinMap!F151&amp;"_"&amp;PinMap!U1)</f>
        <v>SDA_PWDN</v>
      </c>
      <c r="D683" s="37" t="str">
        <f>IF(PinMap!U151="","",PinMap!U151)</f>
        <v/>
      </c>
      <c r="E683" s="37" t="str">
        <f>IF(PinMap!V151="","",PinMap!V151)</f>
        <v/>
      </c>
      <c r="F683" s="37" t="str">
        <f>IF(PinMap!W151="","",PinMap!W151)</f>
        <v/>
      </c>
    </row>
    <row r="684" spans="1:6" x14ac:dyDescent="0.2">
      <c r="A684" s="37">
        <f t="shared" si="22"/>
        <v>1239</v>
      </c>
      <c r="B684" s="52"/>
      <c r="C684" s="37" t="str">
        <f>IF(PinMap!F152="","",PinMap!F152&amp;"_"&amp;PinMap!U1)</f>
        <v>D6_PWDN</v>
      </c>
      <c r="D684" s="37" t="str">
        <f>IF(PinMap!U152="","",PinMap!U152)</f>
        <v/>
      </c>
      <c r="E684" s="37" t="str">
        <f>IF(PinMap!V152="","",PinMap!V152)</f>
        <v/>
      </c>
      <c r="F684" s="37" t="str">
        <f>IF(PinMap!W152="","",PinMap!W152)</f>
        <v/>
      </c>
    </row>
    <row r="685" spans="1:6" x14ac:dyDescent="0.2">
      <c r="A685" s="37">
        <f t="shared" si="22"/>
        <v>1239</v>
      </c>
      <c r="B685" s="52"/>
      <c r="C685" s="37" t="str">
        <f>IF(PinMap!F153="","",PinMap!F153&amp;"_"&amp;PinMap!U1)</f>
        <v>D5_PWDN</v>
      </c>
      <c r="D685" s="37" t="str">
        <f>IF(PinMap!U153="","",PinMap!U153)</f>
        <v/>
      </c>
      <c r="E685" s="37" t="str">
        <f>IF(PinMap!V153="","",PinMap!V153)</f>
        <v/>
      </c>
      <c r="F685" s="37" t="str">
        <f>IF(PinMap!W153="","",PinMap!W153)</f>
        <v/>
      </c>
    </row>
    <row r="686" spans="1:6" x14ac:dyDescent="0.2">
      <c r="A686" s="37">
        <f t="shared" si="22"/>
        <v>1239</v>
      </c>
      <c r="B686" s="52"/>
      <c r="C686" s="37" t="str">
        <f>IF(PinMap!F154="","",PinMap!F154&amp;"_"&amp;PinMap!U1)</f>
        <v>D4_PWDN</v>
      </c>
      <c r="D686" s="37" t="str">
        <f>IF(PinMap!U154="","",PinMap!U154)</f>
        <v/>
      </c>
      <c r="E686" s="37" t="str">
        <f>IF(PinMap!V154="","",PinMap!V154)</f>
        <v/>
      </c>
      <c r="F686" s="37" t="str">
        <f>IF(PinMap!W154="","",PinMap!W154)</f>
        <v/>
      </c>
    </row>
    <row r="687" spans="1:6" x14ac:dyDescent="0.2">
      <c r="A687" s="37">
        <f t="shared" si="22"/>
        <v>1239</v>
      </c>
      <c r="B687" s="52"/>
      <c r="C687" s="37" t="str">
        <f>IF(PinMap!F155="","",PinMap!F155&amp;"_"&amp;PinMap!U1)</f>
        <v>D3_PWDN</v>
      </c>
      <c r="D687" s="37" t="str">
        <f>IF(PinMap!U155="","",PinMap!U155)</f>
        <v/>
      </c>
      <c r="E687" s="37" t="str">
        <f>IF(PinMap!V155="","",PinMap!V155)</f>
        <v/>
      </c>
      <c r="F687" s="37" t="str">
        <f>IF(PinMap!W155="","",PinMap!W155)</f>
        <v/>
      </c>
    </row>
    <row r="688" spans="1:6" x14ac:dyDescent="0.2">
      <c r="A688" s="37">
        <f t="shared" si="22"/>
        <v>1239</v>
      </c>
      <c r="B688" s="52"/>
      <c r="C688" s="37" t="str">
        <f>IF(PinMap!F156="","",PinMap!F156&amp;"_"&amp;PinMap!U1)</f>
        <v>D8_PWDN</v>
      </c>
      <c r="D688" s="37" t="str">
        <f>IF(PinMap!U156="","",PinMap!U156)</f>
        <v/>
      </c>
      <c r="E688" s="37" t="str">
        <f>IF(PinMap!V156="","",PinMap!V156)</f>
        <v/>
      </c>
      <c r="F688" s="37" t="str">
        <f>IF(PinMap!W156="","",PinMap!W156)</f>
        <v/>
      </c>
    </row>
    <row r="689" spans="1:6" x14ac:dyDescent="0.2">
      <c r="A689" s="37">
        <f t="shared" si="22"/>
        <v>1239</v>
      </c>
      <c r="B689" s="52"/>
      <c r="C689" s="37" t="str">
        <f>IF(PinMap!F157="","",PinMap!F157&amp;"_"&amp;PinMap!U1)</f>
        <v>D7_PWDN</v>
      </c>
      <c r="D689" s="37" t="str">
        <f>IF(PinMap!U157="","",PinMap!U157)</f>
        <v/>
      </c>
      <c r="E689" s="37" t="str">
        <f>IF(PinMap!V157="","",PinMap!V157)</f>
        <v/>
      </c>
      <c r="F689" s="37" t="str">
        <f>IF(PinMap!W157="","",PinMap!W157)</f>
        <v/>
      </c>
    </row>
    <row r="690" spans="1:6" x14ac:dyDescent="0.2">
      <c r="A690" s="37">
        <f t="shared" si="22"/>
        <v>1239</v>
      </c>
      <c r="B690" s="52"/>
      <c r="C690" s="37" t="str">
        <f>IF(PinMap!F158="","",PinMap!F158&amp;"_"&amp;PinMap!U1)</f>
        <v>D0_PWDN</v>
      </c>
      <c r="D690" s="37" t="str">
        <f>IF(PinMap!U158="","",PinMap!U158)</f>
        <v/>
      </c>
      <c r="E690" s="37" t="str">
        <f>IF(PinMap!V158="","",PinMap!V158)</f>
        <v/>
      </c>
      <c r="F690" s="37" t="str">
        <f>IF(PinMap!W158="","",PinMap!W158)</f>
        <v/>
      </c>
    </row>
    <row r="691" spans="1:6" x14ac:dyDescent="0.2">
      <c r="A691" s="37">
        <f t="shared" si="22"/>
        <v>1239</v>
      </c>
      <c r="B691" s="52"/>
      <c r="C691" s="37" t="str">
        <f>IF(PinMap!F159="","",PinMap!F159&amp;"_"&amp;PinMap!U1)</f>
        <v>D1_PWDN</v>
      </c>
      <c r="D691" s="37" t="str">
        <f>IF(PinMap!U159="","",PinMap!U159)</f>
        <v/>
      </c>
      <c r="E691" s="37" t="str">
        <f>IF(PinMap!V159="","",PinMap!V159)</f>
        <v/>
      </c>
      <c r="F691" s="37" t="str">
        <f>IF(PinMap!W159="","",PinMap!W159)</f>
        <v/>
      </c>
    </row>
    <row r="692" spans="1:6" x14ac:dyDescent="0.2">
      <c r="A692" s="37">
        <f t="shared" si="22"/>
        <v>1239</v>
      </c>
      <c r="B692" s="52"/>
      <c r="C692" s="37" t="str">
        <f>IF(PinMap!F160="","",PinMap!F160&amp;"_"&amp;PinMap!U1)</f>
        <v>D2_PWDN</v>
      </c>
      <c r="D692" s="37" t="str">
        <f>IF(PinMap!U160="","",PinMap!U160)</f>
        <v/>
      </c>
      <c r="E692" s="37" t="str">
        <f>IF(PinMap!V160="","",PinMap!V160)</f>
        <v/>
      </c>
      <c r="F692" s="37" t="str">
        <f>IF(PinMap!W160="","",PinMap!W160)</f>
        <v/>
      </c>
    </row>
    <row r="693" spans="1:6" x14ac:dyDescent="0.2">
      <c r="A693" s="37">
        <f t="shared" si="22"/>
        <v>1239</v>
      </c>
      <c r="B693" s="52"/>
      <c r="C693" s="37" t="str">
        <f>IF(PinMap!F161="","",PinMap!F161&amp;"_"&amp;PinMap!U1)</f>
        <v>D9_PWDN</v>
      </c>
      <c r="D693" s="37" t="str">
        <f>IF(PinMap!U161="","",PinMap!U161)</f>
        <v/>
      </c>
      <c r="E693" s="37" t="str">
        <f>IF(PinMap!V161="","",PinMap!V161)</f>
        <v/>
      </c>
      <c r="F693" s="37" t="str">
        <f>IF(PinMap!W161="","",PinMap!W161)</f>
        <v/>
      </c>
    </row>
    <row r="694" spans="1:6" x14ac:dyDescent="0.2">
      <c r="A694" s="37">
        <f t="shared" si="22"/>
        <v>1239</v>
      </c>
      <c r="B694" s="52"/>
      <c r="C694" s="37" t="str">
        <f>IF(PinMap!F162="","",PinMap!F162&amp;"_"&amp;PinMap!U1)</f>
        <v>PWDN_PWDN</v>
      </c>
      <c r="D694" s="37" t="str">
        <f>IF(PinMap!U162="","",PinMap!U162)</f>
        <v/>
      </c>
      <c r="E694" s="37" t="str">
        <f>IF(PinMap!V162="","",PinMap!V162)</f>
        <v/>
      </c>
      <c r="F694" s="37" t="str">
        <f>IF(PinMap!W162="","",PinMap!W162)</f>
        <v/>
      </c>
    </row>
    <row r="695" spans="1:6" x14ac:dyDescent="0.2">
      <c r="A695" s="37">
        <f t="shared" ref="A695:A705" si="23">IF(D695="",A694,A694+1)</f>
        <v>1239</v>
      </c>
      <c r="B695" s="52"/>
      <c r="C695" s="37" t="str">
        <f>IF(PinMap!F163="","",PinMap!F163&amp;"_"&amp;PinMap!U1)</f>
        <v>RSTB_PWDN</v>
      </c>
      <c r="D695" s="37" t="str">
        <f>IF(PinMap!U163="","",PinMap!U163)</f>
        <v/>
      </c>
      <c r="E695" s="37" t="str">
        <f>IF(PinMap!V163="","",PinMap!V163)</f>
        <v/>
      </c>
      <c r="F695" s="37" t="str">
        <f>IF(PinMap!W163="","",PinMap!W163)</f>
        <v/>
      </c>
    </row>
    <row r="696" spans="1:6" x14ac:dyDescent="0.2">
      <c r="A696" s="37">
        <f t="shared" si="23"/>
        <v>1239</v>
      </c>
      <c r="B696" s="52"/>
      <c r="C696" s="37" t="str">
        <f>IF(PinMap!F164="","",PinMap!F164&amp;"_"&amp;PinMap!U1)</f>
        <v>VN_PWDN</v>
      </c>
      <c r="D696" s="37" t="str">
        <f>IF(PinMap!U164="","",PinMap!U164)</f>
        <v/>
      </c>
      <c r="E696" s="37" t="str">
        <f>IF(PinMap!V164="","",PinMap!V164)</f>
        <v/>
      </c>
      <c r="F696" s="37" t="str">
        <f>IF(PinMap!W164="","",PinMap!W164)</f>
        <v/>
      </c>
    </row>
    <row r="697" spans="1:6" x14ac:dyDescent="0.2">
      <c r="A697" s="37">
        <f t="shared" si="23"/>
        <v>1239</v>
      </c>
      <c r="B697" s="52"/>
      <c r="C697" s="37" t="str">
        <f>IF(PinMap!F165="","",PinMap!F165&amp;"_"&amp;PinMap!U1)</f>
        <v>VH_PWDN</v>
      </c>
      <c r="D697" s="37" t="str">
        <f>IF(PinMap!U165="","",PinMap!U165)</f>
        <v/>
      </c>
      <c r="E697" s="37" t="str">
        <f>IF(PinMap!V165="","",PinMap!V165)</f>
        <v/>
      </c>
      <c r="F697" s="37" t="str">
        <f>IF(PinMap!W165="","",PinMap!W165)</f>
        <v/>
      </c>
    </row>
    <row r="698" spans="1:6" x14ac:dyDescent="0.2">
      <c r="A698" s="37">
        <f t="shared" si="23"/>
        <v>1239</v>
      </c>
      <c r="B698" s="52"/>
      <c r="C698" s="37" t="str">
        <f>IF(PinMap!F166="","",PinMap!F166&amp;"_"&amp;PinMap!U1)</f>
        <v>VRAMP_PWDN</v>
      </c>
      <c r="D698" s="37" t="str">
        <f>IF(PinMap!U166="","",PinMap!U166)</f>
        <v/>
      </c>
      <c r="E698" s="37" t="str">
        <f>IF(PinMap!V166="","",PinMap!V166)</f>
        <v/>
      </c>
      <c r="F698" s="37" t="str">
        <f>IF(PinMap!W166="","",PinMap!W166)</f>
        <v/>
      </c>
    </row>
    <row r="699" spans="1:6" x14ac:dyDescent="0.2">
      <c r="A699" s="37">
        <f t="shared" si="23"/>
        <v>1239</v>
      </c>
      <c r="B699" s="52"/>
      <c r="C699" s="37" t="str">
        <f>IF(PinMap!F167="","",PinMap!F167&amp;"_"&amp;PinMap!U1)</f>
        <v/>
      </c>
      <c r="D699" s="37" t="str">
        <f>IF(PinMap!U167="","",PinMap!U167)</f>
        <v/>
      </c>
      <c r="E699" s="37" t="str">
        <f>IF(PinMap!V167="","",PinMap!V167)</f>
        <v/>
      </c>
      <c r="F699" s="37" t="str">
        <f>IF(PinMap!W167="","",PinMap!W167)</f>
        <v/>
      </c>
    </row>
    <row r="700" spans="1:6" x14ac:dyDescent="0.2">
      <c r="A700" s="37">
        <f t="shared" si="23"/>
        <v>1239</v>
      </c>
      <c r="B700" s="52"/>
      <c r="C700" s="37" t="str">
        <f>IF(PinMap!F168="","",PinMap!F168&amp;"_"&amp;PinMap!U1)</f>
        <v/>
      </c>
      <c r="D700" s="37" t="str">
        <f>IF(PinMap!U168="","",PinMap!U168)</f>
        <v/>
      </c>
      <c r="E700" s="37" t="str">
        <f>IF(PinMap!V168="","",PinMap!V168)</f>
        <v/>
      </c>
      <c r="F700" s="37" t="str">
        <f>IF(PinMap!W168="","",PinMap!W168)</f>
        <v/>
      </c>
    </row>
    <row r="701" spans="1:6" x14ac:dyDescent="0.2">
      <c r="A701" s="37">
        <f t="shared" si="23"/>
        <v>1239</v>
      </c>
      <c r="B701" s="52"/>
      <c r="C701" s="37" t="str">
        <f>IF(PinMap!F169="","",PinMap!F169&amp;"_"&amp;PinMap!U1)</f>
        <v/>
      </c>
      <c r="D701" s="37" t="str">
        <f>IF(PinMap!U169="","",PinMap!U169)</f>
        <v/>
      </c>
      <c r="E701" s="37" t="str">
        <f>IF(PinMap!V169="","",PinMap!V169)</f>
        <v/>
      </c>
      <c r="F701" s="37" t="str">
        <f>IF(PinMap!W169="","",PinMap!W169)</f>
        <v/>
      </c>
    </row>
    <row r="702" spans="1:6" x14ac:dyDescent="0.2">
      <c r="A702" s="37">
        <f t="shared" si="23"/>
        <v>1240</v>
      </c>
      <c r="B702" s="52"/>
      <c r="C702" s="37" t="str">
        <f>IF(PinMap!F170="","",PinMap!F170&amp;"_"&amp;PinMap!U1)</f>
        <v>VCC28A_PWDN</v>
      </c>
      <c r="D702" s="37">
        <f>IF(PinMap!U170="","",PinMap!U170)</f>
        <v>300</v>
      </c>
      <c r="E702" s="37">
        <f>IF(PinMap!V170="","",PinMap!V170)</f>
        <v>-5</v>
      </c>
      <c r="F702" s="37" t="str">
        <f>IF(PinMap!W170="","",PinMap!W170)</f>
        <v>uA</v>
      </c>
    </row>
    <row r="703" spans="1:6" x14ac:dyDescent="0.2">
      <c r="A703" s="37">
        <f t="shared" si="23"/>
        <v>1241</v>
      </c>
      <c r="B703" s="52"/>
      <c r="C703" s="37" t="str">
        <f>IF(PinMap!F171="","",PinMap!F171&amp;"_"&amp;PinMap!U1)</f>
        <v>VCC28D_PWDN</v>
      </c>
      <c r="D703" s="37">
        <f>IF(PinMap!U171="","",PinMap!U171)</f>
        <v>300</v>
      </c>
      <c r="E703" s="37">
        <f>IF(PinMap!V171="","",PinMap!V171)</f>
        <v>-5</v>
      </c>
      <c r="F703" s="37" t="str">
        <f>IF(PinMap!W171="","",PinMap!W171)</f>
        <v>uA</v>
      </c>
    </row>
    <row r="704" spans="1:6" x14ac:dyDescent="0.2">
      <c r="A704" s="37">
        <f t="shared" si="23"/>
        <v>1241</v>
      </c>
      <c r="B704" s="52"/>
      <c r="C704" s="37" t="str">
        <f>IF(PinMap!F172="","",PinMap!F172&amp;"_"&amp;PinMap!U1)</f>
        <v>DVDD_PWDN</v>
      </c>
      <c r="D704" s="37" t="str">
        <f>IF(PinMap!U172="","",PinMap!U172)</f>
        <v/>
      </c>
      <c r="E704" s="37" t="str">
        <f>IF(PinMap!V172="","",PinMap!V172)</f>
        <v/>
      </c>
      <c r="F704" s="37" t="str">
        <f>IF(PinMap!W172="","",PinMap!W172)</f>
        <v/>
      </c>
    </row>
    <row r="705" spans="1:6" x14ac:dyDescent="0.2">
      <c r="A705" s="37">
        <f t="shared" si="23"/>
        <v>1241</v>
      </c>
      <c r="B705" s="53"/>
      <c r="C705" s="37" t="str">
        <f>IF(PinMap!F173="","",PinMap!F173&amp;"_"&amp;PinMap!U1)</f>
        <v/>
      </c>
      <c r="D705" s="37" t="str">
        <f>IF(PinMap!U173="","",PinMap!U173)</f>
        <v/>
      </c>
      <c r="E705" s="37" t="str">
        <f>IF(PinMap!V173="","",PinMap!V173)</f>
        <v/>
      </c>
      <c r="F705" s="37" t="str">
        <f>IF(PinMap!W173="","",PinMap!W173)</f>
        <v/>
      </c>
    </row>
    <row r="706" spans="1:6" x14ac:dyDescent="0.2">
      <c r="A706" s="39"/>
      <c r="B706" s="39"/>
      <c r="C706" s="39"/>
      <c r="D706" s="39"/>
      <c r="E706" s="39"/>
      <c r="F706" s="39"/>
    </row>
    <row r="707" spans="1:6" x14ac:dyDescent="0.2">
      <c r="A707" s="37">
        <f>IF(D707="",A705+COUNTA(Limits!A:A)-1,A705+COUNTA(Limits!A:A))</f>
        <v>1471</v>
      </c>
      <c r="B707" s="51" t="str">
        <f>MID(PinMap!A182,9,LEN(PinMap!A182)-8)</f>
        <v>Site5</v>
      </c>
      <c r="C707" s="37" t="str">
        <f>IF(PinMap!F182="","",PinMap!F182&amp;"_"&amp;PinMap!I1)</f>
        <v>VSYNC_OS</v>
      </c>
      <c r="D707" s="37">
        <f>IF(PinMap!I182="","",PinMap!I182)</f>
        <v>-0.2</v>
      </c>
      <c r="E707" s="37">
        <f>IF(PinMap!J182="","",PinMap!J182)</f>
        <v>-0.6</v>
      </c>
      <c r="F707" s="37" t="str">
        <f>IF(PinMap!K182="","",PinMap!K182)</f>
        <v>V</v>
      </c>
    </row>
    <row r="708" spans="1:6" x14ac:dyDescent="0.2">
      <c r="A708" s="37">
        <f t="shared" ref="A708:A739" si="24">IF(D708="",A707,A707+1)</f>
        <v>1472</v>
      </c>
      <c r="B708" s="52"/>
      <c r="C708" s="37" t="str">
        <f>IF(PinMap!F183="","",PinMap!F183&amp;"_"&amp;PinMap!I1)</f>
        <v>HSYNC_OS</v>
      </c>
      <c r="D708" s="37">
        <f>IF(PinMap!I183="","",PinMap!I183)</f>
        <v>-0.2</v>
      </c>
      <c r="E708" s="37">
        <f>IF(PinMap!J183="","",PinMap!J183)</f>
        <v>-0.6</v>
      </c>
      <c r="F708" s="37" t="str">
        <f>IF(PinMap!K183="","",PinMap!K183)</f>
        <v>V</v>
      </c>
    </row>
    <row r="709" spans="1:6" x14ac:dyDescent="0.2">
      <c r="A709" s="37">
        <f t="shared" si="24"/>
        <v>1473</v>
      </c>
      <c r="B709" s="52"/>
      <c r="C709" s="37" t="str">
        <f>IF(PinMap!F184="","",PinMap!F184&amp;"_"&amp;PinMap!I1)</f>
        <v>PCLK_OS</v>
      </c>
      <c r="D709" s="37">
        <f>IF(PinMap!I184="","",PinMap!I184)</f>
        <v>-0.2</v>
      </c>
      <c r="E709" s="37">
        <f>IF(PinMap!J184="","",PinMap!J184)</f>
        <v>-0.6</v>
      </c>
      <c r="F709" s="37" t="str">
        <f>IF(PinMap!K184="","",PinMap!K184)</f>
        <v>V</v>
      </c>
    </row>
    <row r="710" spans="1:6" x14ac:dyDescent="0.2">
      <c r="A710" s="37">
        <f t="shared" si="24"/>
        <v>1474</v>
      </c>
      <c r="B710" s="52"/>
      <c r="C710" s="37" t="str">
        <f>IF(PinMap!F185="","",PinMap!F185&amp;"_"&amp;PinMap!I1)</f>
        <v>EXCLK_OS</v>
      </c>
      <c r="D710" s="37">
        <f>IF(PinMap!I185="","",PinMap!I185)</f>
        <v>-0.2</v>
      </c>
      <c r="E710" s="37">
        <f>IF(PinMap!J185="","",PinMap!J185)</f>
        <v>-0.6</v>
      </c>
      <c r="F710" s="37" t="str">
        <f>IF(PinMap!K185="","",PinMap!K185)</f>
        <v>V</v>
      </c>
    </row>
    <row r="711" spans="1:6" x14ac:dyDescent="0.2">
      <c r="A711" s="37">
        <f t="shared" si="24"/>
        <v>1475</v>
      </c>
      <c r="B711" s="52"/>
      <c r="C711" s="37" t="str">
        <f>IF(PinMap!F186="","",PinMap!F186&amp;"_"&amp;PinMap!I1)</f>
        <v>SCL_OS</v>
      </c>
      <c r="D711" s="37">
        <f>IF(PinMap!I186="","",PinMap!I186)</f>
        <v>-0.2</v>
      </c>
      <c r="E711" s="37">
        <f>IF(PinMap!J186="","",PinMap!J186)</f>
        <v>-0.6</v>
      </c>
      <c r="F711" s="37" t="str">
        <f>IF(PinMap!K186="","",PinMap!K186)</f>
        <v>V</v>
      </c>
    </row>
    <row r="712" spans="1:6" x14ac:dyDescent="0.2">
      <c r="A712" s="37">
        <f t="shared" si="24"/>
        <v>1476</v>
      </c>
      <c r="B712" s="52"/>
      <c r="C712" s="37" t="str">
        <f>IF(PinMap!F187="","",PinMap!F187&amp;"_"&amp;PinMap!I1)</f>
        <v>SDA_OS</v>
      </c>
      <c r="D712" s="37">
        <f>IF(PinMap!I187="","",PinMap!I187)</f>
        <v>-0.2</v>
      </c>
      <c r="E712" s="37">
        <f>IF(PinMap!J187="","",PinMap!J187)</f>
        <v>-0.6</v>
      </c>
      <c r="F712" s="37" t="str">
        <f>IF(PinMap!K187="","",PinMap!K187)</f>
        <v>V</v>
      </c>
    </row>
    <row r="713" spans="1:6" x14ac:dyDescent="0.2">
      <c r="A713" s="37">
        <f t="shared" si="24"/>
        <v>1477</v>
      </c>
      <c r="B713" s="52"/>
      <c r="C713" s="37" t="str">
        <f>IF(PinMap!F188="","",PinMap!F188&amp;"_"&amp;PinMap!I1)</f>
        <v>D6_OS</v>
      </c>
      <c r="D713" s="37">
        <f>IF(PinMap!I188="","",PinMap!I188)</f>
        <v>-0.2</v>
      </c>
      <c r="E713" s="37">
        <f>IF(PinMap!J188="","",PinMap!J188)</f>
        <v>-0.6</v>
      </c>
      <c r="F713" s="37" t="str">
        <f>IF(PinMap!K188="","",PinMap!K188)</f>
        <v>V</v>
      </c>
    </row>
    <row r="714" spans="1:6" x14ac:dyDescent="0.2">
      <c r="A714" s="37">
        <f t="shared" si="24"/>
        <v>1478</v>
      </c>
      <c r="B714" s="52"/>
      <c r="C714" s="37" t="str">
        <f>IF(PinMap!F189="","",PinMap!F189&amp;"_"&amp;PinMap!I1)</f>
        <v>D5_OS</v>
      </c>
      <c r="D714" s="37">
        <f>IF(PinMap!I189="","",PinMap!I189)</f>
        <v>-0.2</v>
      </c>
      <c r="E714" s="37">
        <f>IF(PinMap!J189="","",PinMap!J189)</f>
        <v>-0.6</v>
      </c>
      <c r="F714" s="37" t="str">
        <f>IF(PinMap!K189="","",PinMap!K189)</f>
        <v>V</v>
      </c>
    </row>
    <row r="715" spans="1:6" x14ac:dyDescent="0.2">
      <c r="A715" s="37">
        <f t="shared" si="24"/>
        <v>1479</v>
      </c>
      <c r="B715" s="52"/>
      <c r="C715" s="37" t="str">
        <f>IF(PinMap!F190="","",PinMap!F190&amp;"_"&amp;PinMap!I1)</f>
        <v>D4_OS</v>
      </c>
      <c r="D715" s="37">
        <f>IF(PinMap!I190="","",PinMap!I190)</f>
        <v>-0.2</v>
      </c>
      <c r="E715" s="37">
        <f>IF(PinMap!J190="","",PinMap!J190)</f>
        <v>-0.6</v>
      </c>
      <c r="F715" s="37" t="str">
        <f>IF(PinMap!K190="","",PinMap!K190)</f>
        <v>V</v>
      </c>
    </row>
    <row r="716" spans="1:6" x14ac:dyDescent="0.2">
      <c r="A716" s="37">
        <f t="shared" si="24"/>
        <v>1480</v>
      </c>
      <c r="B716" s="52"/>
      <c r="C716" s="37" t="str">
        <f>IF(PinMap!F191="","",PinMap!F191&amp;"_"&amp;PinMap!I1)</f>
        <v>D3_OS</v>
      </c>
      <c r="D716" s="37">
        <f>IF(PinMap!I191="","",PinMap!I191)</f>
        <v>-0.2</v>
      </c>
      <c r="E716" s="37">
        <f>IF(PinMap!J191="","",PinMap!J191)</f>
        <v>-0.6</v>
      </c>
      <c r="F716" s="37" t="str">
        <f>IF(PinMap!K191="","",PinMap!K191)</f>
        <v>V</v>
      </c>
    </row>
    <row r="717" spans="1:6" x14ac:dyDescent="0.2">
      <c r="A717" s="37">
        <f t="shared" si="24"/>
        <v>1481</v>
      </c>
      <c r="B717" s="52"/>
      <c r="C717" s="37" t="str">
        <f>IF(PinMap!F192="","",PinMap!F192&amp;"_"&amp;PinMap!I1)</f>
        <v>D8_OS</v>
      </c>
      <c r="D717" s="37">
        <f>IF(PinMap!I192="","",PinMap!I192)</f>
        <v>-0.2</v>
      </c>
      <c r="E717" s="37">
        <f>IF(PinMap!J192="","",PinMap!J192)</f>
        <v>-0.6</v>
      </c>
      <c r="F717" s="37" t="str">
        <f>IF(PinMap!K192="","",PinMap!K192)</f>
        <v>V</v>
      </c>
    </row>
    <row r="718" spans="1:6" x14ac:dyDescent="0.2">
      <c r="A718" s="37">
        <f t="shared" si="24"/>
        <v>1482</v>
      </c>
      <c r="B718" s="52"/>
      <c r="C718" s="37" t="str">
        <f>IF(PinMap!F193="","",PinMap!F193&amp;"_"&amp;PinMap!I1)</f>
        <v>D7_OS</v>
      </c>
      <c r="D718" s="37">
        <f>IF(PinMap!I193="","",PinMap!I193)</f>
        <v>-0.2</v>
      </c>
      <c r="E718" s="37">
        <f>IF(PinMap!J193="","",PinMap!J193)</f>
        <v>-0.6</v>
      </c>
      <c r="F718" s="37" t="str">
        <f>IF(PinMap!K193="","",PinMap!K193)</f>
        <v>V</v>
      </c>
    </row>
    <row r="719" spans="1:6" x14ac:dyDescent="0.2">
      <c r="A719" s="37">
        <f t="shared" si="24"/>
        <v>1483</v>
      </c>
      <c r="B719" s="52"/>
      <c r="C719" s="37" t="str">
        <f>IF(PinMap!F194="","",PinMap!F194&amp;"_"&amp;PinMap!I1)</f>
        <v>D0_OS</v>
      </c>
      <c r="D719" s="37">
        <f>IF(PinMap!I194="","",PinMap!I194)</f>
        <v>-0.2</v>
      </c>
      <c r="E719" s="37">
        <f>IF(PinMap!J194="","",PinMap!J194)</f>
        <v>-0.6</v>
      </c>
      <c r="F719" s="37" t="str">
        <f>IF(PinMap!K194="","",PinMap!K194)</f>
        <v>V</v>
      </c>
    </row>
    <row r="720" spans="1:6" x14ac:dyDescent="0.2">
      <c r="A720" s="37">
        <f t="shared" si="24"/>
        <v>1484</v>
      </c>
      <c r="B720" s="52"/>
      <c r="C720" s="37" t="str">
        <f>IF(PinMap!F195="","",PinMap!F195&amp;"_"&amp;PinMap!I1)</f>
        <v>D1_OS</v>
      </c>
      <c r="D720" s="37">
        <f>IF(PinMap!I195="","",PinMap!I195)</f>
        <v>-0.2</v>
      </c>
      <c r="E720" s="37">
        <f>IF(PinMap!J195="","",PinMap!J195)</f>
        <v>-0.6</v>
      </c>
      <c r="F720" s="37" t="str">
        <f>IF(PinMap!K195="","",PinMap!K195)</f>
        <v>V</v>
      </c>
    </row>
    <row r="721" spans="1:6" x14ac:dyDescent="0.2">
      <c r="A721" s="37">
        <f t="shared" si="24"/>
        <v>1485</v>
      </c>
      <c r="B721" s="52"/>
      <c r="C721" s="37" t="str">
        <f>IF(PinMap!F196="","",PinMap!F196&amp;"_"&amp;PinMap!I1)</f>
        <v>D2_OS</v>
      </c>
      <c r="D721" s="37">
        <f>IF(PinMap!I196="","",PinMap!I196)</f>
        <v>-0.2</v>
      </c>
      <c r="E721" s="37">
        <f>IF(PinMap!J196="","",PinMap!J196)</f>
        <v>-0.6</v>
      </c>
      <c r="F721" s="37" t="str">
        <f>IF(PinMap!K196="","",PinMap!K196)</f>
        <v>V</v>
      </c>
    </row>
    <row r="722" spans="1:6" x14ac:dyDescent="0.2">
      <c r="A722" s="37">
        <f t="shared" si="24"/>
        <v>1486</v>
      </c>
      <c r="B722" s="52"/>
      <c r="C722" s="37" t="str">
        <f>IF(PinMap!F197="","",PinMap!F197&amp;"_"&amp;PinMap!I1)</f>
        <v>D9_OS</v>
      </c>
      <c r="D722" s="37">
        <f>IF(PinMap!I197="","",PinMap!I197)</f>
        <v>-0.2</v>
      </c>
      <c r="E722" s="37">
        <f>IF(PinMap!J197="","",PinMap!J197)</f>
        <v>-0.6</v>
      </c>
      <c r="F722" s="37" t="str">
        <f>IF(PinMap!K197="","",PinMap!K197)</f>
        <v>V</v>
      </c>
    </row>
    <row r="723" spans="1:6" x14ac:dyDescent="0.2">
      <c r="A723" s="37">
        <f t="shared" si="24"/>
        <v>1487</v>
      </c>
      <c r="B723" s="52"/>
      <c r="C723" s="37" t="str">
        <f>IF(PinMap!F198="","",PinMap!F198&amp;"_"&amp;PinMap!I1)</f>
        <v>PWDN_OS</v>
      </c>
      <c r="D723" s="37">
        <f>IF(PinMap!I198="","",PinMap!I198)</f>
        <v>-0.2</v>
      </c>
      <c r="E723" s="37">
        <f>IF(PinMap!J198="","",PinMap!J198)</f>
        <v>-0.6</v>
      </c>
      <c r="F723" s="37" t="str">
        <f>IF(PinMap!K198="","",PinMap!K198)</f>
        <v>V</v>
      </c>
    </row>
    <row r="724" spans="1:6" x14ac:dyDescent="0.2">
      <c r="A724" s="37">
        <f t="shared" si="24"/>
        <v>1488</v>
      </c>
      <c r="B724" s="52"/>
      <c r="C724" s="37" t="str">
        <f>IF(PinMap!F199="","",PinMap!F199&amp;"_"&amp;PinMap!I1)</f>
        <v>RSTB_OS</v>
      </c>
      <c r="D724" s="37">
        <f>IF(PinMap!I199="","",PinMap!I199)</f>
        <v>-0.2</v>
      </c>
      <c r="E724" s="37">
        <f>IF(PinMap!J199="","",PinMap!J199)</f>
        <v>-0.6</v>
      </c>
      <c r="F724" s="37" t="str">
        <f>IF(PinMap!K199="","",PinMap!K199)</f>
        <v>V</v>
      </c>
    </row>
    <row r="725" spans="1:6" x14ac:dyDescent="0.2">
      <c r="A725" s="37">
        <f t="shared" si="24"/>
        <v>1489</v>
      </c>
      <c r="B725" s="52"/>
      <c r="C725" s="37" t="str">
        <f>IF(PinMap!F200="","",PinMap!F200&amp;"_"&amp;PinMap!I1)</f>
        <v>VN_OS</v>
      </c>
      <c r="D725" s="37">
        <f>IF(PinMap!I200="","",PinMap!I200)</f>
        <v>0.6</v>
      </c>
      <c r="E725" s="37">
        <f>IF(PinMap!J200="","",PinMap!J200)</f>
        <v>0.2</v>
      </c>
      <c r="F725" s="37" t="str">
        <f>IF(PinMap!K200="","",PinMap!K200)</f>
        <v>V</v>
      </c>
    </row>
    <row r="726" spans="1:6" x14ac:dyDescent="0.2">
      <c r="A726" s="37">
        <f t="shared" si="24"/>
        <v>1490</v>
      </c>
      <c r="B726" s="52"/>
      <c r="C726" s="37" t="str">
        <f>IF(PinMap!F201="","",PinMap!F201&amp;"_"&amp;PinMap!I1)</f>
        <v>VH_OS</v>
      </c>
      <c r="D726" s="37">
        <f>IF(PinMap!I201="","",PinMap!I201)</f>
        <v>-0.2</v>
      </c>
      <c r="E726" s="37">
        <f>IF(PinMap!J201="","",PinMap!J201)</f>
        <v>-0.6</v>
      </c>
      <c r="F726" s="37" t="str">
        <f>IF(PinMap!K201="","",PinMap!K201)</f>
        <v>V</v>
      </c>
    </row>
    <row r="727" spans="1:6" x14ac:dyDescent="0.2">
      <c r="A727" s="37">
        <f t="shared" si="24"/>
        <v>1491</v>
      </c>
      <c r="B727" s="52"/>
      <c r="C727" s="37" t="str">
        <f>IF(PinMap!F202="","",PinMap!F202&amp;"_"&amp;PinMap!I1)</f>
        <v>VRAMP_OS</v>
      </c>
      <c r="D727" s="37">
        <f>IF(PinMap!I202="","",PinMap!I202)</f>
        <v>-0.2</v>
      </c>
      <c r="E727" s="37">
        <f>IF(PinMap!J202="","",PinMap!J202)</f>
        <v>-0.6</v>
      </c>
      <c r="F727" s="37" t="str">
        <f>IF(PinMap!K202="","",PinMap!K202)</f>
        <v>V</v>
      </c>
    </row>
    <row r="728" spans="1:6" x14ac:dyDescent="0.2">
      <c r="A728" s="37">
        <f t="shared" si="24"/>
        <v>1491</v>
      </c>
      <c r="B728" s="52"/>
      <c r="C728" s="37" t="str">
        <f>IF(PinMap!F203="","",PinMap!F203&amp;"_"&amp;PinMap!I1)</f>
        <v/>
      </c>
      <c r="D728" s="37" t="str">
        <f>IF(PinMap!I203="","",PinMap!I203)</f>
        <v/>
      </c>
      <c r="E728" s="37" t="str">
        <f>IF(PinMap!J203="","",PinMap!J203)</f>
        <v/>
      </c>
      <c r="F728" s="37" t="str">
        <f>IF(PinMap!K203="","",PinMap!K203)</f>
        <v/>
      </c>
    </row>
    <row r="729" spans="1:6" x14ac:dyDescent="0.2">
      <c r="A729" s="37">
        <f t="shared" si="24"/>
        <v>1491</v>
      </c>
      <c r="B729" s="52"/>
      <c r="C729" s="37" t="str">
        <f>IF(PinMap!F204="","",PinMap!F204&amp;"_"&amp;PinMap!I1)</f>
        <v/>
      </c>
      <c r="D729" s="37" t="str">
        <f>IF(PinMap!I204="","",PinMap!I204)</f>
        <v/>
      </c>
      <c r="E729" s="37" t="str">
        <f>IF(PinMap!J204="","",PinMap!J204)</f>
        <v/>
      </c>
      <c r="F729" s="37" t="str">
        <f>IF(PinMap!K204="","",PinMap!K204)</f>
        <v/>
      </c>
    </row>
    <row r="730" spans="1:6" x14ac:dyDescent="0.2">
      <c r="A730" s="37">
        <f t="shared" si="24"/>
        <v>1491</v>
      </c>
      <c r="B730" s="52"/>
      <c r="C730" s="37" t="str">
        <f>IF(PinMap!F205="","",PinMap!F205&amp;"_"&amp;PinMap!I1)</f>
        <v/>
      </c>
      <c r="D730" s="37" t="str">
        <f>IF(PinMap!I205="","",PinMap!I205)</f>
        <v/>
      </c>
      <c r="E730" s="37" t="str">
        <f>IF(PinMap!J205="","",PinMap!J205)</f>
        <v/>
      </c>
      <c r="F730" s="37" t="str">
        <f>IF(PinMap!K205="","",PinMap!K205)</f>
        <v/>
      </c>
    </row>
    <row r="731" spans="1:6" x14ac:dyDescent="0.2">
      <c r="A731" s="37">
        <f t="shared" si="24"/>
        <v>1491</v>
      </c>
      <c r="B731" s="52"/>
      <c r="C731" s="37" t="str">
        <f>IF(PinMap!F206="","",PinMap!F206&amp;"_"&amp;PinMap!I1)</f>
        <v>VCC28A_OS</v>
      </c>
      <c r="D731" s="37" t="str">
        <f>IF(PinMap!I206="","",PinMap!I206)</f>
        <v/>
      </c>
      <c r="E731" s="37" t="str">
        <f>IF(PinMap!J206="","",PinMap!J206)</f>
        <v/>
      </c>
      <c r="F731" s="37" t="str">
        <f>IF(PinMap!K206="","",PinMap!K206)</f>
        <v/>
      </c>
    </row>
    <row r="732" spans="1:6" x14ac:dyDescent="0.2">
      <c r="A732" s="37">
        <f t="shared" si="24"/>
        <v>1491</v>
      </c>
      <c r="B732" s="52"/>
      <c r="C732" s="37" t="str">
        <f>IF(PinMap!F207="","",PinMap!F207&amp;"_"&amp;PinMap!I1)</f>
        <v>VCC28D_OS</v>
      </c>
      <c r="D732" s="37" t="str">
        <f>IF(PinMap!I207="","",PinMap!I207)</f>
        <v/>
      </c>
      <c r="E732" s="37" t="str">
        <f>IF(PinMap!J207="","",PinMap!J207)</f>
        <v/>
      </c>
      <c r="F732" s="37" t="str">
        <f>IF(PinMap!K207="","",PinMap!K207)</f>
        <v/>
      </c>
    </row>
    <row r="733" spans="1:6" x14ac:dyDescent="0.2">
      <c r="A733" s="37">
        <f t="shared" si="24"/>
        <v>1492</v>
      </c>
      <c r="B733" s="52"/>
      <c r="C733" s="37" t="str">
        <f>IF(PinMap!F208="","",PinMap!F208&amp;"_"&amp;PinMap!I1)</f>
        <v>DVDD_OS</v>
      </c>
      <c r="D733" s="37">
        <f>IF(PinMap!I208="","",PinMap!I208)</f>
        <v>-0.2</v>
      </c>
      <c r="E733" s="37">
        <f>IF(PinMap!J208="","",PinMap!J208)</f>
        <v>-0.6</v>
      </c>
      <c r="F733" s="37" t="str">
        <f>IF(PinMap!K208="","",PinMap!K208)</f>
        <v>V</v>
      </c>
    </row>
    <row r="734" spans="1:6" x14ac:dyDescent="0.2">
      <c r="A734" s="37">
        <f t="shared" si="24"/>
        <v>1492</v>
      </c>
      <c r="B734" s="52"/>
      <c r="C734" s="37" t="str">
        <f>IF(PinMap!F209="","",PinMap!F209&amp;"_"&amp;PinMap!I1)</f>
        <v/>
      </c>
      <c r="D734" s="37" t="str">
        <f>IF(PinMap!I209="","",PinMap!I209)</f>
        <v/>
      </c>
      <c r="E734" s="37" t="str">
        <f>IF(PinMap!J209="","",PinMap!J209)</f>
        <v/>
      </c>
      <c r="F734" s="37" t="str">
        <f>IF(PinMap!K209="","",PinMap!K209)</f>
        <v/>
      </c>
    </row>
    <row r="735" spans="1:6" x14ac:dyDescent="0.2">
      <c r="A735" s="37">
        <f t="shared" si="24"/>
        <v>1493</v>
      </c>
      <c r="B735" s="52"/>
      <c r="C735" s="37" t="str">
        <f>IF(PinMap!F182="","",PinMap!F182&amp;"_"&amp;PinMap!L1)</f>
        <v>VSYNC_IIL</v>
      </c>
      <c r="D735" s="37">
        <f>IF(PinMap!L182="","",PinMap!L182)</f>
        <v>1</v>
      </c>
      <c r="E735" s="37">
        <f>IF(PinMap!M182="","",PinMap!M182)</f>
        <v>-1</v>
      </c>
      <c r="F735" s="37" t="str">
        <f>IF(PinMap!N182="","",PinMap!N182)</f>
        <v>uA</v>
      </c>
    </row>
    <row r="736" spans="1:6" x14ac:dyDescent="0.2">
      <c r="A736" s="37">
        <f t="shared" si="24"/>
        <v>1494</v>
      </c>
      <c r="B736" s="52"/>
      <c r="C736" s="37" t="str">
        <f>IF(PinMap!F183="","",PinMap!F183&amp;"_"&amp;PinMap!L1)</f>
        <v>HSYNC_IIL</v>
      </c>
      <c r="D736" s="37">
        <f>IF(PinMap!L183="","",PinMap!L183)</f>
        <v>1</v>
      </c>
      <c r="E736" s="37">
        <f>IF(PinMap!M183="","",PinMap!M183)</f>
        <v>-1</v>
      </c>
      <c r="F736" s="37" t="str">
        <f>IF(PinMap!N183="","",PinMap!N183)</f>
        <v>uA</v>
      </c>
    </row>
    <row r="737" spans="1:6" x14ac:dyDescent="0.2">
      <c r="A737" s="37">
        <f t="shared" si="24"/>
        <v>1495</v>
      </c>
      <c r="B737" s="52"/>
      <c r="C737" s="37" t="str">
        <f>IF(PinMap!F184="","",PinMap!F184&amp;"_"&amp;PinMap!L1)</f>
        <v>PCLK_IIL</v>
      </c>
      <c r="D737" s="37">
        <f>IF(PinMap!L184="","",PinMap!L184)</f>
        <v>1</v>
      </c>
      <c r="E737" s="37">
        <f>IF(PinMap!M184="","",PinMap!M184)</f>
        <v>-1</v>
      </c>
      <c r="F737" s="37" t="str">
        <f>IF(PinMap!N184="","",PinMap!N184)</f>
        <v>uA</v>
      </c>
    </row>
    <row r="738" spans="1:6" x14ac:dyDescent="0.2">
      <c r="A738" s="37">
        <f t="shared" si="24"/>
        <v>1496</v>
      </c>
      <c r="B738" s="52"/>
      <c r="C738" s="37" t="str">
        <f>IF(PinMap!F185="","",PinMap!F185&amp;"_"&amp;PinMap!L1)</f>
        <v>EXCLK_IIL</v>
      </c>
      <c r="D738" s="37">
        <f>IF(PinMap!L185="","",PinMap!L185)</f>
        <v>1</v>
      </c>
      <c r="E738" s="37">
        <f>IF(PinMap!M185="","",PinMap!M185)</f>
        <v>-1</v>
      </c>
      <c r="F738" s="37" t="str">
        <f>IF(PinMap!N185="","",PinMap!N185)</f>
        <v>uA</v>
      </c>
    </row>
    <row r="739" spans="1:6" x14ac:dyDescent="0.2">
      <c r="A739" s="37">
        <f t="shared" si="24"/>
        <v>1497</v>
      </c>
      <c r="B739" s="52"/>
      <c r="C739" s="37" t="str">
        <f>IF(PinMap!F186="","",PinMap!F186&amp;"_"&amp;PinMap!L1)</f>
        <v>SCL_IIL</v>
      </c>
      <c r="D739" s="37">
        <f>IF(PinMap!L186="","",PinMap!L186)</f>
        <v>1</v>
      </c>
      <c r="E739" s="37">
        <f>IF(PinMap!M186="","",PinMap!M186)</f>
        <v>-1</v>
      </c>
      <c r="F739" s="37" t="str">
        <f>IF(PinMap!N186="","",PinMap!N186)</f>
        <v>uA</v>
      </c>
    </row>
    <row r="740" spans="1:6" x14ac:dyDescent="0.2">
      <c r="A740" s="37">
        <f t="shared" ref="A740:A771" si="25">IF(D740="",A739,A739+1)</f>
        <v>1498</v>
      </c>
      <c r="B740" s="52"/>
      <c r="C740" s="37" t="str">
        <f>IF(PinMap!F187="","",PinMap!F187&amp;"_"&amp;PinMap!L1)</f>
        <v>SDA_IIL</v>
      </c>
      <c r="D740" s="37">
        <f>IF(PinMap!L187="","",PinMap!L187)</f>
        <v>1</v>
      </c>
      <c r="E740" s="37">
        <f>IF(PinMap!M187="","",PinMap!M187)</f>
        <v>-1</v>
      </c>
      <c r="F740" s="37" t="str">
        <f>IF(PinMap!N187="","",PinMap!N187)</f>
        <v>uA</v>
      </c>
    </row>
    <row r="741" spans="1:6" x14ac:dyDescent="0.2">
      <c r="A741" s="37">
        <f t="shared" si="25"/>
        <v>1499</v>
      </c>
      <c r="B741" s="52"/>
      <c r="C741" s="37" t="str">
        <f>IF(PinMap!F188="","",PinMap!F188&amp;"_"&amp;PinMap!L1)</f>
        <v>D6_IIL</v>
      </c>
      <c r="D741" s="37">
        <f>IF(PinMap!L188="","",PinMap!L188)</f>
        <v>1</v>
      </c>
      <c r="E741" s="37">
        <f>IF(PinMap!M188="","",PinMap!M188)</f>
        <v>-1</v>
      </c>
      <c r="F741" s="37" t="str">
        <f>IF(PinMap!N188="","",PinMap!N188)</f>
        <v>uA</v>
      </c>
    </row>
    <row r="742" spans="1:6" x14ac:dyDescent="0.2">
      <c r="A742" s="37">
        <f t="shared" si="25"/>
        <v>1500</v>
      </c>
      <c r="B742" s="52"/>
      <c r="C742" s="37" t="str">
        <f>IF(PinMap!F189="","",PinMap!F189&amp;"_"&amp;PinMap!L1)</f>
        <v>D5_IIL</v>
      </c>
      <c r="D742" s="37">
        <f>IF(PinMap!L189="","",PinMap!L189)</f>
        <v>1</v>
      </c>
      <c r="E742" s="37">
        <f>IF(PinMap!M189="","",PinMap!M189)</f>
        <v>-1</v>
      </c>
      <c r="F742" s="37" t="str">
        <f>IF(PinMap!N189="","",PinMap!N189)</f>
        <v>uA</v>
      </c>
    </row>
    <row r="743" spans="1:6" x14ac:dyDescent="0.2">
      <c r="A743" s="37">
        <f t="shared" si="25"/>
        <v>1501</v>
      </c>
      <c r="B743" s="52"/>
      <c r="C743" s="37" t="str">
        <f>IF(PinMap!F190="","",PinMap!F190&amp;"_"&amp;PinMap!L1)</f>
        <v>D4_IIL</v>
      </c>
      <c r="D743" s="37">
        <f>IF(PinMap!L190="","",PinMap!L190)</f>
        <v>1</v>
      </c>
      <c r="E743" s="37">
        <f>IF(PinMap!M190="","",PinMap!M190)</f>
        <v>-1</v>
      </c>
      <c r="F743" s="37" t="str">
        <f>IF(PinMap!N190="","",PinMap!N190)</f>
        <v>uA</v>
      </c>
    </row>
    <row r="744" spans="1:6" x14ac:dyDescent="0.2">
      <c r="A744" s="37">
        <f t="shared" si="25"/>
        <v>1502</v>
      </c>
      <c r="B744" s="52"/>
      <c r="C744" s="37" t="str">
        <f>IF(PinMap!F191="","",PinMap!F191&amp;"_"&amp;PinMap!L1)</f>
        <v>D3_IIL</v>
      </c>
      <c r="D744" s="37">
        <f>IF(PinMap!L191="","",PinMap!L191)</f>
        <v>1</v>
      </c>
      <c r="E744" s="37">
        <f>IF(PinMap!M191="","",PinMap!M191)</f>
        <v>-1</v>
      </c>
      <c r="F744" s="37" t="str">
        <f>IF(PinMap!N191="","",PinMap!N191)</f>
        <v>uA</v>
      </c>
    </row>
    <row r="745" spans="1:6" x14ac:dyDescent="0.2">
      <c r="A745" s="37">
        <f t="shared" si="25"/>
        <v>1503</v>
      </c>
      <c r="B745" s="52"/>
      <c r="C745" s="37" t="str">
        <f>IF(PinMap!F192="","",PinMap!F192&amp;"_"&amp;PinMap!L1)</f>
        <v>D8_IIL</v>
      </c>
      <c r="D745" s="37">
        <f>IF(PinMap!L192="","",PinMap!L192)</f>
        <v>1</v>
      </c>
      <c r="E745" s="37">
        <f>IF(PinMap!M192="","",PinMap!M192)</f>
        <v>-1</v>
      </c>
      <c r="F745" s="37" t="str">
        <f>IF(PinMap!N192="","",PinMap!N192)</f>
        <v>uA</v>
      </c>
    </row>
    <row r="746" spans="1:6" x14ac:dyDescent="0.2">
      <c r="A746" s="37">
        <f t="shared" si="25"/>
        <v>1504</v>
      </c>
      <c r="B746" s="52"/>
      <c r="C746" s="37" t="str">
        <f>IF(PinMap!F193="","",PinMap!F193&amp;"_"&amp;PinMap!L1)</f>
        <v>D7_IIL</v>
      </c>
      <c r="D746" s="37">
        <f>IF(PinMap!L193="","",PinMap!L193)</f>
        <v>1</v>
      </c>
      <c r="E746" s="37">
        <f>IF(PinMap!M193="","",PinMap!M193)</f>
        <v>-1</v>
      </c>
      <c r="F746" s="37" t="str">
        <f>IF(PinMap!N193="","",PinMap!N193)</f>
        <v>uA</v>
      </c>
    </row>
    <row r="747" spans="1:6" x14ac:dyDescent="0.2">
      <c r="A747" s="37">
        <f t="shared" si="25"/>
        <v>1505</v>
      </c>
      <c r="B747" s="52"/>
      <c r="C747" s="37" t="str">
        <f>IF(PinMap!F194="","",PinMap!F194&amp;"_"&amp;PinMap!L1)</f>
        <v>D0_IIL</v>
      </c>
      <c r="D747" s="37">
        <f>IF(PinMap!L194="","",PinMap!L194)</f>
        <v>1</v>
      </c>
      <c r="E747" s="37">
        <f>IF(PinMap!M194="","",PinMap!M194)</f>
        <v>-1</v>
      </c>
      <c r="F747" s="37" t="str">
        <f>IF(PinMap!N194="","",PinMap!N194)</f>
        <v>uA</v>
      </c>
    </row>
    <row r="748" spans="1:6" x14ac:dyDescent="0.2">
      <c r="A748" s="37">
        <f t="shared" si="25"/>
        <v>1506</v>
      </c>
      <c r="B748" s="52"/>
      <c r="C748" s="37" t="str">
        <f>IF(PinMap!F195="","",PinMap!F195&amp;"_"&amp;PinMap!L1)</f>
        <v>D1_IIL</v>
      </c>
      <c r="D748" s="37">
        <f>IF(PinMap!L195="","",PinMap!L195)</f>
        <v>1</v>
      </c>
      <c r="E748" s="37">
        <f>IF(PinMap!M195="","",PinMap!M195)</f>
        <v>-1</v>
      </c>
      <c r="F748" s="37" t="str">
        <f>IF(PinMap!N195="","",PinMap!N195)</f>
        <v>uA</v>
      </c>
    </row>
    <row r="749" spans="1:6" x14ac:dyDescent="0.2">
      <c r="A749" s="37">
        <f t="shared" si="25"/>
        <v>1507</v>
      </c>
      <c r="B749" s="52"/>
      <c r="C749" s="37" t="str">
        <f>IF(PinMap!F196="","",PinMap!F196&amp;"_"&amp;PinMap!L1)</f>
        <v>D2_IIL</v>
      </c>
      <c r="D749" s="37">
        <f>IF(PinMap!L196="","",PinMap!L196)</f>
        <v>1</v>
      </c>
      <c r="E749" s="37">
        <f>IF(PinMap!M196="","",PinMap!M196)</f>
        <v>-1</v>
      </c>
      <c r="F749" s="37" t="str">
        <f>IF(PinMap!N196="","",PinMap!N196)</f>
        <v>uA</v>
      </c>
    </row>
    <row r="750" spans="1:6" x14ac:dyDescent="0.2">
      <c r="A750" s="37">
        <f t="shared" si="25"/>
        <v>1508</v>
      </c>
      <c r="B750" s="52"/>
      <c r="C750" s="37" t="str">
        <f>IF(PinMap!F197="","",PinMap!F197&amp;"_"&amp;PinMap!L1)</f>
        <v>D9_IIL</v>
      </c>
      <c r="D750" s="37">
        <f>IF(PinMap!L197="","",PinMap!L197)</f>
        <v>1</v>
      </c>
      <c r="E750" s="37">
        <f>IF(PinMap!M197="","",PinMap!M197)</f>
        <v>-1</v>
      </c>
      <c r="F750" s="37" t="str">
        <f>IF(PinMap!N197="","",PinMap!N197)</f>
        <v>uA</v>
      </c>
    </row>
    <row r="751" spans="1:6" x14ac:dyDescent="0.2">
      <c r="A751" s="37">
        <f t="shared" si="25"/>
        <v>1509</v>
      </c>
      <c r="B751" s="52"/>
      <c r="C751" s="37" t="str">
        <f>IF(PinMap!F198="","",PinMap!F198&amp;"_"&amp;PinMap!L1)</f>
        <v>PWDN_IIL</v>
      </c>
      <c r="D751" s="37">
        <f>IF(PinMap!L198="","",PinMap!L198)</f>
        <v>1</v>
      </c>
      <c r="E751" s="37">
        <f>IF(PinMap!M198="","",PinMap!M198)</f>
        <v>-1</v>
      </c>
      <c r="F751" s="37" t="str">
        <f>IF(PinMap!N198="","",PinMap!N198)</f>
        <v>uA</v>
      </c>
    </row>
    <row r="752" spans="1:6" x14ac:dyDescent="0.2">
      <c r="A752" s="37">
        <f t="shared" si="25"/>
        <v>1510</v>
      </c>
      <c r="B752" s="52"/>
      <c r="C752" s="37" t="str">
        <f>IF(PinMap!F199="","",PinMap!F199&amp;"_"&amp;PinMap!L1)</f>
        <v>RSTB_IIL</v>
      </c>
      <c r="D752" s="37">
        <f>IF(PinMap!L199="","",PinMap!L199)</f>
        <v>1</v>
      </c>
      <c r="E752" s="37">
        <f>IF(PinMap!M199="","",PinMap!M199)</f>
        <v>-1</v>
      </c>
      <c r="F752" s="37" t="str">
        <f>IF(PinMap!N199="","",PinMap!N199)</f>
        <v>uA</v>
      </c>
    </row>
    <row r="753" spans="1:6" x14ac:dyDescent="0.2">
      <c r="A753" s="37">
        <f t="shared" si="25"/>
        <v>1510</v>
      </c>
      <c r="B753" s="52"/>
      <c r="C753" s="37" t="str">
        <f>IF(PinMap!F200="","",PinMap!F200&amp;"_"&amp;PinMap!L1)</f>
        <v>VN_IIL</v>
      </c>
      <c r="D753" s="37" t="str">
        <f>IF(PinMap!L200="","",PinMap!L200)</f>
        <v/>
      </c>
      <c r="E753" s="37" t="str">
        <f>IF(PinMap!M200="","",PinMap!M200)</f>
        <v/>
      </c>
      <c r="F753" s="37" t="str">
        <f>IF(PinMap!N200="","",PinMap!N200)</f>
        <v/>
      </c>
    </row>
    <row r="754" spans="1:6" x14ac:dyDescent="0.2">
      <c r="A754" s="37">
        <f t="shared" si="25"/>
        <v>1510</v>
      </c>
      <c r="B754" s="52"/>
      <c r="C754" s="37" t="str">
        <f>IF(PinMap!F201="","",PinMap!F201&amp;"_"&amp;PinMap!L1)</f>
        <v>VH_IIL</v>
      </c>
      <c r="D754" s="37" t="str">
        <f>IF(PinMap!L201="","",PinMap!L201)</f>
        <v/>
      </c>
      <c r="E754" s="37" t="str">
        <f>IF(PinMap!M201="","",PinMap!M201)</f>
        <v/>
      </c>
      <c r="F754" s="37" t="str">
        <f>IF(PinMap!N201="","",PinMap!N201)</f>
        <v/>
      </c>
    </row>
    <row r="755" spans="1:6" x14ac:dyDescent="0.2">
      <c r="A755" s="37">
        <f t="shared" si="25"/>
        <v>1510</v>
      </c>
      <c r="B755" s="52"/>
      <c r="C755" s="37" t="str">
        <f>IF(PinMap!F202="","",PinMap!F202&amp;"_"&amp;PinMap!L1)</f>
        <v>VRAMP_IIL</v>
      </c>
      <c r="D755" s="37" t="str">
        <f>IF(PinMap!L202="","",PinMap!L202)</f>
        <v/>
      </c>
      <c r="E755" s="37" t="str">
        <f>IF(PinMap!M202="","",PinMap!M202)</f>
        <v/>
      </c>
      <c r="F755" s="37" t="str">
        <f>IF(PinMap!N202="","",PinMap!N202)</f>
        <v/>
      </c>
    </row>
    <row r="756" spans="1:6" x14ac:dyDescent="0.2">
      <c r="A756" s="37">
        <f t="shared" si="25"/>
        <v>1510</v>
      </c>
      <c r="B756" s="52"/>
      <c r="C756" s="37" t="str">
        <f>IF(PinMap!F203="","",PinMap!F203&amp;"_"&amp;PinMap!L1)</f>
        <v/>
      </c>
      <c r="D756" s="37" t="str">
        <f>IF(PinMap!L203="","",PinMap!L203)</f>
        <v/>
      </c>
      <c r="E756" s="37" t="str">
        <f>IF(PinMap!M203="","",PinMap!M203)</f>
        <v/>
      </c>
      <c r="F756" s="37" t="str">
        <f>IF(PinMap!N203="","",PinMap!N203)</f>
        <v/>
      </c>
    </row>
    <row r="757" spans="1:6" x14ac:dyDescent="0.2">
      <c r="A757" s="37">
        <f t="shared" si="25"/>
        <v>1510</v>
      </c>
      <c r="B757" s="52"/>
      <c r="C757" s="37" t="str">
        <f>IF(PinMap!F204="","",PinMap!F204&amp;"_"&amp;PinMap!L1)</f>
        <v/>
      </c>
      <c r="D757" s="37" t="str">
        <f>IF(PinMap!L204="","",PinMap!L204)</f>
        <v/>
      </c>
      <c r="E757" s="37" t="str">
        <f>IF(PinMap!M204="","",PinMap!M204)</f>
        <v/>
      </c>
      <c r="F757" s="37" t="str">
        <f>IF(PinMap!N204="","",PinMap!N204)</f>
        <v/>
      </c>
    </row>
    <row r="758" spans="1:6" x14ac:dyDescent="0.2">
      <c r="A758" s="37">
        <f t="shared" si="25"/>
        <v>1510</v>
      </c>
      <c r="B758" s="52"/>
      <c r="C758" s="37" t="str">
        <f>IF(PinMap!F205="","",PinMap!F205&amp;"_"&amp;PinMap!L1)</f>
        <v/>
      </c>
      <c r="D758" s="37" t="str">
        <f>IF(PinMap!L205="","",PinMap!L205)</f>
        <v/>
      </c>
      <c r="E758" s="37" t="str">
        <f>IF(PinMap!M205="","",PinMap!M205)</f>
        <v/>
      </c>
      <c r="F758" s="37" t="str">
        <f>IF(PinMap!N205="","",PinMap!N205)</f>
        <v/>
      </c>
    </row>
    <row r="759" spans="1:6" x14ac:dyDescent="0.2">
      <c r="A759" s="37">
        <f t="shared" si="25"/>
        <v>1510</v>
      </c>
      <c r="B759" s="52"/>
      <c r="C759" s="37" t="str">
        <f>IF(PinMap!F206="","",PinMap!F206&amp;"_"&amp;PinMap!L1)</f>
        <v>VCC28A_IIL</v>
      </c>
      <c r="D759" s="37" t="str">
        <f>IF(PinMap!L206="","",PinMap!L206)</f>
        <v/>
      </c>
      <c r="E759" s="37" t="str">
        <f>IF(PinMap!M206="","",PinMap!M206)</f>
        <v/>
      </c>
      <c r="F759" s="37" t="str">
        <f>IF(PinMap!N206="","",PinMap!N206)</f>
        <v/>
      </c>
    </row>
    <row r="760" spans="1:6" x14ac:dyDescent="0.2">
      <c r="A760" s="37">
        <f t="shared" si="25"/>
        <v>1510</v>
      </c>
      <c r="B760" s="52"/>
      <c r="C760" s="37" t="str">
        <f>IF(PinMap!F207="","",PinMap!F207&amp;"_"&amp;PinMap!L1)</f>
        <v>VCC28D_IIL</v>
      </c>
      <c r="D760" s="37" t="str">
        <f>IF(PinMap!L207="","",PinMap!L207)</f>
        <v/>
      </c>
      <c r="E760" s="37" t="str">
        <f>IF(PinMap!M207="","",PinMap!M207)</f>
        <v/>
      </c>
      <c r="F760" s="37" t="str">
        <f>IF(PinMap!N207="","",PinMap!N207)</f>
        <v/>
      </c>
    </row>
    <row r="761" spans="1:6" x14ac:dyDescent="0.2">
      <c r="A761" s="37">
        <f t="shared" si="25"/>
        <v>1510</v>
      </c>
      <c r="B761" s="52"/>
      <c r="C761" s="37" t="str">
        <f>IF(PinMap!F208="","",PinMap!F208&amp;"_"&amp;PinMap!L1)</f>
        <v>DVDD_IIL</v>
      </c>
      <c r="D761" s="37" t="str">
        <f>IF(PinMap!L208="","",PinMap!L208)</f>
        <v/>
      </c>
      <c r="E761" s="37" t="str">
        <f>IF(PinMap!M208="","",PinMap!M208)</f>
        <v/>
      </c>
      <c r="F761" s="37" t="str">
        <f>IF(PinMap!N208="","",PinMap!N208)</f>
        <v/>
      </c>
    </row>
    <row r="762" spans="1:6" x14ac:dyDescent="0.2">
      <c r="A762" s="37">
        <f t="shared" si="25"/>
        <v>1510</v>
      </c>
      <c r="B762" s="52"/>
      <c r="C762" s="37" t="str">
        <f>IF(PinMap!F209="","",PinMap!F209&amp;"_"&amp;PinMap!L1)</f>
        <v/>
      </c>
      <c r="D762" s="37" t="str">
        <f>IF(PinMap!L209="","",PinMap!L209)</f>
        <v/>
      </c>
      <c r="E762" s="37" t="str">
        <f>IF(PinMap!M209="","",PinMap!M209)</f>
        <v/>
      </c>
      <c r="F762" s="37" t="str">
        <f>IF(PinMap!N209="","",PinMap!N209)</f>
        <v/>
      </c>
    </row>
    <row r="763" spans="1:6" x14ac:dyDescent="0.2">
      <c r="A763" s="37">
        <f t="shared" si="25"/>
        <v>1511</v>
      </c>
      <c r="B763" s="52"/>
      <c r="C763" s="37" t="str">
        <f>IF(PinMap!F182="","",PinMap!F182&amp;"_"&amp;PinMap!O1)</f>
        <v>VSYNC_IIH</v>
      </c>
      <c r="D763" s="37">
        <f>IF(PinMap!O182="","",PinMap!O182)</f>
        <v>1</v>
      </c>
      <c r="E763" s="37">
        <f>IF(PinMap!P182="","",PinMap!P182)</f>
        <v>-1</v>
      </c>
      <c r="F763" s="37" t="str">
        <f>IF(PinMap!Q182="","",PinMap!Q182)</f>
        <v>uA</v>
      </c>
    </row>
    <row r="764" spans="1:6" x14ac:dyDescent="0.2">
      <c r="A764" s="37">
        <f t="shared" si="25"/>
        <v>1512</v>
      </c>
      <c r="B764" s="52"/>
      <c r="C764" s="37" t="str">
        <f>IF(PinMap!F183="","",PinMap!F183&amp;"_"&amp;PinMap!O1)</f>
        <v>HSYNC_IIH</v>
      </c>
      <c r="D764" s="37">
        <f>IF(PinMap!O183="","",PinMap!O183)</f>
        <v>1</v>
      </c>
      <c r="E764" s="37">
        <f>IF(PinMap!P183="","",PinMap!P183)</f>
        <v>-1</v>
      </c>
      <c r="F764" s="37" t="str">
        <f>IF(PinMap!Q183="","",PinMap!Q183)</f>
        <v>uA</v>
      </c>
    </row>
    <row r="765" spans="1:6" x14ac:dyDescent="0.2">
      <c r="A765" s="37">
        <f t="shared" si="25"/>
        <v>1513</v>
      </c>
      <c r="B765" s="52"/>
      <c r="C765" s="37" t="str">
        <f>IF(PinMap!F184="","",PinMap!F184&amp;"_"&amp;PinMap!O1)</f>
        <v>PCLK_IIH</v>
      </c>
      <c r="D765" s="37">
        <f>IF(PinMap!O184="","",PinMap!O184)</f>
        <v>1</v>
      </c>
      <c r="E765" s="37">
        <f>IF(PinMap!P184="","",PinMap!P184)</f>
        <v>-1</v>
      </c>
      <c r="F765" s="37" t="str">
        <f>IF(PinMap!Q184="","",PinMap!Q184)</f>
        <v>uA</v>
      </c>
    </row>
    <row r="766" spans="1:6" x14ac:dyDescent="0.2">
      <c r="A766" s="37">
        <f t="shared" si="25"/>
        <v>1514</v>
      </c>
      <c r="B766" s="52"/>
      <c r="C766" s="37" t="str">
        <f>IF(PinMap!F185="","",PinMap!F185&amp;"_"&amp;PinMap!O1)</f>
        <v>EXCLK_IIH</v>
      </c>
      <c r="D766" s="37">
        <f>IF(PinMap!O185="","",PinMap!O185)</f>
        <v>1</v>
      </c>
      <c r="E766" s="37">
        <f>IF(PinMap!P185="","",PinMap!P185)</f>
        <v>-1</v>
      </c>
      <c r="F766" s="37" t="str">
        <f>IF(PinMap!Q185="","",PinMap!Q185)</f>
        <v>uA</v>
      </c>
    </row>
    <row r="767" spans="1:6" x14ac:dyDescent="0.2">
      <c r="A767" s="37">
        <f t="shared" si="25"/>
        <v>1515</v>
      </c>
      <c r="B767" s="52"/>
      <c r="C767" s="37" t="str">
        <f>IF(PinMap!F186="","",PinMap!F186&amp;"_"&amp;PinMap!O1)</f>
        <v>SCL_IIH</v>
      </c>
      <c r="D767" s="37">
        <f>IF(PinMap!O186="","",PinMap!O186)</f>
        <v>1</v>
      </c>
      <c r="E767" s="37">
        <f>IF(PinMap!P186="","",PinMap!P186)</f>
        <v>-1</v>
      </c>
      <c r="F767" s="37" t="str">
        <f>IF(PinMap!Q186="","",PinMap!Q186)</f>
        <v>uA</v>
      </c>
    </row>
    <row r="768" spans="1:6" x14ac:dyDescent="0.2">
      <c r="A768" s="37">
        <f t="shared" si="25"/>
        <v>1516</v>
      </c>
      <c r="B768" s="52"/>
      <c r="C768" s="37" t="str">
        <f>IF(PinMap!F187="","",PinMap!F187&amp;"_"&amp;PinMap!O1)</f>
        <v>SDA_IIH</v>
      </c>
      <c r="D768" s="37">
        <f>IF(PinMap!O187="","",PinMap!O187)</f>
        <v>1</v>
      </c>
      <c r="E768" s="37">
        <f>IF(PinMap!P187="","",PinMap!P187)</f>
        <v>-1</v>
      </c>
      <c r="F768" s="37" t="str">
        <f>IF(PinMap!Q187="","",PinMap!Q187)</f>
        <v>uA</v>
      </c>
    </row>
    <row r="769" spans="1:6" x14ac:dyDescent="0.2">
      <c r="A769" s="37">
        <f t="shared" si="25"/>
        <v>1517</v>
      </c>
      <c r="B769" s="52"/>
      <c r="C769" s="37" t="str">
        <f>IF(PinMap!F188="","",PinMap!F188&amp;"_"&amp;PinMap!O1)</f>
        <v>D6_IIH</v>
      </c>
      <c r="D769" s="37">
        <f>IF(PinMap!O188="","",PinMap!O188)</f>
        <v>1</v>
      </c>
      <c r="E769" s="37">
        <f>IF(PinMap!P188="","",PinMap!P188)</f>
        <v>-1</v>
      </c>
      <c r="F769" s="37" t="str">
        <f>IF(PinMap!Q188="","",PinMap!Q188)</f>
        <v>uA</v>
      </c>
    </row>
    <row r="770" spans="1:6" x14ac:dyDescent="0.2">
      <c r="A770" s="37">
        <f t="shared" si="25"/>
        <v>1518</v>
      </c>
      <c r="B770" s="52"/>
      <c r="C770" s="37" t="str">
        <f>IF(PinMap!F189="","",PinMap!F189&amp;"_"&amp;PinMap!O1)</f>
        <v>D5_IIH</v>
      </c>
      <c r="D770" s="37">
        <f>IF(PinMap!O189="","",PinMap!O189)</f>
        <v>1</v>
      </c>
      <c r="E770" s="37">
        <f>IF(PinMap!P189="","",PinMap!P189)</f>
        <v>-1</v>
      </c>
      <c r="F770" s="37" t="str">
        <f>IF(PinMap!Q189="","",PinMap!Q189)</f>
        <v>uA</v>
      </c>
    </row>
    <row r="771" spans="1:6" x14ac:dyDescent="0.2">
      <c r="A771" s="37">
        <f t="shared" si="25"/>
        <v>1519</v>
      </c>
      <c r="B771" s="52"/>
      <c r="C771" s="37" t="str">
        <f>IF(PinMap!F190="","",PinMap!F190&amp;"_"&amp;PinMap!O1)</f>
        <v>D4_IIH</v>
      </c>
      <c r="D771" s="37">
        <f>IF(PinMap!O190="","",PinMap!O190)</f>
        <v>1</v>
      </c>
      <c r="E771" s="37">
        <f>IF(PinMap!P190="","",PinMap!P190)</f>
        <v>-1</v>
      </c>
      <c r="F771" s="37" t="str">
        <f>IF(PinMap!Q190="","",PinMap!Q190)</f>
        <v>uA</v>
      </c>
    </row>
    <row r="772" spans="1:6" x14ac:dyDescent="0.2">
      <c r="A772" s="37">
        <f t="shared" ref="A772:A803" si="26">IF(D772="",A771,A771+1)</f>
        <v>1520</v>
      </c>
      <c r="B772" s="52"/>
      <c r="C772" s="37" t="str">
        <f>IF(PinMap!F191="","",PinMap!F191&amp;"_"&amp;PinMap!O1)</f>
        <v>D3_IIH</v>
      </c>
      <c r="D772" s="37">
        <f>IF(PinMap!O191="","",PinMap!O191)</f>
        <v>1</v>
      </c>
      <c r="E772" s="37">
        <f>IF(PinMap!P191="","",PinMap!P191)</f>
        <v>-1</v>
      </c>
      <c r="F772" s="37" t="str">
        <f>IF(PinMap!Q191="","",PinMap!Q191)</f>
        <v>uA</v>
      </c>
    </row>
    <row r="773" spans="1:6" x14ac:dyDescent="0.2">
      <c r="A773" s="37">
        <f t="shared" si="26"/>
        <v>1521</v>
      </c>
      <c r="B773" s="52"/>
      <c r="C773" s="37" t="str">
        <f>IF(PinMap!F192="","",PinMap!F192&amp;"_"&amp;PinMap!O1)</f>
        <v>D8_IIH</v>
      </c>
      <c r="D773" s="37">
        <f>IF(PinMap!O192="","",PinMap!O192)</f>
        <v>1</v>
      </c>
      <c r="E773" s="37">
        <f>IF(PinMap!P192="","",PinMap!P192)</f>
        <v>-1</v>
      </c>
      <c r="F773" s="37" t="str">
        <f>IF(PinMap!Q192="","",PinMap!Q192)</f>
        <v>uA</v>
      </c>
    </row>
    <row r="774" spans="1:6" x14ac:dyDescent="0.2">
      <c r="A774" s="37">
        <f t="shared" si="26"/>
        <v>1522</v>
      </c>
      <c r="B774" s="52"/>
      <c r="C774" s="37" t="str">
        <f>IF(PinMap!F193="","",PinMap!F193&amp;"_"&amp;PinMap!O1)</f>
        <v>D7_IIH</v>
      </c>
      <c r="D774" s="37">
        <f>IF(PinMap!O193="","",PinMap!O193)</f>
        <v>1</v>
      </c>
      <c r="E774" s="37">
        <f>IF(PinMap!P193="","",PinMap!P193)</f>
        <v>-1</v>
      </c>
      <c r="F774" s="37" t="str">
        <f>IF(PinMap!Q193="","",PinMap!Q193)</f>
        <v>uA</v>
      </c>
    </row>
    <row r="775" spans="1:6" x14ac:dyDescent="0.2">
      <c r="A775" s="37">
        <f t="shared" si="26"/>
        <v>1523</v>
      </c>
      <c r="B775" s="52"/>
      <c r="C775" s="37" t="str">
        <f>IF(PinMap!F194="","",PinMap!F194&amp;"_"&amp;PinMap!O1)</f>
        <v>D0_IIH</v>
      </c>
      <c r="D775" s="37">
        <f>IF(PinMap!O194="","",PinMap!O194)</f>
        <v>35</v>
      </c>
      <c r="E775" s="37">
        <f>IF(PinMap!P194="","",PinMap!P194)</f>
        <v>24</v>
      </c>
      <c r="F775" s="37" t="str">
        <f>IF(PinMap!Q194="","",PinMap!Q194)</f>
        <v>uA</v>
      </c>
    </row>
    <row r="776" spans="1:6" x14ac:dyDescent="0.2">
      <c r="A776" s="37">
        <f t="shared" si="26"/>
        <v>1524</v>
      </c>
      <c r="B776" s="52"/>
      <c r="C776" s="37" t="str">
        <f>IF(PinMap!F195="","",PinMap!F195&amp;"_"&amp;PinMap!O1)</f>
        <v>D1_IIH</v>
      </c>
      <c r="D776" s="37">
        <f>IF(PinMap!O195="","",PinMap!O195)</f>
        <v>35</v>
      </c>
      <c r="E776" s="37">
        <f>IF(PinMap!P195="","",PinMap!P195)</f>
        <v>24</v>
      </c>
      <c r="F776" s="37" t="str">
        <f>IF(PinMap!Q195="","",PinMap!Q195)</f>
        <v>uA</v>
      </c>
    </row>
    <row r="777" spans="1:6" x14ac:dyDescent="0.2">
      <c r="A777" s="37">
        <f t="shared" si="26"/>
        <v>1525</v>
      </c>
      <c r="B777" s="52"/>
      <c r="C777" s="37" t="str">
        <f>IF(PinMap!F196="","",PinMap!F196&amp;"_"&amp;PinMap!O1)</f>
        <v>D2_IIH</v>
      </c>
      <c r="D777" s="37">
        <f>IF(PinMap!O196="","",PinMap!O196)</f>
        <v>1</v>
      </c>
      <c r="E777" s="37">
        <f>IF(PinMap!P196="","",PinMap!P196)</f>
        <v>-1</v>
      </c>
      <c r="F777" s="37" t="str">
        <f>IF(PinMap!Q196="","",PinMap!Q196)</f>
        <v>uA</v>
      </c>
    </row>
    <row r="778" spans="1:6" x14ac:dyDescent="0.2">
      <c r="A778" s="37">
        <f t="shared" si="26"/>
        <v>1526</v>
      </c>
      <c r="B778" s="52"/>
      <c r="C778" s="37" t="str">
        <f>IF(PinMap!F197="","",PinMap!F197&amp;"_"&amp;PinMap!O1)</f>
        <v>D9_IIH</v>
      </c>
      <c r="D778" s="37">
        <f>IF(PinMap!O197="","",PinMap!O197)</f>
        <v>1</v>
      </c>
      <c r="E778" s="37">
        <f>IF(PinMap!P197="","",PinMap!P197)</f>
        <v>-1</v>
      </c>
      <c r="F778" s="37" t="str">
        <f>IF(PinMap!Q197="","",PinMap!Q197)</f>
        <v>uA</v>
      </c>
    </row>
    <row r="779" spans="1:6" x14ac:dyDescent="0.2">
      <c r="A779" s="37">
        <f t="shared" si="26"/>
        <v>1527</v>
      </c>
      <c r="B779" s="52"/>
      <c r="C779" s="37" t="str">
        <f>IF(PinMap!F198="","",PinMap!F198&amp;"_"&amp;PinMap!O1)</f>
        <v>PWDN_IIH</v>
      </c>
      <c r="D779" s="37">
        <f>IF(PinMap!O198="","",PinMap!O198)</f>
        <v>3</v>
      </c>
      <c r="E779" s="37">
        <f>IF(PinMap!P198="","",PinMap!P198)</f>
        <v>-1</v>
      </c>
      <c r="F779" s="37" t="str">
        <f>IF(PinMap!Q198="","",PinMap!Q198)</f>
        <v>uA</v>
      </c>
    </row>
    <row r="780" spans="1:6" x14ac:dyDescent="0.2">
      <c r="A780" s="37">
        <f t="shared" si="26"/>
        <v>1528</v>
      </c>
      <c r="B780" s="52"/>
      <c r="C780" s="37" t="str">
        <f>IF(PinMap!F199="","",PinMap!F199&amp;"_"&amp;PinMap!O1)</f>
        <v>RSTB_IIH</v>
      </c>
      <c r="D780" s="37">
        <f>IF(PinMap!O199="","",PinMap!O199)</f>
        <v>1</v>
      </c>
      <c r="E780" s="37">
        <f>IF(PinMap!P199="","",PinMap!P199)</f>
        <v>-1</v>
      </c>
      <c r="F780" s="37" t="str">
        <f>IF(PinMap!Q199="","",PinMap!Q199)</f>
        <v>uA</v>
      </c>
    </row>
    <row r="781" spans="1:6" x14ac:dyDescent="0.2">
      <c r="A781" s="37">
        <f t="shared" si="26"/>
        <v>1528</v>
      </c>
      <c r="B781" s="52"/>
      <c r="C781" s="37" t="str">
        <f>IF(PinMap!F200="","",PinMap!F200&amp;"_"&amp;PinMap!O1)</f>
        <v>VN_IIH</v>
      </c>
      <c r="D781" s="37" t="str">
        <f>IF(PinMap!O200="","",PinMap!O200)</f>
        <v/>
      </c>
      <c r="E781" s="37" t="str">
        <f>IF(PinMap!P200="","",PinMap!P200)</f>
        <v/>
      </c>
      <c r="F781" s="37" t="str">
        <f>IF(PinMap!Q200="","",PinMap!Q200)</f>
        <v/>
      </c>
    </row>
    <row r="782" spans="1:6" x14ac:dyDescent="0.2">
      <c r="A782" s="37">
        <f t="shared" si="26"/>
        <v>1528</v>
      </c>
      <c r="B782" s="52"/>
      <c r="C782" s="37" t="str">
        <f>IF(PinMap!F201="","",PinMap!F201&amp;"_"&amp;PinMap!O1)</f>
        <v>VH_IIH</v>
      </c>
      <c r="D782" s="37" t="str">
        <f>IF(PinMap!O201="","",PinMap!O201)</f>
        <v/>
      </c>
      <c r="E782" s="37" t="str">
        <f>IF(PinMap!P201="","",PinMap!P201)</f>
        <v/>
      </c>
      <c r="F782" s="37" t="str">
        <f>IF(PinMap!Q201="","",PinMap!Q201)</f>
        <v/>
      </c>
    </row>
    <row r="783" spans="1:6" x14ac:dyDescent="0.2">
      <c r="A783" s="37">
        <f t="shared" si="26"/>
        <v>1528</v>
      </c>
      <c r="B783" s="52"/>
      <c r="C783" s="37" t="str">
        <f>IF(PinMap!F202="","",PinMap!F202&amp;"_"&amp;PinMap!O1)</f>
        <v>VRAMP_IIH</v>
      </c>
      <c r="D783" s="37" t="str">
        <f>IF(PinMap!O202="","",PinMap!O202)</f>
        <v/>
      </c>
      <c r="E783" s="37" t="str">
        <f>IF(PinMap!P202="","",PinMap!P202)</f>
        <v/>
      </c>
      <c r="F783" s="37" t="str">
        <f>IF(PinMap!Q202="","",PinMap!Q202)</f>
        <v/>
      </c>
    </row>
    <row r="784" spans="1:6" x14ac:dyDescent="0.2">
      <c r="A784" s="37">
        <f t="shared" si="26"/>
        <v>1528</v>
      </c>
      <c r="B784" s="52"/>
      <c r="C784" s="37" t="str">
        <f>IF(PinMap!F203="","",PinMap!F203&amp;"_"&amp;PinMap!O1)</f>
        <v/>
      </c>
      <c r="D784" s="37" t="str">
        <f>IF(PinMap!O203="","",PinMap!O203)</f>
        <v/>
      </c>
      <c r="E784" s="37" t="str">
        <f>IF(PinMap!P203="","",PinMap!P203)</f>
        <v/>
      </c>
      <c r="F784" s="37" t="str">
        <f>IF(PinMap!Q203="","",PinMap!Q203)</f>
        <v/>
      </c>
    </row>
    <row r="785" spans="1:6" x14ac:dyDescent="0.2">
      <c r="A785" s="37">
        <f t="shared" si="26"/>
        <v>1528</v>
      </c>
      <c r="B785" s="52"/>
      <c r="C785" s="37" t="str">
        <f>IF(PinMap!F204="","",PinMap!F204&amp;"_"&amp;PinMap!O1)</f>
        <v/>
      </c>
      <c r="D785" s="37" t="str">
        <f>IF(PinMap!O204="","",PinMap!O204)</f>
        <v/>
      </c>
      <c r="E785" s="37" t="str">
        <f>IF(PinMap!P204="","",PinMap!P204)</f>
        <v/>
      </c>
      <c r="F785" s="37" t="str">
        <f>IF(PinMap!Q204="","",PinMap!Q204)</f>
        <v/>
      </c>
    </row>
    <row r="786" spans="1:6" x14ac:dyDescent="0.2">
      <c r="A786" s="37">
        <f t="shared" si="26"/>
        <v>1528</v>
      </c>
      <c r="B786" s="52"/>
      <c r="C786" s="37" t="str">
        <f>IF(PinMap!F205="","",PinMap!F205&amp;"_"&amp;PinMap!O1)</f>
        <v/>
      </c>
      <c r="D786" s="37" t="str">
        <f>IF(PinMap!O205="","",PinMap!O205)</f>
        <v/>
      </c>
      <c r="E786" s="37" t="str">
        <f>IF(PinMap!P205="","",PinMap!P205)</f>
        <v/>
      </c>
      <c r="F786" s="37" t="str">
        <f>IF(PinMap!Q205="","",PinMap!Q205)</f>
        <v/>
      </c>
    </row>
    <row r="787" spans="1:6" x14ac:dyDescent="0.2">
      <c r="A787" s="37">
        <f t="shared" si="26"/>
        <v>1528</v>
      </c>
      <c r="B787" s="52"/>
      <c r="C787" s="37" t="str">
        <f>IF(PinMap!F206="","",PinMap!F206&amp;"_"&amp;PinMap!O1)</f>
        <v>VCC28A_IIH</v>
      </c>
      <c r="D787" s="37" t="str">
        <f>IF(PinMap!O206="","",PinMap!O206)</f>
        <v/>
      </c>
      <c r="E787" s="37" t="str">
        <f>IF(PinMap!P206="","",PinMap!P206)</f>
        <v/>
      </c>
      <c r="F787" s="37" t="str">
        <f>IF(PinMap!Q206="","",PinMap!Q206)</f>
        <v/>
      </c>
    </row>
    <row r="788" spans="1:6" x14ac:dyDescent="0.2">
      <c r="A788" s="37">
        <f t="shared" si="26"/>
        <v>1528</v>
      </c>
      <c r="B788" s="52"/>
      <c r="C788" s="37" t="str">
        <f>IF(PinMap!F207="","",PinMap!F207&amp;"_"&amp;PinMap!O1)</f>
        <v>VCC28D_IIH</v>
      </c>
      <c r="D788" s="37" t="str">
        <f>IF(PinMap!O207="","",PinMap!O207)</f>
        <v/>
      </c>
      <c r="E788" s="37" t="str">
        <f>IF(PinMap!P207="","",PinMap!P207)</f>
        <v/>
      </c>
      <c r="F788" s="37" t="str">
        <f>IF(PinMap!Q207="","",PinMap!Q207)</f>
        <v/>
      </c>
    </row>
    <row r="789" spans="1:6" x14ac:dyDescent="0.2">
      <c r="A789" s="37">
        <f t="shared" si="26"/>
        <v>1528</v>
      </c>
      <c r="B789" s="52"/>
      <c r="C789" s="37" t="str">
        <f>IF(PinMap!F208="","",PinMap!F208&amp;"_"&amp;PinMap!O1)</f>
        <v>DVDD_IIH</v>
      </c>
      <c r="D789" s="37" t="str">
        <f>IF(PinMap!O208="","",PinMap!O208)</f>
        <v/>
      </c>
      <c r="E789" s="37" t="str">
        <f>IF(PinMap!P208="","",PinMap!P208)</f>
        <v/>
      </c>
      <c r="F789" s="37" t="str">
        <f>IF(PinMap!Q208="","",PinMap!Q208)</f>
        <v/>
      </c>
    </row>
    <row r="790" spans="1:6" x14ac:dyDescent="0.2">
      <c r="A790" s="37">
        <f t="shared" si="26"/>
        <v>1528</v>
      </c>
      <c r="B790" s="52"/>
      <c r="C790" s="37" t="str">
        <f>IF(PinMap!F209="","",PinMap!F209&amp;"_"&amp;PinMap!O1)</f>
        <v/>
      </c>
      <c r="D790" s="37" t="str">
        <f>IF(PinMap!O209="","",PinMap!O209)</f>
        <v/>
      </c>
      <c r="E790" s="37" t="str">
        <f>IF(PinMap!P209="","",PinMap!P209)</f>
        <v/>
      </c>
      <c r="F790" s="37" t="str">
        <f>IF(PinMap!Q209="","",PinMap!Q209)</f>
        <v/>
      </c>
    </row>
    <row r="791" spans="1:6" x14ac:dyDescent="0.2">
      <c r="A791" s="37">
        <f t="shared" si="26"/>
        <v>1528</v>
      </c>
      <c r="B791" s="52"/>
      <c r="C791" s="37" t="str">
        <f>IF(PinMap!F182="","",PinMap!F182&amp;"_"&amp;PinMap!R1)</f>
        <v>VSYNC_DC</v>
      </c>
      <c r="D791" s="37" t="str">
        <f>IF(PinMap!R182="","",PinMap!R182)</f>
        <v/>
      </c>
      <c r="E791" s="37" t="str">
        <f>IF(PinMap!S182="","",PinMap!S182)</f>
        <v/>
      </c>
      <c r="F791" s="37" t="str">
        <f>IF(PinMap!T182="","",PinMap!T182)</f>
        <v/>
      </c>
    </row>
    <row r="792" spans="1:6" x14ac:dyDescent="0.2">
      <c r="A792" s="37">
        <f t="shared" si="26"/>
        <v>1528</v>
      </c>
      <c r="B792" s="52"/>
      <c r="C792" s="37" t="str">
        <f>IF(PinMap!F183="","",PinMap!F183&amp;"_"&amp;PinMap!R1)</f>
        <v>HSYNC_DC</v>
      </c>
      <c r="D792" s="37" t="str">
        <f>IF(PinMap!R183="","",PinMap!R183)</f>
        <v/>
      </c>
      <c r="E792" s="37" t="str">
        <f>IF(PinMap!S183="","",PinMap!S183)</f>
        <v/>
      </c>
      <c r="F792" s="37" t="str">
        <f>IF(PinMap!T183="","",PinMap!T183)</f>
        <v/>
      </c>
    </row>
    <row r="793" spans="1:6" x14ac:dyDescent="0.2">
      <c r="A793" s="37">
        <f t="shared" si="26"/>
        <v>1528</v>
      </c>
      <c r="B793" s="52"/>
      <c r="C793" s="37" t="str">
        <f>IF(PinMap!F184="","",PinMap!F184&amp;"_"&amp;PinMap!R1)</f>
        <v>PCLK_DC</v>
      </c>
      <c r="D793" s="37" t="str">
        <f>IF(PinMap!R184="","",PinMap!R184)</f>
        <v/>
      </c>
      <c r="E793" s="37" t="str">
        <f>IF(PinMap!S184="","",PinMap!S184)</f>
        <v/>
      </c>
      <c r="F793" s="37" t="str">
        <f>IF(PinMap!T184="","",PinMap!T184)</f>
        <v/>
      </c>
    </row>
    <row r="794" spans="1:6" x14ac:dyDescent="0.2">
      <c r="A794" s="37">
        <f t="shared" si="26"/>
        <v>1528</v>
      </c>
      <c r="B794" s="52"/>
      <c r="C794" s="37" t="str">
        <f>IF(PinMap!F185="","",PinMap!F185&amp;"_"&amp;PinMap!R1)</f>
        <v>EXCLK_DC</v>
      </c>
      <c r="D794" s="37" t="str">
        <f>IF(PinMap!R185="","",PinMap!R185)</f>
        <v/>
      </c>
      <c r="E794" s="37" t="str">
        <f>IF(PinMap!S185="","",PinMap!S185)</f>
        <v/>
      </c>
      <c r="F794" s="37" t="str">
        <f>IF(PinMap!T185="","",PinMap!T185)</f>
        <v/>
      </c>
    </row>
    <row r="795" spans="1:6" x14ac:dyDescent="0.2">
      <c r="A795" s="37">
        <f t="shared" si="26"/>
        <v>1528</v>
      </c>
      <c r="B795" s="52"/>
      <c r="C795" s="37" t="str">
        <f>IF(PinMap!F186="","",PinMap!F186&amp;"_"&amp;PinMap!R1)</f>
        <v>SCL_DC</v>
      </c>
      <c r="D795" s="37" t="str">
        <f>IF(PinMap!R186="","",PinMap!R186)</f>
        <v/>
      </c>
      <c r="E795" s="37" t="str">
        <f>IF(PinMap!S186="","",PinMap!S186)</f>
        <v/>
      </c>
      <c r="F795" s="37" t="str">
        <f>IF(PinMap!T186="","",PinMap!T186)</f>
        <v/>
      </c>
    </row>
    <row r="796" spans="1:6" x14ac:dyDescent="0.2">
      <c r="A796" s="37">
        <f t="shared" si="26"/>
        <v>1528</v>
      </c>
      <c r="B796" s="52"/>
      <c r="C796" s="37" t="str">
        <f>IF(PinMap!F187="","",PinMap!F187&amp;"_"&amp;PinMap!R1)</f>
        <v>SDA_DC</v>
      </c>
      <c r="D796" s="37" t="str">
        <f>IF(PinMap!R187="","",PinMap!R187)</f>
        <v/>
      </c>
      <c r="E796" s="37" t="str">
        <f>IF(PinMap!S187="","",PinMap!S187)</f>
        <v/>
      </c>
      <c r="F796" s="37" t="str">
        <f>IF(PinMap!T187="","",PinMap!T187)</f>
        <v/>
      </c>
    </row>
    <row r="797" spans="1:6" x14ac:dyDescent="0.2">
      <c r="A797" s="37">
        <f t="shared" si="26"/>
        <v>1528</v>
      </c>
      <c r="B797" s="52"/>
      <c r="C797" s="37" t="str">
        <f>IF(PinMap!F188="","",PinMap!F188&amp;"_"&amp;PinMap!R1)</f>
        <v>D6_DC</v>
      </c>
      <c r="D797" s="37" t="str">
        <f>IF(PinMap!R188="","",PinMap!R188)</f>
        <v/>
      </c>
      <c r="E797" s="37" t="str">
        <f>IF(PinMap!S188="","",PinMap!S188)</f>
        <v/>
      </c>
      <c r="F797" s="37" t="str">
        <f>IF(PinMap!T188="","",PinMap!T188)</f>
        <v/>
      </c>
    </row>
    <row r="798" spans="1:6" x14ac:dyDescent="0.2">
      <c r="A798" s="37">
        <f t="shared" si="26"/>
        <v>1528</v>
      </c>
      <c r="B798" s="52"/>
      <c r="C798" s="37" t="str">
        <f>IF(PinMap!F189="","",PinMap!F189&amp;"_"&amp;PinMap!R1)</f>
        <v>D5_DC</v>
      </c>
      <c r="D798" s="37" t="str">
        <f>IF(PinMap!R189="","",PinMap!R189)</f>
        <v/>
      </c>
      <c r="E798" s="37" t="str">
        <f>IF(PinMap!S189="","",PinMap!S189)</f>
        <v/>
      </c>
      <c r="F798" s="37" t="str">
        <f>IF(PinMap!T189="","",PinMap!T189)</f>
        <v/>
      </c>
    </row>
    <row r="799" spans="1:6" x14ac:dyDescent="0.2">
      <c r="A799" s="37">
        <f t="shared" si="26"/>
        <v>1528</v>
      </c>
      <c r="B799" s="52"/>
      <c r="C799" s="37" t="str">
        <f>IF(PinMap!F190="","",PinMap!F190&amp;"_"&amp;PinMap!R1)</f>
        <v>D4_DC</v>
      </c>
      <c r="D799" s="37" t="str">
        <f>IF(PinMap!R190="","",PinMap!R190)</f>
        <v/>
      </c>
      <c r="E799" s="37" t="str">
        <f>IF(PinMap!S190="","",PinMap!S190)</f>
        <v/>
      </c>
      <c r="F799" s="37" t="str">
        <f>IF(PinMap!T190="","",PinMap!T190)</f>
        <v/>
      </c>
    </row>
    <row r="800" spans="1:6" x14ac:dyDescent="0.2">
      <c r="A800" s="37">
        <f t="shared" si="26"/>
        <v>1528</v>
      </c>
      <c r="B800" s="52"/>
      <c r="C800" s="37" t="str">
        <f>IF(PinMap!F191="","",PinMap!F191&amp;"_"&amp;PinMap!R1)</f>
        <v>D3_DC</v>
      </c>
      <c r="D800" s="37" t="str">
        <f>IF(PinMap!R191="","",PinMap!R191)</f>
        <v/>
      </c>
      <c r="E800" s="37" t="str">
        <f>IF(PinMap!S191="","",PinMap!S191)</f>
        <v/>
      </c>
      <c r="F800" s="37" t="str">
        <f>IF(PinMap!T191="","",PinMap!T191)</f>
        <v/>
      </c>
    </row>
    <row r="801" spans="1:6" x14ac:dyDescent="0.2">
      <c r="A801" s="37">
        <f t="shared" si="26"/>
        <v>1528</v>
      </c>
      <c r="B801" s="52"/>
      <c r="C801" s="37" t="str">
        <f>IF(PinMap!F192="","",PinMap!F192&amp;"_"&amp;PinMap!R1)</f>
        <v>D8_DC</v>
      </c>
      <c r="D801" s="37" t="str">
        <f>IF(PinMap!R192="","",PinMap!R192)</f>
        <v/>
      </c>
      <c r="E801" s="37" t="str">
        <f>IF(PinMap!S192="","",PinMap!S192)</f>
        <v/>
      </c>
      <c r="F801" s="37" t="str">
        <f>IF(PinMap!T192="","",PinMap!T192)</f>
        <v/>
      </c>
    </row>
    <row r="802" spans="1:6" x14ac:dyDescent="0.2">
      <c r="A802" s="37">
        <f t="shared" si="26"/>
        <v>1528</v>
      </c>
      <c r="B802" s="52"/>
      <c r="C802" s="37" t="str">
        <f>IF(PinMap!F193="","",PinMap!F193&amp;"_"&amp;PinMap!R1)</f>
        <v>D7_DC</v>
      </c>
      <c r="D802" s="37" t="str">
        <f>IF(PinMap!R193="","",PinMap!R193)</f>
        <v/>
      </c>
      <c r="E802" s="37" t="str">
        <f>IF(PinMap!S193="","",PinMap!S193)</f>
        <v/>
      </c>
      <c r="F802" s="37" t="str">
        <f>IF(PinMap!T193="","",PinMap!T193)</f>
        <v/>
      </c>
    </row>
    <row r="803" spans="1:6" x14ac:dyDescent="0.2">
      <c r="A803" s="37">
        <f t="shared" si="26"/>
        <v>1528</v>
      </c>
      <c r="B803" s="52"/>
      <c r="C803" s="37" t="str">
        <f>IF(PinMap!F194="","",PinMap!F194&amp;"_"&amp;PinMap!R1)</f>
        <v>D0_DC</v>
      </c>
      <c r="D803" s="37" t="str">
        <f>IF(PinMap!R194="","",PinMap!R194)</f>
        <v/>
      </c>
      <c r="E803" s="37" t="str">
        <f>IF(PinMap!S194="","",PinMap!S194)</f>
        <v/>
      </c>
      <c r="F803" s="37" t="str">
        <f>IF(PinMap!T194="","",PinMap!T194)</f>
        <v/>
      </c>
    </row>
    <row r="804" spans="1:6" x14ac:dyDescent="0.2">
      <c r="A804" s="37">
        <f t="shared" ref="A804:A835" si="27">IF(D804="",A803,A803+1)</f>
        <v>1528</v>
      </c>
      <c r="B804" s="52"/>
      <c r="C804" s="37" t="str">
        <f>IF(PinMap!F195="","",PinMap!F195&amp;"_"&amp;PinMap!R1)</f>
        <v>D1_DC</v>
      </c>
      <c r="D804" s="37" t="str">
        <f>IF(PinMap!R195="","",PinMap!R195)</f>
        <v/>
      </c>
      <c r="E804" s="37" t="str">
        <f>IF(PinMap!S195="","",PinMap!S195)</f>
        <v/>
      </c>
      <c r="F804" s="37" t="str">
        <f>IF(PinMap!T195="","",PinMap!T195)</f>
        <v/>
      </c>
    </row>
    <row r="805" spans="1:6" x14ac:dyDescent="0.2">
      <c r="A805" s="37">
        <f t="shared" si="27"/>
        <v>1528</v>
      </c>
      <c r="B805" s="52"/>
      <c r="C805" s="37" t="str">
        <f>IF(PinMap!F196="","",PinMap!F196&amp;"_"&amp;PinMap!R1)</f>
        <v>D2_DC</v>
      </c>
      <c r="D805" s="37" t="str">
        <f>IF(PinMap!R196="","",PinMap!R196)</f>
        <v/>
      </c>
      <c r="E805" s="37" t="str">
        <f>IF(PinMap!S196="","",PinMap!S196)</f>
        <v/>
      </c>
      <c r="F805" s="37" t="str">
        <f>IF(PinMap!T196="","",PinMap!T196)</f>
        <v/>
      </c>
    </row>
    <row r="806" spans="1:6" x14ac:dyDescent="0.2">
      <c r="A806" s="37">
        <f t="shared" si="27"/>
        <v>1528</v>
      </c>
      <c r="B806" s="52"/>
      <c r="C806" s="37" t="str">
        <f>IF(PinMap!F197="","",PinMap!F197&amp;"_"&amp;PinMap!R1)</f>
        <v>D9_DC</v>
      </c>
      <c r="D806" s="37" t="str">
        <f>IF(PinMap!R197="","",PinMap!R197)</f>
        <v/>
      </c>
      <c r="E806" s="37" t="str">
        <f>IF(PinMap!S197="","",PinMap!S197)</f>
        <v/>
      </c>
      <c r="F806" s="37" t="str">
        <f>IF(PinMap!T197="","",PinMap!T197)</f>
        <v/>
      </c>
    </row>
    <row r="807" spans="1:6" x14ac:dyDescent="0.2">
      <c r="A807" s="37">
        <f t="shared" si="27"/>
        <v>1528</v>
      </c>
      <c r="B807" s="52"/>
      <c r="C807" s="37" t="str">
        <f>IF(PinMap!F198="","",PinMap!F198&amp;"_"&amp;PinMap!R1)</f>
        <v>PWDN_DC</v>
      </c>
      <c r="D807" s="37" t="str">
        <f>IF(PinMap!R198="","",PinMap!R198)</f>
        <v/>
      </c>
      <c r="E807" s="37" t="str">
        <f>IF(PinMap!S198="","",PinMap!S198)</f>
        <v/>
      </c>
      <c r="F807" s="37" t="str">
        <f>IF(PinMap!T198="","",PinMap!T198)</f>
        <v/>
      </c>
    </row>
    <row r="808" spans="1:6" x14ac:dyDescent="0.2">
      <c r="A808" s="37">
        <f t="shared" si="27"/>
        <v>1528</v>
      </c>
      <c r="B808" s="52"/>
      <c r="C808" s="37" t="str">
        <f>IF(PinMap!F199="","",PinMap!F199&amp;"_"&amp;PinMap!R1)</f>
        <v>RSTB_DC</v>
      </c>
      <c r="D808" s="37" t="str">
        <f>IF(PinMap!R199="","",PinMap!R199)</f>
        <v/>
      </c>
      <c r="E808" s="37" t="str">
        <f>IF(PinMap!S199="","",PinMap!S199)</f>
        <v/>
      </c>
      <c r="F808" s="37" t="str">
        <f>IF(PinMap!T199="","",PinMap!T199)</f>
        <v/>
      </c>
    </row>
    <row r="809" spans="1:6" x14ac:dyDescent="0.2">
      <c r="A809" s="37">
        <f t="shared" si="27"/>
        <v>1529</v>
      </c>
      <c r="B809" s="52"/>
      <c r="C809" s="37" t="str">
        <f>IF(PinMap!F200="","",PinMap!F200&amp;"_"&amp;PinMap!R1)</f>
        <v>VN_DC</v>
      </c>
      <c r="D809" s="37">
        <f>IF(PinMap!R200="","",PinMap!R200)</f>
        <v>-1.25</v>
      </c>
      <c r="E809" s="37">
        <f>IF(PinMap!S200="","",PinMap!S200)</f>
        <v>-1.6</v>
      </c>
      <c r="F809" s="37" t="str">
        <f>IF(PinMap!T200="","",PinMap!T200)</f>
        <v>V</v>
      </c>
    </row>
    <row r="810" spans="1:6" x14ac:dyDescent="0.2">
      <c r="A810" s="37">
        <f t="shared" si="27"/>
        <v>1530</v>
      </c>
      <c r="B810" s="52"/>
      <c r="C810" s="37" t="str">
        <f>IF(PinMap!F201="","",PinMap!F201&amp;"_"&amp;PinMap!R1)</f>
        <v>VH_DC</v>
      </c>
      <c r="D810" s="37">
        <f>IF(PinMap!R201="","",PinMap!R201)</f>
        <v>4.4000000000000004</v>
      </c>
      <c r="E810" s="37">
        <f>IF(PinMap!S201="","",PinMap!S201)</f>
        <v>3.85</v>
      </c>
      <c r="F810" s="37" t="str">
        <f>IF(PinMap!T201="","",PinMap!T201)</f>
        <v>V</v>
      </c>
    </row>
    <row r="811" spans="1:6" x14ac:dyDescent="0.2">
      <c r="A811" s="37">
        <f t="shared" si="27"/>
        <v>1530</v>
      </c>
      <c r="B811" s="52"/>
      <c r="C811" s="37" t="str">
        <f>IF(PinMap!F202="","",PinMap!F202&amp;"_"&amp;PinMap!R1)</f>
        <v>VRAMP_DC</v>
      </c>
      <c r="D811" s="37" t="str">
        <f>IF(PinMap!R202="","",PinMap!R202)</f>
        <v/>
      </c>
      <c r="E811" s="37" t="str">
        <f>IF(PinMap!S202="","",PinMap!S202)</f>
        <v/>
      </c>
      <c r="F811" s="37" t="str">
        <f>IF(PinMap!T202="","",PinMap!T202)</f>
        <v/>
      </c>
    </row>
    <row r="812" spans="1:6" x14ac:dyDescent="0.2">
      <c r="A812" s="37">
        <f t="shared" si="27"/>
        <v>1530</v>
      </c>
      <c r="B812" s="52"/>
      <c r="C812" s="37" t="str">
        <f>IF(PinMap!F203="","",PinMap!F203&amp;"_"&amp;PinMap!R1)</f>
        <v/>
      </c>
      <c r="D812" s="37" t="str">
        <f>IF(PinMap!R203="","",PinMap!R203)</f>
        <v/>
      </c>
      <c r="E812" s="37" t="str">
        <f>IF(PinMap!S203="","",PinMap!S203)</f>
        <v/>
      </c>
      <c r="F812" s="37" t="str">
        <f>IF(PinMap!T203="","",PinMap!T203)</f>
        <v/>
      </c>
    </row>
    <row r="813" spans="1:6" x14ac:dyDescent="0.2">
      <c r="A813" s="37">
        <f t="shared" si="27"/>
        <v>1530</v>
      </c>
      <c r="B813" s="52"/>
      <c r="C813" s="37" t="str">
        <f>IF(PinMap!F204="","",PinMap!F204&amp;"_"&amp;PinMap!R1)</f>
        <v/>
      </c>
      <c r="D813" s="37" t="str">
        <f>IF(PinMap!R204="","",PinMap!R204)</f>
        <v/>
      </c>
      <c r="E813" s="37" t="str">
        <f>IF(PinMap!S204="","",PinMap!S204)</f>
        <v/>
      </c>
      <c r="F813" s="37" t="str">
        <f>IF(PinMap!T204="","",PinMap!T204)</f>
        <v/>
      </c>
    </row>
    <row r="814" spans="1:6" x14ac:dyDescent="0.2">
      <c r="A814" s="37">
        <f t="shared" si="27"/>
        <v>1530</v>
      </c>
      <c r="B814" s="52"/>
      <c r="C814" s="37" t="str">
        <f>IF(PinMap!F205="","",PinMap!F205&amp;"_"&amp;PinMap!R1)</f>
        <v/>
      </c>
      <c r="D814" s="37" t="str">
        <f>IF(PinMap!R205="","",PinMap!R205)</f>
        <v/>
      </c>
      <c r="E814" s="37" t="str">
        <f>IF(PinMap!S205="","",PinMap!S205)</f>
        <v/>
      </c>
      <c r="F814" s="37" t="str">
        <f>IF(PinMap!T205="","",PinMap!T205)</f>
        <v/>
      </c>
    </row>
    <row r="815" spans="1:6" x14ac:dyDescent="0.2">
      <c r="A815" s="37">
        <f t="shared" si="27"/>
        <v>1531</v>
      </c>
      <c r="B815" s="52"/>
      <c r="C815" s="37" t="str">
        <f>IF(PinMap!F206="","",PinMap!F206&amp;"_"&amp;PinMap!R1)</f>
        <v>VCC28A_DC</v>
      </c>
      <c r="D815" s="37">
        <f>IF(PinMap!R206="","",PinMap!R206)</f>
        <v>35</v>
      </c>
      <c r="E815" s="37">
        <f>IF(PinMap!S206="","",PinMap!S206)</f>
        <v>15</v>
      </c>
      <c r="F815" s="37" t="str">
        <f>IF(PinMap!T206="","",PinMap!T206)</f>
        <v>mA</v>
      </c>
    </row>
    <row r="816" spans="1:6" x14ac:dyDescent="0.2">
      <c r="A816" s="37">
        <f t="shared" si="27"/>
        <v>1532</v>
      </c>
      <c r="B816" s="52"/>
      <c r="C816" s="37" t="str">
        <f>IF(PinMap!F207="","",PinMap!F207&amp;"_"&amp;PinMap!R1)</f>
        <v>VCC28D_DC</v>
      </c>
      <c r="D816" s="37">
        <f>IF(PinMap!R207="","",PinMap!R207)</f>
        <v>65</v>
      </c>
      <c r="E816" s="37">
        <f>IF(PinMap!S207="","",PinMap!S207)</f>
        <v>45</v>
      </c>
      <c r="F816" s="37" t="str">
        <f>IF(PinMap!T207="","",PinMap!T207)</f>
        <v>mA</v>
      </c>
    </row>
    <row r="817" spans="1:6" x14ac:dyDescent="0.2">
      <c r="A817" s="37">
        <f t="shared" si="27"/>
        <v>1533</v>
      </c>
      <c r="B817" s="52"/>
      <c r="C817" s="37" t="str">
        <f>IF(PinMap!F208="","",PinMap!F208&amp;"_"&amp;PinMap!R1)</f>
        <v>DVDD_DC</v>
      </c>
      <c r="D817" s="37">
        <f>IF(PinMap!R208="","",PinMap!R208)</f>
        <v>1.7</v>
      </c>
      <c r="E817" s="37">
        <f>IF(PinMap!S208="","",PinMap!S208)</f>
        <v>1.4</v>
      </c>
      <c r="F817" s="37" t="str">
        <f>IF(PinMap!T208="","",PinMap!T208)</f>
        <v>V</v>
      </c>
    </row>
    <row r="818" spans="1:6" x14ac:dyDescent="0.2">
      <c r="A818" s="37">
        <f t="shared" si="27"/>
        <v>1533</v>
      </c>
      <c r="B818" s="52"/>
      <c r="C818" s="37" t="str">
        <f>IF(PinMap!F209="","",PinMap!F209&amp;"_"&amp;PinMap!R1)</f>
        <v/>
      </c>
      <c r="D818" s="37" t="str">
        <f>IF(PinMap!R209="","",PinMap!R209)</f>
        <v/>
      </c>
      <c r="E818" s="37" t="str">
        <f>IF(PinMap!S209="","",PinMap!S209)</f>
        <v/>
      </c>
      <c r="F818" s="37" t="str">
        <f>IF(PinMap!T209="","",PinMap!T209)</f>
        <v/>
      </c>
    </row>
    <row r="819" spans="1:6" x14ac:dyDescent="0.2">
      <c r="A819" s="37">
        <f t="shared" si="27"/>
        <v>1533</v>
      </c>
      <c r="B819" s="52"/>
      <c r="C819" s="37" t="str">
        <f>IF(PinMap!F182="","",PinMap!F182&amp;"_"&amp;PinMap!U1)</f>
        <v>VSYNC_PWDN</v>
      </c>
      <c r="D819" s="37" t="str">
        <f>IF(PinMap!U182="","",PinMap!U182)</f>
        <v/>
      </c>
      <c r="E819" s="37" t="str">
        <f>IF(PinMap!V182="","",PinMap!V182)</f>
        <v/>
      </c>
      <c r="F819" s="37" t="str">
        <f>IF(PinMap!W182="","",PinMap!W182)</f>
        <v/>
      </c>
    </row>
    <row r="820" spans="1:6" x14ac:dyDescent="0.2">
      <c r="A820" s="37">
        <f t="shared" si="27"/>
        <v>1533</v>
      </c>
      <c r="B820" s="52"/>
      <c r="C820" s="37" t="str">
        <f>IF(PinMap!F183="","",PinMap!F183&amp;"_"&amp;PinMap!U1)</f>
        <v>HSYNC_PWDN</v>
      </c>
      <c r="D820" s="37" t="str">
        <f>IF(PinMap!U183="","",PinMap!U183)</f>
        <v/>
      </c>
      <c r="E820" s="37" t="str">
        <f>IF(PinMap!V183="","",PinMap!V183)</f>
        <v/>
      </c>
      <c r="F820" s="37" t="str">
        <f>IF(PinMap!W183="","",PinMap!W183)</f>
        <v/>
      </c>
    </row>
    <row r="821" spans="1:6" x14ac:dyDescent="0.2">
      <c r="A821" s="37">
        <f t="shared" si="27"/>
        <v>1533</v>
      </c>
      <c r="B821" s="52"/>
      <c r="C821" s="37" t="str">
        <f>IF(PinMap!F184="","",PinMap!F184&amp;"_"&amp;PinMap!U1)</f>
        <v>PCLK_PWDN</v>
      </c>
      <c r="D821" s="37" t="str">
        <f>IF(PinMap!U184="","",PinMap!U184)</f>
        <v/>
      </c>
      <c r="E821" s="37" t="str">
        <f>IF(PinMap!V184="","",PinMap!V184)</f>
        <v/>
      </c>
      <c r="F821" s="37" t="str">
        <f>IF(PinMap!W184="","",PinMap!W184)</f>
        <v/>
      </c>
    </row>
    <row r="822" spans="1:6" x14ac:dyDescent="0.2">
      <c r="A822" s="37">
        <f t="shared" si="27"/>
        <v>1533</v>
      </c>
      <c r="B822" s="52"/>
      <c r="C822" s="37" t="str">
        <f>IF(PinMap!F185="","",PinMap!F185&amp;"_"&amp;PinMap!U1)</f>
        <v>EXCLK_PWDN</v>
      </c>
      <c r="D822" s="37" t="str">
        <f>IF(PinMap!U185="","",PinMap!U185)</f>
        <v/>
      </c>
      <c r="E822" s="37" t="str">
        <f>IF(PinMap!V185="","",PinMap!V185)</f>
        <v/>
      </c>
      <c r="F822" s="37" t="str">
        <f>IF(PinMap!W185="","",PinMap!W185)</f>
        <v/>
      </c>
    </row>
    <row r="823" spans="1:6" x14ac:dyDescent="0.2">
      <c r="A823" s="37">
        <f t="shared" si="27"/>
        <v>1533</v>
      </c>
      <c r="B823" s="52"/>
      <c r="C823" s="37" t="str">
        <f>IF(PinMap!F186="","",PinMap!F186&amp;"_"&amp;PinMap!U1)</f>
        <v>SCL_PWDN</v>
      </c>
      <c r="D823" s="37" t="str">
        <f>IF(PinMap!U186="","",PinMap!U186)</f>
        <v/>
      </c>
      <c r="E823" s="37" t="str">
        <f>IF(PinMap!V186="","",PinMap!V186)</f>
        <v/>
      </c>
      <c r="F823" s="37" t="str">
        <f>IF(PinMap!W186="","",PinMap!W186)</f>
        <v/>
      </c>
    </row>
    <row r="824" spans="1:6" x14ac:dyDescent="0.2">
      <c r="A824" s="37">
        <f t="shared" si="27"/>
        <v>1533</v>
      </c>
      <c r="B824" s="52"/>
      <c r="C824" s="37" t="str">
        <f>IF(PinMap!F187="","",PinMap!F187&amp;"_"&amp;PinMap!U1)</f>
        <v>SDA_PWDN</v>
      </c>
      <c r="D824" s="37" t="str">
        <f>IF(PinMap!U187="","",PinMap!U187)</f>
        <v/>
      </c>
      <c r="E824" s="37" t="str">
        <f>IF(PinMap!V187="","",PinMap!V187)</f>
        <v/>
      </c>
      <c r="F824" s="37" t="str">
        <f>IF(PinMap!W187="","",PinMap!W187)</f>
        <v/>
      </c>
    </row>
    <row r="825" spans="1:6" x14ac:dyDescent="0.2">
      <c r="A825" s="37">
        <f t="shared" si="27"/>
        <v>1533</v>
      </c>
      <c r="B825" s="52"/>
      <c r="C825" s="37" t="str">
        <f>IF(PinMap!F188="","",PinMap!F188&amp;"_"&amp;PinMap!U1)</f>
        <v>D6_PWDN</v>
      </c>
      <c r="D825" s="37" t="str">
        <f>IF(PinMap!U188="","",PinMap!U188)</f>
        <v/>
      </c>
      <c r="E825" s="37" t="str">
        <f>IF(PinMap!V188="","",PinMap!V188)</f>
        <v/>
      </c>
      <c r="F825" s="37" t="str">
        <f>IF(PinMap!W188="","",PinMap!W188)</f>
        <v/>
      </c>
    </row>
    <row r="826" spans="1:6" x14ac:dyDescent="0.2">
      <c r="A826" s="37">
        <f t="shared" si="27"/>
        <v>1533</v>
      </c>
      <c r="B826" s="52"/>
      <c r="C826" s="37" t="str">
        <f>IF(PinMap!F189="","",PinMap!F189&amp;"_"&amp;PinMap!U1)</f>
        <v>D5_PWDN</v>
      </c>
      <c r="D826" s="37" t="str">
        <f>IF(PinMap!U189="","",PinMap!U189)</f>
        <v/>
      </c>
      <c r="E826" s="37" t="str">
        <f>IF(PinMap!V189="","",PinMap!V189)</f>
        <v/>
      </c>
      <c r="F826" s="37" t="str">
        <f>IF(PinMap!W189="","",PinMap!W189)</f>
        <v/>
      </c>
    </row>
    <row r="827" spans="1:6" x14ac:dyDescent="0.2">
      <c r="A827" s="37">
        <f t="shared" si="27"/>
        <v>1533</v>
      </c>
      <c r="B827" s="52"/>
      <c r="C827" s="37" t="str">
        <f>IF(PinMap!F190="","",PinMap!F190&amp;"_"&amp;PinMap!U1)</f>
        <v>D4_PWDN</v>
      </c>
      <c r="D827" s="37" t="str">
        <f>IF(PinMap!U190="","",PinMap!U190)</f>
        <v/>
      </c>
      <c r="E827" s="37" t="str">
        <f>IF(PinMap!V190="","",PinMap!V190)</f>
        <v/>
      </c>
      <c r="F827" s="37" t="str">
        <f>IF(PinMap!W190="","",PinMap!W190)</f>
        <v/>
      </c>
    </row>
    <row r="828" spans="1:6" x14ac:dyDescent="0.2">
      <c r="A828" s="37">
        <f t="shared" si="27"/>
        <v>1533</v>
      </c>
      <c r="B828" s="52"/>
      <c r="C828" s="37" t="str">
        <f>IF(PinMap!F191="","",PinMap!F191&amp;"_"&amp;PinMap!U1)</f>
        <v>D3_PWDN</v>
      </c>
      <c r="D828" s="37" t="str">
        <f>IF(PinMap!U191="","",PinMap!U191)</f>
        <v/>
      </c>
      <c r="E828" s="37" t="str">
        <f>IF(PinMap!V191="","",PinMap!V191)</f>
        <v/>
      </c>
      <c r="F828" s="37" t="str">
        <f>IF(PinMap!W191="","",PinMap!W191)</f>
        <v/>
      </c>
    </row>
    <row r="829" spans="1:6" x14ac:dyDescent="0.2">
      <c r="A829" s="37">
        <f t="shared" si="27"/>
        <v>1533</v>
      </c>
      <c r="B829" s="52"/>
      <c r="C829" s="37" t="str">
        <f>IF(PinMap!F192="","",PinMap!F192&amp;"_"&amp;PinMap!U1)</f>
        <v>D8_PWDN</v>
      </c>
      <c r="D829" s="37" t="str">
        <f>IF(PinMap!U192="","",PinMap!U192)</f>
        <v/>
      </c>
      <c r="E829" s="37" t="str">
        <f>IF(PinMap!V192="","",PinMap!V192)</f>
        <v/>
      </c>
      <c r="F829" s="37" t="str">
        <f>IF(PinMap!W192="","",PinMap!W192)</f>
        <v/>
      </c>
    </row>
    <row r="830" spans="1:6" x14ac:dyDescent="0.2">
      <c r="A830" s="37">
        <f t="shared" si="27"/>
        <v>1533</v>
      </c>
      <c r="B830" s="52"/>
      <c r="C830" s="37" t="str">
        <f>IF(PinMap!F193="","",PinMap!F193&amp;"_"&amp;PinMap!U1)</f>
        <v>D7_PWDN</v>
      </c>
      <c r="D830" s="37" t="str">
        <f>IF(PinMap!U193="","",PinMap!U193)</f>
        <v/>
      </c>
      <c r="E830" s="37" t="str">
        <f>IF(PinMap!V193="","",PinMap!V193)</f>
        <v/>
      </c>
      <c r="F830" s="37" t="str">
        <f>IF(PinMap!W193="","",PinMap!W193)</f>
        <v/>
      </c>
    </row>
    <row r="831" spans="1:6" x14ac:dyDescent="0.2">
      <c r="A831" s="37">
        <f t="shared" si="27"/>
        <v>1533</v>
      </c>
      <c r="B831" s="52"/>
      <c r="C831" s="37" t="str">
        <f>IF(PinMap!F194="","",PinMap!F194&amp;"_"&amp;PinMap!U1)</f>
        <v>D0_PWDN</v>
      </c>
      <c r="D831" s="37" t="str">
        <f>IF(PinMap!U194="","",PinMap!U194)</f>
        <v/>
      </c>
      <c r="E831" s="37" t="str">
        <f>IF(PinMap!V194="","",PinMap!V194)</f>
        <v/>
      </c>
      <c r="F831" s="37" t="str">
        <f>IF(PinMap!W194="","",PinMap!W194)</f>
        <v/>
      </c>
    </row>
    <row r="832" spans="1:6" x14ac:dyDescent="0.2">
      <c r="A832" s="37">
        <f t="shared" si="27"/>
        <v>1533</v>
      </c>
      <c r="B832" s="52"/>
      <c r="C832" s="37" t="str">
        <f>IF(PinMap!F195="","",PinMap!F195&amp;"_"&amp;PinMap!U1)</f>
        <v>D1_PWDN</v>
      </c>
      <c r="D832" s="37" t="str">
        <f>IF(PinMap!U195="","",PinMap!U195)</f>
        <v/>
      </c>
      <c r="E832" s="37" t="str">
        <f>IF(PinMap!V195="","",PinMap!V195)</f>
        <v/>
      </c>
      <c r="F832" s="37" t="str">
        <f>IF(PinMap!W195="","",PinMap!W195)</f>
        <v/>
      </c>
    </row>
    <row r="833" spans="1:6" x14ac:dyDescent="0.2">
      <c r="A833" s="37">
        <f t="shared" si="27"/>
        <v>1533</v>
      </c>
      <c r="B833" s="52"/>
      <c r="C833" s="37" t="str">
        <f>IF(PinMap!F196="","",PinMap!F196&amp;"_"&amp;PinMap!U1)</f>
        <v>D2_PWDN</v>
      </c>
      <c r="D833" s="37" t="str">
        <f>IF(PinMap!U196="","",PinMap!U196)</f>
        <v/>
      </c>
      <c r="E833" s="37" t="str">
        <f>IF(PinMap!V196="","",PinMap!V196)</f>
        <v/>
      </c>
      <c r="F833" s="37" t="str">
        <f>IF(PinMap!W196="","",PinMap!W196)</f>
        <v/>
      </c>
    </row>
    <row r="834" spans="1:6" x14ac:dyDescent="0.2">
      <c r="A834" s="37">
        <f t="shared" si="27"/>
        <v>1533</v>
      </c>
      <c r="B834" s="52"/>
      <c r="C834" s="37" t="str">
        <f>IF(PinMap!F197="","",PinMap!F197&amp;"_"&amp;PinMap!U1)</f>
        <v>D9_PWDN</v>
      </c>
      <c r="D834" s="37" t="str">
        <f>IF(PinMap!U197="","",PinMap!U197)</f>
        <v/>
      </c>
      <c r="E834" s="37" t="str">
        <f>IF(PinMap!V197="","",PinMap!V197)</f>
        <v/>
      </c>
      <c r="F834" s="37" t="str">
        <f>IF(PinMap!W197="","",PinMap!W197)</f>
        <v/>
      </c>
    </row>
    <row r="835" spans="1:6" x14ac:dyDescent="0.2">
      <c r="A835" s="37">
        <f t="shared" si="27"/>
        <v>1533</v>
      </c>
      <c r="B835" s="52"/>
      <c r="C835" s="37" t="str">
        <f>IF(PinMap!F198="","",PinMap!F198&amp;"_"&amp;PinMap!U1)</f>
        <v>PWDN_PWDN</v>
      </c>
      <c r="D835" s="37" t="str">
        <f>IF(PinMap!U198="","",PinMap!U198)</f>
        <v/>
      </c>
      <c r="E835" s="37" t="str">
        <f>IF(PinMap!V198="","",PinMap!V198)</f>
        <v/>
      </c>
      <c r="F835" s="37" t="str">
        <f>IF(PinMap!W198="","",PinMap!W198)</f>
        <v/>
      </c>
    </row>
    <row r="836" spans="1:6" x14ac:dyDescent="0.2">
      <c r="A836" s="37">
        <f t="shared" ref="A836:A846" si="28">IF(D836="",A835,A835+1)</f>
        <v>1533</v>
      </c>
      <c r="B836" s="52"/>
      <c r="C836" s="37" t="str">
        <f>IF(PinMap!F199="","",PinMap!F199&amp;"_"&amp;PinMap!U1)</f>
        <v>RSTB_PWDN</v>
      </c>
      <c r="D836" s="37" t="str">
        <f>IF(PinMap!U199="","",PinMap!U199)</f>
        <v/>
      </c>
      <c r="E836" s="37" t="str">
        <f>IF(PinMap!V199="","",PinMap!V199)</f>
        <v/>
      </c>
      <c r="F836" s="37" t="str">
        <f>IF(PinMap!W199="","",PinMap!W199)</f>
        <v/>
      </c>
    </row>
    <row r="837" spans="1:6" x14ac:dyDescent="0.2">
      <c r="A837" s="37">
        <f t="shared" si="28"/>
        <v>1533</v>
      </c>
      <c r="B837" s="52"/>
      <c r="C837" s="37" t="str">
        <f>IF(PinMap!F200="","",PinMap!F200&amp;"_"&amp;PinMap!U1)</f>
        <v>VN_PWDN</v>
      </c>
      <c r="D837" s="37" t="str">
        <f>IF(PinMap!U200="","",PinMap!U200)</f>
        <v/>
      </c>
      <c r="E837" s="37" t="str">
        <f>IF(PinMap!V200="","",PinMap!V200)</f>
        <v/>
      </c>
      <c r="F837" s="37" t="str">
        <f>IF(PinMap!W200="","",PinMap!W200)</f>
        <v/>
      </c>
    </row>
    <row r="838" spans="1:6" x14ac:dyDescent="0.2">
      <c r="A838" s="37">
        <f t="shared" si="28"/>
        <v>1533</v>
      </c>
      <c r="B838" s="52"/>
      <c r="C838" s="37" t="str">
        <f>IF(PinMap!F201="","",PinMap!F201&amp;"_"&amp;PinMap!U1)</f>
        <v>VH_PWDN</v>
      </c>
      <c r="D838" s="37" t="str">
        <f>IF(PinMap!U201="","",PinMap!U201)</f>
        <v/>
      </c>
      <c r="E838" s="37" t="str">
        <f>IF(PinMap!V201="","",PinMap!V201)</f>
        <v/>
      </c>
      <c r="F838" s="37" t="str">
        <f>IF(PinMap!W201="","",PinMap!W201)</f>
        <v/>
      </c>
    </row>
    <row r="839" spans="1:6" x14ac:dyDescent="0.2">
      <c r="A839" s="37">
        <f t="shared" si="28"/>
        <v>1533</v>
      </c>
      <c r="B839" s="52"/>
      <c r="C839" s="37" t="str">
        <f>IF(PinMap!F202="","",PinMap!F202&amp;"_"&amp;PinMap!U1)</f>
        <v>VRAMP_PWDN</v>
      </c>
      <c r="D839" s="37" t="str">
        <f>IF(PinMap!U202="","",PinMap!U202)</f>
        <v/>
      </c>
      <c r="E839" s="37" t="str">
        <f>IF(PinMap!V202="","",PinMap!V202)</f>
        <v/>
      </c>
      <c r="F839" s="37" t="str">
        <f>IF(PinMap!W202="","",PinMap!W202)</f>
        <v/>
      </c>
    </row>
    <row r="840" spans="1:6" x14ac:dyDescent="0.2">
      <c r="A840" s="37">
        <f t="shared" si="28"/>
        <v>1533</v>
      </c>
      <c r="B840" s="52"/>
      <c r="C840" s="37" t="str">
        <f>IF(PinMap!F203="","",PinMap!F203&amp;"_"&amp;PinMap!U1)</f>
        <v/>
      </c>
      <c r="D840" s="37" t="str">
        <f>IF(PinMap!U203="","",PinMap!U203)</f>
        <v/>
      </c>
      <c r="E840" s="37" t="str">
        <f>IF(PinMap!V203="","",PinMap!V203)</f>
        <v/>
      </c>
      <c r="F840" s="37" t="str">
        <f>IF(PinMap!W203="","",PinMap!W203)</f>
        <v/>
      </c>
    </row>
    <row r="841" spans="1:6" x14ac:dyDescent="0.2">
      <c r="A841" s="37">
        <f t="shared" si="28"/>
        <v>1533</v>
      </c>
      <c r="B841" s="52"/>
      <c r="C841" s="37" t="str">
        <f>IF(PinMap!F204="","",PinMap!F204&amp;"_"&amp;PinMap!U1)</f>
        <v/>
      </c>
      <c r="D841" s="37" t="str">
        <f>IF(PinMap!U204="","",PinMap!U204)</f>
        <v/>
      </c>
      <c r="E841" s="37" t="str">
        <f>IF(PinMap!V204="","",PinMap!V204)</f>
        <v/>
      </c>
      <c r="F841" s="37" t="str">
        <f>IF(PinMap!W204="","",PinMap!W204)</f>
        <v/>
      </c>
    </row>
    <row r="842" spans="1:6" x14ac:dyDescent="0.2">
      <c r="A842" s="37">
        <f t="shared" si="28"/>
        <v>1533</v>
      </c>
      <c r="B842" s="52"/>
      <c r="C842" s="37" t="str">
        <f>IF(PinMap!F205="","",PinMap!F205&amp;"_"&amp;PinMap!U1)</f>
        <v/>
      </c>
      <c r="D842" s="37" t="str">
        <f>IF(PinMap!U205="","",PinMap!U205)</f>
        <v/>
      </c>
      <c r="E842" s="37" t="str">
        <f>IF(PinMap!V205="","",PinMap!V205)</f>
        <v/>
      </c>
      <c r="F842" s="37" t="str">
        <f>IF(PinMap!W205="","",PinMap!W205)</f>
        <v/>
      </c>
    </row>
    <row r="843" spans="1:6" x14ac:dyDescent="0.2">
      <c r="A843" s="37">
        <f t="shared" si="28"/>
        <v>1534</v>
      </c>
      <c r="B843" s="52"/>
      <c r="C843" s="37" t="str">
        <f>IF(PinMap!F206="","",PinMap!F206&amp;"_"&amp;PinMap!U1)</f>
        <v>VCC28A_PWDN</v>
      </c>
      <c r="D843" s="37">
        <f>IF(PinMap!U206="","",PinMap!U206)</f>
        <v>300</v>
      </c>
      <c r="E843" s="37">
        <f>IF(PinMap!V206="","",PinMap!V206)</f>
        <v>-5</v>
      </c>
      <c r="F843" s="37" t="str">
        <f>IF(PinMap!W206="","",PinMap!W206)</f>
        <v>uA</v>
      </c>
    </row>
    <row r="844" spans="1:6" x14ac:dyDescent="0.2">
      <c r="A844" s="37">
        <f t="shared" si="28"/>
        <v>1535</v>
      </c>
      <c r="B844" s="52"/>
      <c r="C844" s="37" t="str">
        <f>IF(PinMap!F207="","",PinMap!F207&amp;"_"&amp;PinMap!U1)</f>
        <v>VCC28D_PWDN</v>
      </c>
      <c r="D844" s="37">
        <f>IF(PinMap!U207="","",PinMap!U207)</f>
        <v>300</v>
      </c>
      <c r="E844" s="37">
        <f>IF(PinMap!V207="","",PinMap!V207)</f>
        <v>-5</v>
      </c>
      <c r="F844" s="37" t="str">
        <f>IF(PinMap!W207="","",PinMap!W207)</f>
        <v>uA</v>
      </c>
    </row>
    <row r="845" spans="1:6" x14ac:dyDescent="0.2">
      <c r="A845" s="37">
        <f t="shared" si="28"/>
        <v>1535</v>
      </c>
      <c r="B845" s="52"/>
      <c r="C845" s="37" t="str">
        <f>IF(PinMap!F208="","",PinMap!F208&amp;"_"&amp;PinMap!U1)</f>
        <v>DVDD_PWDN</v>
      </c>
      <c r="D845" s="37" t="str">
        <f>IF(PinMap!U208="","",PinMap!U208)</f>
        <v/>
      </c>
      <c r="E845" s="37" t="str">
        <f>IF(PinMap!V208="","",PinMap!V208)</f>
        <v/>
      </c>
      <c r="F845" s="37" t="str">
        <f>IF(PinMap!W208="","",PinMap!W208)</f>
        <v/>
      </c>
    </row>
    <row r="846" spans="1:6" x14ac:dyDescent="0.2">
      <c r="A846" s="37">
        <f t="shared" si="28"/>
        <v>1535</v>
      </c>
      <c r="B846" s="53"/>
      <c r="C846" s="37" t="str">
        <f>IF(PinMap!F209="","",PinMap!F209&amp;"_"&amp;PinMap!U1)</f>
        <v/>
      </c>
      <c r="D846" s="37" t="str">
        <f>IF(PinMap!U209="","",PinMap!U209)</f>
        <v/>
      </c>
      <c r="E846" s="37" t="str">
        <f>IF(PinMap!V209="","",PinMap!V209)</f>
        <v/>
      </c>
      <c r="F846" s="37" t="str">
        <f>IF(PinMap!W209="","",PinMap!W209)</f>
        <v/>
      </c>
    </row>
    <row r="847" spans="1:6" x14ac:dyDescent="0.2">
      <c r="A847" s="39"/>
      <c r="B847" s="39"/>
      <c r="C847" s="39"/>
      <c r="D847" s="39"/>
      <c r="E847" s="39"/>
      <c r="F847" s="39"/>
    </row>
    <row r="848" spans="1:6" x14ac:dyDescent="0.2">
      <c r="A848" s="37">
        <f>IF(D848="",A846+COUNTA(Limits!A:A)-1,A846+COUNTA(Limits!A:A))</f>
        <v>1765</v>
      </c>
      <c r="B848" s="51" t="str">
        <f>MID(PinMap!A218,9,LEN(PinMap!A218)-8)</f>
        <v>Site6</v>
      </c>
      <c r="C848" s="37" t="str">
        <f>IF(PinMap!F218="","",PinMap!F218&amp;"_"&amp;PinMap!I1)</f>
        <v>VSYNC_OS</v>
      </c>
      <c r="D848" s="37">
        <f>IF(PinMap!I218="","",PinMap!I218)</f>
        <v>-0.2</v>
      </c>
      <c r="E848" s="37">
        <f>IF(PinMap!J218="","",PinMap!J218)</f>
        <v>-0.6</v>
      </c>
      <c r="F848" s="37" t="str">
        <f>IF(PinMap!K218="","",PinMap!K218)</f>
        <v>V</v>
      </c>
    </row>
    <row r="849" spans="1:6" x14ac:dyDescent="0.2">
      <c r="A849" s="37">
        <f t="shared" ref="A849:A880" si="29">IF(D849="",A848,A848+1)</f>
        <v>1766</v>
      </c>
      <c r="B849" s="52"/>
      <c r="C849" s="37" t="str">
        <f>IF(PinMap!F219="","",PinMap!F219&amp;"_"&amp;PinMap!I1)</f>
        <v>HSYNC_OS</v>
      </c>
      <c r="D849" s="37">
        <f>IF(PinMap!I219="","",PinMap!I219)</f>
        <v>-0.2</v>
      </c>
      <c r="E849" s="37">
        <f>IF(PinMap!J219="","",PinMap!J219)</f>
        <v>-0.6</v>
      </c>
      <c r="F849" s="37" t="str">
        <f>IF(PinMap!K219="","",PinMap!K219)</f>
        <v>V</v>
      </c>
    </row>
    <row r="850" spans="1:6" x14ac:dyDescent="0.2">
      <c r="A850" s="37">
        <f t="shared" si="29"/>
        <v>1767</v>
      </c>
      <c r="B850" s="52"/>
      <c r="C850" s="37" t="str">
        <f>IF(PinMap!F220="","",PinMap!F220&amp;"_"&amp;PinMap!I1)</f>
        <v>PCLK_OS</v>
      </c>
      <c r="D850" s="37">
        <f>IF(PinMap!I220="","",PinMap!I220)</f>
        <v>-0.2</v>
      </c>
      <c r="E850" s="37">
        <f>IF(PinMap!J220="","",PinMap!J220)</f>
        <v>-0.6</v>
      </c>
      <c r="F850" s="37" t="str">
        <f>IF(PinMap!K220="","",PinMap!K220)</f>
        <v>V</v>
      </c>
    </row>
    <row r="851" spans="1:6" x14ac:dyDescent="0.2">
      <c r="A851" s="37">
        <f t="shared" si="29"/>
        <v>1768</v>
      </c>
      <c r="B851" s="52"/>
      <c r="C851" s="37" t="str">
        <f>IF(PinMap!F221="","",PinMap!F221&amp;"_"&amp;PinMap!I1)</f>
        <v>EXCLK_OS</v>
      </c>
      <c r="D851" s="37">
        <f>IF(PinMap!I221="","",PinMap!I221)</f>
        <v>-0.2</v>
      </c>
      <c r="E851" s="37">
        <f>IF(PinMap!J221="","",PinMap!J221)</f>
        <v>-0.6</v>
      </c>
      <c r="F851" s="37" t="str">
        <f>IF(PinMap!K221="","",PinMap!K221)</f>
        <v>V</v>
      </c>
    </row>
    <row r="852" spans="1:6" x14ac:dyDescent="0.2">
      <c r="A852" s="37">
        <f t="shared" si="29"/>
        <v>1769</v>
      </c>
      <c r="B852" s="52"/>
      <c r="C852" s="37" t="str">
        <f>IF(PinMap!F222="","",PinMap!F222&amp;"_"&amp;PinMap!I1)</f>
        <v>SCL_OS</v>
      </c>
      <c r="D852" s="37">
        <f>IF(PinMap!I222="","",PinMap!I222)</f>
        <v>-0.2</v>
      </c>
      <c r="E852" s="37">
        <f>IF(PinMap!J222="","",PinMap!J222)</f>
        <v>-0.6</v>
      </c>
      <c r="F852" s="37" t="str">
        <f>IF(PinMap!K222="","",PinMap!K222)</f>
        <v>V</v>
      </c>
    </row>
    <row r="853" spans="1:6" x14ac:dyDescent="0.2">
      <c r="A853" s="37">
        <f t="shared" si="29"/>
        <v>1770</v>
      </c>
      <c r="B853" s="52"/>
      <c r="C853" s="37" t="str">
        <f>IF(PinMap!F223="","",PinMap!F223&amp;"_"&amp;PinMap!I1)</f>
        <v>SDA_OS</v>
      </c>
      <c r="D853" s="37">
        <f>IF(PinMap!I223="","",PinMap!I223)</f>
        <v>-0.2</v>
      </c>
      <c r="E853" s="37">
        <f>IF(PinMap!J223="","",PinMap!J223)</f>
        <v>-0.6</v>
      </c>
      <c r="F853" s="37" t="str">
        <f>IF(PinMap!K223="","",PinMap!K223)</f>
        <v>V</v>
      </c>
    </row>
    <row r="854" spans="1:6" x14ac:dyDescent="0.2">
      <c r="A854" s="37">
        <f t="shared" si="29"/>
        <v>1771</v>
      </c>
      <c r="B854" s="52"/>
      <c r="C854" s="37" t="str">
        <f>IF(PinMap!F224="","",PinMap!F224&amp;"_"&amp;PinMap!I1)</f>
        <v>D6_OS</v>
      </c>
      <c r="D854" s="37">
        <f>IF(PinMap!I224="","",PinMap!I224)</f>
        <v>-0.2</v>
      </c>
      <c r="E854" s="37">
        <f>IF(PinMap!J224="","",PinMap!J224)</f>
        <v>-0.6</v>
      </c>
      <c r="F854" s="37" t="str">
        <f>IF(PinMap!K224="","",PinMap!K224)</f>
        <v>V</v>
      </c>
    </row>
    <row r="855" spans="1:6" x14ac:dyDescent="0.2">
      <c r="A855" s="37">
        <f t="shared" si="29"/>
        <v>1772</v>
      </c>
      <c r="B855" s="52"/>
      <c r="C855" s="37" t="str">
        <f>IF(PinMap!F225="","",PinMap!F225&amp;"_"&amp;PinMap!I1)</f>
        <v>D5_OS</v>
      </c>
      <c r="D855" s="37">
        <f>IF(PinMap!I225="","",PinMap!I225)</f>
        <v>-0.2</v>
      </c>
      <c r="E855" s="37">
        <f>IF(PinMap!J225="","",PinMap!J225)</f>
        <v>-0.6</v>
      </c>
      <c r="F855" s="37" t="str">
        <f>IF(PinMap!K225="","",PinMap!K225)</f>
        <v>V</v>
      </c>
    </row>
    <row r="856" spans="1:6" x14ac:dyDescent="0.2">
      <c r="A856" s="37">
        <f t="shared" si="29"/>
        <v>1773</v>
      </c>
      <c r="B856" s="52"/>
      <c r="C856" s="37" t="str">
        <f>IF(PinMap!F226="","",PinMap!F226&amp;"_"&amp;PinMap!I1)</f>
        <v>D4_OS</v>
      </c>
      <c r="D856" s="37">
        <f>IF(PinMap!I226="","",PinMap!I226)</f>
        <v>-0.2</v>
      </c>
      <c r="E856" s="37">
        <f>IF(PinMap!J226="","",PinMap!J226)</f>
        <v>-0.6</v>
      </c>
      <c r="F856" s="37" t="str">
        <f>IF(PinMap!K226="","",PinMap!K226)</f>
        <v>V</v>
      </c>
    </row>
    <row r="857" spans="1:6" x14ac:dyDescent="0.2">
      <c r="A857" s="37">
        <f t="shared" si="29"/>
        <v>1774</v>
      </c>
      <c r="B857" s="52"/>
      <c r="C857" s="37" t="str">
        <f>IF(PinMap!F227="","",PinMap!F227&amp;"_"&amp;PinMap!I1)</f>
        <v>D3_OS</v>
      </c>
      <c r="D857" s="37">
        <f>IF(PinMap!I227="","",PinMap!I227)</f>
        <v>-0.2</v>
      </c>
      <c r="E857" s="37">
        <f>IF(PinMap!J227="","",PinMap!J227)</f>
        <v>-0.6</v>
      </c>
      <c r="F857" s="37" t="str">
        <f>IF(PinMap!K227="","",PinMap!K227)</f>
        <v>V</v>
      </c>
    </row>
    <row r="858" spans="1:6" x14ac:dyDescent="0.2">
      <c r="A858" s="37">
        <f t="shared" si="29"/>
        <v>1775</v>
      </c>
      <c r="B858" s="52"/>
      <c r="C858" s="37" t="str">
        <f>IF(PinMap!F228="","",PinMap!F228&amp;"_"&amp;PinMap!I1)</f>
        <v>D8_OS</v>
      </c>
      <c r="D858" s="37">
        <f>IF(PinMap!I228="","",PinMap!I228)</f>
        <v>-0.2</v>
      </c>
      <c r="E858" s="37">
        <f>IF(PinMap!J228="","",PinMap!J228)</f>
        <v>-0.6</v>
      </c>
      <c r="F858" s="37" t="str">
        <f>IF(PinMap!K228="","",PinMap!K228)</f>
        <v>V</v>
      </c>
    </row>
    <row r="859" spans="1:6" x14ac:dyDescent="0.2">
      <c r="A859" s="37">
        <f t="shared" si="29"/>
        <v>1776</v>
      </c>
      <c r="B859" s="52"/>
      <c r="C859" s="37" t="str">
        <f>IF(PinMap!F229="","",PinMap!F229&amp;"_"&amp;PinMap!I1)</f>
        <v>D7_OS</v>
      </c>
      <c r="D859" s="37">
        <f>IF(PinMap!I229="","",PinMap!I229)</f>
        <v>-0.2</v>
      </c>
      <c r="E859" s="37">
        <f>IF(PinMap!J229="","",PinMap!J229)</f>
        <v>-0.6</v>
      </c>
      <c r="F859" s="37" t="str">
        <f>IF(PinMap!K229="","",PinMap!K229)</f>
        <v>V</v>
      </c>
    </row>
    <row r="860" spans="1:6" x14ac:dyDescent="0.2">
      <c r="A860" s="37">
        <f t="shared" si="29"/>
        <v>1777</v>
      </c>
      <c r="B860" s="52"/>
      <c r="C860" s="37" t="str">
        <f>IF(PinMap!F230="","",PinMap!F230&amp;"_"&amp;PinMap!I1)</f>
        <v>D0_OS</v>
      </c>
      <c r="D860" s="37">
        <f>IF(PinMap!I230="","",PinMap!I230)</f>
        <v>-0.2</v>
      </c>
      <c r="E860" s="37">
        <f>IF(PinMap!J230="","",PinMap!J230)</f>
        <v>-0.6</v>
      </c>
      <c r="F860" s="37" t="str">
        <f>IF(PinMap!K230="","",PinMap!K230)</f>
        <v>V</v>
      </c>
    </row>
    <row r="861" spans="1:6" x14ac:dyDescent="0.2">
      <c r="A861" s="37">
        <f t="shared" si="29"/>
        <v>1778</v>
      </c>
      <c r="B861" s="52"/>
      <c r="C861" s="37" t="str">
        <f>IF(PinMap!F231="","",PinMap!F231&amp;"_"&amp;PinMap!I1)</f>
        <v>D1_OS</v>
      </c>
      <c r="D861" s="37">
        <f>IF(PinMap!I231="","",PinMap!I231)</f>
        <v>-0.2</v>
      </c>
      <c r="E861" s="37">
        <f>IF(PinMap!J231="","",PinMap!J231)</f>
        <v>-0.6</v>
      </c>
      <c r="F861" s="37" t="str">
        <f>IF(PinMap!K231="","",PinMap!K231)</f>
        <v>V</v>
      </c>
    </row>
    <row r="862" spans="1:6" x14ac:dyDescent="0.2">
      <c r="A862" s="37">
        <f t="shared" si="29"/>
        <v>1779</v>
      </c>
      <c r="B862" s="52"/>
      <c r="C862" s="37" t="str">
        <f>IF(PinMap!F232="","",PinMap!F232&amp;"_"&amp;PinMap!I1)</f>
        <v>D2_OS</v>
      </c>
      <c r="D862" s="37">
        <f>IF(PinMap!I232="","",PinMap!I232)</f>
        <v>-0.2</v>
      </c>
      <c r="E862" s="37">
        <f>IF(PinMap!J232="","",PinMap!J232)</f>
        <v>-0.6</v>
      </c>
      <c r="F862" s="37" t="str">
        <f>IF(PinMap!K232="","",PinMap!K232)</f>
        <v>V</v>
      </c>
    </row>
    <row r="863" spans="1:6" x14ac:dyDescent="0.2">
      <c r="A863" s="37">
        <f t="shared" si="29"/>
        <v>1780</v>
      </c>
      <c r="B863" s="52"/>
      <c r="C863" s="37" t="str">
        <f>IF(PinMap!F233="","",PinMap!F233&amp;"_"&amp;PinMap!I1)</f>
        <v>D9_OS</v>
      </c>
      <c r="D863" s="37">
        <f>IF(PinMap!I233="","",PinMap!I233)</f>
        <v>-0.2</v>
      </c>
      <c r="E863" s="37">
        <f>IF(PinMap!J233="","",PinMap!J233)</f>
        <v>-0.6</v>
      </c>
      <c r="F863" s="37" t="str">
        <f>IF(PinMap!K233="","",PinMap!K233)</f>
        <v>V</v>
      </c>
    </row>
    <row r="864" spans="1:6" x14ac:dyDescent="0.2">
      <c r="A864" s="37">
        <f t="shared" si="29"/>
        <v>1781</v>
      </c>
      <c r="B864" s="52"/>
      <c r="C864" s="37" t="str">
        <f>IF(PinMap!F234="","",PinMap!F234&amp;"_"&amp;PinMap!I1)</f>
        <v>PWDN_OS</v>
      </c>
      <c r="D864" s="37">
        <f>IF(PinMap!I234="","",PinMap!I234)</f>
        <v>-0.2</v>
      </c>
      <c r="E864" s="37">
        <f>IF(PinMap!J234="","",PinMap!J234)</f>
        <v>-0.6</v>
      </c>
      <c r="F864" s="37" t="str">
        <f>IF(PinMap!K234="","",PinMap!K234)</f>
        <v>V</v>
      </c>
    </row>
    <row r="865" spans="1:6" x14ac:dyDescent="0.2">
      <c r="A865" s="37">
        <f t="shared" si="29"/>
        <v>1782</v>
      </c>
      <c r="B865" s="52"/>
      <c r="C865" s="37" t="str">
        <f>IF(PinMap!F235="","",PinMap!F235&amp;"_"&amp;PinMap!I1)</f>
        <v>RSTB_OS</v>
      </c>
      <c r="D865" s="37">
        <f>IF(PinMap!I235="","",PinMap!I235)</f>
        <v>-0.2</v>
      </c>
      <c r="E865" s="37">
        <f>IF(PinMap!J235="","",PinMap!J235)</f>
        <v>-0.6</v>
      </c>
      <c r="F865" s="37" t="str">
        <f>IF(PinMap!K235="","",PinMap!K235)</f>
        <v>V</v>
      </c>
    </row>
    <row r="866" spans="1:6" x14ac:dyDescent="0.2">
      <c r="A866" s="37">
        <f t="shared" si="29"/>
        <v>1783</v>
      </c>
      <c r="B866" s="52"/>
      <c r="C866" s="37" t="str">
        <f>IF(PinMap!F236="","",PinMap!F236&amp;"_"&amp;PinMap!I1)</f>
        <v>VN_OS</v>
      </c>
      <c r="D866" s="37">
        <f>IF(PinMap!I236="","",PinMap!I236)</f>
        <v>0.6</v>
      </c>
      <c r="E866" s="37">
        <f>IF(PinMap!J236="","",PinMap!J236)</f>
        <v>0.2</v>
      </c>
      <c r="F866" s="37" t="str">
        <f>IF(PinMap!K236="","",PinMap!K236)</f>
        <v>V</v>
      </c>
    </row>
    <row r="867" spans="1:6" x14ac:dyDescent="0.2">
      <c r="A867" s="37">
        <f t="shared" si="29"/>
        <v>1784</v>
      </c>
      <c r="B867" s="52"/>
      <c r="C867" s="37" t="str">
        <f>IF(PinMap!F237="","",PinMap!F237&amp;"_"&amp;PinMap!I1)</f>
        <v>VH_OS</v>
      </c>
      <c r="D867" s="37">
        <f>IF(PinMap!I237="","",PinMap!I237)</f>
        <v>-0.2</v>
      </c>
      <c r="E867" s="37">
        <f>IF(PinMap!J237="","",PinMap!J237)</f>
        <v>-0.6</v>
      </c>
      <c r="F867" s="37" t="str">
        <f>IF(PinMap!K237="","",PinMap!K237)</f>
        <v>V</v>
      </c>
    </row>
    <row r="868" spans="1:6" x14ac:dyDescent="0.2">
      <c r="A868" s="37">
        <f t="shared" si="29"/>
        <v>1785</v>
      </c>
      <c r="B868" s="52"/>
      <c r="C868" s="37" t="str">
        <f>IF(PinMap!F238="","",PinMap!F238&amp;"_"&amp;PinMap!I1)</f>
        <v>VRAMP_OS</v>
      </c>
      <c r="D868" s="37">
        <f>IF(PinMap!I238="","",PinMap!I238)</f>
        <v>-0.2</v>
      </c>
      <c r="E868" s="37">
        <f>IF(PinMap!J238="","",PinMap!J238)</f>
        <v>-0.6</v>
      </c>
      <c r="F868" s="37" t="str">
        <f>IF(PinMap!K238="","",PinMap!K238)</f>
        <v>V</v>
      </c>
    </row>
    <row r="869" spans="1:6" x14ac:dyDescent="0.2">
      <c r="A869" s="37">
        <f t="shared" si="29"/>
        <v>1785</v>
      </c>
      <c r="B869" s="52"/>
      <c r="C869" s="37" t="str">
        <f>IF(PinMap!F239="","",PinMap!F239&amp;"_"&amp;PinMap!I1)</f>
        <v/>
      </c>
      <c r="D869" s="37" t="str">
        <f>IF(PinMap!I239="","",PinMap!I239)</f>
        <v/>
      </c>
      <c r="E869" s="37" t="str">
        <f>IF(PinMap!J239="","",PinMap!J239)</f>
        <v/>
      </c>
      <c r="F869" s="37" t="str">
        <f>IF(PinMap!K239="","",PinMap!K239)</f>
        <v/>
      </c>
    </row>
    <row r="870" spans="1:6" x14ac:dyDescent="0.2">
      <c r="A870" s="37">
        <f t="shared" si="29"/>
        <v>1785</v>
      </c>
      <c r="B870" s="52"/>
      <c r="C870" s="37" t="str">
        <f>IF(PinMap!F240="","",PinMap!F240&amp;"_"&amp;PinMap!I1)</f>
        <v/>
      </c>
      <c r="D870" s="37" t="str">
        <f>IF(PinMap!I240="","",PinMap!I240)</f>
        <v/>
      </c>
      <c r="E870" s="37" t="str">
        <f>IF(PinMap!J240="","",PinMap!J240)</f>
        <v/>
      </c>
      <c r="F870" s="37" t="str">
        <f>IF(PinMap!K240="","",PinMap!K240)</f>
        <v/>
      </c>
    </row>
    <row r="871" spans="1:6" x14ac:dyDescent="0.2">
      <c r="A871" s="37">
        <f t="shared" si="29"/>
        <v>1785</v>
      </c>
      <c r="B871" s="52"/>
      <c r="C871" s="37" t="str">
        <f>IF(PinMap!F241="","",PinMap!F241&amp;"_"&amp;PinMap!I1)</f>
        <v/>
      </c>
      <c r="D871" s="37" t="str">
        <f>IF(PinMap!I241="","",PinMap!I241)</f>
        <v/>
      </c>
      <c r="E871" s="37" t="str">
        <f>IF(PinMap!J241="","",PinMap!J241)</f>
        <v/>
      </c>
      <c r="F871" s="37" t="str">
        <f>IF(PinMap!K241="","",PinMap!K241)</f>
        <v/>
      </c>
    </row>
    <row r="872" spans="1:6" x14ac:dyDescent="0.2">
      <c r="A872" s="37">
        <f t="shared" si="29"/>
        <v>1785</v>
      </c>
      <c r="B872" s="52"/>
      <c r="C872" s="37" t="str">
        <f>IF(PinMap!F242="","",PinMap!F242&amp;"_"&amp;PinMap!I1)</f>
        <v>VCC28A_OS</v>
      </c>
      <c r="D872" s="37" t="str">
        <f>IF(PinMap!I242="","",PinMap!I242)</f>
        <v/>
      </c>
      <c r="E872" s="37" t="str">
        <f>IF(PinMap!J242="","",PinMap!J242)</f>
        <v/>
      </c>
      <c r="F872" s="37" t="str">
        <f>IF(PinMap!K242="","",PinMap!K242)</f>
        <v/>
      </c>
    </row>
    <row r="873" spans="1:6" x14ac:dyDescent="0.2">
      <c r="A873" s="37">
        <f t="shared" si="29"/>
        <v>1785</v>
      </c>
      <c r="B873" s="52"/>
      <c r="C873" s="37" t="str">
        <f>IF(PinMap!F243="","",PinMap!F243&amp;"_"&amp;PinMap!I1)</f>
        <v>VCC28D_OS</v>
      </c>
      <c r="D873" s="37" t="str">
        <f>IF(PinMap!I243="","",PinMap!I243)</f>
        <v/>
      </c>
      <c r="E873" s="37" t="str">
        <f>IF(PinMap!J243="","",PinMap!J243)</f>
        <v/>
      </c>
      <c r="F873" s="37" t="str">
        <f>IF(PinMap!K243="","",PinMap!K243)</f>
        <v/>
      </c>
    </row>
    <row r="874" spans="1:6" x14ac:dyDescent="0.2">
      <c r="A874" s="37">
        <f t="shared" si="29"/>
        <v>1786</v>
      </c>
      <c r="B874" s="52"/>
      <c r="C874" s="37" t="str">
        <f>IF(PinMap!F244="","",PinMap!F244&amp;"_"&amp;PinMap!I1)</f>
        <v>DVDD_OS</v>
      </c>
      <c r="D874" s="37">
        <f>IF(PinMap!I244="","",PinMap!I244)</f>
        <v>-0.2</v>
      </c>
      <c r="E874" s="37">
        <f>IF(PinMap!J244="","",PinMap!J244)</f>
        <v>-0.6</v>
      </c>
      <c r="F874" s="37" t="str">
        <f>IF(PinMap!K244="","",PinMap!K244)</f>
        <v>V</v>
      </c>
    </row>
    <row r="875" spans="1:6" x14ac:dyDescent="0.2">
      <c r="A875" s="37">
        <f t="shared" si="29"/>
        <v>1786</v>
      </c>
      <c r="B875" s="52"/>
      <c r="C875" s="37" t="str">
        <f>IF(PinMap!F245="","",PinMap!F245&amp;"_"&amp;PinMap!I1)</f>
        <v/>
      </c>
      <c r="D875" s="37" t="str">
        <f>IF(PinMap!I245="","",PinMap!I245)</f>
        <v/>
      </c>
      <c r="E875" s="37" t="str">
        <f>IF(PinMap!J245="","",PinMap!J245)</f>
        <v/>
      </c>
      <c r="F875" s="37" t="str">
        <f>IF(PinMap!K245="","",PinMap!K245)</f>
        <v/>
      </c>
    </row>
    <row r="876" spans="1:6" x14ac:dyDescent="0.2">
      <c r="A876" s="37">
        <f t="shared" si="29"/>
        <v>1787</v>
      </c>
      <c r="B876" s="52"/>
      <c r="C876" s="37" t="str">
        <f>IF(PinMap!F218="","",PinMap!F218&amp;"_"&amp;PinMap!L1)</f>
        <v>VSYNC_IIL</v>
      </c>
      <c r="D876" s="37">
        <f>IF(PinMap!L218="","",PinMap!L218)</f>
        <v>1</v>
      </c>
      <c r="E876" s="37">
        <f>IF(PinMap!M218="","",PinMap!M218)</f>
        <v>-1</v>
      </c>
      <c r="F876" s="37" t="str">
        <f>IF(PinMap!N218="","",PinMap!N218)</f>
        <v>uA</v>
      </c>
    </row>
    <row r="877" spans="1:6" x14ac:dyDescent="0.2">
      <c r="A877" s="37">
        <f t="shared" si="29"/>
        <v>1788</v>
      </c>
      <c r="B877" s="52"/>
      <c r="C877" s="37" t="str">
        <f>IF(PinMap!F219="","",PinMap!F219&amp;"_"&amp;PinMap!L1)</f>
        <v>HSYNC_IIL</v>
      </c>
      <c r="D877" s="37">
        <f>IF(PinMap!L219="","",PinMap!L219)</f>
        <v>1</v>
      </c>
      <c r="E877" s="37">
        <f>IF(PinMap!M219="","",PinMap!M219)</f>
        <v>-1</v>
      </c>
      <c r="F877" s="37" t="str">
        <f>IF(PinMap!N219="","",PinMap!N219)</f>
        <v>uA</v>
      </c>
    </row>
    <row r="878" spans="1:6" x14ac:dyDescent="0.2">
      <c r="A878" s="37">
        <f t="shared" si="29"/>
        <v>1789</v>
      </c>
      <c r="B878" s="52"/>
      <c r="C878" s="37" t="str">
        <f>IF(PinMap!F220="","",PinMap!F220&amp;"_"&amp;PinMap!L1)</f>
        <v>PCLK_IIL</v>
      </c>
      <c r="D878" s="37">
        <f>IF(PinMap!L220="","",PinMap!L220)</f>
        <v>1</v>
      </c>
      <c r="E878" s="37">
        <f>IF(PinMap!M220="","",PinMap!M220)</f>
        <v>-1</v>
      </c>
      <c r="F878" s="37" t="str">
        <f>IF(PinMap!N220="","",PinMap!N220)</f>
        <v>uA</v>
      </c>
    </row>
    <row r="879" spans="1:6" x14ac:dyDescent="0.2">
      <c r="A879" s="37">
        <f t="shared" si="29"/>
        <v>1790</v>
      </c>
      <c r="B879" s="52"/>
      <c r="C879" s="37" t="str">
        <f>IF(PinMap!F221="","",PinMap!F221&amp;"_"&amp;PinMap!L1)</f>
        <v>EXCLK_IIL</v>
      </c>
      <c r="D879" s="37">
        <f>IF(PinMap!L221="","",PinMap!L221)</f>
        <v>1</v>
      </c>
      <c r="E879" s="37">
        <f>IF(PinMap!M221="","",PinMap!M221)</f>
        <v>-1</v>
      </c>
      <c r="F879" s="37" t="str">
        <f>IF(PinMap!N221="","",PinMap!N221)</f>
        <v>uA</v>
      </c>
    </row>
    <row r="880" spans="1:6" x14ac:dyDescent="0.2">
      <c r="A880" s="37">
        <f t="shared" si="29"/>
        <v>1791</v>
      </c>
      <c r="B880" s="52"/>
      <c r="C880" s="37" t="str">
        <f>IF(PinMap!F222="","",PinMap!F222&amp;"_"&amp;PinMap!L1)</f>
        <v>SCL_IIL</v>
      </c>
      <c r="D880" s="37">
        <f>IF(PinMap!L222="","",PinMap!L222)</f>
        <v>1</v>
      </c>
      <c r="E880" s="37">
        <f>IF(PinMap!M222="","",PinMap!M222)</f>
        <v>-1</v>
      </c>
      <c r="F880" s="37" t="str">
        <f>IF(PinMap!N222="","",PinMap!N222)</f>
        <v>uA</v>
      </c>
    </row>
    <row r="881" spans="1:6" x14ac:dyDescent="0.2">
      <c r="A881" s="37">
        <f t="shared" ref="A881:A912" si="30">IF(D881="",A880,A880+1)</f>
        <v>1792</v>
      </c>
      <c r="B881" s="52"/>
      <c r="C881" s="37" t="str">
        <f>IF(PinMap!F223="","",PinMap!F223&amp;"_"&amp;PinMap!L1)</f>
        <v>SDA_IIL</v>
      </c>
      <c r="D881" s="37">
        <f>IF(PinMap!L223="","",PinMap!L223)</f>
        <v>1</v>
      </c>
      <c r="E881" s="37">
        <f>IF(PinMap!M223="","",PinMap!M223)</f>
        <v>-1</v>
      </c>
      <c r="F881" s="37" t="str">
        <f>IF(PinMap!N223="","",PinMap!N223)</f>
        <v>uA</v>
      </c>
    </row>
    <row r="882" spans="1:6" x14ac:dyDescent="0.2">
      <c r="A882" s="37">
        <f t="shared" si="30"/>
        <v>1793</v>
      </c>
      <c r="B882" s="52"/>
      <c r="C882" s="37" t="str">
        <f>IF(PinMap!F224="","",PinMap!F224&amp;"_"&amp;PinMap!L1)</f>
        <v>D6_IIL</v>
      </c>
      <c r="D882" s="37">
        <f>IF(PinMap!L224="","",PinMap!L224)</f>
        <v>1</v>
      </c>
      <c r="E882" s="37">
        <f>IF(PinMap!M224="","",PinMap!M224)</f>
        <v>-1</v>
      </c>
      <c r="F882" s="37" t="str">
        <f>IF(PinMap!N224="","",PinMap!N224)</f>
        <v>uA</v>
      </c>
    </row>
    <row r="883" spans="1:6" x14ac:dyDescent="0.2">
      <c r="A883" s="37">
        <f t="shared" si="30"/>
        <v>1794</v>
      </c>
      <c r="B883" s="52"/>
      <c r="C883" s="37" t="str">
        <f>IF(PinMap!F225="","",PinMap!F225&amp;"_"&amp;PinMap!L1)</f>
        <v>D5_IIL</v>
      </c>
      <c r="D883" s="37">
        <f>IF(PinMap!L225="","",PinMap!L225)</f>
        <v>1</v>
      </c>
      <c r="E883" s="37">
        <f>IF(PinMap!M225="","",PinMap!M225)</f>
        <v>-1</v>
      </c>
      <c r="F883" s="37" t="str">
        <f>IF(PinMap!N225="","",PinMap!N225)</f>
        <v>uA</v>
      </c>
    </row>
    <row r="884" spans="1:6" x14ac:dyDescent="0.2">
      <c r="A884" s="37">
        <f t="shared" si="30"/>
        <v>1795</v>
      </c>
      <c r="B884" s="52"/>
      <c r="C884" s="37" t="str">
        <f>IF(PinMap!F226="","",PinMap!F226&amp;"_"&amp;PinMap!L1)</f>
        <v>D4_IIL</v>
      </c>
      <c r="D884" s="37">
        <f>IF(PinMap!L226="","",PinMap!L226)</f>
        <v>1</v>
      </c>
      <c r="E884" s="37">
        <f>IF(PinMap!M226="","",PinMap!M226)</f>
        <v>-1</v>
      </c>
      <c r="F884" s="37" t="str">
        <f>IF(PinMap!N226="","",PinMap!N226)</f>
        <v>uA</v>
      </c>
    </row>
    <row r="885" spans="1:6" x14ac:dyDescent="0.2">
      <c r="A885" s="37">
        <f t="shared" si="30"/>
        <v>1796</v>
      </c>
      <c r="B885" s="52"/>
      <c r="C885" s="37" t="str">
        <f>IF(PinMap!F227="","",PinMap!F227&amp;"_"&amp;PinMap!L1)</f>
        <v>D3_IIL</v>
      </c>
      <c r="D885" s="37">
        <f>IF(PinMap!L227="","",PinMap!L227)</f>
        <v>1</v>
      </c>
      <c r="E885" s="37">
        <f>IF(PinMap!M227="","",PinMap!M227)</f>
        <v>-1</v>
      </c>
      <c r="F885" s="37" t="str">
        <f>IF(PinMap!N227="","",PinMap!N227)</f>
        <v>uA</v>
      </c>
    </row>
    <row r="886" spans="1:6" x14ac:dyDescent="0.2">
      <c r="A886" s="37">
        <f t="shared" si="30"/>
        <v>1797</v>
      </c>
      <c r="B886" s="52"/>
      <c r="C886" s="37" t="str">
        <f>IF(PinMap!F228="","",PinMap!F228&amp;"_"&amp;PinMap!L1)</f>
        <v>D8_IIL</v>
      </c>
      <c r="D886" s="37">
        <f>IF(PinMap!L228="","",PinMap!L228)</f>
        <v>1</v>
      </c>
      <c r="E886" s="37">
        <f>IF(PinMap!M228="","",PinMap!M228)</f>
        <v>-1</v>
      </c>
      <c r="F886" s="37" t="str">
        <f>IF(PinMap!N228="","",PinMap!N228)</f>
        <v>uA</v>
      </c>
    </row>
    <row r="887" spans="1:6" x14ac:dyDescent="0.2">
      <c r="A887" s="37">
        <f t="shared" si="30"/>
        <v>1798</v>
      </c>
      <c r="B887" s="52"/>
      <c r="C887" s="37" t="str">
        <f>IF(PinMap!F229="","",PinMap!F229&amp;"_"&amp;PinMap!L1)</f>
        <v>D7_IIL</v>
      </c>
      <c r="D887" s="37">
        <f>IF(PinMap!L229="","",PinMap!L229)</f>
        <v>1</v>
      </c>
      <c r="E887" s="37">
        <f>IF(PinMap!M229="","",PinMap!M229)</f>
        <v>-1</v>
      </c>
      <c r="F887" s="37" t="str">
        <f>IF(PinMap!N229="","",PinMap!N229)</f>
        <v>uA</v>
      </c>
    </row>
    <row r="888" spans="1:6" x14ac:dyDescent="0.2">
      <c r="A888" s="37">
        <f t="shared" si="30"/>
        <v>1799</v>
      </c>
      <c r="B888" s="52"/>
      <c r="C888" s="37" t="str">
        <f>IF(PinMap!F230="","",PinMap!F230&amp;"_"&amp;PinMap!L1)</f>
        <v>D0_IIL</v>
      </c>
      <c r="D888" s="37">
        <f>IF(PinMap!L230="","",PinMap!L230)</f>
        <v>1</v>
      </c>
      <c r="E888" s="37">
        <f>IF(PinMap!M230="","",PinMap!M230)</f>
        <v>-1</v>
      </c>
      <c r="F888" s="37" t="str">
        <f>IF(PinMap!N230="","",PinMap!N230)</f>
        <v>uA</v>
      </c>
    </row>
    <row r="889" spans="1:6" x14ac:dyDescent="0.2">
      <c r="A889" s="37">
        <f t="shared" si="30"/>
        <v>1800</v>
      </c>
      <c r="B889" s="52"/>
      <c r="C889" s="37" t="str">
        <f>IF(PinMap!F231="","",PinMap!F231&amp;"_"&amp;PinMap!L1)</f>
        <v>D1_IIL</v>
      </c>
      <c r="D889" s="37">
        <f>IF(PinMap!L231="","",PinMap!L231)</f>
        <v>1</v>
      </c>
      <c r="E889" s="37">
        <f>IF(PinMap!M231="","",PinMap!M231)</f>
        <v>-1</v>
      </c>
      <c r="F889" s="37" t="str">
        <f>IF(PinMap!N231="","",PinMap!N231)</f>
        <v>uA</v>
      </c>
    </row>
    <row r="890" spans="1:6" x14ac:dyDescent="0.2">
      <c r="A890" s="37">
        <f t="shared" si="30"/>
        <v>1801</v>
      </c>
      <c r="B890" s="52"/>
      <c r="C890" s="37" t="str">
        <f>IF(PinMap!F232="","",PinMap!F232&amp;"_"&amp;PinMap!L1)</f>
        <v>D2_IIL</v>
      </c>
      <c r="D890" s="37">
        <f>IF(PinMap!L232="","",PinMap!L232)</f>
        <v>1</v>
      </c>
      <c r="E890" s="37">
        <f>IF(PinMap!M232="","",PinMap!M232)</f>
        <v>-1</v>
      </c>
      <c r="F890" s="37" t="str">
        <f>IF(PinMap!N232="","",PinMap!N232)</f>
        <v>uA</v>
      </c>
    </row>
    <row r="891" spans="1:6" x14ac:dyDescent="0.2">
      <c r="A891" s="37">
        <f t="shared" si="30"/>
        <v>1802</v>
      </c>
      <c r="B891" s="52"/>
      <c r="C891" s="37" t="str">
        <f>IF(PinMap!F233="","",PinMap!F233&amp;"_"&amp;PinMap!L1)</f>
        <v>D9_IIL</v>
      </c>
      <c r="D891" s="37">
        <f>IF(PinMap!L233="","",PinMap!L233)</f>
        <v>1</v>
      </c>
      <c r="E891" s="37">
        <f>IF(PinMap!M233="","",PinMap!M233)</f>
        <v>-1</v>
      </c>
      <c r="F891" s="37" t="str">
        <f>IF(PinMap!N233="","",PinMap!N233)</f>
        <v>uA</v>
      </c>
    </row>
    <row r="892" spans="1:6" x14ac:dyDescent="0.2">
      <c r="A892" s="37">
        <f t="shared" si="30"/>
        <v>1803</v>
      </c>
      <c r="B892" s="52"/>
      <c r="C892" s="37" t="str">
        <f>IF(PinMap!F234="","",PinMap!F234&amp;"_"&amp;PinMap!L1)</f>
        <v>PWDN_IIL</v>
      </c>
      <c r="D892" s="37">
        <f>IF(PinMap!L234="","",PinMap!L234)</f>
        <v>1</v>
      </c>
      <c r="E892" s="37">
        <f>IF(PinMap!M234="","",PinMap!M234)</f>
        <v>-1</v>
      </c>
      <c r="F892" s="37" t="str">
        <f>IF(PinMap!N234="","",PinMap!N234)</f>
        <v>uA</v>
      </c>
    </row>
    <row r="893" spans="1:6" x14ac:dyDescent="0.2">
      <c r="A893" s="37">
        <f t="shared" si="30"/>
        <v>1804</v>
      </c>
      <c r="B893" s="52"/>
      <c r="C893" s="37" t="str">
        <f>IF(PinMap!F235="","",PinMap!F235&amp;"_"&amp;PinMap!L1)</f>
        <v>RSTB_IIL</v>
      </c>
      <c r="D893" s="37">
        <f>IF(PinMap!L235="","",PinMap!L235)</f>
        <v>1</v>
      </c>
      <c r="E893" s="37">
        <f>IF(PinMap!M235="","",PinMap!M235)</f>
        <v>-1</v>
      </c>
      <c r="F893" s="37" t="str">
        <f>IF(PinMap!N235="","",PinMap!N235)</f>
        <v>uA</v>
      </c>
    </row>
    <row r="894" spans="1:6" x14ac:dyDescent="0.2">
      <c r="A894" s="37">
        <f t="shared" si="30"/>
        <v>1804</v>
      </c>
      <c r="B894" s="52"/>
      <c r="C894" s="37" t="str">
        <f>IF(PinMap!F236="","",PinMap!F236&amp;"_"&amp;PinMap!L1)</f>
        <v>VN_IIL</v>
      </c>
      <c r="D894" s="37" t="str">
        <f>IF(PinMap!L236="","",PinMap!L236)</f>
        <v/>
      </c>
      <c r="E894" s="37" t="str">
        <f>IF(PinMap!M236="","",PinMap!M236)</f>
        <v/>
      </c>
      <c r="F894" s="37" t="str">
        <f>IF(PinMap!N236="","",PinMap!N236)</f>
        <v/>
      </c>
    </row>
    <row r="895" spans="1:6" x14ac:dyDescent="0.2">
      <c r="A895" s="37">
        <f t="shared" si="30"/>
        <v>1804</v>
      </c>
      <c r="B895" s="52"/>
      <c r="C895" s="37" t="str">
        <f>IF(PinMap!F237="","",PinMap!F237&amp;"_"&amp;PinMap!L1)</f>
        <v>VH_IIL</v>
      </c>
      <c r="D895" s="37" t="str">
        <f>IF(PinMap!L237="","",PinMap!L237)</f>
        <v/>
      </c>
      <c r="E895" s="37" t="str">
        <f>IF(PinMap!M237="","",PinMap!M237)</f>
        <v/>
      </c>
      <c r="F895" s="37" t="str">
        <f>IF(PinMap!N237="","",PinMap!N237)</f>
        <v/>
      </c>
    </row>
    <row r="896" spans="1:6" x14ac:dyDescent="0.2">
      <c r="A896" s="37">
        <f t="shared" si="30"/>
        <v>1804</v>
      </c>
      <c r="B896" s="52"/>
      <c r="C896" s="37" t="str">
        <f>IF(PinMap!F238="","",PinMap!F238&amp;"_"&amp;PinMap!L1)</f>
        <v>VRAMP_IIL</v>
      </c>
      <c r="D896" s="37" t="str">
        <f>IF(PinMap!L238="","",PinMap!L238)</f>
        <v/>
      </c>
      <c r="E896" s="37" t="str">
        <f>IF(PinMap!M238="","",PinMap!M238)</f>
        <v/>
      </c>
      <c r="F896" s="37" t="str">
        <f>IF(PinMap!N238="","",PinMap!N238)</f>
        <v/>
      </c>
    </row>
    <row r="897" spans="1:6" x14ac:dyDescent="0.2">
      <c r="A897" s="37">
        <f t="shared" si="30"/>
        <v>1804</v>
      </c>
      <c r="B897" s="52"/>
      <c r="C897" s="37" t="str">
        <f>IF(PinMap!F239="","",PinMap!F239&amp;"_"&amp;PinMap!L1)</f>
        <v/>
      </c>
      <c r="D897" s="37" t="str">
        <f>IF(PinMap!L239="","",PinMap!L239)</f>
        <v/>
      </c>
      <c r="E897" s="37" t="str">
        <f>IF(PinMap!M239="","",PinMap!M239)</f>
        <v/>
      </c>
      <c r="F897" s="37" t="str">
        <f>IF(PinMap!N239="","",PinMap!N239)</f>
        <v/>
      </c>
    </row>
    <row r="898" spans="1:6" x14ac:dyDescent="0.2">
      <c r="A898" s="37">
        <f t="shared" si="30"/>
        <v>1804</v>
      </c>
      <c r="B898" s="52"/>
      <c r="C898" s="37" t="str">
        <f>IF(PinMap!F240="","",PinMap!F240&amp;"_"&amp;PinMap!L1)</f>
        <v/>
      </c>
      <c r="D898" s="37" t="str">
        <f>IF(PinMap!L240="","",PinMap!L240)</f>
        <v/>
      </c>
      <c r="E898" s="37" t="str">
        <f>IF(PinMap!M240="","",PinMap!M240)</f>
        <v/>
      </c>
      <c r="F898" s="37" t="str">
        <f>IF(PinMap!N240="","",PinMap!N240)</f>
        <v/>
      </c>
    </row>
    <row r="899" spans="1:6" x14ac:dyDescent="0.2">
      <c r="A899" s="37">
        <f t="shared" si="30"/>
        <v>1804</v>
      </c>
      <c r="B899" s="52"/>
      <c r="C899" s="37" t="str">
        <f>IF(PinMap!F241="","",PinMap!F241&amp;"_"&amp;PinMap!L1)</f>
        <v/>
      </c>
      <c r="D899" s="37" t="str">
        <f>IF(PinMap!L241="","",PinMap!L241)</f>
        <v/>
      </c>
      <c r="E899" s="37" t="str">
        <f>IF(PinMap!M241="","",PinMap!M241)</f>
        <v/>
      </c>
      <c r="F899" s="37" t="str">
        <f>IF(PinMap!N241="","",PinMap!N241)</f>
        <v/>
      </c>
    </row>
    <row r="900" spans="1:6" x14ac:dyDescent="0.2">
      <c r="A900" s="37">
        <f t="shared" si="30"/>
        <v>1804</v>
      </c>
      <c r="B900" s="52"/>
      <c r="C900" s="37" t="str">
        <f>IF(PinMap!F242="","",PinMap!F242&amp;"_"&amp;PinMap!L1)</f>
        <v>VCC28A_IIL</v>
      </c>
      <c r="D900" s="37" t="str">
        <f>IF(PinMap!L242="","",PinMap!L242)</f>
        <v/>
      </c>
      <c r="E900" s="37" t="str">
        <f>IF(PinMap!M242="","",PinMap!M242)</f>
        <v/>
      </c>
      <c r="F900" s="37" t="str">
        <f>IF(PinMap!N242="","",PinMap!N242)</f>
        <v/>
      </c>
    </row>
    <row r="901" spans="1:6" x14ac:dyDescent="0.2">
      <c r="A901" s="37">
        <f t="shared" si="30"/>
        <v>1804</v>
      </c>
      <c r="B901" s="52"/>
      <c r="C901" s="37" t="str">
        <f>IF(PinMap!F243="","",PinMap!F243&amp;"_"&amp;PinMap!L1)</f>
        <v>VCC28D_IIL</v>
      </c>
      <c r="D901" s="37" t="str">
        <f>IF(PinMap!L243="","",PinMap!L243)</f>
        <v/>
      </c>
      <c r="E901" s="37" t="str">
        <f>IF(PinMap!M243="","",PinMap!M243)</f>
        <v/>
      </c>
      <c r="F901" s="37" t="str">
        <f>IF(PinMap!N243="","",PinMap!N243)</f>
        <v/>
      </c>
    </row>
    <row r="902" spans="1:6" x14ac:dyDescent="0.2">
      <c r="A902" s="37">
        <f t="shared" si="30"/>
        <v>1804</v>
      </c>
      <c r="B902" s="52"/>
      <c r="C902" s="37" t="str">
        <f>IF(PinMap!F244="","",PinMap!F244&amp;"_"&amp;PinMap!L1)</f>
        <v>DVDD_IIL</v>
      </c>
      <c r="D902" s="37" t="str">
        <f>IF(PinMap!L244="","",PinMap!L244)</f>
        <v/>
      </c>
      <c r="E902" s="37" t="str">
        <f>IF(PinMap!M244="","",PinMap!M244)</f>
        <v/>
      </c>
      <c r="F902" s="37" t="str">
        <f>IF(PinMap!N244="","",PinMap!N244)</f>
        <v/>
      </c>
    </row>
    <row r="903" spans="1:6" x14ac:dyDescent="0.2">
      <c r="A903" s="37">
        <f t="shared" si="30"/>
        <v>1804</v>
      </c>
      <c r="B903" s="52"/>
      <c r="C903" s="37" t="str">
        <f>IF(PinMap!F245="","",PinMap!F245&amp;"_"&amp;PinMap!L1)</f>
        <v/>
      </c>
      <c r="D903" s="37" t="str">
        <f>IF(PinMap!L245="","",PinMap!L245)</f>
        <v/>
      </c>
      <c r="E903" s="37" t="str">
        <f>IF(PinMap!M245="","",PinMap!M245)</f>
        <v/>
      </c>
      <c r="F903" s="37" t="str">
        <f>IF(PinMap!N245="","",PinMap!N245)</f>
        <v/>
      </c>
    </row>
    <row r="904" spans="1:6" x14ac:dyDescent="0.2">
      <c r="A904" s="37">
        <f t="shared" si="30"/>
        <v>1805</v>
      </c>
      <c r="B904" s="52"/>
      <c r="C904" s="37" t="str">
        <f>IF(PinMap!F218="","",PinMap!F218&amp;"_"&amp;PinMap!O1)</f>
        <v>VSYNC_IIH</v>
      </c>
      <c r="D904" s="37">
        <f>IF(PinMap!O218="","",PinMap!O218)</f>
        <v>1</v>
      </c>
      <c r="E904" s="37">
        <f>IF(PinMap!P218="","",PinMap!P218)</f>
        <v>-1</v>
      </c>
      <c r="F904" s="37" t="str">
        <f>IF(PinMap!Q218="","",PinMap!Q218)</f>
        <v>uA</v>
      </c>
    </row>
    <row r="905" spans="1:6" x14ac:dyDescent="0.2">
      <c r="A905" s="37">
        <f t="shared" si="30"/>
        <v>1806</v>
      </c>
      <c r="B905" s="52"/>
      <c r="C905" s="37" t="str">
        <f>IF(PinMap!F219="","",PinMap!F219&amp;"_"&amp;PinMap!O1)</f>
        <v>HSYNC_IIH</v>
      </c>
      <c r="D905" s="37">
        <f>IF(PinMap!O219="","",PinMap!O219)</f>
        <v>1</v>
      </c>
      <c r="E905" s="37">
        <f>IF(PinMap!P219="","",PinMap!P219)</f>
        <v>-1</v>
      </c>
      <c r="F905" s="37" t="str">
        <f>IF(PinMap!Q219="","",PinMap!Q219)</f>
        <v>uA</v>
      </c>
    </row>
    <row r="906" spans="1:6" x14ac:dyDescent="0.2">
      <c r="A906" s="37">
        <f t="shared" si="30"/>
        <v>1807</v>
      </c>
      <c r="B906" s="52"/>
      <c r="C906" s="37" t="str">
        <f>IF(PinMap!F220="","",PinMap!F220&amp;"_"&amp;PinMap!O1)</f>
        <v>PCLK_IIH</v>
      </c>
      <c r="D906" s="37">
        <f>IF(PinMap!O220="","",PinMap!O220)</f>
        <v>1</v>
      </c>
      <c r="E906" s="37">
        <f>IF(PinMap!P220="","",PinMap!P220)</f>
        <v>-1</v>
      </c>
      <c r="F906" s="37" t="str">
        <f>IF(PinMap!Q220="","",PinMap!Q220)</f>
        <v>uA</v>
      </c>
    </row>
    <row r="907" spans="1:6" x14ac:dyDescent="0.2">
      <c r="A907" s="37">
        <f t="shared" si="30"/>
        <v>1808</v>
      </c>
      <c r="B907" s="52"/>
      <c r="C907" s="37" t="str">
        <f>IF(PinMap!F221="","",PinMap!F221&amp;"_"&amp;PinMap!O1)</f>
        <v>EXCLK_IIH</v>
      </c>
      <c r="D907" s="37">
        <f>IF(PinMap!O221="","",PinMap!O221)</f>
        <v>1</v>
      </c>
      <c r="E907" s="37">
        <f>IF(PinMap!P221="","",PinMap!P221)</f>
        <v>-1</v>
      </c>
      <c r="F907" s="37" t="str">
        <f>IF(PinMap!Q221="","",PinMap!Q221)</f>
        <v>uA</v>
      </c>
    </row>
    <row r="908" spans="1:6" x14ac:dyDescent="0.2">
      <c r="A908" s="37">
        <f t="shared" si="30"/>
        <v>1809</v>
      </c>
      <c r="B908" s="52"/>
      <c r="C908" s="37" t="str">
        <f>IF(PinMap!F222="","",PinMap!F222&amp;"_"&amp;PinMap!O1)</f>
        <v>SCL_IIH</v>
      </c>
      <c r="D908" s="37">
        <f>IF(PinMap!O222="","",PinMap!O222)</f>
        <v>1</v>
      </c>
      <c r="E908" s="37">
        <f>IF(PinMap!P222="","",PinMap!P222)</f>
        <v>-1</v>
      </c>
      <c r="F908" s="37" t="str">
        <f>IF(PinMap!Q222="","",PinMap!Q222)</f>
        <v>uA</v>
      </c>
    </row>
    <row r="909" spans="1:6" x14ac:dyDescent="0.2">
      <c r="A909" s="37">
        <f t="shared" si="30"/>
        <v>1810</v>
      </c>
      <c r="B909" s="52"/>
      <c r="C909" s="37" t="str">
        <f>IF(PinMap!F223="","",PinMap!F223&amp;"_"&amp;PinMap!O1)</f>
        <v>SDA_IIH</v>
      </c>
      <c r="D909" s="37">
        <f>IF(PinMap!O223="","",PinMap!O223)</f>
        <v>1</v>
      </c>
      <c r="E909" s="37">
        <f>IF(PinMap!P223="","",PinMap!P223)</f>
        <v>-1</v>
      </c>
      <c r="F909" s="37" t="str">
        <f>IF(PinMap!Q223="","",PinMap!Q223)</f>
        <v>uA</v>
      </c>
    </row>
    <row r="910" spans="1:6" x14ac:dyDescent="0.2">
      <c r="A910" s="37">
        <f t="shared" si="30"/>
        <v>1811</v>
      </c>
      <c r="B910" s="52"/>
      <c r="C910" s="37" t="str">
        <f>IF(PinMap!F224="","",PinMap!F224&amp;"_"&amp;PinMap!O1)</f>
        <v>D6_IIH</v>
      </c>
      <c r="D910" s="37">
        <f>IF(PinMap!O224="","",PinMap!O224)</f>
        <v>1</v>
      </c>
      <c r="E910" s="37">
        <f>IF(PinMap!P224="","",PinMap!P224)</f>
        <v>-1</v>
      </c>
      <c r="F910" s="37" t="str">
        <f>IF(PinMap!Q224="","",PinMap!Q224)</f>
        <v>uA</v>
      </c>
    </row>
    <row r="911" spans="1:6" x14ac:dyDescent="0.2">
      <c r="A911" s="37">
        <f t="shared" si="30"/>
        <v>1812</v>
      </c>
      <c r="B911" s="52"/>
      <c r="C911" s="37" t="str">
        <f>IF(PinMap!F225="","",PinMap!F225&amp;"_"&amp;PinMap!O1)</f>
        <v>D5_IIH</v>
      </c>
      <c r="D911" s="37">
        <f>IF(PinMap!O225="","",PinMap!O225)</f>
        <v>1</v>
      </c>
      <c r="E911" s="37">
        <f>IF(PinMap!P225="","",PinMap!P225)</f>
        <v>-1</v>
      </c>
      <c r="F911" s="37" t="str">
        <f>IF(PinMap!Q225="","",PinMap!Q225)</f>
        <v>uA</v>
      </c>
    </row>
    <row r="912" spans="1:6" x14ac:dyDescent="0.2">
      <c r="A912" s="37">
        <f t="shared" si="30"/>
        <v>1813</v>
      </c>
      <c r="B912" s="52"/>
      <c r="C912" s="37" t="str">
        <f>IF(PinMap!F226="","",PinMap!F226&amp;"_"&amp;PinMap!O1)</f>
        <v>D4_IIH</v>
      </c>
      <c r="D912" s="37">
        <f>IF(PinMap!O226="","",PinMap!O226)</f>
        <v>1</v>
      </c>
      <c r="E912" s="37">
        <f>IF(PinMap!P226="","",PinMap!P226)</f>
        <v>-1</v>
      </c>
      <c r="F912" s="37" t="str">
        <f>IF(PinMap!Q226="","",PinMap!Q226)</f>
        <v>uA</v>
      </c>
    </row>
    <row r="913" spans="1:6" x14ac:dyDescent="0.2">
      <c r="A913" s="37">
        <f t="shared" ref="A913:A944" si="31">IF(D913="",A912,A912+1)</f>
        <v>1814</v>
      </c>
      <c r="B913" s="52"/>
      <c r="C913" s="37" t="str">
        <f>IF(PinMap!F227="","",PinMap!F227&amp;"_"&amp;PinMap!O1)</f>
        <v>D3_IIH</v>
      </c>
      <c r="D913" s="37">
        <f>IF(PinMap!O227="","",PinMap!O227)</f>
        <v>1</v>
      </c>
      <c r="E913" s="37">
        <f>IF(PinMap!P227="","",PinMap!P227)</f>
        <v>-1</v>
      </c>
      <c r="F913" s="37" t="str">
        <f>IF(PinMap!Q227="","",PinMap!Q227)</f>
        <v>uA</v>
      </c>
    </row>
    <row r="914" spans="1:6" x14ac:dyDescent="0.2">
      <c r="A914" s="37">
        <f t="shared" si="31"/>
        <v>1815</v>
      </c>
      <c r="B914" s="52"/>
      <c r="C914" s="37" t="str">
        <f>IF(PinMap!F228="","",PinMap!F228&amp;"_"&amp;PinMap!O1)</f>
        <v>D8_IIH</v>
      </c>
      <c r="D914" s="37">
        <f>IF(PinMap!O228="","",PinMap!O228)</f>
        <v>1</v>
      </c>
      <c r="E914" s="37">
        <f>IF(PinMap!P228="","",PinMap!P228)</f>
        <v>-1</v>
      </c>
      <c r="F914" s="37" t="str">
        <f>IF(PinMap!Q228="","",PinMap!Q228)</f>
        <v>uA</v>
      </c>
    </row>
    <row r="915" spans="1:6" x14ac:dyDescent="0.2">
      <c r="A915" s="37">
        <f t="shared" si="31"/>
        <v>1816</v>
      </c>
      <c r="B915" s="52"/>
      <c r="C915" s="37" t="str">
        <f>IF(PinMap!F229="","",PinMap!F229&amp;"_"&amp;PinMap!O1)</f>
        <v>D7_IIH</v>
      </c>
      <c r="D915" s="37">
        <f>IF(PinMap!O229="","",PinMap!O229)</f>
        <v>1</v>
      </c>
      <c r="E915" s="37">
        <f>IF(PinMap!P229="","",PinMap!P229)</f>
        <v>-1</v>
      </c>
      <c r="F915" s="37" t="str">
        <f>IF(PinMap!Q229="","",PinMap!Q229)</f>
        <v>uA</v>
      </c>
    </row>
    <row r="916" spans="1:6" x14ac:dyDescent="0.2">
      <c r="A916" s="37">
        <f t="shared" si="31"/>
        <v>1817</v>
      </c>
      <c r="B916" s="52"/>
      <c r="C916" s="37" t="str">
        <f>IF(PinMap!F230="","",PinMap!F230&amp;"_"&amp;PinMap!O1)</f>
        <v>D0_IIH</v>
      </c>
      <c r="D916" s="37">
        <f>IF(PinMap!O230="","",PinMap!O230)</f>
        <v>35</v>
      </c>
      <c r="E916" s="37">
        <f>IF(PinMap!P230="","",PinMap!P230)</f>
        <v>24</v>
      </c>
      <c r="F916" s="37" t="str">
        <f>IF(PinMap!Q230="","",PinMap!Q230)</f>
        <v>uA</v>
      </c>
    </row>
    <row r="917" spans="1:6" x14ac:dyDescent="0.2">
      <c r="A917" s="37">
        <f t="shared" si="31"/>
        <v>1818</v>
      </c>
      <c r="B917" s="52"/>
      <c r="C917" s="37" t="str">
        <f>IF(PinMap!F231="","",PinMap!F231&amp;"_"&amp;PinMap!O1)</f>
        <v>D1_IIH</v>
      </c>
      <c r="D917" s="37">
        <f>IF(PinMap!O231="","",PinMap!O231)</f>
        <v>35</v>
      </c>
      <c r="E917" s="37">
        <f>IF(PinMap!P231="","",PinMap!P231)</f>
        <v>24</v>
      </c>
      <c r="F917" s="37" t="str">
        <f>IF(PinMap!Q231="","",PinMap!Q231)</f>
        <v>uA</v>
      </c>
    </row>
    <row r="918" spans="1:6" x14ac:dyDescent="0.2">
      <c r="A918" s="37">
        <f t="shared" si="31"/>
        <v>1819</v>
      </c>
      <c r="B918" s="52"/>
      <c r="C918" s="37" t="str">
        <f>IF(PinMap!F232="","",PinMap!F232&amp;"_"&amp;PinMap!O1)</f>
        <v>D2_IIH</v>
      </c>
      <c r="D918" s="37">
        <f>IF(PinMap!O232="","",PinMap!O232)</f>
        <v>1</v>
      </c>
      <c r="E918" s="37">
        <f>IF(PinMap!P232="","",PinMap!P232)</f>
        <v>-1</v>
      </c>
      <c r="F918" s="37" t="str">
        <f>IF(PinMap!Q232="","",PinMap!Q232)</f>
        <v>uA</v>
      </c>
    </row>
    <row r="919" spans="1:6" x14ac:dyDescent="0.2">
      <c r="A919" s="37">
        <f t="shared" si="31"/>
        <v>1820</v>
      </c>
      <c r="B919" s="52"/>
      <c r="C919" s="37" t="str">
        <f>IF(PinMap!F233="","",PinMap!F233&amp;"_"&amp;PinMap!O1)</f>
        <v>D9_IIH</v>
      </c>
      <c r="D919" s="37">
        <f>IF(PinMap!O233="","",PinMap!O233)</f>
        <v>1</v>
      </c>
      <c r="E919" s="37">
        <f>IF(PinMap!P233="","",PinMap!P233)</f>
        <v>-1</v>
      </c>
      <c r="F919" s="37" t="str">
        <f>IF(PinMap!Q233="","",PinMap!Q233)</f>
        <v>uA</v>
      </c>
    </row>
    <row r="920" spans="1:6" x14ac:dyDescent="0.2">
      <c r="A920" s="37">
        <f t="shared" si="31"/>
        <v>1821</v>
      </c>
      <c r="B920" s="52"/>
      <c r="C920" s="37" t="str">
        <f>IF(PinMap!F234="","",PinMap!F234&amp;"_"&amp;PinMap!O1)</f>
        <v>PWDN_IIH</v>
      </c>
      <c r="D920" s="37">
        <f>IF(PinMap!O234="","",PinMap!O234)</f>
        <v>3</v>
      </c>
      <c r="E920" s="37">
        <f>IF(PinMap!P234="","",PinMap!P234)</f>
        <v>-1</v>
      </c>
      <c r="F920" s="37" t="str">
        <f>IF(PinMap!Q234="","",PinMap!Q234)</f>
        <v>uA</v>
      </c>
    </row>
    <row r="921" spans="1:6" x14ac:dyDescent="0.2">
      <c r="A921" s="37">
        <f t="shared" si="31"/>
        <v>1822</v>
      </c>
      <c r="B921" s="52"/>
      <c r="C921" s="37" t="str">
        <f>IF(PinMap!F235="","",PinMap!F235&amp;"_"&amp;PinMap!O1)</f>
        <v>RSTB_IIH</v>
      </c>
      <c r="D921" s="37">
        <f>IF(PinMap!O235="","",PinMap!O235)</f>
        <v>1</v>
      </c>
      <c r="E921" s="37">
        <f>IF(PinMap!P235="","",PinMap!P235)</f>
        <v>-1</v>
      </c>
      <c r="F921" s="37" t="str">
        <f>IF(PinMap!Q235="","",PinMap!Q235)</f>
        <v>uA</v>
      </c>
    </row>
    <row r="922" spans="1:6" x14ac:dyDescent="0.2">
      <c r="A922" s="37">
        <f t="shared" si="31"/>
        <v>1822</v>
      </c>
      <c r="B922" s="52"/>
      <c r="C922" s="37" t="str">
        <f>IF(PinMap!F236="","",PinMap!F236&amp;"_"&amp;PinMap!O1)</f>
        <v>VN_IIH</v>
      </c>
      <c r="D922" s="37" t="str">
        <f>IF(PinMap!O236="","",PinMap!O236)</f>
        <v/>
      </c>
      <c r="E922" s="37" t="str">
        <f>IF(PinMap!P236="","",PinMap!P236)</f>
        <v/>
      </c>
      <c r="F922" s="37" t="str">
        <f>IF(PinMap!Q236="","",PinMap!Q236)</f>
        <v/>
      </c>
    </row>
    <row r="923" spans="1:6" x14ac:dyDescent="0.2">
      <c r="A923" s="37">
        <f t="shared" si="31"/>
        <v>1822</v>
      </c>
      <c r="B923" s="52"/>
      <c r="C923" s="37" t="str">
        <f>IF(PinMap!F237="","",PinMap!F237&amp;"_"&amp;PinMap!O1)</f>
        <v>VH_IIH</v>
      </c>
      <c r="D923" s="37" t="str">
        <f>IF(PinMap!O237="","",PinMap!O237)</f>
        <v/>
      </c>
      <c r="E923" s="37" t="str">
        <f>IF(PinMap!P237="","",PinMap!P237)</f>
        <v/>
      </c>
      <c r="F923" s="37" t="str">
        <f>IF(PinMap!Q237="","",PinMap!Q237)</f>
        <v/>
      </c>
    </row>
    <row r="924" spans="1:6" x14ac:dyDescent="0.2">
      <c r="A924" s="37">
        <f t="shared" si="31"/>
        <v>1822</v>
      </c>
      <c r="B924" s="52"/>
      <c r="C924" s="37" t="str">
        <f>IF(PinMap!F238="","",PinMap!F238&amp;"_"&amp;PinMap!O1)</f>
        <v>VRAMP_IIH</v>
      </c>
      <c r="D924" s="37" t="str">
        <f>IF(PinMap!O238="","",PinMap!O238)</f>
        <v/>
      </c>
      <c r="E924" s="37" t="str">
        <f>IF(PinMap!P238="","",PinMap!P238)</f>
        <v/>
      </c>
      <c r="F924" s="37" t="str">
        <f>IF(PinMap!Q238="","",PinMap!Q238)</f>
        <v/>
      </c>
    </row>
    <row r="925" spans="1:6" x14ac:dyDescent="0.2">
      <c r="A925" s="37">
        <f t="shared" si="31"/>
        <v>1822</v>
      </c>
      <c r="B925" s="52"/>
      <c r="C925" s="37" t="str">
        <f>IF(PinMap!F239="","",PinMap!F239&amp;"_"&amp;PinMap!O1)</f>
        <v/>
      </c>
      <c r="D925" s="37" t="str">
        <f>IF(PinMap!O239="","",PinMap!O239)</f>
        <v/>
      </c>
      <c r="E925" s="37" t="str">
        <f>IF(PinMap!P239="","",PinMap!P239)</f>
        <v/>
      </c>
      <c r="F925" s="37" t="str">
        <f>IF(PinMap!Q239="","",PinMap!Q239)</f>
        <v/>
      </c>
    </row>
    <row r="926" spans="1:6" x14ac:dyDescent="0.2">
      <c r="A926" s="37">
        <f t="shared" si="31"/>
        <v>1822</v>
      </c>
      <c r="B926" s="52"/>
      <c r="C926" s="37" t="str">
        <f>IF(PinMap!F240="","",PinMap!F240&amp;"_"&amp;PinMap!O1)</f>
        <v/>
      </c>
      <c r="D926" s="37" t="str">
        <f>IF(PinMap!O240="","",PinMap!O240)</f>
        <v/>
      </c>
      <c r="E926" s="37" t="str">
        <f>IF(PinMap!P240="","",PinMap!P240)</f>
        <v/>
      </c>
      <c r="F926" s="37" t="str">
        <f>IF(PinMap!Q240="","",PinMap!Q240)</f>
        <v/>
      </c>
    </row>
    <row r="927" spans="1:6" x14ac:dyDescent="0.2">
      <c r="A927" s="37">
        <f t="shared" si="31"/>
        <v>1822</v>
      </c>
      <c r="B927" s="52"/>
      <c r="C927" s="37" t="str">
        <f>IF(PinMap!F241="","",PinMap!F241&amp;"_"&amp;PinMap!O1)</f>
        <v/>
      </c>
      <c r="D927" s="37" t="str">
        <f>IF(PinMap!O241="","",PinMap!O241)</f>
        <v/>
      </c>
      <c r="E927" s="37" t="str">
        <f>IF(PinMap!P241="","",PinMap!P241)</f>
        <v/>
      </c>
      <c r="F927" s="37" t="str">
        <f>IF(PinMap!Q241="","",PinMap!Q241)</f>
        <v/>
      </c>
    </row>
    <row r="928" spans="1:6" x14ac:dyDescent="0.2">
      <c r="A928" s="37">
        <f t="shared" si="31"/>
        <v>1822</v>
      </c>
      <c r="B928" s="52"/>
      <c r="C928" s="37" t="str">
        <f>IF(PinMap!F242="","",PinMap!F242&amp;"_"&amp;PinMap!O1)</f>
        <v>VCC28A_IIH</v>
      </c>
      <c r="D928" s="37" t="str">
        <f>IF(PinMap!O242="","",PinMap!O242)</f>
        <v/>
      </c>
      <c r="E928" s="37" t="str">
        <f>IF(PinMap!P242="","",PinMap!P242)</f>
        <v/>
      </c>
      <c r="F928" s="37" t="str">
        <f>IF(PinMap!Q242="","",PinMap!Q242)</f>
        <v/>
      </c>
    </row>
    <row r="929" spans="1:6" x14ac:dyDescent="0.2">
      <c r="A929" s="37">
        <f t="shared" si="31"/>
        <v>1822</v>
      </c>
      <c r="B929" s="52"/>
      <c r="C929" s="37" t="str">
        <f>IF(PinMap!F243="","",PinMap!F243&amp;"_"&amp;PinMap!O1)</f>
        <v>VCC28D_IIH</v>
      </c>
      <c r="D929" s="37" t="str">
        <f>IF(PinMap!O243="","",PinMap!O243)</f>
        <v/>
      </c>
      <c r="E929" s="37" t="str">
        <f>IF(PinMap!P243="","",PinMap!P243)</f>
        <v/>
      </c>
      <c r="F929" s="37" t="str">
        <f>IF(PinMap!Q243="","",PinMap!Q243)</f>
        <v/>
      </c>
    </row>
    <row r="930" spans="1:6" x14ac:dyDescent="0.2">
      <c r="A930" s="37">
        <f t="shared" si="31"/>
        <v>1822</v>
      </c>
      <c r="B930" s="52"/>
      <c r="C930" s="37" t="str">
        <f>IF(PinMap!F244="","",PinMap!F244&amp;"_"&amp;PinMap!O1)</f>
        <v>DVDD_IIH</v>
      </c>
      <c r="D930" s="37" t="str">
        <f>IF(PinMap!O244="","",PinMap!O244)</f>
        <v/>
      </c>
      <c r="E930" s="37" t="str">
        <f>IF(PinMap!P244="","",PinMap!P244)</f>
        <v/>
      </c>
      <c r="F930" s="37" t="str">
        <f>IF(PinMap!Q244="","",PinMap!Q244)</f>
        <v/>
      </c>
    </row>
    <row r="931" spans="1:6" x14ac:dyDescent="0.2">
      <c r="A931" s="37">
        <f t="shared" si="31"/>
        <v>1822</v>
      </c>
      <c r="B931" s="52"/>
      <c r="C931" s="37" t="str">
        <f>IF(PinMap!F245="","",PinMap!F245&amp;"_"&amp;PinMap!O1)</f>
        <v/>
      </c>
      <c r="D931" s="37" t="str">
        <f>IF(PinMap!O245="","",PinMap!O245)</f>
        <v/>
      </c>
      <c r="E931" s="37" t="str">
        <f>IF(PinMap!P245="","",PinMap!P245)</f>
        <v/>
      </c>
      <c r="F931" s="37" t="str">
        <f>IF(PinMap!Q245="","",PinMap!Q245)</f>
        <v/>
      </c>
    </row>
    <row r="932" spans="1:6" x14ac:dyDescent="0.2">
      <c r="A932" s="37">
        <f t="shared" si="31"/>
        <v>1822</v>
      </c>
      <c r="B932" s="52"/>
      <c r="C932" s="37" t="str">
        <f>IF(PinMap!F218="","",PinMap!F218&amp;"_"&amp;PinMap!R1)</f>
        <v>VSYNC_DC</v>
      </c>
      <c r="D932" s="37" t="str">
        <f>IF(PinMap!R218="","",PinMap!R218)</f>
        <v/>
      </c>
      <c r="E932" s="37" t="str">
        <f>IF(PinMap!S218="","",PinMap!S218)</f>
        <v/>
      </c>
      <c r="F932" s="37" t="str">
        <f>IF(PinMap!T218="","",PinMap!T218)</f>
        <v/>
      </c>
    </row>
    <row r="933" spans="1:6" x14ac:dyDescent="0.2">
      <c r="A933" s="37">
        <f t="shared" si="31"/>
        <v>1822</v>
      </c>
      <c r="B933" s="52"/>
      <c r="C933" s="37" t="str">
        <f>IF(PinMap!F219="","",PinMap!F219&amp;"_"&amp;PinMap!R1)</f>
        <v>HSYNC_DC</v>
      </c>
      <c r="D933" s="37" t="str">
        <f>IF(PinMap!R219="","",PinMap!R219)</f>
        <v/>
      </c>
      <c r="E933" s="37" t="str">
        <f>IF(PinMap!S219="","",PinMap!S219)</f>
        <v/>
      </c>
      <c r="F933" s="37" t="str">
        <f>IF(PinMap!T219="","",PinMap!T219)</f>
        <v/>
      </c>
    </row>
    <row r="934" spans="1:6" x14ac:dyDescent="0.2">
      <c r="A934" s="37">
        <f t="shared" si="31"/>
        <v>1822</v>
      </c>
      <c r="B934" s="52"/>
      <c r="C934" s="37" t="str">
        <f>IF(PinMap!F220="","",PinMap!F220&amp;"_"&amp;PinMap!R1)</f>
        <v>PCLK_DC</v>
      </c>
      <c r="D934" s="37" t="str">
        <f>IF(PinMap!R220="","",PinMap!R220)</f>
        <v/>
      </c>
      <c r="E934" s="37" t="str">
        <f>IF(PinMap!S220="","",PinMap!S220)</f>
        <v/>
      </c>
      <c r="F934" s="37" t="str">
        <f>IF(PinMap!T220="","",PinMap!T220)</f>
        <v/>
      </c>
    </row>
    <row r="935" spans="1:6" x14ac:dyDescent="0.2">
      <c r="A935" s="37">
        <f t="shared" si="31"/>
        <v>1822</v>
      </c>
      <c r="B935" s="52"/>
      <c r="C935" s="37" t="str">
        <f>IF(PinMap!F221="","",PinMap!F221&amp;"_"&amp;PinMap!R1)</f>
        <v>EXCLK_DC</v>
      </c>
      <c r="D935" s="37" t="str">
        <f>IF(PinMap!R221="","",PinMap!R221)</f>
        <v/>
      </c>
      <c r="E935" s="37" t="str">
        <f>IF(PinMap!S221="","",PinMap!S221)</f>
        <v/>
      </c>
      <c r="F935" s="37" t="str">
        <f>IF(PinMap!T221="","",PinMap!T221)</f>
        <v/>
      </c>
    </row>
    <row r="936" spans="1:6" x14ac:dyDescent="0.2">
      <c r="A936" s="37">
        <f t="shared" si="31"/>
        <v>1822</v>
      </c>
      <c r="B936" s="52"/>
      <c r="C936" s="37" t="str">
        <f>IF(PinMap!F222="","",PinMap!F222&amp;"_"&amp;PinMap!R1)</f>
        <v>SCL_DC</v>
      </c>
      <c r="D936" s="37" t="str">
        <f>IF(PinMap!R222="","",PinMap!R222)</f>
        <v/>
      </c>
      <c r="E936" s="37" t="str">
        <f>IF(PinMap!S222="","",PinMap!S222)</f>
        <v/>
      </c>
      <c r="F936" s="37" t="str">
        <f>IF(PinMap!T222="","",PinMap!T222)</f>
        <v/>
      </c>
    </row>
    <row r="937" spans="1:6" x14ac:dyDescent="0.2">
      <c r="A937" s="37">
        <f t="shared" si="31"/>
        <v>1822</v>
      </c>
      <c r="B937" s="52"/>
      <c r="C937" s="37" t="str">
        <f>IF(PinMap!F223="","",PinMap!F223&amp;"_"&amp;PinMap!R1)</f>
        <v>SDA_DC</v>
      </c>
      <c r="D937" s="37" t="str">
        <f>IF(PinMap!R223="","",PinMap!R223)</f>
        <v/>
      </c>
      <c r="E937" s="37" t="str">
        <f>IF(PinMap!S223="","",PinMap!S223)</f>
        <v/>
      </c>
      <c r="F937" s="37" t="str">
        <f>IF(PinMap!T223="","",PinMap!T223)</f>
        <v/>
      </c>
    </row>
    <row r="938" spans="1:6" x14ac:dyDescent="0.2">
      <c r="A938" s="37">
        <f t="shared" si="31"/>
        <v>1822</v>
      </c>
      <c r="B938" s="52"/>
      <c r="C938" s="37" t="str">
        <f>IF(PinMap!F224="","",PinMap!F224&amp;"_"&amp;PinMap!R1)</f>
        <v>D6_DC</v>
      </c>
      <c r="D938" s="37" t="str">
        <f>IF(PinMap!R224="","",PinMap!R224)</f>
        <v/>
      </c>
      <c r="E938" s="37" t="str">
        <f>IF(PinMap!S224="","",PinMap!S224)</f>
        <v/>
      </c>
      <c r="F938" s="37" t="str">
        <f>IF(PinMap!T224="","",PinMap!T224)</f>
        <v/>
      </c>
    </row>
    <row r="939" spans="1:6" x14ac:dyDescent="0.2">
      <c r="A939" s="37">
        <f t="shared" si="31"/>
        <v>1822</v>
      </c>
      <c r="B939" s="52"/>
      <c r="C939" s="37" t="str">
        <f>IF(PinMap!F225="","",PinMap!F225&amp;"_"&amp;PinMap!R1)</f>
        <v>D5_DC</v>
      </c>
      <c r="D939" s="37" t="str">
        <f>IF(PinMap!R225="","",PinMap!R225)</f>
        <v/>
      </c>
      <c r="E939" s="37" t="str">
        <f>IF(PinMap!S225="","",PinMap!S225)</f>
        <v/>
      </c>
      <c r="F939" s="37" t="str">
        <f>IF(PinMap!T225="","",PinMap!T225)</f>
        <v/>
      </c>
    </row>
    <row r="940" spans="1:6" x14ac:dyDescent="0.2">
      <c r="A940" s="37">
        <f t="shared" si="31"/>
        <v>1822</v>
      </c>
      <c r="B940" s="52"/>
      <c r="C940" s="37" t="str">
        <f>IF(PinMap!F226="","",PinMap!F226&amp;"_"&amp;PinMap!R1)</f>
        <v>D4_DC</v>
      </c>
      <c r="D940" s="37" t="str">
        <f>IF(PinMap!R226="","",PinMap!R226)</f>
        <v/>
      </c>
      <c r="E940" s="37" t="str">
        <f>IF(PinMap!S226="","",PinMap!S226)</f>
        <v/>
      </c>
      <c r="F940" s="37" t="str">
        <f>IF(PinMap!T226="","",PinMap!T226)</f>
        <v/>
      </c>
    </row>
    <row r="941" spans="1:6" x14ac:dyDescent="0.2">
      <c r="A941" s="37">
        <f t="shared" si="31"/>
        <v>1822</v>
      </c>
      <c r="B941" s="52"/>
      <c r="C941" s="37" t="str">
        <f>IF(PinMap!F227="","",PinMap!F227&amp;"_"&amp;PinMap!R1)</f>
        <v>D3_DC</v>
      </c>
      <c r="D941" s="37" t="str">
        <f>IF(PinMap!R227="","",PinMap!R227)</f>
        <v/>
      </c>
      <c r="E941" s="37" t="str">
        <f>IF(PinMap!S227="","",PinMap!S227)</f>
        <v/>
      </c>
      <c r="F941" s="37" t="str">
        <f>IF(PinMap!T227="","",PinMap!T227)</f>
        <v/>
      </c>
    </row>
    <row r="942" spans="1:6" x14ac:dyDescent="0.2">
      <c r="A942" s="37">
        <f t="shared" si="31"/>
        <v>1822</v>
      </c>
      <c r="B942" s="52"/>
      <c r="C942" s="37" t="str">
        <f>IF(PinMap!F228="","",PinMap!F228&amp;"_"&amp;PinMap!R1)</f>
        <v>D8_DC</v>
      </c>
      <c r="D942" s="37" t="str">
        <f>IF(PinMap!R228="","",PinMap!R228)</f>
        <v/>
      </c>
      <c r="E942" s="37" t="str">
        <f>IF(PinMap!S228="","",PinMap!S228)</f>
        <v/>
      </c>
      <c r="F942" s="37" t="str">
        <f>IF(PinMap!T228="","",PinMap!T228)</f>
        <v/>
      </c>
    </row>
    <row r="943" spans="1:6" x14ac:dyDescent="0.2">
      <c r="A943" s="37">
        <f t="shared" si="31"/>
        <v>1822</v>
      </c>
      <c r="B943" s="52"/>
      <c r="C943" s="37" t="str">
        <f>IF(PinMap!F229="","",PinMap!F229&amp;"_"&amp;PinMap!R1)</f>
        <v>D7_DC</v>
      </c>
      <c r="D943" s="37" t="str">
        <f>IF(PinMap!R229="","",PinMap!R229)</f>
        <v/>
      </c>
      <c r="E943" s="37" t="str">
        <f>IF(PinMap!S229="","",PinMap!S229)</f>
        <v/>
      </c>
      <c r="F943" s="37" t="str">
        <f>IF(PinMap!T229="","",PinMap!T229)</f>
        <v/>
      </c>
    </row>
    <row r="944" spans="1:6" x14ac:dyDescent="0.2">
      <c r="A944" s="37">
        <f t="shared" si="31"/>
        <v>1822</v>
      </c>
      <c r="B944" s="52"/>
      <c r="C944" s="37" t="str">
        <f>IF(PinMap!F230="","",PinMap!F230&amp;"_"&amp;PinMap!R1)</f>
        <v>D0_DC</v>
      </c>
      <c r="D944" s="37" t="str">
        <f>IF(PinMap!R230="","",PinMap!R230)</f>
        <v/>
      </c>
      <c r="E944" s="37" t="str">
        <f>IF(PinMap!S230="","",PinMap!S230)</f>
        <v/>
      </c>
      <c r="F944" s="37" t="str">
        <f>IF(PinMap!T230="","",PinMap!T230)</f>
        <v/>
      </c>
    </row>
    <row r="945" spans="1:6" x14ac:dyDescent="0.2">
      <c r="A945" s="37">
        <f t="shared" ref="A945:A976" si="32">IF(D945="",A944,A944+1)</f>
        <v>1822</v>
      </c>
      <c r="B945" s="52"/>
      <c r="C945" s="37" t="str">
        <f>IF(PinMap!F231="","",PinMap!F231&amp;"_"&amp;PinMap!R1)</f>
        <v>D1_DC</v>
      </c>
      <c r="D945" s="37" t="str">
        <f>IF(PinMap!R231="","",PinMap!R231)</f>
        <v/>
      </c>
      <c r="E945" s="37" t="str">
        <f>IF(PinMap!S231="","",PinMap!S231)</f>
        <v/>
      </c>
      <c r="F945" s="37" t="str">
        <f>IF(PinMap!T231="","",PinMap!T231)</f>
        <v/>
      </c>
    </row>
    <row r="946" spans="1:6" x14ac:dyDescent="0.2">
      <c r="A946" s="37">
        <f t="shared" si="32"/>
        <v>1822</v>
      </c>
      <c r="B946" s="52"/>
      <c r="C946" s="37" t="str">
        <f>IF(PinMap!F232="","",PinMap!F232&amp;"_"&amp;PinMap!R1)</f>
        <v>D2_DC</v>
      </c>
      <c r="D946" s="37" t="str">
        <f>IF(PinMap!R232="","",PinMap!R232)</f>
        <v/>
      </c>
      <c r="E946" s="37" t="str">
        <f>IF(PinMap!S232="","",PinMap!S232)</f>
        <v/>
      </c>
      <c r="F946" s="37" t="str">
        <f>IF(PinMap!T232="","",PinMap!T232)</f>
        <v/>
      </c>
    </row>
    <row r="947" spans="1:6" x14ac:dyDescent="0.2">
      <c r="A947" s="37">
        <f t="shared" si="32"/>
        <v>1822</v>
      </c>
      <c r="B947" s="52"/>
      <c r="C947" s="37" t="str">
        <f>IF(PinMap!F233="","",PinMap!F233&amp;"_"&amp;PinMap!R1)</f>
        <v>D9_DC</v>
      </c>
      <c r="D947" s="37" t="str">
        <f>IF(PinMap!R233="","",PinMap!R233)</f>
        <v/>
      </c>
      <c r="E947" s="37" t="str">
        <f>IF(PinMap!S233="","",PinMap!S233)</f>
        <v/>
      </c>
      <c r="F947" s="37" t="str">
        <f>IF(PinMap!T233="","",PinMap!T233)</f>
        <v/>
      </c>
    </row>
    <row r="948" spans="1:6" x14ac:dyDescent="0.2">
      <c r="A948" s="37">
        <f t="shared" si="32"/>
        <v>1822</v>
      </c>
      <c r="B948" s="52"/>
      <c r="C948" s="37" t="str">
        <f>IF(PinMap!F234="","",PinMap!F234&amp;"_"&amp;PinMap!R1)</f>
        <v>PWDN_DC</v>
      </c>
      <c r="D948" s="37" t="str">
        <f>IF(PinMap!R234="","",PinMap!R234)</f>
        <v/>
      </c>
      <c r="E948" s="37" t="str">
        <f>IF(PinMap!S234="","",PinMap!S234)</f>
        <v/>
      </c>
      <c r="F948" s="37" t="str">
        <f>IF(PinMap!T234="","",PinMap!T234)</f>
        <v/>
      </c>
    </row>
    <row r="949" spans="1:6" x14ac:dyDescent="0.2">
      <c r="A949" s="37">
        <f t="shared" si="32"/>
        <v>1822</v>
      </c>
      <c r="B949" s="52"/>
      <c r="C949" s="37" t="str">
        <f>IF(PinMap!F235="","",PinMap!F235&amp;"_"&amp;PinMap!R1)</f>
        <v>RSTB_DC</v>
      </c>
      <c r="D949" s="37" t="str">
        <f>IF(PinMap!R235="","",PinMap!R235)</f>
        <v/>
      </c>
      <c r="E949" s="37" t="str">
        <f>IF(PinMap!S235="","",PinMap!S235)</f>
        <v/>
      </c>
      <c r="F949" s="37" t="str">
        <f>IF(PinMap!T235="","",PinMap!T235)</f>
        <v/>
      </c>
    </row>
    <row r="950" spans="1:6" x14ac:dyDescent="0.2">
      <c r="A950" s="37">
        <f t="shared" si="32"/>
        <v>1823</v>
      </c>
      <c r="B950" s="52"/>
      <c r="C950" s="37" t="str">
        <f>IF(PinMap!F236="","",PinMap!F236&amp;"_"&amp;PinMap!R1)</f>
        <v>VN_DC</v>
      </c>
      <c r="D950" s="37">
        <f>IF(PinMap!R236="","",PinMap!R236)</f>
        <v>-1.25</v>
      </c>
      <c r="E950" s="37">
        <f>IF(PinMap!S236="","",PinMap!S236)</f>
        <v>-1.6</v>
      </c>
      <c r="F950" s="37" t="str">
        <f>IF(PinMap!T236="","",PinMap!T236)</f>
        <v>V</v>
      </c>
    </row>
    <row r="951" spans="1:6" x14ac:dyDescent="0.2">
      <c r="A951" s="37">
        <f t="shared" si="32"/>
        <v>1824</v>
      </c>
      <c r="B951" s="52"/>
      <c r="C951" s="37" t="str">
        <f>IF(PinMap!F237="","",PinMap!F237&amp;"_"&amp;PinMap!R1)</f>
        <v>VH_DC</v>
      </c>
      <c r="D951" s="37">
        <f>IF(PinMap!R237="","",PinMap!R237)</f>
        <v>4.4000000000000004</v>
      </c>
      <c r="E951" s="37">
        <f>IF(PinMap!S237="","",PinMap!S237)</f>
        <v>3.85</v>
      </c>
      <c r="F951" s="37" t="str">
        <f>IF(PinMap!T237="","",PinMap!T237)</f>
        <v>V</v>
      </c>
    </row>
    <row r="952" spans="1:6" x14ac:dyDescent="0.2">
      <c r="A952" s="37">
        <f t="shared" si="32"/>
        <v>1824</v>
      </c>
      <c r="B952" s="52"/>
      <c r="C952" s="37" t="str">
        <f>IF(PinMap!F238="","",PinMap!F238&amp;"_"&amp;PinMap!R1)</f>
        <v>VRAMP_DC</v>
      </c>
      <c r="D952" s="37" t="str">
        <f>IF(PinMap!R238="","",PinMap!R238)</f>
        <v/>
      </c>
      <c r="E952" s="37" t="str">
        <f>IF(PinMap!S238="","",PinMap!S238)</f>
        <v/>
      </c>
      <c r="F952" s="37" t="str">
        <f>IF(PinMap!T238="","",PinMap!T238)</f>
        <v/>
      </c>
    </row>
    <row r="953" spans="1:6" x14ac:dyDescent="0.2">
      <c r="A953" s="37">
        <f t="shared" si="32"/>
        <v>1824</v>
      </c>
      <c r="B953" s="52"/>
      <c r="C953" s="37" t="str">
        <f>IF(PinMap!F239="","",PinMap!F239&amp;"_"&amp;PinMap!R1)</f>
        <v/>
      </c>
      <c r="D953" s="37" t="str">
        <f>IF(PinMap!R239="","",PinMap!R239)</f>
        <v/>
      </c>
      <c r="E953" s="37" t="str">
        <f>IF(PinMap!S239="","",PinMap!S239)</f>
        <v/>
      </c>
      <c r="F953" s="37" t="str">
        <f>IF(PinMap!T239="","",PinMap!T239)</f>
        <v/>
      </c>
    </row>
    <row r="954" spans="1:6" x14ac:dyDescent="0.2">
      <c r="A954" s="37">
        <f t="shared" si="32"/>
        <v>1824</v>
      </c>
      <c r="B954" s="52"/>
      <c r="C954" s="37" t="str">
        <f>IF(PinMap!F240="","",PinMap!F240&amp;"_"&amp;PinMap!R1)</f>
        <v/>
      </c>
      <c r="D954" s="37" t="str">
        <f>IF(PinMap!R240="","",PinMap!R240)</f>
        <v/>
      </c>
      <c r="E954" s="37" t="str">
        <f>IF(PinMap!S240="","",PinMap!S240)</f>
        <v/>
      </c>
      <c r="F954" s="37" t="str">
        <f>IF(PinMap!T240="","",PinMap!T240)</f>
        <v/>
      </c>
    </row>
    <row r="955" spans="1:6" x14ac:dyDescent="0.2">
      <c r="A955" s="37">
        <f t="shared" si="32"/>
        <v>1824</v>
      </c>
      <c r="B955" s="52"/>
      <c r="C955" s="37" t="str">
        <f>IF(PinMap!F241="","",PinMap!F241&amp;"_"&amp;PinMap!R1)</f>
        <v/>
      </c>
      <c r="D955" s="37" t="str">
        <f>IF(PinMap!R241="","",PinMap!R241)</f>
        <v/>
      </c>
      <c r="E955" s="37" t="str">
        <f>IF(PinMap!S241="","",PinMap!S241)</f>
        <v/>
      </c>
      <c r="F955" s="37" t="str">
        <f>IF(PinMap!T241="","",PinMap!T241)</f>
        <v/>
      </c>
    </row>
    <row r="956" spans="1:6" x14ac:dyDescent="0.2">
      <c r="A956" s="37">
        <f t="shared" si="32"/>
        <v>1825</v>
      </c>
      <c r="B956" s="52"/>
      <c r="C956" s="37" t="str">
        <f>IF(PinMap!F242="","",PinMap!F242&amp;"_"&amp;PinMap!R1)</f>
        <v>VCC28A_DC</v>
      </c>
      <c r="D956" s="37">
        <f>IF(PinMap!R242="","",PinMap!R242)</f>
        <v>35</v>
      </c>
      <c r="E956" s="37">
        <f>IF(PinMap!S242="","",PinMap!S242)</f>
        <v>15</v>
      </c>
      <c r="F956" s="37" t="str">
        <f>IF(PinMap!T242="","",PinMap!T242)</f>
        <v>mA</v>
      </c>
    </row>
    <row r="957" spans="1:6" x14ac:dyDescent="0.2">
      <c r="A957" s="37">
        <f t="shared" si="32"/>
        <v>1826</v>
      </c>
      <c r="B957" s="52"/>
      <c r="C957" s="37" t="str">
        <f>IF(PinMap!F243="","",PinMap!F243&amp;"_"&amp;PinMap!R1)</f>
        <v>VCC28D_DC</v>
      </c>
      <c r="D957" s="37">
        <f>IF(PinMap!R243="","",PinMap!R243)</f>
        <v>65</v>
      </c>
      <c r="E957" s="37">
        <f>IF(PinMap!S243="","",PinMap!S243)</f>
        <v>45</v>
      </c>
      <c r="F957" s="37" t="str">
        <f>IF(PinMap!T243="","",PinMap!T243)</f>
        <v>mA</v>
      </c>
    </row>
    <row r="958" spans="1:6" x14ac:dyDescent="0.2">
      <c r="A958" s="37">
        <f t="shared" si="32"/>
        <v>1827</v>
      </c>
      <c r="B958" s="52"/>
      <c r="C958" s="37" t="str">
        <f>IF(PinMap!F244="","",PinMap!F244&amp;"_"&amp;PinMap!R1)</f>
        <v>DVDD_DC</v>
      </c>
      <c r="D958" s="37">
        <f>IF(PinMap!R244="","",PinMap!R244)</f>
        <v>1.7</v>
      </c>
      <c r="E958" s="37">
        <f>IF(PinMap!S244="","",PinMap!S244)</f>
        <v>1.4</v>
      </c>
      <c r="F958" s="37" t="str">
        <f>IF(PinMap!T244="","",PinMap!T244)</f>
        <v>V</v>
      </c>
    </row>
    <row r="959" spans="1:6" x14ac:dyDescent="0.2">
      <c r="A959" s="37">
        <f t="shared" si="32"/>
        <v>1827</v>
      </c>
      <c r="B959" s="52"/>
      <c r="C959" s="37" t="str">
        <f>IF(PinMap!F245="","",PinMap!F245&amp;"_"&amp;PinMap!R1)</f>
        <v/>
      </c>
      <c r="D959" s="37" t="str">
        <f>IF(PinMap!R245="","",PinMap!R245)</f>
        <v/>
      </c>
      <c r="E959" s="37" t="str">
        <f>IF(PinMap!S245="","",PinMap!S245)</f>
        <v/>
      </c>
      <c r="F959" s="37" t="str">
        <f>IF(PinMap!T245="","",PinMap!T245)</f>
        <v/>
      </c>
    </row>
    <row r="960" spans="1:6" x14ac:dyDescent="0.2">
      <c r="A960" s="37">
        <f t="shared" si="32"/>
        <v>1827</v>
      </c>
      <c r="B960" s="52"/>
      <c r="C960" s="37" t="str">
        <f>IF(PinMap!F218="","",PinMap!F218&amp;"_"&amp;PinMap!U1)</f>
        <v>VSYNC_PWDN</v>
      </c>
      <c r="D960" s="37" t="str">
        <f>IF(PinMap!U218="","",PinMap!U218)</f>
        <v/>
      </c>
      <c r="E960" s="37" t="str">
        <f>IF(PinMap!V218="","",PinMap!V218)</f>
        <v/>
      </c>
      <c r="F960" s="37" t="str">
        <f>IF(PinMap!W218="","",PinMap!W218)</f>
        <v/>
      </c>
    </row>
    <row r="961" spans="1:6" x14ac:dyDescent="0.2">
      <c r="A961" s="37">
        <f t="shared" si="32"/>
        <v>1827</v>
      </c>
      <c r="B961" s="52"/>
      <c r="C961" s="37" t="str">
        <f>IF(PinMap!F219="","",PinMap!F219&amp;"_"&amp;PinMap!U1)</f>
        <v>HSYNC_PWDN</v>
      </c>
      <c r="D961" s="37" t="str">
        <f>IF(PinMap!U219="","",PinMap!U219)</f>
        <v/>
      </c>
      <c r="E961" s="37" t="str">
        <f>IF(PinMap!V219="","",PinMap!V219)</f>
        <v/>
      </c>
      <c r="F961" s="37" t="str">
        <f>IF(PinMap!W219="","",PinMap!W219)</f>
        <v/>
      </c>
    </row>
    <row r="962" spans="1:6" x14ac:dyDescent="0.2">
      <c r="A962" s="37">
        <f t="shared" si="32"/>
        <v>1827</v>
      </c>
      <c r="B962" s="52"/>
      <c r="C962" s="37" t="str">
        <f>IF(PinMap!F220="","",PinMap!F220&amp;"_"&amp;PinMap!U1)</f>
        <v>PCLK_PWDN</v>
      </c>
      <c r="D962" s="37" t="str">
        <f>IF(PinMap!U220="","",PinMap!U220)</f>
        <v/>
      </c>
      <c r="E962" s="37" t="str">
        <f>IF(PinMap!V220="","",PinMap!V220)</f>
        <v/>
      </c>
      <c r="F962" s="37" t="str">
        <f>IF(PinMap!W220="","",PinMap!W220)</f>
        <v/>
      </c>
    </row>
    <row r="963" spans="1:6" x14ac:dyDescent="0.2">
      <c r="A963" s="37">
        <f t="shared" si="32"/>
        <v>1827</v>
      </c>
      <c r="B963" s="52"/>
      <c r="C963" s="37" t="str">
        <f>IF(PinMap!F221="","",PinMap!F221&amp;"_"&amp;PinMap!U1)</f>
        <v>EXCLK_PWDN</v>
      </c>
      <c r="D963" s="37" t="str">
        <f>IF(PinMap!U221="","",PinMap!U221)</f>
        <v/>
      </c>
      <c r="E963" s="37" t="str">
        <f>IF(PinMap!V221="","",PinMap!V221)</f>
        <v/>
      </c>
      <c r="F963" s="37" t="str">
        <f>IF(PinMap!W221="","",PinMap!W221)</f>
        <v/>
      </c>
    </row>
    <row r="964" spans="1:6" x14ac:dyDescent="0.2">
      <c r="A964" s="37">
        <f t="shared" si="32"/>
        <v>1827</v>
      </c>
      <c r="B964" s="52"/>
      <c r="C964" s="37" t="str">
        <f>IF(PinMap!F222="","",PinMap!F222&amp;"_"&amp;PinMap!U1)</f>
        <v>SCL_PWDN</v>
      </c>
      <c r="D964" s="37" t="str">
        <f>IF(PinMap!U222="","",PinMap!U222)</f>
        <v/>
      </c>
      <c r="E964" s="37" t="str">
        <f>IF(PinMap!V222="","",PinMap!V222)</f>
        <v/>
      </c>
      <c r="F964" s="37" t="str">
        <f>IF(PinMap!W222="","",PinMap!W222)</f>
        <v/>
      </c>
    </row>
    <row r="965" spans="1:6" x14ac:dyDescent="0.2">
      <c r="A965" s="37">
        <f t="shared" si="32"/>
        <v>1827</v>
      </c>
      <c r="B965" s="52"/>
      <c r="C965" s="37" t="str">
        <f>IF(PinMap!F223="","",PinMap!F223&amp;"_"&amp;PinMap!U1)</f>
        <v>SDA_PWDN</v>
      </c>
      <c r="D965" s="37" t="str">
        <f>IF(PinMap!U223="","",PinMap!U223)</f>
        <v/>
      </c>
      <c r="E965" s="37" t="str">
        <f>IF(PinMap!V223="","",PinMap!V223)</f>
        <v/>
      </c>
      <c r="F965" s="37" t="str">
        <f>IF(PinMap!W223="","",PinMap!W223)</f>
        <v/>
      </c>
    </row>
    <row r="966" spans="1:6" x14ac:dyDescent="0.2">
      <c r="A966" s="37">
        <f t="shared" si="32"/>
        <v>1827</v>
      </c>
      <c r="B966" s="52"/>
      <c r="C966" s="37" t="str">
        <f>IF(PinMap!F224="","",PinMap!F224&amp;"_"&amp;PinMap!U1)</f>
        <v>D6_PWDN</v>
      </c>
      <c r="D966" s="37" t="str">
        <f>IF(PinMap!U224="","",PinMap!U224)</f>
        <v/>
      </c>
      <c r="E966" s="37" t="str">
        <f>IF(PinMap!V224="","",PinMap!V224)</f>
        <v/>
      </c>
      <c r="F966" s="37" t="str">
        <f>IF(PinMap!W224="","",PinMap!W224)</f>
        <v/>
      </c>
    </row>
    <row r="967" spans="1:6" x14ac:dyDescent="0.2">
      <c r="A967" s="37">
        <f t="shared" si="32"/>
        <v>1827</v>
      </c>
      <c r="B967" s="52"/>
      <c r="C967" s="37" t="str">
        <f>IF(PinMap!F225="","",PinMap!F225&amp;"_"&amp;PinMap!U1)</f>
        <v>D5_PWDN</v>
      </c>
      <c r="D967" s="37" t="str">
        <f>IF(PinMap!U225="","",PinMap!U225)</f>
        <v/>
      </c>
      <c r="E967" s="37" t="str">
        <f>IF(PinMap!V225="","",PinMap!V225)</f>
        <v/>
      </c>
      <c r="F967" s="37" t="str">
        <f>IF(PinMap!W225="","",PinMap!W225)</f>
        <v/>
      </c>
    </row>
    <row r="968" spans="1:6" x14ac:dyDescent="0.2">
      <c r="A968" s="37">
        <f t="shared" si="32"/>
        <v>1827</v>
      </c>
      <c r="B968" s="52"/>
      <c r="C968" s="37" t="str">
        <f>IF(PinMap!F226="","",PinMap!F226&amp;"_"&amp;PinMap!U1)</f>
        <v>D4_PWDN</v>
      </c>
      <c r="D968" s="37" t="str">
        <f>IF(PinMap!U226="","",PinMap!U226)</f>
        <v/>
      </c>
      <c r="E968" s="37" t="str">
        <f>IF(PinMap!V226="","",PinMap!V226)</f>
        <v/>
      </c>
      <c r="F968" s="37" t="str">
        <f>IF(PinMap!W226="","",PinMap!W226)</f>
        <v/>
      </c>
    </row>
    <row r="969" spans="1:6" x14ac:dyDescent="0.2">
      <c r="A969" s="37">
        <f t="shared" si="32"/>
        <v>1827</v>
      </c>
      <c r="B969" s="52"/>
      <c r="C969" s="37" t="str">
        <f>IF(PinMap!F227="","",PinMap!F227&amp;"_"&amp;PinMap!U1)</f>
        <v>D3_PWDN</v>
      </c>
      <c r="D969" s="37" t="str">
        <f>IF(PinMap!U227="","",PinMap!U227)</f>
        <v/>
      </c>
      <c r="E969" s="37" t="str">
        <f>IF(PinMap!V227="","",PinMap!V227)</f>
        <v/>
      </c>
      <c r="F969" s="37" t="str">
        <f>IF(PinMap!W227="","",PinMap!W227)</f>
        <v/>
      </c>
    </row>
    <row r="970" spans="1:6" x14ac:dyDescent="0.2">
      <c r="A970" s="37">
        <f t="shared" si="32"/>
        <v>1827</v>
      </c>
      <c r="B970" s="52"/>
      <c r="C970" s="37" t="str">
        <f>IF(PinMap!F228="","",PinMap!F228&amp;"_"&amp;PinMap!U1)</f>
        <v>D8_PWDN</v>
      </c>
      <c r="D970" s="37" t="str">
        <f>IF(PinMap!U228="","",PinMap!U228)</f>
        <v/>
      </c>
      <c r="E970" s="37" t="str">
        <f>IF(PinMap!V228="","",PinMap!V228)</f>
        <v/>
      </c>
      <c r="F970" s="37" t="str">
        <f>IF(PinMap!W228="","",PinMap!W228)</f>
        <v/>
      </c>
    </row>
    <row r="971" spans="1:6" x14ac:dyDescent="0.2">
      <c r="A971" s="37">
        <f t="shared" si="32"/>
        <v>1827</v>
      </c>
      <c r="B971" s="52"/>
      <c r="C971" s="37" t="str">
        <f>IF(PinMap!F229="","",PinMap!F229&amp;"_"&amp;PinMap!U1)</f>
        <v>D7_PWDN</v>
      </c>
      <c r="D971" s="37" t="str">
        <f>IF(PinMap!U229="","",PinMap!U229)</f>
        <v/>
      </c>
      <c r="E971" s="37" t="str">
        <f>IF(PinMap!V229="","",PinMap!V229)</f>
        <v/>
      </c>
      <c r="F971" s="37" t="str">
        <f>IF(PinMap!W229="","",PinMap!W229)</f>
        <v/>
      </c>
    </row>
    <row r="972" spans="1:6" x14ac:dyDescent="0.2">
      <c r="A972" s="37">
        <f t="shared" si="32"/>
        <v>1827</v>
      </c>
      <c r="B972" s="52"/>
      <c r="C972" s="37" t="str">
        <f>IF(PinMap!F230="","",PinMap!F230&amp;"_"&amp;PinMap!U1)</f>
        <v>D0_PWDN</v>
      </c>
      <c r="D972" s="37" t="str">
        <f>IF(PinMap!U230="","",PinMap!U230)</f>
        <v/>
      </c>
      <c r="E972" s="37" t="str">
        <f>IF(PinMap!V230="","",PinMap!V230)</f>
        <v/>
      </c>
      <c r="F972" s="37" t="str">
        <f>IF(PinMap!W230="","",PinMap!W230)</f>
        <v/>
      </c>
    </row>
    <row r="973" spans="1:6" x14ac:dyDescent="0.2">
      <c r="A973" s="37">
        <f t="shared" si="32"/>
        <v>1827</v>
      </c>
      <c r="B973" s="52"/>
      <c r="C973" s="37" t="str">
        <f>IF(PinMap!F231="","",PinMap!F231&amp;"_"&amp;PinMap!U1)</f>
        <v>D1_PWDN</v>
      </c>
      <c r="D973" s="37" t="str">
        <f>IF(PinMap!U231="","",PinMap!U231)</f>
        <v/>
      </c>
      <c r="E973" s="37" t="str">
        <f>IF(PinMap!V231="","",PinMap!V231)</f>
        <v/>
      </c>
      <c r="F973" s="37" t="str">
        <f>IF(PinMap!W231="","",PinMap!W231)</f>
        <v/>
      </c>
    </row>
    <row r="974" spans="1:6" x14ac:dyDescent="0.2">
      <c r="A974" s="37">
        <f t="shared" si="32"/>
        <v>1827</v>
      </c>
      <c r="B974" s="52"/>
      <c r="C974" s="37" t="str">
        <f>IF(PinMap!F232="","",PinMap!F232&amp;"_"&amp;PinMap!U1)</f>
        <v>D2_PWDN</v>
      </c>
      <c r="D974" s="37" t="str">
        <f>IF(PinMap!U232="","",PinMap!U232)</f>
        <v/>
      </c>
      <c r="E974" s="37" t="str">
        <f>IF(PinMap!V232="","",PinMap!V232)</f>
        <v/>
      </c>
      <c r="F974" s="37" t="str">
        <f>IF(PinMap!W232="","",PinMap!W232)</f>
        <v/>
      </c>
    </row>
    <row r="975" spans="1:6" x14ac:dyDescent="0.2">
      <c r="A975" s="37">
        <f t="shared" si="32"/>
        <v>1827</v>
      </c>
      <c r="B975" s="52"/>
      <c r="C975" s="37" t="str">
        <f>IF(PinMap!F233="","",PinMap!F233&amp;"_"&amp;PinMap!U1)</f>
        <v>D9_PWDN</v>
      </c>
      <c r="D975" s="37" t="str">
        <f>IF(PinMap!U233="","",PinMap!U233)</f>
        <v/>
      </c>
      <c r="E975" s="37" t="str">
        <f>IF(PinMap!V233="","",PinMap!V233)</f>
        <v/>
      </c>
      <c r="F975" s="37" t="str">
        <f>IF(PinMap!W233="","",PinMap!W233)</f>
        <v/>
      </c>
    </row>
    <row r="976" spans="1:6" x14ac:dyDescent="0.2">
      <c r="A976" s="37">
        <f t="shared" si="32"/>
        <v>1827</v>
      </c>
      <c r="B976" s="52"/>
      <c r="C976" s="37" t="str">
        <f>IF(PinMap!F234="","",PinMap!F234&amp;"_"&amp;PinMap!U1)</f>
        <v>PWDN_PWDN</v>
      </c>
      <c r="D976" s="37" t="str">
        <f>IF(PinMap!U234="","",PinMap!U234)</f>
        <v/>
      </c>
      <c r="E976" s="37" t="str">
        <f>IF(PinMap!V234="","",PinMap!V234)</f>
        <v/>
      </c>
      <c r="F976" s="37" t="str">
        <f>IF(PinMap!W234="","",PinMap!W234)</f>
        <v/>
      </c>
    </row>
    <row r="977" spans="1:6" x14ac:dyDescent="0.2">
      <c r="A977" s="37">
        <f t="shared" ref="A977:A987" si="33">IF(D977="",A976,A976+1)</f>
        <v>1827</v>
      </c>
      <c r="B977" s="52"/>
      <c r="C977" s="37" t="str">
        <f>IF(PinMap!F235="","",PinMap!F235&amp;"_"&amp;PinMap!U1)</f>
        <v>RSTB_PWDN</v>
      </c>
      <c r="D977" s="37" t="str">
        <f>IF(PinMap!U235="","",PinMap!U235)</f>
        <v/>
      </c>
      <c r="E977" s="37" t="str">
        <f>IF(PinMap!V235="","",PinMap!V235)</f>
        <v/>
      </c>
      <c r="F977" s="37" t="str">
        <f>IF(PinMap!W235="","",PinMap!W235)</f>
        <v/>
      </c>
    </row>
    <row r="978" spans="1:6" x14ac:dyDescent="0.2">
      <c r="A978" s="37">
        <f t="shared" si="33"/>
        <v>1827</v>
      </c>
      <c r="B978" s="52"/>
      <c r="C978" s="37" t="str">
        <f>IF(PinMap!F236="","",PinMap!F236&amp;"_"&amp;PinMap!U1)</f>
        <v>VN_PWDN</v>
      </c>
      <c r="D978" s="37" t="str">
        <f>IF(PinMap!U236="","",PinMap!U236)</f>
        <v/>
      </c>
      <c r="E978" s="37" t="str">
        <f>IF(PinMap!V236="","",PinMap!V236)</f>
        <v/>
      </c>
      <c r="F978" s="37" t="str">
        <f>IF(PinMap!W236="","",PinMap!W236)</f>
        <v/>
      </c>
    </row>
    <row r="979" spans="1:6" x14ac:dyDescent="0.2">
      <c r="A979" s="37">
        <f t="shared" si="33"/>
        <v>1827</v>
      </c>
      <c r="B979" s="52"/>
      <c r="C979" s="37" t="str">
        <f>IF(PinMap!F237="","",PinMap!F237&amp;"_"&amp;PinMap!U1)</f>
        <v>VH_PWDN</v>
      </c>
      <c r="D979" s="37" t="str">
        <f>IF(PinMap!U237="","",PinMap!U237)</f>
        <v/>
      </c>
      <c r="E979" s="37" t="str">
        <f>IF(PinMap!V237="","",PinMap!V237)</f>
        <v/>
      </c>
      <c r="F979" s="37" t="str">
        <f>IF(PinMap!W237="","",PinMap!W237)</f>
        <v/>
      </c>
    </row>
    <row r="980" spans="1:6" x14ac:dyDescent="0.2">
      <c r="A980" s="37">
        <f t="shared" si="33"/>
        <v>1827</v>
      </c>
      <c r="B980" s="52"/>
      <c r="C980" s="37" t="str">
        <f>IF(PinMap!F238="","",PinMap!F238&amp;"_"&amp;PinMap!U1)</f>
        <v>VRAMP_PWDN</v>
      </c>
      <c r="D980" s="37" t="str">
        <f>IF(PinMap!U238="","",PinMap!U238)</f>
        <v/>
      </c>
      <c r="E980" s="37" t="str">
        <f>IF(PinMap!V238="","",PinMap!V238)</f>
        <v/>
      </c>
      <c r="F980" s="37" t="str">
        <f>IF(PinMap!W238="","",PinMap!W238)</f>
        <v/>
      </c>
    </row>
    <row r="981" spans="1:6" x14ac:dyDescent="0.2">
      <c r="A981" s="37">
        <f t="shared" si="33"/>
        <v>1827</v>
      </c>
      <c r="B981" s="52"/>
      <c r="C981" s="37" t="str">
        <f>IF(PinMap!F239="","",PinMap!F239&amp;"_"&amp;PinMap!U1)</f>
        <v/>
      </c>
      <c r="D981" s="37" t="str">
        <f>IF(PinMap!U239="","",PinMap!U239)</f>
        <v/>
      </c>
      <c r="E981" s="37" t="str">
        <f>IF(PinMap!V239="","",PinMap!V239)</f>
        <v/>
      </c>
      <c r="F981" s="37" t="str">
        <f>IF(PinMap!W239="","",PinMap!W239)</f>
        <v/>
      </c>
    </row>
    <row r="982" spans="1:6" x14ac:dyDescent="0.2">
      <c r="A982" s="37">
        <f t="shared" si="33"/>
        <v>1827</v>
      </c>
      <c r="B982" s="52"/>
      <c r="C982" s="37" t="str">
        <f>IF(PinMap!F240="","",PinMap!F240&amp;"_"&amp;PinMap!U1)</f>
        <v/>
      </c>
      <c r="D982" s="37" t="str">
        <f>IF(PinMap!U240="","",PinMap!U240)</f>
        <v/>
      </c>
      <c r="E982" s="37" t="str">
        <f>IF(PinMap!V240="","",PinMap!V240)</f>
        <v/>
      </c>
      <c r="F982" s="37" t="str">
        <f>IF(PinMap!W240="","",PinMap!W240)</f>
        <v/>
      </c>
    </row>
    <row r="983" spans="1:6" x14ac:dyDescent="0.2">
      <c r="A983" s="37">
        <f t="shared" si="33"/>
        <v>1827</v>
      </c>
      <c r="B983" s="52"/>
      <c r="C983" s="37" t="str">
        <f>IF(PinMap!F241="","",PinMap!F241&amp;"_"&amp;PinMap!U1)</f>
        <v/>
      </c>
      <c r="D983" s="37" t="str">
        <f>IF(PinMap!U241="","",PinMap!U241)</f>
        <v/>
      </c>
      <c r="E983" s="37" t="str">
        <f>IF(PinMap!V241="","",PinMap!V241)</f>
        <v/>
      </c>
      <c r="F983" s="37" t="str">
        <f>IF(PinMap!W241="","",PinMap!W241)</f>
        <v/>
      </c>
    </row>
    <row r="984" spans="1:6" x14ac:dyDescent="0.2">
      <c r="A984" s="37">
        <f t="shared" si="33"/>
        <v>1828</v>
      </c>
      <c r="B984" s="52"/>
      <c r="C984" s="37" t="str">
        <f>IF(PinMap!F242="","",PinMap!F242&amp;"_"&amp;PinMap!U1)</f>
        <v>VCC28A_PWDN</v>
      </c>
      <c r="D984" s="37">
        <f>IF(PinMap!U242="","",PinMap!U242)</f>
        <v>300</v>
      </c>
      <c r="E984" s="37">
        <f>IF(PinMap!V242="","",PinMap!V242)</f>
        <v>-5</v>
      </c>
      <c r="F984" s="37" t="str">
        <f>IF(PinMap!W242="","",PinMap!W242)</f>
        <v>uA</v>
      </c>
    </row>
    <row r="985" spans="1:6" x14ac:dyDescent="0.2">
      <c r="A985" s="37">
        <f t="shared" si="33"/>
        <v>1829</v>
      </c>
      <c r="B985" s="52"/>
      <c r="C985" s="37" t="str">
        <f>IF(PinMap!F243="","",PinMap!F243&amp;"_"&amp;PinMap!U1)</f>
        <v>VCC28D_PWDN</v>
      </c>
      <c r="D985" s="37">
        <f>IF(PinMap!U243="","",PinMap!U243)</f>
        <v>300</v>
      </c>
      <c r="E985" s="37">
        <f>IF(PinMap!V243="","",PinMap!V243)</f>
        <v>-5</v>
      </c>
      <c r="F985" s="37" t="str">
        <f>IF(PinMap!W243="","",PinMap!W243)</f>
        <v>uA</v>
      </c>
    </row>
    <row r="986" spans="1:6" x14ac:dyDescent="0.2">
      <c r="A986" s="37">
        <f t="shared" si="33"/>
        <v>1829</v>
      </c>
      <c r="B986" s="52"/>
      <c r="C986" s="37" t="str">
        <f>IF(PinMap!F244="","",PinMap!F244&amp;"_"&amp;PinMap!U1)</f>
        <v>DVDD_PWDN</v>
      </c>
      <c r="D986" s="37" t="str">
        <f>IF(PinMap!U244="","",PinMap!U244)</f>
        <v/>
      </c>
      <c r="E986" s="37" t="str">
        <f>IF(PinMap!V244="","",PinMap!V244)</f>
        <v/>
      </c>
      <c r="F986" s="37" t="str">
        <f>IF(PinMap!W244="","",PinMap!W244)</f>
        <v/>
      </c>
    </row>
    <row r="987" spans="1:6" x14ac:dyDescent="0.2">
      <c r="A987" s="37">
        <f t="shared" si="33"/>
        <v>1829</v>
      </c>
      <c r="B987" s="53"/>
      <c r="C987" s="37" t="str">
        <f>IF(PinMap!F245="","",PinMap!F245&amp;"_"&amp;PinMap!U1)</f>
        <v/>
      </c>
      <c r="D987" s="37" t="str">
        <f>IF(PinMap!U245="","",PinMap!U245)</f>
        <v/>
      </c>
      <c r="E987" s="37" t="str">
        <f>IF(PinMap!V245="","",PinMap!V245)</f>
        <v/>
      </c>
      <c r="F987" s="37" t="str">
        <f>IF(PinMap!W245="","",PinMap!W245)</f>
        <v/>
      </c>
    </row>
    <row r="988" spans="1:6" x14ac:dyDescent="0.2">
      <c r="A988" s="39"/>
      <c r="B988" s="39"/>
      <c r="C988" s="39"/>
      <c r="D988" s="39"/>
      <c r="E988" s="39"/>
      <c r="F988" s="39"/>
    </row>
    <row r="989" spans="1:6" x14ac:dyDescent="0.2">
      <c r="A989" s="37">
        <f>IF(D989="",A987+COUNTA(Limits!A:A)-1,A987+COUNTA(Limits!A:A))</f>
        <v>2059</v>
      </c>
      <c r="B989" s="51" t="str">
        <f>MID(PinMap!A254,9,LEN(PinMap!A254)-8)</f>
        <v>Site7</v>
      </c>
      <c r="C989" s="37" t="str">
        <f>IF(PinMap!F254="","",PinMap!F254&amp;"_"&amp;PinMap!I1)</f>
        <v>VSYNC_OS</v>
      </c>
      <c r="D989" s="37">
        <f>IF(PinMap!I254="","",PinMap!I254)</f>
        <v>-0.2</v>
      </c>
      <c r="E989" s="37">
        <f>IF(PinMap!J254="","",PinMap!J254)</f>
        <v>-0.6</v>
      </c>
      <c r="F989" s="37" t="str">
        <f>IF(PinMap!K254="","",PinMap!K254)</f>
        <v>V</v>
      </c>
    </row>
    <row r="990" spans="1:6" x14ac:dyDescent="0.2">
      <c r="A990" s="37">
        <f t="shared" ref="A990:A1021" si="34">IF(D990="",A989,A989+1)</f>
        <v>2060</v>
      </c>
      <c r="B990" s="52"/>
      <c r="C990" s="37" t="str">
        <f>IF(PinMap!F255="","",PinMap!F255&amp;"_"&amp;PinMap!I1)</f>
        <v>HSYNC_OS</v>
      </c>
      <c r="D990" s="37">
        <f>IF(PinMap!I255="","",PinMap!I255)</f>
        <v>-0.2</v>
      </c>
      <c r="E990" s="37">
        <f>IF(PinMap!J255="","",PinMap!J255)</f>
        <v>-0.6</v>
      </c>
      <c r="F990" s="37" t="str">
        <f>IF(PinMap!K255="","",PinMap!K255)</f>
        <v>V</v>
      </c>
    </row>
    <row r="991" spans="1:6" x14ac:dyDescent="0.2">
      <c r="A991" s="37">
        <f t="shared" si="34"/>
        <v>2061</v>
      </c>
      <c r="B991" s="52"/>
      <c r="C991" s="37" t="str">
        <f>IF(PinMap!F256="","",PinMap!F256&amp;"_"&amp;PinMap!I1)</f>
        <v>PCLK_OS</v>
      </c>
      <c r="D991" s="37">
        <f>IF(PinMap!I256="","",PinMap!I256)</f>
        <v>-0.2</v>
      </c>
      <c r="E991" s="37">
        <f>IF(PinMap!J256="","",PinMap!J256)</f>
        <v>-0.6</v>
      </c>
      <c r="F991" s="37" t="str">
        <f>IF(PinMap!K256="","",PinMap!K256)</f>
        <v>V</v>
      </c>
    </row>
    <row r="992" spans="1:6" x14ac:dyDescent="0.2">
      <c r="A992" s="37">
        <f t="shared" si="34"/>
        <v>2062</v>
      </c>
      <c r="B992" s="52"/>
      <c r="C992" s="37" t="str">
        <f>IF(PinMap!F257="","",PinMap!F257&amp;"_"&amp;PinMap!I1)</f>
        <v>EXCLK_OS</v>
      </c>
      <c r="D992" s="37">
        <f>IF(PinMap!I257="","",PinMap!I257)</f>
        <v>-0.2</v>
      </c>
      <c r="E992" s="37">
        <f>IF(PinMap!J257="","",PinMap!J257)</f>
        <v>-0.6</v>
      </c>
      <c r="F992" s="37" t="str">
        <f>IF(PinMap!K257="","",PinMap!K257)</f>
        <v>V</v>
      </c>
    </row>
    <row r="993" spans="1:6" x14ac:dyDescent="0.2">
      <c r="A993" s="37">
        <f t="shared" si="34"/>
        <v>2063</v>
      </c>
      <c r="B993" s="52"/>
      <c r="C993" s="37" t="str">
        <f>IF(PinMap!F258="","",PinMap!F258&amp;"_"&amp;PinMap!I1)</f>
        <v>SCL_OS</v>
      </c>
      <c r="D993" s="37">
        <f>IF(PinMap!I258="","",PinMap!I258)</f>
        <v>-0.2</v>
      </c>
      <c r="E993" s="37">
        <f>IF(PinMap!J258="","",PinMap!J258)</f>
        <v>-0.6</v>
      </c>
      <c r="F993" s="37" t="str">
        <f>IF(PinMap!K258="","",PinMap!K258)</f>
        <v>V</v>
      </c>
    </row>
    <row r="994" spans="1:6" x14ac:dyDescent="0.2">
      <c r="A994" s="37">
        <f t="shared" si="34"/>
        <v>2064</v>
      </c>
      <c r="B994" s="52"/>
      <c r="C994" s="37" t="str">
        <f>IF(PinMap!F259="","",PinMap!F259&amp;"_"&amp;PinMap!I1)</f>
        <v>SDA_OS</v>
      </c>
      <c r="D994" s="37">
        <f>IF(PinMap!I259="","",PinMap!I259)</f>
        <v>-0.2</v>
      </c>
      <c r="E994" s="37">
        <f>IF(PinMap!J259="","",PinMap!J259)</f>
        <v>-0.6</v>
      </c>
      <c r="F994" s="37" t="str">
        <f>IF(PinMap!K259="","",PinMap!K259)</f>
        <v>V</v>
      </c>
    </row>
    <row r="995" spans="1:6" x14ac:dyDescent="0.2">
      <c r="A995" s="37">
        <f t="shared" si="34"/>
        <v>2065</v>
      </c>
      <c r="B995" s="52"/>
      <c r="C995" s="37" t="str">
        <f>IF(PinMap!F260="","",PinMap!F260&amp;"_"&amp;PinMap!I1)</f>
        <v>D6_OS</v>
      </c>
      <c r="D995" s="37">
        <f>IF(PinMap!I260="","",PinMap!I260)</f>
        <v>-0.2</v>
      </c>
      <c r="E995" s="37">
        <f>IF(PinMap!J260="","",PinMap!J260)</f>
        <v>-0.6</v>
      </c>
      <c r="F995" s="37" t="str">
        <f>IF(PinMap!K260="","",PinMap!K260)</f>
        <v>V</v>
      </c>
    </row>
    <row r="996" spans="1:6" x14ac:dyDescent="0.2">
      <c r="A996" s="37">
        <f t="shared" si="34"/>
        <v>2066</v>
      </c>
      <c r="B996" s="52"/>
      <c r="C996" s="37" t="str">
        <f>IF(PinMap!F261="","",PinMap!F261&amp;"_"&amp;PinMap!I1)</f>
        <v>D5_OS</v>
      </c>
      <c r="D996" s="37">
        <f>IF(PinMap!I261="","",PinMap!I261)</f>
        <v>-0.2</v>
      </c>
      <c r="E996" s="37">
        <f>IF(PinMap!J261="","",PinMap!J261)</f>
        <v>-0.6</v>
      </c>
      <c r="F996" s="37" t="str">
        <f>IF(PinMap!K261="","",PinMap!K261)</f>
        <v>V</v>
      </c>
    </row>
    <row r="997" spans="1:6" x14ac:dyDescent="0.2">
      <c r="A997" s="37">
        <f t="shared" si="34"/>
        <v>2067</v>
      </c>
      <c r="B997" s="52"/>
      <c r="C997" s="37" t="str">
        <f>IF(PinMap!F262="","",PinMap!F262&amp;"_"&amp;PinMap!I1)</f>
        <v>D4_OS</v>
      </c>
      <c r="D997" s="37">
        <f>IF(PinMap!I262="","",PinMap!I262)</f>
        <v>-0.2</v>
      </c>
      <c r="E997" s="37">
        <f>IF(PinMap!J262="","",PinMap!J262)</f>
        <v>-0.6</v>
      </c>
      <c r="F997" s="37" t="str">
        <f>IF(PinMap!K262="","",PinMap!K262)</f>
        <v>V</v>
      </c>
    </row>
    <row r="998" spans="1:6" x14ac:dyDescent="0.2">
      <c r="A998" s="37">
        <f t="shared" si="34"/>
        <v>2068</v>
      </c>
      <c r="B998" s="52"/>
      <c r="C998" s="37" t="str">
        <f>IF(PinMap!F263="","",PinMap!F263&amp;"_"&amp;PinMap!I1)</f>
        <v>D3_OS</v>
      </c>
      <c r="D998" s="37">
        <f>IF(PinMap!I263="","",PinMap!I263)</f>
        <v>-0.2</v>
      </c>
      <c r="E998" s="37">
        <f>IF(PinMap!J263="","",PinMap!J263)</f>
        <v>-0.6</v>
      </c>
      <c r="F998" s="37" t="str">
        <f>IF(PinMap!K263="","",PinMap!K263)</f>
        <v>V</v>
      </c>
    </row>
    <row r="999" spans="1:6" x14ac:dyDescent="0.2">
      <c r="A999" s="37">
        <f t="shared" si="34"/>
        <v>2069</v>
      </c>
      <c r="B999" s="52"/>
      <c r="C999" s="37" t="str">
        <f>IF(PinMap!F264="","",PinMap!F264&amp;"_"&amp;PinMap!I1)</f>
        <v>D8_OS</v>
      </c>
      <c r="D999" s="37">
        <f>IF(PinMap!I264="","",PinMap!I264)</f>
        <v>-0.2</v>
      </c>
      <c r="E999" s="37">
        <f>IF(PinMap!J264="","",PinMap!J264)</f>
        <v>-0.6</v>
      </c>
      <c r="F999" s="37" t="str">
        <f>IF(PinMap!K264="","",PinMap!K264)</f>
        <v>V</v>
      </c>
    </row>
    <row r="1000" spans="1:6" x14ac:dyDescent="0.2">
      <c r="A1000" s="37">
        <f t="shared" si="34"/>
        <v>2070</v>
      </c>
      <c r="B1000" s="52"/>
      <c r="C1000" s="37" t="str">
        <f>IF(PinMap!F265="","",PinMap!F265&amp;"_"&amp;PinMap!I1)</f>
        <v>D7_OS</v>
      </c>
      <c r="D1000" s="37">
        <f>IF(PinMap!I265="","",PinMap!I265)</f>
        <v>-0.2</v>
      </c>
      <c r="E1000" s="37">
        <f>IF(PinMap!J265="","",PinMap!J265)</f>
        <v>-0.6</v>
      </c>
      <c r="F1000" s="37" t="str">
        <f>IF(PinMap!K265="","",PinMap!K265)</f>
        <v>V</v>
      </c>
    </row>
    <row r="1001" spans="1:6" x14ac:dyDescent="0.2">
      <c r="A1001" s="37">
        <f t="shared" si="34"/>
        <v>2071</v>
      </c>
      <c r="B1001" s="52"/>
      <c r="C1001" s="37" t="str">
        <f>IF(PinMap!F266="","",PinMap!F266&amp;"_"&amp;PinMap!I1)</f>
        <v>D0_OS</v>
      </c>
      <c r="D1001" s="37">
        <f>IF(PinMap!I266="","",PinMap!I266)</f>
        <v>-0.2</v>
      </c>
      <c r="E1001" s="37">
        <f>IF(PinMap!J266="","",PinMap!J266)</f>
        <v>-0.6</v>
      </c>
      <c r="F1001" s="37" t="str">
        <f>IF(PinMap!K266="","",PinMap!K266)</f>
        <v>V</v>
      </c>
    </row>
    <row r="1002" spans="1:6" x14ac:dyDescent="0.2">
      <c r="A1002" s="37">
        <f t="shared" si="34"/>
        <v>2072</v>
      </c>
      <c r="B1002" s="52"/>
      <c r="C1002" s="37" t="str">
        <f>IF(PinMap!F267="","",PinMap!F267&amp;"_"&amp;PinMap!I1)</f>
        <v>D1_OS</v>
      </c>
      <c r="D1002" s="37">
        <f>IF(PinMap!I267="","",PinMap!I267)</f>
        <v>-0.2</v>
      </c>
      <c r="E1002" s="37">
        <f>IF(PinMap!J267="","",PinMap!J267)</f>
        <v>-0.6</v>
      </c>
      <c r="F1002" s="37" t="str">
        <f>IF(PinMap!K267="","",PinMap!K267)</f>
        <v>V</v>
      </c>
    </row>
    <row r="1003" spans="1:6" x14ac:dyDescent="0.2">
      <c r="A1003" s="37">
        <f t="shared" si="34"/>
        <v>2073</v>
      </c>
      <c r="B1003" s="52"/>
      <c r="C1003" s="37" t="str">
        <f>IF(PinMap!F268="","",PinMap!F268&amp;"_"&amp;PinMap!I1)</f>
        <v>D2_OS</v>
      </c>
      <c r="D1003" s="37">
        <f>IF(PinMap!I268="","",PinMap!I268)</f>
        <v>-0.2</v>
      </c>
      <c r="E1003" s="37">
        <f>IF(PinMap!J268="","",PinMap!J268)</f>
        <v>-0.6</v>
      </c>
      <c r="F1003" s="37" t="str">
        <f>IF(PinMap!K268="","",PinMap!K268)</f>
        <v>V</v>
      </c>
    </row>
    <row r="1004" spans="1:6" x14ac:dyDescent="0.2">
      <c r="A1004" s="37">
        <f t="shared" si="34"/>
        <v>2074</v>
      </c>
      <c r="B1004" s="52"/>
      <c r="C1004" s="37" t="str">
        <f>IF(PinMap!F269="","",PinMap!F269&amp;"_"&amp;PinMap!I1)</f>
        <v>D9_OS</v>
      </c>
      <c r="D1004" s="37">
        <f>IF(PinMap!I269="","",PinMap!I269)</f>
        <v>-0.2</v>
      </c>
      <c r="E1004" s="37">
        <f>IF(PinMap!J269="","",PinMap!J269)</f>
        <v>-0.6</v>
      </c>
      <c r="F1004" s="37" t="str">
        <f>IF(PinMap!K269="","",PinMap!K269)</f>
        <v>V</v>
      </c>
    </row>
    <row r="1005" spans="1:6" x14ac:dyDescent="0.2">
      <c r="A1005" s="37">
        <f t="shared" si="34"/>
        <v>2075</v>
      </c>
      <c r="B1005" s="52"/>
      <c r="C1005" s="37" t="str">
        <f>IF(PinMap!F270="","",PinMap!F270&amp;"_"&amp;PinMap!I1)</f>
        <v>PWDN_OS</v>
      </c>
      <c r="D1005" s="37">
        <f>IF(PinMap!I270="","",PinMap!I270)</f>
        <v>-0.2</v>
      </c>
      <c r="E1005" s="37">
        <f>IF(PinMap!J270="","",PinMap!J270)</f>
        <v>-0.6</v>
      </c>
      <c r="F1005" s="37" t="str">
        <f>IF(PinMap!K270="","",PinMap!K270)</f>
        <v>V</v>
      </c>
    </row>
    <row r="1006" spans="1:6" x14ac:dyDescent="0.2">
      <c r="A1006" s="37">
        <f t="shared" si="34"/>
        <v>2076</v>
      </c>
      <c r="B1006" s="52"/>
      <c r="C1006" s="37" t="str">
        <f>IF(PinMap!F271="","",PinMap!F271&amp;"_"&amp;PinMap!I1)</f>
        <v>RSTB_OS</v>
      </c>
      <c r="D1006" s="37">
        <f>IF(PinMap!I271="","",PinMap!I271)</f>
        <v>-0.2</v>
      </c>
      <c r="E1006" s="37">
        <f>IF(PinMap!J271="","",PinMap!J271)</f>
        <v>-0.6</v>
      </c>
      <c r="F1006" s="37" t="str">
        <f>IF(PinMap!K271="","",PinMap!K271)</f>
        <v>V</v>
      </c>
    </row>
    <row r="1007" spans="1:6" x14ac:dyDescent="0.2">
      <c r="A1007" s="37">
        <f t="shared" si="34"/>
        <v>2077</v>
      </c>
      <c r="B1007" s="52"/>
      <c r="C1007" s="37" t="str">
        <f>IF(PinMap!F272="","",PinMap!F272&amp;"_"&amp;PinMap!I1)</f>
        <v>VN_OS</v>
      </c>
      <c r="D1007" s="37">
        <f>IF(PinMap!I272="","",PinMap!I272)</f>
        <v>0.6</v>
      </c>
      <c r="E1007" s="37">
        <f>IF(PinMap!J272="","",PinMap!J272)</f>
        <v>0.2</v>
      </c>
      <c r="F1007" s="37" t="str">
        <f>IF(PinMap!K272="","",PinMap!K272)</f>
        <v>V</v>
      </c>
    </row>
    <row r="1008" spans="1:6" x14ac:dyDescent="0.2">
      <c r="A1008" s="37">
        <f t="shared" si="34"/>
        <v>2078</v>
      </c>
      <c r="B1008" s="52"/>
      <c r="C1008" s="37" t="str">
        <f>IF(PinMap!F273="","",PinMap!F273&amp;"_"&amp;PinMap!I1)</f>
        <v>VH_OS</v>
      </c>
      <c r="D1008" s="37">
        <f>IF(PinMap!I273="","",PinMap!I273)</f>
        <v>-0.2</v>
      </c>
      <c r="E1008" s="37">
        <f>IF(PinMap!J273="","",PinMap!J273)</f>
        <v>-0.6</v>
      </c>
      <c r="F1008" s="37" t="str">
        <f>IF(PinMap!K273="","",PinMap!K273)</f>
        <v>V</v>
      </c>
    </row>
    <row r="1009" spans="1:6" x14ac:dyDescent="0.2">
      <c r="A1009" s="37">
        <f t="shared" si="34"/>
        <v>2079</v>
      </c>
      <c r="B1009" s="52"/>
      <c r="C1009" s="37" t="str">
        <f>IF(PinMap!F274="","",PinMap!F274&amp;"_"&amp;PinMap!I1)</f>
        <v>VRAMP_OS</v>
      </c>
      <c r="D1009" s="37">
        <f>IF(PinMap!I274="","",PinMap!I274)</f>
        <v>-0.2</v>
      </c>
      <c r="E1009" s="37">
        <f>IF(PinMap!J274="","",PinMap!J274)</f>
        <v>-0.6</v>
      </c>
      <c r="F1009" s="37" t="str">
        <f>IF(PinMap!K274="","",PinMap!K274)</f>
        <v>V</v>
      </c>
    </row>
    <row r="1010" spans="1:6" x14ac:dyDescent="0.2">
      <c r="A1010" s="37">
        <f t="shared" si="34"/>
        <v>2079</v>
      </c>
      <c r="B1010" s="52"/>
      <c r="C1010" s="37" t="str">
        <f>IF(PinMap!F275="","",PinMap!F275&amp;"_"&amp;PinMap!I1)</f>
        <v/>
      </c>
      <c r="D1010" s="37" t="str">
        <f>IF(PinMap!I275="","",PinMap!I275)</f>
        <v/>
      </c>
      <c r="E1010" s="37" t="str">
        <f>IF(PinMap!J275="","",PinMap!J275)</f>
        <v/>
      </c>
      <c r="F1010" s="37" t="str">
        <f>IF(PinMap!K275="","",PinMap!K275)</f>
        <v/>
      </c>
    </row>
    <row r="1011" spans="1:6" x14ac:dyDescent="0.2">
      <c r="A1011" s="37">
        <f t="shared" si="34"/>
        <v>2079</v>
      </c>
      <c r="B1011" s="52"/>
      <c r="C1011" s="37" t="str">
        <f>IF(PinMap!F276="","",PinMap!F276&amp;"_"&amp;PinMap!I1)</f>
        <v/>
      </c>
      <c r="D1011" s="37" t="str">
        <f>IF(PinMap!I276="","",PinMap!I276)</f>
        <v/>
      </c>
      <c r="E1011" s="37" t="str">
        <f>IF(PinMap!J276="","",PinMap!J276)</f>
        <v/>
      </c>
      <c r="F1011" s="37" t="str">
        <f>IF(PinMap!K276="","",PinMap!K276)</f>
        <v/>
      </c>
    </row>
    <row r="1012" spans="1:6" x14ac:dyDescent="0.2">
      <c r="A1012" s="37">
        <f t="shared" si="34"/>
        <v>2079</v>
      </c>
      <c r="B1012" s="52"/>
      <c r="C1012" s="37" t="str">
        <f>IF(PinMap!F277="","",PinMap!F277&amp;"_"&amp;PinMap!I1)</f>
        <v/>
      </c>
      <c r="D1012" s="37" t="str">
        <f>IF(PinMap!I277="","",PinMap!I277)</f>
        <v/>
      </c>
      <c r="E1012" s="37" t="str">
        <f>IF(PinMap!J277="","",PinMap!J277)</f>
        <v/>
      </c>
      <c r="F1012" s="37" t="str">
        <f>IF(PinMap!K277="","",PinMap!K277)</f>
        <v/>
      </c>
    </row>
    <row r="1013" spans="1:6" x14ac:dyDescent="0.2">
      <c r="A1013" s="37">
        <f t="shared" si="34"/>
        <v>2079</v>
      </c>
      <c r="B1013" s="52"/>
      <c r="C1013" s="37" t="str">
        <f>IF(PinMap!F278="","",PinMap!F278&amp;"_"&amp;PinMap!I1)</f>
        <v>VCC28A_OS</v>
      </c>
      <c r="D1013" s="37" t="str">
        <f>IF(PinMap!I278="","",PinMap!I278)</f>
        <v/>
      </c>
      <c r="E1013" s="37" t="str">
        <f>IF(PinMap!J278="","",PinMap!J278)</f>
        <v/>
      </c>
      <c r="F1013" s="37" t="str">
        <f>IF(PinMap!K278="","",PinMap!K278)</f>
        <v/>
      </c>
    </row>
    <row r="1014" spans="1:6" x14ac:dyDescent="0.2">
      <c r="A1014" s="37">
        <f t="shared" si="34"/>
        <v>2079</v>
      </c>
      <c r="B1014" s="52"/>
      <c r="C1014" s="37" t="str">
        <f>IF(PinMap!F279="","",PinMap!F279&amp;"_"&amp;PinMap!I1)</f>
        <v>VCC28D_OS</v>
      </c>
      <c r="D1014" s="37" t="str">
        <f>IF(PinMap!I279="","",PinMap!I279)</f>
        <v/>
      </c>
      <c r="E1014" s="37" t="str">
        <f>IF(PinMap!J279="","",PinMap!J279)</f>
        <v/>
      </c>
      <c r="F1014" s="37" t="str">
        <f>IF(PinMap!K279="","",PinMap!K279)</f>
        <v/>
      </c>
    </row>
    <row r="1015" spans="1:6" x14ac:dyDescent="0.2">
      <c r="A1015" s="37">
        <f t="shared" si="34"/>
        <v>2080</v>
      </c>
      <c r="B1015" s="52"/>
      <c r="C1015" s="37" t="str">
        <f>IF(PinMap!F280="","",PinMap!F280&amp;"_"&amp;PinMap!I1)</f>
        <v>DVDD_OS</v>
      </c>
      <c r="D1015" s="37">
        <f>IF(PinMap!I280="","",PinMap!I280)</f>
        <v>-0.2</v>
      </c>
      <c r="E1015" s="37">
        <f>IF(PinMap!J280="","",PinMap!J280)</f>
        <v>-0.6</v>
      </c>
      <c r="F1015" s="37" t="str">
        <f>IF(PinMap!K280="","",PinMap!K280)</f>
        <v>V</v>
      </c>
    </row>
    <row r="1016" spans="1:6" x14ac:dyDescent="0.2">
      <c r="A1016" s="37">
        <f t="shared" si="34"/>
        <v>2080</v>
      </c>
      <c r="B1016" s="52"/>
      <c r="C1016" s="37" t="str">
        <f>IF(PinMap!F281="","",PinMap!F281&amp;"_"&amp;PinMap!I1)</f>
        <v/>
      </c>
      <c r="D1016" s="37" t="str">
        <f>IF(PinMap!I281="","",PinMap!I281)</f>
        <v/>
      </c>
      <c r="E1016" s="37" t="str">
        <f>IF(PinMap!J281="","",PinMap!J281)</f>
        <v/>
      </c>
      <c r="F1016" s="37" t="str">
        <f>IF(PinMap!K281="","",PinMap!K281)</f>
        <v/>
      </c>
    </row>
    <row r="1017" spans="1:6" x14ac:dyDescent="0.2">
      <c r="A1017" s="37">
        <f t="shared" si="34"/>
        <v>2081</v>
      </c>
      <c r="B1017" s="52"/>
      <c r="C1017" s="37" t="str">
        <f>IF(PinMap!F254="","",PinMap!F254&amp;"_"&amp;PinMap!L1)</f>
        <v>VSYNC_IIL</v>
      </c>
      <c r="D1017" s="37">
        <f>IF(PinMap!L254="","",PinMap!L254)</f>
        <v>1</v>
      </c>
      <c r="E1017" s="37">
        <f>IF(PinMap!M254="","",PinMap!M254)</f>
        <v>-1</v>
      </c>
      <c r="F1017" s="37" t="str">
        <f>IF(PinMap!N254="","",PinMap!N254)</f>
        <v>uA</v>
      </c>
    </row>
    <row r="1018" spans="1:6" x14ac:dyDescent="0.2">
      <c r="A1018" s="37">
        <f t="shared" si="34"/>
        <v>2082</v>
      </c>
      <c r="B1018" s="52"/>
      <c r="C1018" s="37" t="str">
        <f>IF(PinMap!F255="","",PinMap!F255&amp;"_"&amp;PinMap!L1)</f>
        <v>HSYNC_IIL</v>
      </c>
      <c r="D1018" s="37">
        <f>IF(PinMap!L255="","",PinMap!L255)</f>
        <v>1</v>
      </c>
      <c r="E1018" s="37">
        <f>IF(PinMap!M255="","",PinMap!M255)</f>
        <v>-1</v>
      </c>
      <c r="F1018" s="37" t="str">
        <f>IF(PinMap!N255="","",PinMap!N255)</f>
        <v>uA</v>
      </c>
    </row>
    <row r="1019" spans="1:6" x14ac:dyDescent="0.2">
      <c r="A1019" s="37">
        <f t="shared" si="34"/>
        <v>2083</v>
      </c>
      <c r="B1019" s="52"/>
      <c r="C1019" s="37" t="str">
        <f>IF(PinMap!F256="","",PinMap!F256&amp;"_"&amp;PinMap!L1)</f>
        <v>PCLK_IIL</v>
      </c>
      <c r="D1019" s="37">
        <f>IF(PinMap!L256="","",PinMap!L256)</f>
        <v>1</v>
      </c>
      <c r="E1019" s="37">
        <f>IF(PinMap!M256="","",PinMap!M256)</f>
        <v>-1</v>
      </c>
      <c r="F1019" s="37" t="str">
        <f>IF(PinMap!N256="","",PinMap!N256)</f>
        <v>uA</v>
      </c>
    </row>
    <row r="1020" spans="1:6" x14ac:dyDescent="0.2">
      <c r="A1020" s="37">
        <f t="shared" si="34"/>
        <v>2084</v>
      </c>
      <c r="B1020" s="52"/>
      <c r="C1020" s="37" t="str">
        <f>IF(PinMap!F257="","",PinMap!F257&amp;"_"&amp;PinMap!L1)</f>
        <v>EXCLK_IIL</v>
      </c>
      <c r="D1020" s="37">
        <f>IF(PinMap!L257="","",PinMap!L257)</f>
        <v>1</v>
      </c>
      <c r="E1020" s="37">
        <f>IF(PinMap!M257="","",PinMap!M257)</f>
        <v>-1</v>
      </c>
      <c r="F1020" s="37" t="str">
        <f>IF(PinMap!N257="","",PinMap!N257)</f>
        <v>uA</v>
      </c>
    </row>
    <row r="1021" spans="1:6" x14ac:dyDescent="0.2">
      <c r="A1021" s="37">
        <f t="shared" si="34"/>
        <v>2085</v>
      </c>
      <c r="B1021" s="52"/>
      <c r="C1021" s="37" t="str">
        <f>IF(PinMap!F258="","",PinMap!F258&amp;"_"&amp;PinMap!L1)</f>
        <v>SCL_IIL</v>
      </c>
      <c r="D1021" s="37">
        <f>IF(PinMap!L258="","",PinMap!L258)</f>
        <v>1</v>
      </c>
      <c r="E1021" s="37">
        <f>IF(PinMap!M258="","",PinMap!M258)</f>
        <v>-1</v>
      </c>
      <c r="F1021" s="37" t="str">
        <f>IF(PinMap!N258="","",PinMap!N258)</f>
        <v>uA</v>
      </c>
    </row>
    <row r="1022" spans="1:6" x14ac:dyDescent="0.2">
      <c r="A1022" s="37">
        <f t="shared" ref="A1022:A1053" si="35">IF(D1022="",A1021,A1021+1)</f>
        <v>2086</v>
      </c>
      <c r="B1022" s="52"/>
      <c r="C1022" s="37" t="str">
        <f>IF(PinMap!F259="","",PinMap!F259&amp;"_"&amp;PinMap!L1)</f>
        <v>SDA_IIL</v>
      </c>
      <c r="D1022" s="37">
        <f>IF(PinMap!L259="","",PinMap!L259)</f>
        <v>1</v>
      </c>
      <c r="E1022" s="37">
        <f>IF(PinMap!M259="","",PinMap!M259)</f>
        <v>-1</v>
      </c>
      <c r="F1022" s="37" t="str">
        <f>IF(PinMap!N259="","",PinMap!N259)</f>
        <v>uA</v>
      </c>
    </row>
    <row r="1023" spans="1:6" x14ac:dyDescent="0.2">
      <c r="A1023" s="37">
        <f t="shared" si="35"/>
        <v>2087</v>
      </c>
      <c r="B1023" s="52"/>
      <c r="C1023" s="37" t="str">
        <f>IF(PinMap!F260="","",PinMap!F260&amp;"_"&amp;PinMap!L1)</f>
        <v>D6_IIL</v>
      </c>
      <c r="D1023" s="37">
        <f>IF(PinMap!L260="","",PinMap!L260)</f>
        <v>1</v>
      </c>
      <c r="E1023" s="37">
        <f>IF(PinMap!M260="","",PinMap!M260)</f>
        <v>-1</v>
      </c>
      <c r="F1023" s="37" t="str">
        <f>IF(PinMap!N260="","",PinMap!N260)</f>
        <v>uA</v>
      </c>
    </row>
    <row r="1024" spans="1:6" x14ac:dyDescent="0.2">
      <c r="A1024" s="37">
        <f t="shared" si="35"/>
        <v>2088</v>
      </c>
      <c r="B1024" s="52"/>
      <c r="C1024" s="37" t="str">
        <f>IF(PinMap!F261="","",PinMap!F261&amp;"_"&amp;PinMap!L1)</f>
        <v>D5_IIL</v>
      </c>
      <c r="D1024" s="37">
        <f>IF(PinMap!L261="","",PinMap!L261)</f>
        <v>1</v>
      </c>
      <c r="E1024" s="37">
        <f>IF(PinMap!M261="","",PinMap!M261)</f>
        <v>-1</v>
      </c>
      <c r="F1024" s="37" t="str">
        <f>IF(PinMap!N261="","",PinMap!N261)</f>
        <v>uA</v>
      </c>
    </row>
    <row r="1025" spans="1:6" x14ac:dyDescent="0.2">
      <c r="A1025" s="37">
        <f t="shared" si="35"/>
        <v>2089</v>
      </c>
      <c r="B1025" s="52"/>
      <c r="C1025" s="37" t="str">
        <f>IF(PinMap!F262="","",PinMap!F262&amp;"_"&amp;PinMap!L1)</f>
        <v>D4_IIL</v>
      </c>
      <c r="D1025" s="37">
        <f>IF(PinMap!L262="","",PinMap!L262)</f>
        <v>1</v>
      </c>
      <c r="E1025" s="37">
        <f>IF(PinMap!M262="","",PinMap!M262)</f>
        <v>-1</v>
      </c>
      <c r="F1025" s="37" t="str">
        <f>IF(PinMap!N262="","",PinMap!N262)</f>
        <v>uA</v>
      </c>
    </row>
    <row r="1026" spans="1:6" x14ac:dyDescent="0.2">
      <c r="A1026" s="37">
        <f t="shared" si="35"/>
        <v>2090</v>
      </c>
      <c r="B1026" s="52"/>
      <c r="C1026" s="37" t="str">
        <f>IF(PinMap!F263="","",PinMap!F263&amp;"_"&amp;PinMap!L1)</f>
        <v>D3_IIL</v>
      </c>
      <c r="D1026" s="37">
        <f>IF(PinMap!L263="","",PinMap!L263)</f>
        <v>1</v>
      </c>
      <c r="E1026" s="37">
        <f>IF(PinMap!M263="","",PinMap!M263)</f>
        <v>-1</v>
      </c>
      <c r="F1026" s="37" t="str">
        <f>IF(PinMap!N263="","",PinMap!N263)</f>
        <v>uA</v>
      </c>
    </row>
    <row r="1027" spans="1:6" x14ac:dyDescent="0.2">
      <c r="A1027" s="37">
        <f t="shared" si="35"/>
        <v>2091</v>
      </c>
      <c r="B1027" s="52"/>
      <c r="C1027" s="37" t="str">
        <f>IF(PinMap!F264="","",PinMap!F264&amp;"_"&amp;PinMap!L1)</f>
        <v>D8_IIL</v>
      </c>
      <c r="D1027" s="37">
        <f>IF(PinMap!L264="","",PinMap!L264)</f>
        <v>1</v>
      </c>
      <c r="E1027" s="37">
        <f>IF(PinMap!M264="","",PinMap!M264)</f>
        <v>-1</v>
      </c>
      <c r="F1027" s="37" t="str">
        <f>IF(PinMap!N264="","",PinMap!N264)</f>
        <v>uA</v>
      </c>
    </row>
    <row r="1028" spans="1:6" x14ac:dyDescent="0.2">
      <c r="A1028" s="37">
        <f t="shared" si="35"/>
        <v>2092</v>
      </c>
      <c r="B1028" s="52"/>
      <c r="C1028" s="37" t="str">
        <f>IF(PinMap!F265="","",PinMap!F265&amp;"_"&amp;PinMap!L1)</f>
        <v>D7_IIL</v>
      </c>
      <c r="D1028" s="37">
        <f>IF(PinMap!L265="","",PinMap!L265)</f>
        <v>1</v>
      </c>
      <c r="E1028" s="37">
        <f>IF(PinMap!M265="","",PinMap!M265)</f>
        <v>-1</v>
      </c>
      <c r="F1028" s="37" t="str">
        <f>IF(PinMap!N265="","",PinMap!N265)</f>
        <v>uA</v>
      </c>
    </row>
    <row r="1029" spans="1:6" x14ac:dyDescent="0.2">
      <c r="A1029" s="37">
        <f t="shared" si="35"/>
        <v>2093</v>
      </c>
      <c r="B1029" s="52"/>
      <c r="C1029" s="37" t="str">
        <f>IF(PinMap!F266="","",PinMap!F266&amp;"_"&amp;PinMap!L1)</f>
        <v>D0_IIL</v>
      </c>
      <c r="D1029" s="37">
        <f>IF(PinMap!L266="","",PinMap!L266)</f>
        <v>1</v>
      </c>
      <c r="E1029" s="37">
        <f>IF(PinMap!M266="","",PinMap!M266)</f>
        <v>-1</v>
      </c>
      <c r="F1029" s="37" t="str">
        <f>IF(PinMap!N266="","",PinMap!N266)</f>
        <v>uA</v>
      </c>
    </row>
    <row r="1030" spans="1:6" x14ac:dyDescent="0.2">
      <c r="A1030" s="37">
        <f t="shared" si="35"/>
        <v>2094</v>
      </c>
      <c r="B1030" s="52"/>
      <c r="C1030" s="37" t="str">
        <f>IF(PinMap!F267="","",PinMap!F267&amp;"_"&amp;PinMap!L1)</f>
        <v>D1_IIL</v>
      </c>
      <c r="D1030" s="37">
        <f>IF(PinMap!L267="","",PinMap!L267)</f>
        <v>1</v>
      </c>
      <c r="E1030" s="37">
        <f>IF(PinMap!M267="","",PinMap!M267)</f>
        <v>-1</v>
      </c>
      <c r="F1030" s="37" t="str">
        <f>IF(PinMap!N267="","",PinMap!N267)</f>
        <v>uA</v>
      </c>
    </row>
    <row r="1031" spans="1:6" x14ac:dyDescent="0.2">
      <c r="A1031" s="37">
        <f t="shared" si="35"/>
        <v>2095</v>
      </c>
      <c r="B1031" s="52"/>
      <c r="C1031" s="37" t="str">
        <f>IF(PinMap!F268="","",PinMap!F268&amp;"_"&amp;PinMap!L1)</f>
        <v>D2_IIL</v>
      </c>
      <c r="D1031" s="37">
        <f>IF(PinMap!L268="","",PinMap!L268)</f>
        <v>1</v>
      </c>
      <c r="E1031" s="37">
        <f>IF(PinMap!M268="","",PinMap!M268)</f>
        <v>-1</v>
      </c>
      <c r="F1031" s="37" t="str">
        <f>IF(PinMap!N268="","",PinMap!N268)</f>
        <v>uA</v>
      </c>
    </row>
    <row r="1032" spans="1:6" x14ac:dyDescent="0.2">
      <c r="A1032" s="37">
        <f t="shared" si="35"/>
        <v>2096</v>
      </c>
      <c r="B1032" s="52"/>
      <c r="C1032" s="37" t="str">
        <f>IF(PinMap!F269="","",PinMap!F269&amp;"_"&amp;PinMap!L1)</f>
        <v>D9_IIL</v>
      </c>
      <c r="D1032" s="37">
        <f>IF(PinMap!L269="","",PinMap!L269)</f>
        <v>1</v>
      </c>
      <c r="E1032" s="37">
        <f>IF(PinMap!M269="","",PinMap!M269)</f>
        <v>-1</v>
      </c>
      <c r="F1032" s="37" t="str">
        <f>IF(PinMap!N269="","",PinMap!N269)</f>
        <v>uA</v>
      </c>
    </row>
    <row r="1033" spans="1:6" x14ac:dyDescent="0.2">
      <c r="A1033" s="37">
        <f t="shared" si="35"/>
        <v>2097</v>
      </c>
      <c r="B1033" s="52"/>
      <c r="C1033" s="37" t="str">
        <f>IF(PinMap!F270="","",PinMap!F270&amp;"_"&amp;PinMap!L1)</f>
        <v>PWDN_IIL</v>
      </c>
      <c r="D1033" s="37">
        <f>IF(PinMap!L270="","",PinMap!L270)</f>
        <v>1</v>
      </c>
      <c r="E1033" s="37">
        <f>IF(PinMap!M270="","",PinMap!M270)</f>
        <v>-1</v>
      </c>
      <c r="F1033" s="37" t="str">
        <f>IF(PinMap!N270="","",PinMap!N270)</f>
        <v>uA</v>
      </c>
    </row>
    <row r="1034" spans="1:6" x14ac:dyDescent="0.2">
      <c r="A1034" s="37">
        <f t="shared" si="35"/>
        <v>2098</v>
      </c>
      <c r="B1034" s="52"/>
      <c r="C1034" s="37" t="str">
        <f>IF(PinMap!F271="","",PinMap!F271&amp;"_"&amp;PinMap!L1)</f>
        <v>RSTB_IIL</v>
      </c>
      <c r="D1034" s="37">
        <f>IF(PinMap!L271="","",PinMap!L271)</f>
        <v>1</v>
      </c>
      <c r="E1034" s="37">
        <f>IF(PinMap!M271="","",PinMap!M271)</f>
        <v>-1</v>
      </c>
      <c r="F1034" s="37" t="str">
        <f>IF(PinMap!N271="","",PinMap!N271)</f>
        <v>uA</v>
      </c>
    </row>
    <row r="1035" spans="1:6" x14ac:dyDescent="0.2">
      <c r="A1035" s="37">
        <f t="shared" si="35"/>
        <v>2098</v>
      </c>
      <c r="B1035" s="52"/>
      <c r="C1035" s="37" t="str">
        <f>IF(PinMap!F272="","",PinMap!F272&amp;"_"&amp;PinMap!L1)</f>
        <v>VN_IIL</v>
      </c>
      <c r="D1035" s="37" t="str">
        <f>IF(PinMap!L272="","",PinMap!L272)</f>
        <v/>
      </c>
      <c r="E1035" s="37" t="str">
        <f>IF(PinMap!M272="","",PinMap!M272)</f>
        <v/>
      </c>
      <c r="F1035" s="37" t="str">
        <f>IF(PinMap!N272="","",PinMap!N272)</f>
        <v/>
      </c>
    </row>
    <row r="1036" spans="1:6" x14ac:dyDescent="0.2">
      <c r="A1036" s="37">
        <f t="shared" si="35"/>
        <v>2098</v>
      </c>
      <c r="B1036" s="52"/>
      <c r="C1036" s="37" t="str">
        <f>IF(PinMap!F273="","",PinMap!F273&amp;"_"&amp;PinMap!L1)</f>
        <v>VH_IIL</v>
      </c>
      <c r="D1036" s="37" t="str">
        <f>IF(PinMap!L273="","",PinMap!L273)</f>
        <v/>
      </c>
      <c r="E1036" s="37" t="str">
        <f>IF(PinMap!M273="","",PinMap!M273)</f>
        <v/>
      </c>
      <c r="F1036" s="37" t="str">
        <f>IF(PinMap!N273="","",PinMap!N273)</f>
        <v/>
      </c>
    </row>
    <row r="1037" spans="1:6" x14ac:dyDescent="0.2">
      <c r="A1037" s="37">
        <f t="shared" si="35"/>
        <v>2098</v>
      </c>
      <c r="B1037" s="52"/>
      <c r="C1037" s="37" t="str">
        <f>IF(PinMap!F274="","",PinMap!F274&amp;"_"&amp;PinMap!L1)</f>
        <v>VRAMP_IIL</v>
      </c>
      <c r="D1037" s="37" t="str">
        <f>IF(PinMap!L274="","",PinMap!L274)</f>
        <v/>
      </c>
      <c r="E1037" s="37" t="str">
        <f>IF(PinMap!M274="","",PinMap!M274)</f>
        <v/>
      </c>
      <c r="F1037" s="37" t="str">
        <f>IF(PinMap!N274="","",PinMap!N274)</f>
        <v/>
      </c>
    </row>
    <row r="1038" spans="1:6" x14ac:dyDescent="0.2">
      <c r="A1038" s="37">
        <f t="shared" si="35"/>
        <v>2098</v>
      </c>
      <c r="B1038" s="52"/>
      <c r="C1038" s="37" t="str">
        <f>IF(PinMap!F275="","",PinMap!F275&amp;"_"&amp;PinMap!L1)</f>
        <v/>
      </c>
      <c r="D1038" s="37" t="str">
        <f>IF(PinMap!L275="","",PinMap!L275)</f>
        <v/>
      </c>
      <c r="E1038" s="37" t="str">
        <f>IF(PinMap!M275="","",PinMap!M275)</f>
        <v/>
      </c>
      <c r="F1038" s="37" t="str">
        <f>IF(PinMap!N275="","",PinMap!N275)</f>
        <v/>
      </c>
    </row>
    <row r="1039" spans="1:6" x14ac:dyDescent="0.2">
      <c r="A1039" s="37">
        <f t="shared" si="35"/>
        <v>2098</v>
      </c>
      <c r="B1039" s="52"/>
      <c r="C1039" s="37" t="str">
        <f>IF(PinMap!F276="","",PinMap!F276&amp;"_"&amp;PinMap!L1)</f>
        <v/>
      </c>
      <c r="D1039" s="37" t="str">
        <f>IF(PinMap!L276="","",PinMap!L276)</f>
        <v/>
      </c>
      <c r="E1039" s="37" t="str">
        <f>IF(PinMap!M276="","",PinMap!M276)</f>
        <v/>
      </c>
      <c r="F1039" s="37" t="str">
        <f>IF(PinMap!N276="","",PinMap!N276)</f>
        <v/>
      </c>
    </row>
    <row r="1040" spans="1:6" x14ac:dyDescent="0.2">
      <c r="A1040" s="37">
        <f t="shared" si="35"/>
        <v>2098</v>
      </c>
      <c r="B1040" s="52"/>
      <c r="C1040" s="37" t="str">
        <f>IF(PinMap!F277="","",PinMap!F277&amp;"_"&amp;PinMap!L1)</f>
        <v/>
      </c>
      <c r="D1040" s="37" t="str">
        <f>IF(PinMap!L277="","",PinMap!L277)</f>
        <v/>
      </c>
      <c r="E1040" s="37" t="str">
        <f>IF(PinMap!M277="","",PinMap!M277)</f>
        <v/>
      </c>
      <c r="F1040" s="37" t="str">
        <f>IF(PinMap!N277="","",PinMap!N277)</f>
        <v/>
      </c>
    </row>
    <row r="1041" spans="1:6" x14ac:dyDescent="0.2">
      <c r="A1041" s="37">
        <f t="shared" si="35"/>
        <v>2098</v>
      </c>
      <c r="B1041" s="52"/>
      <c r="C1041" s="37" t="str">
        <f>IF(PinMap!F278="","",PinMap!F278&amp;"_"&amp;PinMap!L1)</f>
        <v>VCC28A_IIL</v>
      </c>
      <c r="D1041" s="37" t="str">
        <f>IF(PinMap!L278="","",PinMap!L278)</f>
        <v/>
      </c>
      <c r="E1041" s="37" t="str">
        <f>IF(PinMap!M278="","",PinMap!M278)</f>
        <v/>
      </c>
      <c r="F1041" s="37" t="str">
        <f>IF(PinMap!N278="","",PinMap!N278)</f>
        <v/>
      </c>
    </row>
    <row r="1042" spans="1:6" x14ac:dyDescent="0.2">
      <c r="A1042" s="37">
        <f t="shared" si="35"/>
        <v>2098</v>
      </c>
      <c r="B1042" s="52"/>
      <c r="C1042" s="37" t="str">
        <f>IF(PinMap!F279="","",PinMap!F279&amp;"_"&amp;PinMap!L1)</f>
        <v>VCC28D_IIL</v>
      </c>
      <c r="D1042" s="37" t="str">
        <f>IF(PinMap!L279="","",PinMap!L279)</f>
        <v/>
      </c>
      <c r="E1042" s="37" t="str">
        <f>IF(PinMap!M279="","",PinMap!M279)</f>
        <v/>
      </c>
      <c r="F1042" s="37" t="str">
        <f>IF(PinMap!N279="","",PinMap!N279)</f>
        <v/>
      </c>
    </row>
    <row r="1043" spans="1:6" x14ac:dyDescent="0.2">
      <c r="A1043" s="37">
        <f t="shared" si="35"/>
        <v>2098</v>
      </c>
      <c r="B1043" s="52"/>
      <c r="C1043" s="37" t="str">
        <f>IF(PinMap!F280="","",PinMap!F280&amp;"_"&amp;PinMap!L1)</f>
        <v>DVDD_IIL</v>
      </c>
      <c r="D1043" s="37" t="str">
        <f>IF(PinMap!L280="","",PinMap!L280)</f>
        <v/>
      </c>
      <c r="E1043" s="37" t="str">
        <f>IF(PinMap!M280="","",PinMap!M280)</f>
        <v/>
      </c>
      <c r="F1043" s="37" t="str">
        <f>IF(PinMap!N280="","",PinMap!N280)</f>
        <v/>
      </c>
    </row>
    <row r="1044" spans="1:6" x14ac:dyDescent="0.2">
      <c r="A1044" s="37">
        <f t="shared" si="35"/>
        <v>2098</v>
      </c>
      <c r="B1044" s="52"/>
      <c r="C1044" s="37" t="str">
        <f>IF(PinMap!F281="","",PinMap!F281&amp;"_"&amp;PinMap!L1)</f>
        <v/>
      </c>
      <c r="D1044" s="37" t="str">
        <f>IF(PinMap!L281="","",PinMap!L281)</f>
        <v/>
      </c>
      <c r="E1044" s="37" t="str">
        <f>IF(PinMap!M281="","",PinMap!M281)</f>
        <v/>
      </c>
      <c r="F1044" s="37" t="str">
        <f>IF(PinMap!N281="","",PinMap!N281)</f>
        <v/>
      </c>
    </row>
    <row r="1045" spans="1:6" x14ac:dyDescent="0.2">
      <c r="A1045" s="37">
        <f t="shared" si="35"/>
        <v>2099</v>
      </c>
      <c r="B1045" s="52"/>
      <c r="C1045" s="37" t="str">
        <f>IF(PinMap!F254="","",PinMap!F254&amp;"_"&amp;PinMap!O1)</f>
        <v>VSYNC_IIH</v>
      </c>
      <c r="D1045" s="37">
        <f>IF(PinMap!O254="","",PinMap!O254)</f>
        <v>1</v>
      </c>
      <c r="E1045" s="37">
        <f>IF(PinMap!P254="","",PinMap!P254)</f>
        <v>-1</v>
      </c>
      <c r="F1045" s="37" t="str">
        <f>IF(PinMap!Q254="","",PinMap!Q254)</f>
        <v>uA</v>
      </c>
    </row>
    <row r="1046" spans="1:6" x14ac:dyDescent="0.2">
      <c r="A1046" s="37">
        <f t="shared" si="35"/>
        <v>2100</v>
      </c>
      <c r="B1046" s="52"/>
      <c r="C1046" s="37" t="str">
        <f>IF(PinMap!F255="","",PinMap!F255&amp;"_"&amp;PinMap!O1)</f>
        <v>HSYNC_IIH</v>
      </c>
      <c r="D1046" s="37">
        <f>IF(PinMap!O255="","",PinMap!O255)</f>
        <v>1</v>
      </c>
      <c r="E1046" s="37">
        <f>IF(PinMap!P255="","",PinMap!P255)</f>
        <v>-1</v>
      </c>
      <c r="F1046" s="37" t="str">
        <f>IF(PinMap!Q255="","",PinMap!Q255)</f>
        <v>uA</v>
      </c>
    </row>
    <row r="1047" spans="1:6" x14ac:dyDescent="0.2">
      <c r="A1047" s="37">
        <f t="shared" si="35"/>
        <v>2101</v>
      </c>
      <c r="B1047" s="52"/>
      <c r="C1047" s="37" t="str">
        <f>IF(PinMap!F256="","",PinMap!F256&amp;"_"&amp;PinMap!O1)</f>
        <v>PCLK_IIH</v>
      </c>
      <c r="D1047" s="37">
        <f>IF(PinMap!O256="","",PinMap!O256)</f>
        <v>1</v>
      </c>
      <c r="E1047" s="37">
        <f>IF(PinMap!P256="","",PinMap!P256)</f>
        <v>-1</v>
      </c>
      <c r="F1047" s="37" t="str">
        <f>IF(PinMap!Q256="","",PinMap!Q256)</f>
        <v>uA</v>
      </c>
    </row>
    <row r="1048" spans="1:6" x14ac:dyDescent="0.2">
      <c r="A1048" s="37">
        <f t="shared" si="35"/>
        <v>2102</v>
      </c>
      <c r="B1048" s="52"/>
      <c r="C1048" s="37" t="str">
        <f>IF(PinMap!F257="","",PinMap!F257&amp;"_"&amp;PinMap!O1)</f>
        <v>EXCLK_IIH</v>
      </c>
      <c r="D1048" s="37">
        <f>IF(PinMap!O257="","",PinMap!O257)</f>
        <v>1</v>
      </c>
      <c r="E1048" s="37">
        <f>IF(PinMap!P257="","",PinMap!P257)</f>
        <v>-1</v>
      </c>
      <c r="F1048" s="37" t="str">
        <f>IF(PinMap!Q257="","",PinMap!Q257)</f>
        <v>uA</v>
      </c>
    </row>
    <row r="1049" spans="1:6" x14ac:dyDescent="0.2">
      <c r="A1049" s="37">
        <f t="shared" si="35"/>
        <v>2103</v>
      </c>
      <c r="B1049" s="52"/>
      <c r="C1049" s="37" t="str">
        <f>IF(PinMap!F258="","",PinMap!F258&amp;"_"&amp;PinMap!O1)</f>
        <v>SCL_IIH</v>
      </c>
      <c r="D1049" s="37">
        <f>IF(PinMap!O258="","",PinMap!O258)</f>
        <v>1</v>
      </c>
      <c r="E1049" s="37">
        <f>IF(PinMap!P258="","",PinMap!P258)</f>
        <v>-1</v>
      </c>
      <c r="F1049" s="37" t="str">
        <f>IF(PinMap!Q258="","",PinMap!Q258)</f>
        <v>uA</v>
      </c>
    </row>
    <row r="1050" spans="1:6" x14ac:dyDescent="0.2">
      <c r="A1050" s="37">
        <f t="shared" si="35"/>
        <v>2104</v>
      </c>
      <c r="B1050" s="52"/>
      <c r="C1050" s="37" t="str">
        <f>IF(PinMap!F259="","",PinMap!F259&amp;"_"&amp;PinMap!O1)</f>
        <v>SDA_IIH</v>
      </c>
      <c r="D1050" s="37">
        <f>IF(PinMap!O259="","",PinMap!O259)</f>
        <v>1</v>
      </c>
      <c r="E1050" s="37">
        <f>IF(PinMap!P259="","",PinMap!P259)</f>
        <v>-1</v>
      </c>
      <c r="F1050" s="37" t="str">
        <f>IF(PinMap!Q259="","",PinMap!Q259)</f>
        <v>uA</v>
      </c>
    </row>
    <row r="1051" spans="1:6" x14ac:dyDescent="0.2">
      <c r="A1051" s="37">
        <f t="shared" si="35"/>
        <v>2105</v>
      </c>
      <c r="B1051" s="52"/>
      <c r="C1051" s="37" t="str">
        <f>IF(PinMap!F260="","",PinMap!F260&amp;"_"&amp;PinMap!O1)</f>
        <v>D6_IIH</v>
      </c>
      <c r="D1051" s="37">
        <f>IF(PinMap!O260="","",PinMap!O260)</f>
        <v>1</v>
      </c>
      <c r="E1051" s="37">
        <f>IF(PinMap!P260="","",PinMap!P260)</f>
        <v>-1</v>
      </c>
      <c r="F1051" s="37" t="str">
        <f>IF(PinMap!Q260="","",PinMap!Q260)</f>
        <v>uA</v>
      </c>
    </row>
    <row r="1052" spans="1:6" x14ac:dyDescent="0.2">
      <c r="A1052" s="37">
        <f t="shared" si="35"/>
        <v>2106</v>
      </c>
      <c r="B1052" s="52"/>
      <c r="C1052" s="37" t="str">
        <f>IF(PinMap!F261="","",PinMap!F261&amp;"_"&amp;PinMap!O1)</f>
        <v>D5_IIH</v>
      </c>
      <c r="D1052" s="37">
        <f>IF(PinMap!O261="","",PinMap!O261)</f>
        <v>1</v>
      </c>
      <c r="E1052" s="37">
        <f>IF(PinMap!P261="","",PinMap!P261)</f>
        <v>-1</v>
      </c>
      <c r="F1052" s="37" t="str">
        <f>IF(PinMap!Q261="","",PinMap!Q261)</f>
        <v>uA</v>
      </c>
    </row>
    <row r="1053" spans="1:6" x14ac:dyDescent="0.2">
      <c r="A1053" s="37">
        <f t="shared" si="35"/>
        <v>2107</v>
      </c>
      <c r="B1053" s="52"/>
      <c r="C1053" s="37" t="str">
        <f>IF(PinMap!F262="","",PinMap!F262&amp;"_"&amp;PinMap!O1)</f>
        <v>D4_IIH</v>
      </c>
      <c r="D1053" s="37">
        <f>IF(PinMap!O262="","",PinMap!O262)</f>
        <v>1</v>
      </c>
      <c r="E1053" s="37">
        <f>IF(PinMap!P262="","",PinMap!P262)</f>
        <v>-1</v>
      </c>
      <c r="F1053" s="37" t="str">
        <f>IF(PinMap!Q262="","",PinMap!Q262)</f>
        <v>uA</v>
      </c>
    </row>
    <row r="1054" spans="1:6" x14ac:dyDescent="0.2">
      <c r="A1054" s="37">
        <f t="shared" ref="A1054:A1085" si="36">IF(D1054="",A1053,A1053+1)</f>
        <v>2108</v>
      </c>
      <c r="B1054" s="52"/>
      <c r="C1054" s="37" t="str">
        <f>IF(PinMap!F263="","",PinMap!F263&amp;"_"&amp;PinMap!O1)</f>
        <v>D3_IIH</v>
      </c>
      <c r="D1054" s="37">
        <f>IF(PinMap!O263="","",PinMap!O263)</f>
        <v>1</v>
      </c>
      <c r="E1054" s="37">
        <f>IF(PinMap!P263="","",PinMap!P263)</f>
        <v>-1</v>
      </c>
      <c r="F1054" s="37" t="str">
        <f>IF(PinMap!Q263="","",PinMap!Q263)</f>
        <v>uA</v>
      </c>
    </row>
    <row r="1055" spans="1:6" x14ac:dyDescent="0.2">
      <c r="A1055" s="37">
        <f t="shared" si="36"/>
        <v>2109</v>
      </c>
      <c r="B1055" s="52"/>
      <c r="C1055" s="37" t="str">
        <f>IF(PinMap!F264="","",PinMap!F264&amp;"_"&amp;PinMap!O1)</f>
        <v>D8_IIH</v>
      </c>
      <c r="D1055" s="37">
        <f>IF(PinMap!O264="","",PinMap!O264)</f>
        <v>1</v>
      </c>
      <c r="E1055" s="37">
        <f>IF(PinMap!P264="","",PinMap!P264)</f>
        <v>-1</v>
      </c>
      <c r="F1055" s="37" t="str">
        <f>IF(PinMap!Q264="","",PinMap!Q264)</f>
        <v>uA</v>
      </c>
    </row>
    <row r="1056" spans="1:6" x14ac:dyDescent="0.2">
      <c r="A1056" s="37">
        <f t="shared" si="36"/>
        <v>2110</v>
      </c>
      <c r="B1056" s="52"/>
      <c r="C1056" s="37" t="str">
        <f>IF(PinMap!F265="","",PinMap!F265&amp;"_"&amp;PinMap!O1)</f>
        <v>D7_IIH</v>
      </c>
      <c r="D1056" s="37">
        <f>IF(PinMap!O265="","",PinMap!O265)</f>
        <v>1</v>
      </c>
      <c r="E1056" s="37">
        <f>IF(PinMap!P265="","",PinMap!P265)</f>
        <v>-1</v>
      </c>
      <c r="F1056" s="37" t="str">
        <f>IF(PinMap!Q265="","",PinMap!Q265)</f>
        <v>uA</v>
      </c>
    </row>
    <row r="1057" spans="1:6" x14ac:dyDescent="0.2">
      <c r="A1057" s="37">
        <f t="shared" si="36"/>
        <v>2111</v>
      </c>
      <c r="B1057" s="52"/>
      <c r="C1057" s="37" t="str">
        <f>IF(PinMap!F266="","",PinMap!F266&amp;"_"&amp;PinMap!O1)</f>
        <v>D0_IIH</v>
      </c>
      <c r="D1057" s="37">
        <f>IF(PinMap!O266="","",PinMap!O266)</f>
        <v>35</v>
      </c>
      <c r="E1057" s="37">
        <f>IF(PinMap!P266="","",PinMap!P266)</f>
        <v>24</v>
      </c>
      <c r="F1057" s="37" t="str">
        <f>IF(PinMap!Q266="","",PinMap!Q266)</f>
        <v>uA</v>
      </c>
    </row>
    <row r="1058" spans="1:6" x14ac:dyDescent="0.2">
      <c r="A1058" s="37">
        <f t="shared" si="36"/>
        <v>2112</v>
      </c>
      <c r="B1058" s="52"/>
      <c r="C1058" s="37" t="str">
        <f>IF(PinMap!F267="","",PinMap!F267&amp;"_"&amp;PinMap!O1)</f>
        <v>D1_IIH</v>
      </c>
      <c r="D1058" s="37">
        <f>IF(PinMap!O267="","",PinMap!O267)</f>
        <v>35</v>
      </c>
      <c r="E1058" s="37">
        <f>IF(PinMap!P267="","",PinMap!P267)</f>
        <v>24</v>
      </c>
      <c r="F1058" s="37" t="str">
        <f>IF(PinMap!Q267="","",PinMap!Q267)</f>
        <v>uA</v>
      </c>
    </row>
    <row r="1059" spans="1:6" x14ac:dyDescent="0.2">
      <c r="A1059" s="37">
        <f t="shared" si="36"/>
        <v>2113</v>
      </c>
      <c r="B1059" s="52"/>
      <c r="C1059" s="37" t="str">
        <f>IF(PinMap!F268="","",PinMap!F268&amp;"_"&amp;PinMap!O1)</f>
        <v>D2_IIH</v>
      </c>
      <c r="D1059" s="37">
        <f>IF(PinMap!O268="","",PinMap!O268)</f>
        <v>1</v>
      </c>
      <c r="E1059" s="37">
        <f>IF(PinMap!P268="","",PinMap!P268)</f>
        <v>-1</v>
      </c>
      <c r="F1059" s="37" t="str">
        <f>IF(PinMap!Q268="","",PinMap!Q268)</f>
        <v>uA</v>
      </c>
    </row>
    <row r="1060" spans="1:6" x14ac:dyDescent="0.2">
      <c r="A1060" s="37">
        <f t="shared" si="36"/>
        <v>2114</v>
      </c>
      <c r="B1060" s="52"/>
      <c r="C1060" s="37" t="str">
        <f>IF(PinMap!F269="","",PinMap!F269&amp;"_"&amp;PinMap!O1)</f>
        <v>D9_IIH</v>
      </c>
      <c r="D1060" s="37">
        <f>IF(PinMap!O269="","",PinMap!O269)</f>
        <v>1</v>
      </c>
      <c r="E1060" s="37">
        <f>IF(PinMap!P269="","",PinMap!P269)</f>
        <v>-1</v>
      </c>
      <c r="F1060" s="37" t="str">
        <f>IF(PinMap!Q269="","",PinMap!Q269)</f>
        <v>uA</v>
      </c>
    </row>
    <row r="1061" spans="1:6" x14ac:dyDescent="0.2">
      <c r="A1061" s="37">
        <f t="shared" si="36"/>
        <v>2115</v>
      </c>
      <c r="B1061" s="52"/>
      <c r="C1061" s="37" t="str">
        <f>IF(PinMap!F270="","",PinMap!F270&amp;"_"&amp;PinMap!O1)</f>
        <v>PWDN_IIH</v>
      </c>
      <c r="D1061" s="37">
        <f>IF(PinMap!O270="","",PinMap!O270)</f>
        <v>3</v>
      </c>
      <c r="E1061" s="37">
        <f>IF(PinMap!P270="","",PinMap!P270)</f>
        <v>-1</v>
      </c>
      <c r="F1061" s="37" t="str">
        <f>IF(PinMap!Q270="","",PinMap!Q270)</f>
        <v>uA</v>
      </c>
    </row>
    <row r="1062" spans="1:6" x14ac:dyDescent="0.2">
      <c r="A1062" s="37">
        <f t="shared" si="36"/>
        <v>2116</v>
      </c>
      <c r="B1062" s="52"/>
      <c r="C1062" s="37" t="str">
        <f>IF(PinMap!F271="","",PinMap!F271&amp;"_"&amp;PinMap!O1)</f>
        <v>RSTB_IIH</v>
      </c>
      <c r="D1062" s="37">
        <f>IF(PinMap!O271="","",PinMap!O271)</f>
        <v>1</v>
      </c>
      <c r="E1062" s="37">
        <f>IF(PinMap!P271="","",PinMap!P271)</f>
        <v>-1</v>
      </c>
      <c r="F1062" s="37" t="str">
        <f>IF(PinMap!Q271="","",PinMap!Q271)</f>
        <v>uA</v>
      </c>
    </row>
    <row r="1063" spans="1:6" x14ac:dyDescent="0.2">
      <c r="A1063" s="37">
        <f t="shared" si="36"/>
        <v>2116</v>
      </c>
      <c r="B1063" s="52"/>
      <c r="C1063" s="37" t="str">
        <f>IF(PinMap!F272="","",PinMap!F272&amp;"_"&amp;PinMap!O1)</f>
        <v>VN_IIH</v>
      </c>
      <c r="D1063" s="37" t="str">
        <f>IF(PinMap!O272="","",PinMap!O272)</f>
        <v/>
      </c>
      <c r="E1063" s="37" t="str">
        <f>IF(PinMap!P272="","",PinMap!P272)</f>
        <v/>
      </c>
      <c r="F1063" s="37" t="str">
        <f>IF(PinMap!Q272="","",PinMap!Q272)</f>
        <v/>
      </c>
    </row>
    <row r="1064" spans="1:6" x14ac:dyDescent="0.2">
      <c r="A1064" s="37">
        <f t="shared" si="36"/>
        <v>2116</v>
      </c>
      <c r="B1064" s="52"/>
      <c r="C1064" s="37" t="str">
        <f>IF(PinMap!F273="","",PinMap!F273&amp;"_"&amp;PinMap!O1)</f>
        <v>VH_IIH</v>
      </c>
      <c r="D1064" s="37" t="str">
        <f>IF(PinMap!O273="","",PinMap!O273)</f>
        <v/>
      </c>
      <c r="E1064" s="37" t="str">
        <f>IF(PinMap!P273="","",PinMap!P273)</f>
        <v/>
      </c>
      <c r="F1064" s="37" t="str">
        <f>IF(PinMap!Q273="","",PinMap!Q273)</f>
        <v/>
      </c>
    </row>
    <row r="1065" spans="1:6" x14ac:dyDescent="0.2">
      <c r="A1065" s="37">
        <f t="shared" si="36"/>
        <v>2116</v>
      </c>
      <c r="B1065" s="52"/>
      <c r="C1065" s="37" t="str">
        <f>IF(PinMap!F274="","",PinMap!F274&amp;"_"&amp;PinMap!O1)</f>
        <v>VRAMP_IIH</v>
      </c>
      <c r="D1065" s="37" t="str">
        <f>IF(PinMap!O274="","",PinMap!O274)</f>
        <v/>
      </c>
      <c r="E1065" s="37" t="str">
        <f>IF(PinMap!P274="","",PinMap!P274)</f>
        <v/>
      </c>
      <c r="F1065" s="37" t="str">
        <f>IF(PinMap!Q274="","",PinMap!Q274)</f>
        <v/>
      </c>
    </row>
    <row r="1066" spans="1:6" x14ac:dyDescent="0.2">
      <c r="A1066" s="37">
        <f t="shared" si="36"/>
        <v>2116</v>
      </c>
      <c r="B1066" s="52"/>
      <c r="C1066" s="37" t="str">
        <f>IF(PinMap!F275="","",PinMap!F275&amp;"_"&amp;PinMap!O1)</f>
        <v/>
      </c>
      <c r="D1066" s="37" t="str">
        <f>IF(PinMap!O275="","",PinMap!O275)</f>
        <v/>
      </c>
      <c r="E1066" s="37" t="str">
        <f>IF(PinMap!P275="","",PinMap!P275)</f>
        <v/>
      </c>
      <c r="F1066" s="37" t="str">
        <f>IF(PinMap!Q275="","",PinMap!Q275)</f>
        <v/>
      </c>
    </row>
    <row r="1067" spans="1:6" x14ac:dyDescent="0.2">
      <c r="A1067" s="37">
        <f t="shared" si="36"/>
        <v>2116</v>
      </c>
      <c r="B1067" s="52"/>
      <c r="C1067" s="37" t="str">
        <f>IF(PinMap!F276="","",PinMap!F276&amp;"_"&amp;PinMap!O1)</f>
        <v/>
      </c>
      <c r="D1067" s="37" t="str">
        <f>IF(PinMap!O276="","",PinMap!O276)</f>
        <v/>
      </c>
      <c r="E1067" s="37" t="str">
        <f>IF(PinMap!P276="","",PinMap!P276)</f>
        <v/>
      </c>
      <c r="F1067" s="37" t="str">
        <f>IF(PinMap!Q276="","",PinMap!Q276)</f>
        <v/>
      </c>
    </row>
    <row r="1068" spans="1:6" x14ac:dyDescent="0.2">
      <c r="A1068" s="37">
        <f t="shared" si="36"/>
        <v>2116</v>
      </c>
      <c r="B1068" s="52"/>
      <c r="C1068" s="37" t="str">
        <f>IF(PinMap!F277="","",PinMap!F277&amp;"_"&amp;PinMap!O1)</f>
        <v/>
      </c>
      <c r="D1068" s="37" t="str">
        <f>IF(PinMap!O277="","",PinMap!O277)</f>
        <v/>
      </c>
      <c r="E1068" s="37" t="str">
        <f>IF(PinMap!P277="","",PinMap!P277)</f>
        <v/>
      </c>
      <c r="F1068" s="37" t="str">
        <f>IF(PinMap!Q277="","",PinMap!Q277)</f>
        <v/>
      </c>
    </row>
    <row r="1069" spans="1:6" x14ac:dyDescent="0.2">
      <c r="A1069" s="37">
        <f t="shared" si="36"/>
        <v>2116</v>
      </c>
      <c r="B1069" s="52"/>
      <c r="C1069" s="37" t="str">
        <f>IF(PinMap!F278="","",PinMap!F278&amp;"_"&amp;PinMap!O1)</f>
        <v>VCC28A_IIH</v>
      </c>
      <c r="D1069" s="37" t="str">
        <f>IF(PinMap!O278="","",PinMap!O278)</f>
        <v/>
      </c>
      <c r="E1069" s="37" t="str">
        <f>IF(PinMap!P278="","",PinMap!P278)</f>
        <v/>
      </c>
      <c r="F1069" s="37" t="str">
        <f>IF(PinMap!Q278="","",PinMap!Q278)</f>
        <v/>
      </c>
    </row>
    <row r="1070" spans="1:6" x14ac:dyDescent="0.2">
      <c r="A1070" s="37">
        <f t="shared" si="36"/>
        <v>2116</v>
      </c>
      <c r="B1070" s="52"/>
      <c r="C1070" s="37" t="str">
        <f>IF(PinMap!F279="","",PinMap!F279&amp;"_"&amp;PinMap!O1)</f>
        <v>VCC28D_IIH</v>
      </c>
      <c r="D1070" s="37" t="str">
        <f>IF(PinMap!O279="","",PinMap!O279)</f>
        <v/>
      </c>
      <c r="E1070" s="37" t="str">
        <f>IF(PinMap!P279="","",PinMap!P279)</f>
        <v/>
      </c>
      <c r="F1070" s="37" t="str">
        <f>IF(PinMap!Q279="","",PinMap!Q279)</f>
        <v/>
      </c>
    </row>
    <row r="1071" spans="1:6" x14ac:dyDescent="0.2">
      <c r="A1071" s="37">
        <f t="shared" si="36"/>
        <v>2116</v>
      </c>
      <c r="B1071" s="52"/>
      <c r="C1071" s="37" t="str">
        <f>IF(PinMap!F280="","",PinMap!F280&amp;"_"&amp;PinMap!O1)</f>
        <v>DVDD_IIH</v>
      </c>
      <c r="D1071" s="37" t="str">
        <f>IF(PinMap!O280="","",PinMap!O280)</f>
        <v/>
      </c>
      <c r="E1071" s="37" t="str">
        <f>IF(PinMap!P280="","",PinMap!P280)</f>
        <v/>
      </c>
      <c r="F1071" s="37" t="str">
        <f>IF(PinMap!Q280="","",PinMap!Q280)</f>
        <v/>
      </c>
    </row>
    <row r="1072" spans="1:6" x14ac:dyDescent="0.2">
      <c r="A1072" s="37">
        <f t="shared" si="36"/>
        <v>2116</v>
      </c>
      <c r="B1072" s="52"/>
      <c r="C1072" s="37" t="str">
        <f>IF(PinMap!F281="","",PinMap!F281&amp;"_"&amp;PinMap!O1)</f>
        <v/>
      </c>
      <c r="D1072" s="37" t="str">
        <f>IF(PinMap!O281="","",PinMap!O281)</f>
        <v/>
      </c>
      <c r="E1072" s="37" t="str">
        <f>IF(PinMap!P281="","",PinMap!P281)</f>
        <v/>
      </c>
      <c r="F1072" s="37" t="str">
        <f>IF(PinMap!Q281="","",PinMap!Q281)</f>
        <v/>
      </c>
    </row>
    <row r="1073" spans="1:6" x14ac:dyDescent="0.2">
      <c r="A1073" s="37">
        <f t="shared" si="36"/>
        <v>2116</v>
      </c>
      <c r="B1073" s="52"/>
      <c r="C1073" s="37" t="str">
        <f>IF(PinMap!F254="","",PinMap!F254&amp;"_"&amp;PinMap!R1)</f>
        <v>VSYNC_DC</v>
      </c>
      <c r="D1073" s="37" t="str">
        <f>IF(PinMap!R254="","",PinMap!R254)</f>
        <v/>
      </c>
      <c r="E1073" s="37" t="str">
        <f>IF(PinMap!S254="","",PinMap!S254)</f>
        <v/>
      </c>
      <c r="F1073" s="37" t="str">
        <f>IF(PinMap!T254="","",PinMap!T254)</f>
        <v/>
      </c>
    </row>
    <row r="1074" spans="1:6" x14ac:dyDescent="0.2">
      <c r="A1074" s="37">
        <f t="shared" si="36"/>
        <v>2116</v>
      </c>
      <c r="B1074" s="52"/>
      <c r="C1074" s="37" t="str">
        <f>IF(PinMap!F255="","",PinMap!F255&amp;"_"&amp;PinMap!R1)</f>
        <v>HSYNC_DC</v>
      </c>
      <c r="D1074" s="37" t="str">
        <f>IF(PinMap!R255="","",PinMap!R255)</f>
        <v/>
      </c>
      <c r="E1074" s="37" t="str">
        <f>IF(PinMap!S255="","",PinMap!S255)</f>
        <v/>
      </c>
      <c r="F1074" s="37" t="str">
        <f>IF(PinMap!T255="","",PinMap!T255)</f>
        <v/>
      </c>
    </row>
    <row r="1075" spans="1:6" x14ac:dyDescent="0.2">
      <c r="A1075" s="37">
        <f t="shared" si="36"/>
        <v>2116</v>
      </c>
      <c r="B1075" s="52"/>
      <c r="C1075" s="37" t="str">
        <f>IF(PinMap!F256="","",PinMap!F256&amp;"_"&amp;PinMap!R1)</f>
        <v>PCLK_DC</v>
      </c>
      <c r="D1075" s="37" t="str">
        <f>IF(PinMap!R256="","",PinMap!R256)</f>
        <v/>
      </c>
      <c r="E1075" s="37" t="str">
        <f>IF(PinMap!S256="","",PinMap!S256)</f>
        <v/>
      </c>
      <c r="F1075" s="37" t="str">
        <f>IF(PinMap!T256="","",PinMap!T256)</f>
        <v/>
      </c>
    </row>
    <row r="1076" spans="1:6" x14ac:dyDescent="0.2">
      <c r="A1076" s="37">
        <f t="shared" si="36"/>
        <v>2116</v>
      </c>
      <c r="B1076" s="52"/>
      <c r="C1076" s="37" t="str">
        <f>IF(PinMap!F257="","",PinMap!F257&amp;"_"&amp;PinMap!R1)</f>
        <v>EXCLK_DC</v>
      </c>
      <c r="D1076" s="37" t="str">
        <f>IF(PinMap!R257="","",PinMap!R257)</f>
        <v/>
      </c>
      <c r="E1076" s="37" t="str">
        <f>IF(PinMap!S257="","",PinMap!S257)</f>
        <v/>
      </c>
      <c r="F1076" s="37" t="str">
        <f>IF(PinMap!T257="","",PinMap!T257)</f>
        <v/>
      </c>
    </row>
    <row r="1077" spans="1:6" x14ac:dyDescent="0.2">
      <c r="A1077" s="37">
        <f t="shared" si="36"/>
        <v>2116</v>
      </c>
      <c r="B1077" s="52"/>
      <c r="C1077" s="37" t="str">
        <f>IF(PinMap!F258="","",PinMap!F258&amp;"_"&amp;PinMap!R1)</f>
        <v>SCL_DC</v>
      </c>
      <c r="D1077" s="37" t="str">
        <f>IF(PinMap!R258="","",PinMap!R258)</f>
        <v/>
      </c>
      <c r="E1077" s="37" t="str">
        <f>IF(PinMap!S258="","",PinMap!S258)</f>
        <v/>
      </c>
      <c r="F1077" s="37" t="str">
        <f>IF(PinMap!T258="","",PinMap!T258)</f>
        <v/>
      </c>
    </row>
    <row r="1078" spans="1:6" x14ac:dyDescent="0.2">
      <c r="A1078" s="37">
        <f t="shared" si="36"/>
        <v>2116</v>
      </c>
      <c r="B1078" s="52"/>
      <c r="C1078" s="37" t="str">
        <f>IF(PinMap!F259="","",PinMap!F259&amp;"_"&amp;PinMap!R1)</f>
        <v>SDA_DC</v>
      </c>
      <c r="D1078" s="37" t="str">
        <f>IF(PinMap!R259="","",PinMap!R259)</f>
        <v/>
      </c>
      <c r="E1078" s="37" t="str">
        <f>IF(PinMap!S259="","",PinMap!S259)</f>
        <v/>
      </c>
      <c r="F1078" s="37" t="str">
        <f>IF(PinMap!T259="","",PinMap!T259)</f>
        <v/>
      </c>
    </row>
    <row r="1079" spans="1:6" x14ac:dyDescent="0.2">
      <c r="A1079" s="37">
        <f t="shared" si="36"/>
        <v>2116</v>
      </c>
      <c r="B1079" s="52"/>
      <c r="C1079" s="37" t="str">
        <f>IF(PinMap!F260="","",PinMap!F260&amp;"_"&amp;PinMap!R1)</f>
        <v>D6_DC</v>
      </c>
      <c r="D1079" s="37" t="str">
        <f>IF(PinMap!R260="","",PinMap!R260)</f>
        <v/>
      </c>
      <c r="E1079" s="37" t="str">
        <f>IF(PinMap!S260="","",PinMap!S260)</f>
        <v/>
      </c>
      <c r="F1079" s="37" t="str">
        <f>IF(PinMap!T260="","",PinMap!T260)</f>
        <v/>
      </c>
    </row>
    <row r="1080" spans="1:6" x14ac:dyDescent="0.2">
      <c r="A1080" s="37">
        <f t="shared" si="36"/>
        <v>2116</v>
      </c>
      <c r="B1080" s="52"/>
      <c r="C1080" s="37" t="str">
        <f>IF(PinMap!F261="","",PinMap!F261&amp;"_"&amp;PinMap!R1)</f>
        <v>D5_DC</v>
      </c>
      <c r="D1080" s="37" t="str">
        <f>IF(PinMap!R261="","",PinMap!R261)</f>
        <v/>
      </c>
      <c r="E1080" s="37" t="str">
        <f>IF(PinMap!S261="","",PinMap!S261)</f>
        <v/>
      </c>
      <c r="F1080" s="37" t="str">
        <f>IF(PinMap!T261="","",PinMap!T261)</f>
        <v/>
      </c>
    </row>
    <row r="1081" spans="1:6" x14ac:dyDescent="0.2">
      <c r="A1081" s="37">
        <f t="shared" si="36"/>
        <v>2116</v>
      </c>
      <c r="B1081" s="52"/>
      <c r="C1081" s="37" t="str">
        <f>IF(PinMap!F262="","",PinMap!F262&amp;"_"&amp;PinMap!R1)</f>
        <v>D4_DC</v>
      </c>
      <c r="D1081" s="37" t="str">
        <f>IF(PinMap!R262="","",PinMap!R262)</f>
        <v/>
      </c>
      <c r="E1081" s="37" t="str">
        <f>IF(PinMap!S262="","",PinMap!S262)</f>
        <v/>
      </c>
      <c r="F1081" s="37" t="str">
        <f>IF(PinMap!T262="","",PinMap!T262)</f>
        <v/>
      </c>
    </row>
    <row r="1082" spans="1:6" x14ac:dyDescent="0.2">
      <c r="A1082" s="37">
        <f t="shared" si="36"/>
        <v>2116</v>
      </c>
      <c r="B1082" s="52"/>
      <c r="C1082" s="37" t="str">
        <f>IF(PinMap!F263="","",PinMap!F263&amp;"_"&amp;PinMap!R1)</f>
        <v>D3_DC</v>
      </c>
      <c r="D1082" s="37" t="str">
        <f>IF(PinMap!R263="","",PinMap!R263)</f>
        <v/>
      </c>
      <c r="E1082" s="37" t="str">
        <f>IF(PinMap!S263="","",PinMap!S263)</f>
        <v/>
      </c>
      <c r="F1082" s="37" t="str">
        <f>IF(PinMap!T263="","",PinMap!T263)</f>
        <v/>
      </c>
    </row>
    <row r="1083" spans="1:6" x14ac:dyDescent="0.2">
      <c r="A1083" s="37">
        <f t="shared" si="36"/>
        <v>2116</v>
      </c>
      <c r="B1083" s="52"/>
      <c r="C1083" s="37" t="str">
        <f>IF(PinMap!F264="","",PinMap!F264&amp;"_"&amp;PinMap!R1)</f>
        <v>D8_DC</v>
      </c>
      <c r="D1083" s="37" t="str">
        <f>IF(PinMap!R264="","",PinMap!R264)</f>
        <v/>
      </c>
      <c r="E1083" s="37" t="str">
        <f>IF(PinMap!S264="","",PinMap!S264)</f>
        <v/>
      </c>
      <c r="F1083" s="37" t="str">
        <f>IF(PinMap!T264="","",PinMap!T264)</f>
        <v/>
      </c>
    </row>
    <row r="1084" spans="1:6" x14ac:dyDescent="0.2">
      <c r="A1084" s="37">
        <f t="shared" si="36"/>
        <v>2116</v>
      </c>
      <c r="B1084" s="52"/>
      <c r="C1084" s="37" t="str">
        <f>IF(PinMap!F265="","",PinMap!F265&amp;"_"&amp;PinMap!R1)</f>
        <v>D7_DC</v>
      </c>
      <c r="D1084" s="37" t="str">
        <f>IF(PinMap!R265="","",PinMap!R265)</f>
        <v/>
      </c>
      <c r="E1084" s="37" t="str">
        <f>IF(PinMap!S265="","",PinMap!S265)</f>
        <v/>
      </c>
      <c r="F1084" s="37" t="str">
        <f>IF(PinMap!T265="","",PinMap!T265)</f>
        <v/>
      </c>
    </row>
    <row r="1085" spans="1:6" x14ac:dyDescent="0.2">
      <c r="A1085" s="37">
        <f t="shared" si="36"/>
        <v>2116</v>
      </c>
      <c r="B1085" s="52"/>
      <c r="C1085" s="37" t="str">
        <f>IF(PinMap!F266="","",PinMap!F266&amp;"_"&amp;PinMap!R1)</f>
        <v>D0_DC</v>
      </c>
      <c r="D1085" s="37" t="str">
        <f>IF(PinMap!R266="","",PinMap!R266)</f>
        <v/>
      </c>
      <c r="E1085" s="37" t="str">
        <f>IF(PinMap!S266="","",PinMap!S266)</f>
        <v/>
      </c>
      <c r="F1085" s="37" t="str">
        <f>IF(PinMap!T266="","",PinMap!T266)</f>
        <v/>
      </c>
    </row>
    <row r="1086" spans="1:6" x14ac:dyDescent="0.2">
      <c r="A1086" s="37">
        <f t="shared" ref="A1086:A1117" si="37">IF(D1086="",A1085,A1085+1)</f>
        <v>2116</v>
      </c>
      <c r="B1086" s="52"/>
      <c r="C1086" s="37" t="str">
        <f>IF(PinMap!F267="","",PinMap!F267&amp;"_"&amp;PinMap!R1)</f>
        <v>D1_DC</v>
      </c>
      <c r="D1086" s="37" t="str">
        <f>IF(PinMap!R267="","",PinMap!R267)</f>
        <v/>
      </c>
      <c r="E1086" s="37" t="str">
        <f>IF(PinMap!S267="","",PinMap!S267)</f>
        <v/>
      </c>
      <c r="F1086" s="37" t="str">
        <f>IF(PinMap!T267="","",PinMap!T267)</f>
        <v/>
      </c>
    </row>
    <row r="1087" spans="1:6" x14ac:dyDescent="0.2">
      <c r="A1087" s="37">
        <f t="shared" si="37"/>
        <v>2116</v>
      </c>
      <c r="B1087" s="52"/>
      <c r="C1087" s="37" t="str">
        <f>IF(PinMap!F268="","",PinMap!F268&amp;"_"&amp;PinMap!R1)</f>
        <v>D2_DC</v>
      </c>
      <c r="D1087" s="37" t="str">
        <f>IF(PinMap!R268="","",PinMap!R268)</f>
        <v/>
      </c>
      <c r="E1087" s="37" t="str">
        <f>IF(PinMap!S268="","",PinMap!S268)</f>
        <v/>
      </c>
      <c r="F1087" s="37" t="str">
        <f>IF(PinMap!T268="","",PinMap!T268)</f>
        <v/>
      </c>
    </row>
    <row r="1088" spans="1:6" x14ac:dyDescent="0.2">
      <c r="A1088" s="37">
        <f t="shared" si="37"/>
        <v>2116</v>
      </c>
      <c r="B1088" s="52"/>
      <c r="C1088" s="37" t="str">
        <f>IF(PinMap!F269="","",PinMap!F269&amp;"_"&amp;PinMap!R1)</f>
        <v>D9_DC</v>
      </c>
      <c r="D1088" s="37" t="str">
        <f>IF(PinMap!R269="","",PinMap!R269)</f>
        <v/>
      </c>
      <c r="E1088" s="37" t="str">
        <f>IF(PinMap!S269="","",PinMap!S269)</f>
        <v/>
      </c>
      <c r="F1088" s="37" t="str">
        <f>IF(PinMap!T269="","",PinMap!T269)</f>
        <v/>
      </c>
    </row>
    <row r="1089" spans="1:6" x14ac:dyDescent="0.2">
      <c r="A1089" s="37">
        <f t="shared" si="37"/>
        <v>2116</v>
      </c>
      <c r="B1089" s="52"/>
      <c r="C1089" s="37" t="str">
        <f>IF(PinMap!F270="","",PinMap!F270&amp;"_"&amp;PinMap!R1)</f>
        <v>PWDN_DC</v>
      </c>
      <c r="D1089" s="37" t="str">
        <f>IF(PinMap!R270="","",PinMap!R270)</f>
        <v/>
      </c>
      <c r="E1089" s="37" t="str">
        <f>IF(PinMap!S270="","",PinMap!S270)</f>
        <v/>
      </c>
      <c r="F1089" s="37" t="str">
        <f>IF(PinMap!T270="","",PinMap!T270)</f>
        <v/>
      </c>
    </row>
    <row r="1090" spans="1:6" x14ac:dyDescent="0.2">
      <c r="A1090" s="37">
        <f t="shared" si="37"/>
        <v>2116</v>
      </c>
      <c r="B1090" s="52"/>
      <c r="C1090" s="37" t="str">
        <f>IF(PinMap!F271="","",PinMap!F271&amp;"_"&amp;PinMap!R1)</f>
        <v>RSTB_DC</v>
      </c>
      <c r="D1090" s="37" t="str">
        <f>IF(PinMap!R271="","",PinMap!R271)</f>
        <v/>
      </c>
      <c r="E1090" s="37" t="str">
        <f>IF(PinMap!S271="","",PinMap!S271)</f>
        <v/>
      </c>
      <c r="F1090" s="37" t="str">
        <f>IF(PinMap!T271="","",PinMap!T271)</f>
        <v/>
      </c>
    </row>
    <row r="1091" spans="1:6" x14ac:dyDescent="0.2">
      <c r="A1091" s="37">
        <f t="shared" si="37"/>
        <v>2117</v>
      </c>
      <c r="B1091" s="52"/>
      <c r="C1091" s="37" t="str">
        <f>IF(PinMap!F272="","",PinMap!F272&amp;"_"&amp;PinMap!R1)</f>
        <v>VN_DC</v>
      </c>
      <c r="D1091" s="37">
        <f>IF(PinMap!R272="","",PinMap!R272)</f>
        <v>-1.25</v>
      </c>
      <c r="E1091" s="37">
        <f>IF(PinMap!S272="","",PinMap!S272)</f>
        <v>-1.6</v>
      </c>
      <c r="F1091" s="37" t="str">
        <f>IF(PinMap!T272="","",PinMap!T272)</f>
        <v>V</v>
      </c>
    </row>
    <row r="1092" spans="1:6" x14ac:dyDescent="0.2">
      <c r="A1092" s="37">
        <f t="shared" si="37"/>
        <v>2118</v>
      </c>
      <c r="B1092" s="52"/>
      <c r="C1092" s="37" t="str">
        <f>IF(PinMap!F273="","",PinMap!F273&amp;"_"&amp;PinMap!R1)</f>
        <v>VH_DC</v>
      </c>
      <c r="D1092" s="37">
        <f>IF(PinMap!R273="","",PinMap!R273)</f>
        <v>4.4000000000000004</v>
      </c>
      <c r="E1092" s="37">
        <f>IF(PinMap!S273="","",PinMap!S273)</f>
        <v>3.85</v>
      </c>
      <c r="F1092" s="37" t="str">
        <f>IF(PinMap!T273="","",PinMap!T273)</f>
        <v>V</v>
      </c>
    </row>
    <row r="1093" spans="1:6" x14ac:dyDescent="0.2">
      <c r="A1093" s="37">
        <f t="shared" si="37"/>
        <v>2118</v>
      </c>
      <c r="B1093" s="52"/>
      <c r="C1093" s="37" t="str">
        <f>IF(PinMap!F274="","",PinMap!F274&amp;"_"&amp;PinMap!R1)</f>
        <v>VRAMP_DC</v>
      </c>
      <c r="D1093" s="37" t="str">
        <f>IF(PinMap!R274="","",PinMap!R274)</f>
        <v/>
      </c>
      <c r="E1093" s="37" t="str">
        <f>IF(PinMap!S274="","",PinMap!S274)</f>
        <v/>
      </c>
      <c r="F1093" s="37" t="str">
        <f>IF(PinMap!T274="","",PinMap!T274)</f>
        <v/>
      </c>
    </row>
    <row r="1094" spans="1:6" x14ac:dyDescent="0.2">
      <c r="A1094" s="37">
        <f t="shared" si="37"/>
        <v>2118</v>
      </c>
      <c r="B1094" s="52"/>
      <c r="C1094" s="37" t="str">
        <f>IF(PinMap!F275="","",PinMap!F275&amp;"_"&amp;PinMap!R1)</f>
        <v/>
      </c>
      <c r="D1094" s="37" t="str">
        <f>IF(PinMap!R275="","",PinMap!R275)</f>
        <v/>
      </c>
      <c r="E1094" s="37" t="str">
        <f>IF(PinMap!S275="","",PinMap!S275)</f>
        <v/>
      </c>
      <c r="F1094" s="37" t="str">
        <f>IF(PinMap!T275="","",PinMap!T275)</f>
        <v/>
      </c>
    </row>
    <row r="1095" spans="1:6" x14ac:dyDescent="0.2">
      <c r="A1095" s="37">
        <f t="shared" si="37"/>
        <v>2118</v>
      </c>
      <c r="B1095" s="52"/>
      <c r="C1095" s="37" t="str">
        <f>IF(PinMap!F276="","",PinMap!F276&amp;"_"&amp;PinMap!R1)</f>
        <v/>
      </c>
      <c r="D1095" s="37" t="str">
        <f>IF(PinMap!R276="","",PinMap!R276)</f>
        <v/>
      </c>
      <c r="E1095" s="37" t="str">
        <f>IF(PinMap!S276="","",PinMap!S276)</f>
        <v/>
      </c>
      <c r="F1095" s="37" t="str">
        <f>IF(PinMap!T276="","",PinMap!T276)</f>
        <v/>
      </c>
    </row>
    <row r="1096" spans="1:6" x14ac:dyDescent="0.2">
      <c r="A1096" s="37">
        <f t="shared" si="37"/>
        <v>2118</v>
      </c>
      <c r="B1096" s="52"/>
      <c r="C1096" s="37" t="str">
        <f>IF(PinMap!F277="","",PinMap!F277&amp;"_"&amp;PinMap!R1)</f>
        <v/>
      </c>
      <c r="D1096" s="37" t="str">
        <f>IF(PinMap!R277="","",PinMap!R277)</f>
        <v/>
      </c>
      <c r="E1096" s="37" t="str">
        <f>IF(PinMap!S277="","",PinMap!S277)</f>
        <v/>
      </c>
      <c r="F1096" s="37" t="str">
        <f>IF(PinMap!T277="","",PinMap!T277)</f>
        <v/>
      </c>
    </row>
    <row r="1097" spans="1:6" x14ac:dyDescent="0.2">
      <c r="A1097" s="37">
        <f t="shared" si="37"/>
        <v>2119</v>
      </c>
      <c r="B1097" s="52"/>
      <c r="C1097" s="37" t="str">
        <f>IF(PinMap!F278="","",PinMap!F278&amp;"_"&amp;PinMap!R1)</f>
        <v>VCC28A_DC</v>
      </c>
      <c r="D1097" s="37">
        <f>IF(PinMap!R278="","",PinMap!R278)</f>
        <v>35</v>
      </c>
      <c r="E1097" s="37">
        <f>IF(PinMap!S278="","",PinMap!S278)</f>
        <v>15</v>
      </c>
      <c r="F1097" s="37" t="str">
        <f>IF(PinMap!T278="","",PinMap!T278)</f>
        <v>mA</v>
      </c>
    </row>
    <row r="1098" spans="1:6" x14ac:dyDescent="0.2">
      <c r="A1098" s="37">
        <f t="shared" si="37"/>
        <v>2120</v>
      </c>
      <c r="B1098" s="52"/>
      <c r="C1098" s="37" t="str">
        <f>IF(PinMap!F279="","",PinMap!F279&amp;"_"&amp;PinMap!R1)</f>
        <v>VCC28D_DC</v>
      </c>
      <c r="D1098" s="37">
        <f>IF(PinMap!R279="","",PinMap!R279)</f>
        <v>65</v>
      </c>
      <c r="E1098" s="37">
        <f>IF(PinMap!S279="","",PinMap!S279)</f>
        <v>45</v>
      </c>
      <c r="F1098" s="37" t="str">
        <f>IF(PinMap!T279="","",PinMap!T279)</f>
        <v>mA</v>
      </c>
    </row>
    <row r="1099" spans="1:6" x14ac:dyDescent="0.2">
      <c r="A1099" s="37">
        <f t="shared" si="37"/>
        <v>2121</v>
      </c>
      <c r="B1099" s="52"/>
      <c r="C1099" s="37" t="str">
        <f>IF(PinMap!F280="","",PinMap!F280&amp;"_"&amp;PinMap!R1)</f>
        <v>DVDD_DC</v>
      </c>
      <c r="D1099" s="37">
        <f>IF(PinMap!R280="","",PinMap!R280)</f>
        <v>1.7</v>
      </c>
      <c r="E1099" s="37">
        <f>IF(PinMap!S280="","",PinMap!S280)</f>
        <v>1.4</v>
      </c>
      <c r="F1099" s="37" t="str">
        <f>IF(PinMap!T280="","",PinMap!T280)</f>
        <v>V</v>
      </c>
    </row>
    <row r="1100" spans="1:6" x14ac:dyDescent="0.2">
      <c r="A1100" s="37">
        <f t="shared" si="37"/>
        <v>2121</v>
      </c>
      <c r="B1100" s="52"/>
      <c r="C1100" s="37" t="str">
        <f>IF(PinMap!F281="","",PinMap!F281&amp;"_"&amp;PinMap!R1)</f>
        <v/>
      </c>
      <c r="D1100" s="37" t="str">
        <f>IF(PinMap!R281="","",PinMap!R281)</f>
        <v/>
      </c>
      <c r="E1100" s="37" t="str">
        <f>IF(PinMap!S281="","",PinMap!S281)</f>
        <v/>
      </c>
      <c r="F1100" s="37" t="str">
        <f>IF(PinMap!T281="","",PinMap!T281)</f>
        <v/>
      </c>
    </row>
    <row r="1101" spans="1:6" x14ac:dyDescent="0.2">
      <c r="A1101" s="37">
        <f t="shared" si="37"/>
        <v>2121</v>
      </c>
      <c r="B1101" s="52"/>
      <c r="C1101" s="37" t="str">
        <f>IF(PinMap!F254="","",PinMap!F254&amp;"_"&amp;PinMap!U1)</f>
        <v>VSYNC_PWDN</v>
      </c>
      <c r="D1101" s="37" t="str">
        <f>IF(PinMap!U254="","",PinMap!U254)</f>
        <v/>
      </c>
      <c r="E1101" s="37" t="str">
        <f>IF(PinMap!V254="","",PinMap!V254)</f>
        <v/>
      </c>
      <c r="F1101" s="37" t="str">
        <f>IF(PinMap!W254="","",PinMap!W254)</f>
        <v/>
      </c>
    </row>
    <row r="1102" spans="1:6" x14ac:dyDescent="0.2">
      <c r="A1102" s="37">
        <f t="shared" si="37"/>
        <v>2121</v>
      </c>
      <c r="B1102" s="52"/>
      <c r="C1102" s="37" t="str">
        <f>IF(PinMap!F255="","",PinMap!F255&amp;"_"&amp;PinMap!U1)</f>
        <v>HSYNC_PWDN</v>
      </c>
      <c r="D1102" s="37" t="str">
        <f>IF(PinMap!U255="","",PinMap!U255)</f>
        <v/>
      </c>
      <c r="E1102" s="37" t="str">
        <f>IF(PinMap!V255="","",PinMap!V255)</f>
        <v/>
      </c>
      <c r="F1102" s="37" t="str">
        <f>IF(PinMap!W255="","",PinMap!W255)</f>
        <v/>
      </c>
    </row>
    <row r="1103" spans="1:6" x14ac:dyDescent="0.2">
      <c r="A1103" s="37">
        <f t="shared" si="37"/>
        <v>2121</v>
      </c>
      <c r="B1103" s="52"/>
      <c r="C1103" s="37" t="str">
        <f>IF(PinMap!F256="","",PinMap!F256&amp;"_"&amp;PinMap!U1)</f>
        <v>PCLK_PWDN</v>
      </c>
      <c r="D1103" s="37" t="str">
        <f>IF(PinMap!U256="","",PinMap!U256)</f>
        <v/>
      </c>
      <c r="E1103" s="37" t="str">
        <f>IF(PinMap!V256="","",PinMap!V256)</f>
        <v/>
      </c>
      <c r="F1103" s="37" t="str">
        <f>IF(PinMap!W256="","",PinMap!W256)</f>
        <v/>
      </c>
    </row>
    <row r="1104" spans="1:6" x14ac:dyDescent="0.2">
      <c r="A1104" s="37">
        <f t="shared" si="37"/>
        <v>2121</v>
      </c>
      <c r="B1104" s="52"/>
      <c r="C1104" s="37" t="str">
        <f>IF(PinMap!F257="","",PinMap!F257&amp;"_"&amp;PinMap!U1)</f>
        <v>EXCLK_PWDN</v>
      </c>
      <c r="D1104" s="37" t="str">
        <f>IF(PinMap!U257="","",PinMap!U257)</f>
        <v/>
      </c>
      <c r="E1104" s="37" t="str">
        <f>IF(PinMap!V257="","",PinMap!V257)</f>
        <v/>
      </c>
      <c r="F1104" s="37" t="str">
        <f>IF(PinMap!W257="","",PinMap!W257)</f>
        <v/>
      </c>
    </row>
    <row r="1105" spans="1:6" x14ac:dyDescent="0.2">
      <c r="A1105" s="37">
        <f t="shared" si="37"/>
        <v>2121</v>
      </c>
      <c r="B1105" s="52"/>
      <c r="C1105" s="37" t="str">
        <f>IF(PinMap!F258="","",PinMap!F258&amp;"_"&amp;PinMap!U1)</f>
        <v>SCL_PWDN</v>
      </c>
      <c r="D1105" s="37" t="str">
        <f>IF(PinMap!U258="","",PinMap!U258)</f>
        <v/>
      </c>
      <c r="E1105" s="37" t="str">
        <f>IF(PinMap!V258="","",PinMap!V258)</f>
        <v/>
      </c>
      <c r="F1105" s="37" t="str">
        <f>IF(PinMap!W258="","",PinMap!W258)</f>
        <v/>
      </c>
    </row>
    <row r="1106" spans="1:6" x14ac:dyDescent="0.2">
      <c r="A1106" s="37">
        <f t="shared" si="37"/>
        <v>2121</v>
      </c>
      <c r="B1106" s="52"/>
      <c r="C1106" s="37" t="str">
        <f>IF(PinMap!F259="","",PinMap!F259&amp;"_"&amp;PinMap!U1)</f>
        <v>SDA_PWDN</v>
      </c>
      <c r="D1106" s="37" t="str">
        <f>IF(PinMap!U259="","",PinMap!U259)</f>
        <v/>
      </c>
      <c r="E1106" s="37" t="str">
        <f>IF(PinMap!V259="","",PinMap!V259)</f>
        <v/>
      </c>
      <c r="F1106" s="37" t="str">
        <f>IF(PinMap!W259="","",PinMap!W259)</f>
        <v/>
      </c>
    </row>
    <row r="1107" spans="1:6" x14ac:dyDescent="0.2">
      <c r="A1107" s="37">
        <f t="shared" si="37"/>
        <v>2121</v>
      </c>
      <c r="B1107" s="52"/>
      <c r="C1107" s="37" t="str">
        <f>IF(PinMap!F260="","",PinMap!F260&amp;"_"&amp;PinMap!U1)</f>
        <v>D6_PWDN</v>
      </c>
      <c r="D1107" s="37" t="str">
        <f>IF(PinMap!U260="","",PinMap!U260)</f>
        <v/>
      </c>
      <c r="E1107" s="37" t="str">
        <f>IF(PinMap!V260="","",PinMap!V260)</f>
        <v/>
      </c>
      <c r="F1107" s="37" t="str">
        <f>IF(PinMap!W260="","",PinMap!W260)</f>
        <v/>
      </c>
    </row>
    <row r="1108" spans="1:6" x14ac:dyDescent="0.2">
      <c r="A1108" s="37">
        <f t="shared" si="37"/>
        <v>2121</v>
      </c>
      <c r="B1108" s="52"/>
      <c r="C1108" s="37" t="str">
        <f>IF(PinMap!F261="","",PinMap!F261&amp;"_"&amp;PinMap!U1)</f>
        <v>D5_PWDN</v>
      </c>
      <c r="D1108" s="37" t="str">
        <f>IF(PinMap!U261="","",PinMap!U261)</f>
        <v/>
      </c>
      <c r="E1108" s="37" t="str">
        <f>IF(PinMap!V261="","",PinMap!V261)</f>
        <v/>
      </c>
      <c r="F1108" s="37" t="str">
        <f>IF(PinMap!W261="","",PinMap!W261)</f>
        <v/>
      </c>
    </row>
    <row r="1109" spans="1:6" x14ac:dyDescent="0.2">
      <c r="A1109" s="37">
        <f t="shared" si="37"/>
        <v>2121</v>
      </c>
      <c r="B1109" s="52"/>
      <c r="C1109" s="37" t="str">
        <f>IF(PinMap!F262="","",PinMap!F262&amp;"_"&amp;PinMap!U1)</f>
        <v>D4_PWDN</v>
      </c>
      <c r="D1109" s="37" t="str">
        <f>IF(PinMap!U262="","",PinMap!U262)</f>
        <v/>
      </c>
      <c r="E1109" s="37" t="str">
        <f>IF(PinMap!V262="","",PinMap!V262)</f>
        <v/>
      </c>
      <c r="F1109" s="37" t="str">
        <f>IF(PinMap!W262="","",PinMap!W262)</f>
        <v/>
      </c>
    </row>
    <row r="1110" spans="1:6" x14ac:dyDescent="0.2">
      <c r="A1110" s="37">
        <f t="shared" si="37"/>
        <v>2121</v>
      </c>
      <c r="B1110" s="52"/>
      <c r="C1110" s="37" t="str">
        <f>IF(PinMap!F263="","",PinMap!F263&amp;"_"&amp;PinMap!U1)</f>
        <v>D3_PWDN</v>
      </c>
      <c r="D1110" s="37" t="str">
        <f>IF(PinMap!U263="","",PinMap!U263)</f>
        <v/>
      </c>
      <c r="E1110" s="37" t="str">
        <f>IF(PinMap!V263="","",PinMap!V263)</f>
        <v/>
      </c>
      <c r="F1110" s="37" t="str">
        <f>IF(PinMap!W263="","",PinMap!W263)</f>
        <v/>
      </c>
    </row>
    <row r="1111" spans="1:6" x14ac:dyDescent="0.2">
      <c r="A1111" s="37">
        <f t="shared" si="37"/>
        <v>2121</v>
      </c>
      <c r="B1111" s="52"/>
      <c r="C1111" s="37" t="str">
        <f>IF(PinMap!F264="","",PinMap!F264&amp;"_"&amp;PinMap!U1)</f>
        <v>D8_PWDN</v>
      </c>
      <c r="D1111" s="37" t="str">
        <f>IF(PinMap!U264="","",PinMap!U264)</f>
        <v/>
      </c>
      <c r="E1111" s="37" t="str">
        <f>IF(PinMap!V264="","",PinMap!V264)</f>
        <v/>
      </c>
      <c r="F1111" s="37" t="str">
        <f>IF(PinMap!W264="","",PinMap!W264)</f>
        <v/>
      </c>
    </row>
    <row r="1112" spans="1:6" x14ac:dyDescent="0.2">
      <c r="A1112" s="37">
        <f t="shared" si="37"/>
        <v>2121</v>
      </c>
      <c r="B1112" s="52"/>
      <c r="C1112" s="37" t="str">
        <f>IF(PinMap!F265="","",PinMap!F265&amp;"_"&amp;PinMap!U1)</f>
        <v>D7_PWDN</v>
      </c>
      <c r="D1112" s="37" t="str">
        <f>IF(PinMap!U265="","",PinMap!U265)</f>
        <v/>
      </c>
      <c r="E1112" s="37" t="str">
        <f>IF(PinMap!V265="","",PinMap!V265)</f>
        <v/>
      </c>
      <c r="F1112" s="37" t="str">
        <f>IF(PinMap!W265="","",PinMap!W265)</f>
        <v/>
      </c>
    </row>
    <row r="1113" spans="1:6" x14ac:dyDescent="0.2">
      <c r="A1113" s="37">
        <f t="shared" si="37"/>
        <v>2121</v>
      </c>
      <c r="B1113" s="52"/>
      <c r="C1113" s="37" t="str">
        <f>IF(PinMap!F266="","",PinMap!F266&amp;"_"&amp;PinMap!U1)</f>
        <v>D0_PWDN</v>
      </c>
      <c r="D1113" s="37" t="str">
        <f>IF(PinMap!U266="","",PinMap!U266)</f>
        <v/>
      </c>
      <c r="E1113" s="37" t="str">
        <f>IF(PinMap!V266="","",PinMap!V266)</f>
        <v/>
      </c>
      <c r="F1113" s="37" t="str">
        <f>IF(PinMap!W266="","",PinMap!W266)</f>
        <v/>
      </c>
    </row>
    <row r="1114" spans="1:6" x14ac:dyDescent="0.2">
      <c r="A1114" s="37">
        <f t="shared" si="37"/>
        <v>2121</v>
      </c>
      <c r="B1114" s="52"/>
      <c r="C1114" s="37" t="str">
        <f>IF(PinMap!F267="","",PinMap!F267&amp;"_"&amp;PinMap!U1)</f>
        <v>D1_PWDN</v>
      </c>
      <c r="D1114" s="37" t="str">
        <f>IF(PinMap!U267="","",PinMap!U267)</f>
        <v/>
      </c>
      <c r="E1114" s="37" t="str">
        <f>IF(PinMap!V267="","",PinMap!V267)</f>
        <v/>
      </c>
      <c r="F1114" s="37" t="str">
        <f>IF(PinMap!W267="","",PinMap!W267)</f>
        <v/>
      </c>
    </row>
    <row r="1115" spans="1:6" x14ac:dyDescent="0.2">
      <c r="A1115" s="37">
        <f t="shared" si="37"/>
        <v>2121</v>
      </c>
      <c r="B1115" s="52"/>
      <c r="C1115" s="37" t="str">
        <f>IF(PinMap!F268="","",PinMap!F268&amp;"_"&amp;PinMap!U1)</f>
        <v>D2_PWDN</v>
      </c>
      <c r="D1115" s="37" t="str">
        <f>IF(PinMap!U268="","",PinMap!U268)</f>
        <v/>
      </c>
      <c r="E1115" s="37" t="str">
        <f>IF(PinMap!V268="","",PinMap!V268)</f>
        <v/>
      </c>
      <c r="F1115" s="37" t="str">
        <f>IF(PinMap!W268="","",PinMap!W268)</f>
        <v/>
      </c>
    </row>
    <row r="1116" spans="1:6" x14ac:dyDescent="0.2">
      <c r="A1116" s="37">
        <f t="shared" si="37"/>
        <v>2121</v>
      </c>
      <c r="B1116" s="52"/>
      <c r="C1116" s="37" t="str">
        <f>IF(PinMap!F269="","",PinMap!F269&amp;"_"&amp;PinMap!U1)</f>
        <v>D9_PWDN</v>
      </c>
      <c r="D1116" s="37" t="str">
        <f>IF(PinMap!U269="","",PinMap!U269)</f>
        <v/>
      </c>
      <c r="E1116" s="37" t="str">
        <f>IF(PinMap!V269="","",PinMap!V269)</f>
        <v/>
      </c>
      <c r="F1116" s="37" t="str">
        <f>IF(PinMap!W269="","",PinMap!W269)</f>
        <v/>
      </c>
    </row>
    <row r="1117" spans="1:6" x14ac:dyDescent="0.2">
      <c r="A1117" s="37">
        <f t="shared" si="37"/>
        <v>2121</v>
      </c>
      <c r="B1117" s="52"/>
      <c r="C1117" s="37" t="str">
        <f>IF(PinMap!F270="","",PinMap!F270&amp;"_"&amp;PinMap!U1)</f>
        <v>PWDN_PWDN</v>
      </c>
      <c r="D1117" s="37" t="str">
        <f>IF(PinMap!U270="","",PinMap!U270)</f>
        <v/>
      </c>
      <c r="E1117" s="37" t="str">
        <f>IF(PinMap!V270="","",PinMap!V270)</f>
        <v/>
      </c>
      <c r="F1117" s="37" t="str">
        <f>IF(PinMap!W270="","",PinMap!W270)</f>
        <v/>
      </c>
    </row>
    <row r="1118" spans="1:6" x14ac:dyDescent="0.2">
      <c r="A1118" s="37">
        <f t="shared" ref="A1118:A1128" si="38">IF(D1118="",A1117,A1117+1)</f>
        <v>2121</v>
      </c>
      <c r="B1118" s="52"/>
      <c r="C1118" s="37" t="str">
        <f>IF(PinMap!F271="","",PinMap!F271&amp;"_"&amp;PinMap!U1)</f>
        <v>RSTB_PWDN</v>
      </c>
      <c r="D1118" s="37" t="str">
        <f>IF(PinMap!U271="","",PinMap!U271)</f>
        <v/>
      </c>
      <c r="E1118" s="37" t="str">
        <f>IF(PinMap!V271="","",PinMap!V271)</f>
        <v/>
      </c>
      <c r="F1118" s="37" t="str">
        <f>IF(PinMap!W271="","",PinMap!W271)</f>
        <v/>
      </c>
    </row>
    <row r="1119" spans="1:6" x14ac:dyDescent="0.2">
      <c r="A1119" s="37">
        <f t="shared" si="38"/>
        <v>2121</v>
      </c>
      <c r="B1119" s="52"/>
      <c r="C1119" s="37" t="str">
        <f>IF(PinMap!F272="","",PinMap!F272&amp;"_"&amp;PinMap!U1)</f>
        <v>VN_PWDN</v>
      </c>
      <c r="D1119" s="37" t="str">
        <f>IF(PinMap!U272="","",PinMap!U272)</f>
        <v/>
      </c>
      <c r="E1119" s="37" t="str">
        <f>IF(PinMap!V272="","",PinMap!V272)</f>
        <v/>
      </c>
      <c r="F1119" s="37" t="str">
        <f>IF(PinMap!W272="","",PinMap!W272)</f>
        <v/>
      </c>
    </row>
    <row r="1120" spans="1:6" x14ac:dyDescent="0.2">
      <c r="A1120" s="37">
        <f t="shared" si="38"/>
        <v>2121</v>
      </c>
      <c r="B1120" s="52"/>
      <c r="C1120" s="37" t="str">
        <f>IF(PinMap!F273="","",PinMap!F273&amp;"_"&amp;PinMap!U1)</f>
        <v>VH_PWDN</v>
      </c>
      <c r="D1120" s="37" t="str">
        <f>IF(PinMap!U273="","",PinMap!U273)</f>
        <v/>
      </c>
      <c r="E1120" s="37" t="str">
        <f>IF(PinMap!V273="","",PinMap!V273)</f>
        <v/>
      </c>
      <c r="F1120" s="37" t="str">
        <f>IF(PinMap!W273="","",PinMap!W273)</f>
        <v/>
      </c>
    </row>
    <row r="1121" spans="1:6" x14ac:dyDescent="0.2">
      <c r="A1121" s="37">
        <f t="shared" si="38"/>
        <v>2121</v>
      </c>
      <c r="B1121" s="52"/>
      <c r="C1121" s="37" t="str">
        <f>IF(PinMap!F274="","",PinMap!F274&amp;"_"&amp;PinMap!U1)</f>
        <v>VRAMP_PWDN</v>
      </c>
      <c r="D1121" s="37" t="str">
        <f>IF(PinMap!U274="","",PinMap!U274)</f>
        <v/>
      </c>
      <c r="E1121" s="37" t="str">
        <f>IF(PinMap!V274="","",PinMap!V274)</f>
        <v/>
      </c>
      <c r="F1121" s="37" t="str">
        <f>IF(PinMap!W274="","",PinMap!W274)</f>
        <v/>
      </c>
    </row>
    <row r="1122" spans="1:6" x14ac:dyDescent="0.2">
      <c r="A1122" s="37">
        <f t="shared" si="38"/>
        <v>2121</v>
      </c>
      <c r="B1122" s="52"/>
      <c r="C1122" s="37" t="str">
        <f>IF(PinMap!F275="","",PinMap!F275&amp;"_"&amp;PinMap!U1)</f>
        <v/>
      </c>
      <c r="D1122" s="37" t="str">
        <f>IF(PinMap!U275="","",PinMap!U275)</f>
        <v/>
      </c>
      <c r="E1122" s="37" t="str">
        <f>IF(PinMap!V275="","",PinMap!V275)</f>
        <v/>
      </c>
      <c r="F1122" s="37" t="str">
        <f>IF(PinMap!W275="","",PinMap!W275)</f>
        <v/>
      </c>
    </row>
    <row r="1123" spans="1:6" x14ac:dyDescent="0.2">
      <c r="A1123" s="37">
        <f t="shared" si="38"/>
        <v>2121</v>
      </c>
      <c r="B1123" s="52"/>
      <c r="C1123" s="37" t="str">
        <f>IF(PinMap!F276="","",PinMap!F276&amp;"_"&amp;PinMap!U1)</f>
        <v/>
      </c>
      <c r="D1123" s="37" t="str">
        <f>IF(PinMap!U276="","",PinMap!U276)</f>
        <v/>
      </c>
      <c r="E1123" s="37" t="str">
        <f>IF(PinMap!V276="","",PinMap!V276)</f>
        <v/>
      </c>
      <c r="F1123" s="37" t="str">
        <f>IF(PinMap!W276="","",PinMap!W276)</f>
        <v/>
      </c>
    </row>
    <row r="1124" spans="1:6" x14ac:dyDescent="0.2">
      <c r="A1124" s="37">
        <f t="shared" si="38"/>
        <v>2121</v>
      </c>
      <c r="B1124" s="52"/>
      <c r="C1124" s="37" t="str">
        <f>IF(PinMap!F277="","",PinMap!F277&amp;"_"&amp;PinMap!U1)</f>
        <v/>
      </c>
      <c r="D1124" s="37" t="str">
        <f>IF(PinMap!U277="","",PinMap!U277)</f>
        <v/>
      </c>
      <c r="E1124" s="37" t="str">
        <f>IF(PinMap!V277="","",PinMap!V277)</f>
        <v/>
      </c>
      <c r="F1124" s="37" t="str">
        <f>IF(PinMap!W277="","",PinMap!W277)</f>
        <v/>
      </c>
    </row>
    <row r="1125" spans="1:6" x14ac:dyDescent="0.2">
      <c r="A1125" s="37">
        <f t="shared" si="38"/>
        <v>2122</v>
      </c>
      <c r="B1125" s="52"/>
      <c r="C1125" s="37" t="str">
        <f>IF(PinMap!F278="","",PinMap!F278&amp;"_"&amp;PinMap!U1)</f>
        <v>VCC28A_PWDN</v>
      </c>
      <c r="D1125" s="37">
        <f>IF(PinMap!U278="","",PinMap!U278)</f>
        <v>300</v>
      </c>
      <c r="E1125" s="37">
        <f>IF(PinMap!V278="","",PinMap!V278)</f>
        <v>-5</v>
      </c>
      <c r="F1125" s="37" t="str">
        <f>IF(PinMap!W278="","",PinMap!W278)</f>
        <v>uA</v>
      </c>
    </row>
    <row r="1126" spans="1:6" x14ac:dyDescent="0.2">
      <c r="A1126" s="37">
        <f t="shared" si="38"/>
        <v>2123</v>
      </c>
      <c r="B1126" s="52"/>
      <c r="C1126" s="37" t="str">
        <f>IF(PinMap!F279="","",PinMap!F279&amp;"_"&amp;PinMap!U1)</f>
        <v>VCC28D_PWDN</v>
      </c>
      <c r="D1126" s="37">
        <f>IF(PinMap!U279="","",PinMap!U279)</f>
        <v>300</v>
      </c>
      <c r="E1126" s="37">
        <f>IF(PinMap!V279="","",PinMap!V279)</f>
        <v>-5</v>
      </c>
      <c r="F1126" s="37" t="str">
        <f>IF(PinMap!W279="","",PinMap!W279)</f>
        <v>uA</v>
      </c>
    </row>
    <row r="1127" spans="1:6" x14ac:dyDescent="0.2">
      <c r="A1127" s="37">
        <f t="shared" si="38"/>
        <v>2123</v>
      </c>
      <c r="B1127" s="52"/>
      <c r="C1127" s="37" t="str">
        <f>IF(PinMap!F280="","",PinMap!F280&amp;"_"&amp;PinMap!U1)</f>
        <v>DVDD_PWDN</v>
      </c>
      <c r="D1127" s="37" t="str">
        <f>IF(PinMap!U280="","",PinMap!U280)</f>
        <v/>
      </c>
      <c r="E1127" s="37" t="str">
        <f>IF(PinMap!V280="","",PinMap!V280)</f>
        <v/>
      </c>
      <c r="F1127" s="37" t="str">
        <f>IF(PinMap!W280="","",PinMap!W280)</f>
        <v/>
      </c>
    </row>
    <row r="1128" spans="1:6" x14ac:dyDescent="0.2">
      <c r="A1128" s="37">
        <f t="shared" si="38"/>
        <v>2123</v>
      </c>
      <c r="B1128" s="53"/>
      <c r="C1128" s="37" t="str">
        <f>IF(PinMap!F281="","",PinMap!F281&amp;"_"&amp;PinMap!U1)</f>
        <v/>
      </c>
      <c r="D1128" s="37" t="str">
        <f>IF(PinMap!U281="","",PinMap!U281)</f>
        <v/>
      </c>
      <c r="E1128" s="37" t="str">
        <f>IF(PinMap!V281="","",PinMap!V281)</f>
        <v/>
      </c>
      <c r="F1128" s="37" t="str">
        <f>IF(PinMap!W281="","",PinMap!W281)</f>
        <v/>
      </c>
    </row>
    <row r="1129" spans="1:6" x14ac:dyDescent="0.2">
      <c r="A1129" s="39"/>
      <c r="B1129" s="39"/>
      <c r="C1129" s="39"/>
      <c r="D1129" s="39"/>
      <c r="E1129" s="39"/>
      <c r="F1129" s="39"/>
    </row>
    <row r="1130" spans="1:6" x14ac:dyDescent="0.2">
      <c r="A1130" s="37">
        <f>IF(D1130="",A1128+COUNTA(Limits!A:A)-1,A1128+COUNTA(Limits!A:A))</f>
        <v>2353</v>
      </c>
      <c r="B1130" s="51" t="str">
        <f>MID(PinMap!A290,9,LEN(PinMap!A290)-8)</f>
        <v>Site8</v>
      </c>
      <c r="C1130" s="37" t="str">
        <f>IF(PinMap!F290="","",PinMap!F290&amp;"_"&amp;PinMap!I1)</f>
        <v>VSYNC_OS</v>
      </c>
      <c r="D1130" s="37">
        <f>IF(PinMap!I290="","",PinMap!I290)</f>
        <v>-0.2</v>
      </c>
      <c r="E1130" s="37">
        <f>IF(PinMap!J290="","",PinMap!J290)</f>
        <v>-0.6</v>
      </c>
      <c r="F1130" s="37" t="str">
        <f>IF(PinMap!K290="","",PinMap!K290)</f>
        <v>V</v>
      </c>
    </row>
    <row r="1131" spans="1:6" x14ac:dyDescent="0.2">
      <c r="A1131" s="37">
        <f t="shared" ref="A1131:A1162" si="39">IF(D1131="",A1130,A1130+1)</f>
        <v>2354</v>
      </c>
      <c r="B1131" s="52"/>
      <c r="C1131" s="37" t="str">
        <f>IF(PinMap!F291="","",PinMap!F291&amp;"_"&amp;PinMap!I1)</f>
        <v>HSYNC_OS</v>
      </c>
      <c r="D1131" s="37">
        <f>IF(PinMap!I291="","",PinMap!I291)</f>
        <v>-0.2</v>
      </c>
      <c r="E1131" s="37">
        <f>IF(PinMap!J291="","",PinMap!J291)</f>
        <v>-0.6</v>
      </c>
      <c r="F1131" s="37" t="str">
        <f>IF(PinMap!K291="","",PinMap!K291)</f>
        <v>V</v>
      </c>
    </row>
    <row r="1132" spans="1:6" x14ac:dyDescent="0.2">
      <c r="A1132" s="37">
        <f t="shared" si="39"/>
        <v>2355</v>
      </c>
      <c r="B1132" s="52"/>
      <c r="C1132" s="37" t="str">
        <f>IF(PinMap!F292="","",PinMap!F292&amp;"_"&amp;PinMap!I1)</f>
        <v>PCLK_OS</v>
      </c>
      <c r="D1132" s="37">
        <f>IF(PinMap!I292="","",PinMap!I292)</f>
        <v>-0.2</v>
      </c>
      <c r="E1132" s="37">
        <f>IF(PinMap!J292="","",PinMap!J292)</f>
        <v>-0.6</v>
      </c>
      <c r="F1132" s="37" t="str">
        <f>IF(PinMap!K292="","",PinMap!K292)</f>
        <v>V</v>
      </c>
    </row>
    <row r="1133" spans="1:6" x14ac:dyDescent="0.2">
      <c r="A1133" s="37">
        <f t="shared" si="39"/>
        <v>2356</v>
      </c>
      <c r="B1133" s="52"/>
      <c r="C1133" s="37" t="str">
        <f>IF(PinMap!F293="","",PinMap!F293&amp;"_"&amp;PinMap!I1)</f>
        <v>EXCLK_OS</v>
      </c>
      <c r="D1133" s="37">
        <f>IF(PinMap!I293="","",PinMap!I293)</f>
        <v>-0.2</v>
      </c>
      <c r="E1133" s="37">
        <f>IF(PinMap!J293="","",PinMap!J293)</f>
        <v>-0.6</v>
      </c>
      <c r="F1133" s="37" t="str">
        <f>IF(PinMap!K293="","",PinMap!K293)</f>
        <v>V</v>
      </c>
    </row>
    <row r="1134" spans="1:6" x14ac:dyDescent="0.2">
      <c r="A1134" s="37">
        <f t="shared" si="39"/>
        <v>2357</v>
      </c>
      <c r="B1134" s="52"/>
      <c r="C1134" s="37" t="str">
        <f>IF(PinMap!F294="","",PinMap!F294&amp;"_"&amp;PinMap!I1)</f>
        <v>SCL_OS</v>
      </c>
      <c r="D1134" s="37">
        <f>IF(PinMap!I294="","",PinMap!I294)</f>
        <v>-0.2</v>
      </c>
      <c r="E1134" s="37">
        <f>IF(PinMap!J294="","",PinMap!J294)</f>
        <v>-0.6</v>
      </c>
      <c r="F1134" s="37" t="str">
        <f>IF(PinMap!K294="","",PinMap!K294)</f>
        <v>V</v>
      </c>
    </row>
    <row r="1135" spans="1:6" x14ac:dyDescent="0.2">
      <c r="A1135" s="37">
        <f t="shared" si="39"/>
        <v>2358</v>
      </c>
      <c r="B1135" s="52"/>
      <c r="C1135" s="37" t="str">
        <f>IF(PinMap!F295="","",PinMap!F295&amp;"_"&amp;PinMap!I1)</f>
        <v>SDA_OS</v>
      </c>
      <c r="D1135" s="37">
        <f>IF(PinMap!I295="","",PinMap!I295)</f>
        <v>-0.2</v>
      </c>
      <c r="E1135" s="37">
        <f>IF(PinMap!J295="","",PinMap!J295)</f>
        <v>-0.6</v>
      </c>
      <c r="F1135" s="37" t="str">
        <f>IF(PinMap!K295="","",PinMap!K295)</f>
        <v>V</v>
      </c>
    </row>
    <row r="1136" spans="1:6" x14ac:dyDescent="0.2">
      <c r="A1136" s="37">
        <f t="shared" si="39"/>
        <v>2359</v>
      </c>
      <c r="B1136" s="52"/>
      <c r="C1136" s="37" t="str">
        <f>IF(PinMap!F296="","",PinMap!F296&amp;"_"&amp;PinMap!I1)</f>
        <v>D6_OS</v>
      </c>
      <c r="D1136" s="37">
        <f>IF(PinMap!I296="","",PinMap!I296)</f>
        <v>-0.2</v>
      </c>
      <c r="E1136" s="37">
        <f>IF(PinMap!J296="","",PinMap!J296)</f>
        <v>-0.6</v>
      </c>
      <c r="F1136" s="37" t="str">
        <f>IF(PinMap!K296="","",PinMap!K296)</f>
        <v>V</v>
      </c>
    </row>
    <row r="1137" spans="1:6" x14ac:dyDescent="0.2">
      <c r="A1137" s="37">
        <f t="shared" si="39"/>
        <v>2360</v>
      </c>
      <c r="B1137" s="52"/>
      <c r="C1137" s="37" t="str">
        <f>IF(PinMap!F297="","",PinMap!F297&amp;"_"&amp;PinMap!I1)</f>
        <v>D5_OS</v>
      </c>
      <c r="D1137" s="37">
        <f>IF(PinMap!I297="","",PinMap!I297)</f>
        <v>-0.2</v>
      </c>
      <c r="E1137" s="37">
        <f>IF(PinMap!J297="","",PinMap!J297)</f>
        <v>-0.6</v>
      </c>
      <c r="F1137" s="37" t="str">
        <f>IF(PinMap!K297="","",PinMap!K297)</f>
        <v>V</v>
      </c>
    </row>
    <row r="1138" spans="1:6" x14ac:dyDescent="0.2">
      <c r="A1138" s="37">
        <f t="shared" si="39"/>
        <v>2361</v>
      </c>
      <c r="B1138" s="52"/>
      <c r="C1138" s="37" t="str">
        <f>IF(PinMap!F298="","",PinMap!F298&amp;"_"&amp;PinMap!I1)</f>
        <v>D4_OS</v>
      </c>
      <c r="D1138" s="37">
        <f>IF(PinMap!I298="","",PinMap!I298)</f>
        <v>-0.2</v>
      </c>
      <c r="E1138" s="37">
        <f>IF(PinMap!J298="","",PinMap!J298)</f>
        <v>-0.6</v>
      </c>
      <c r="F1138" s="37" t="str">
        <f>IF(PinMap!K298="","",PinMap!K298)</f>
        <v>V</v>
      </c>
    </row>
    <row r="1139" spans="1:6" x14ac:dyDescent="0.2">
      <c r="A1139" s="37">
        <f t="shared" si="39"/>
        <v>2362</v>
      </c>
      <c r="B1139" s="52"/>
      <c r="C1139" s="37" t="str">
        <f>IF(PinMap!F299="","",PinMap!F299&amp;"_"&amp;PinMap!I1)</f>
        <v>D3_OS</v>
      </c>
      <c r="D1139" s="37">
        <f>IF(PinMap!I299="","",PinMap!I299)</f>
        <v>-0.2</v>
      </c>
      <c r="E1139" s="37">
        <f>IF(PinMap!J299="","",PinMap!J299)</f>
        <v>-0.6</v>
      </c>
      <c r="F1139" s="37" t="str">
        <f>IF(PinMap!K299="","",PinMap!K299)</f>
        <v>V</v>
      </c>
    </row>
    <row r="1140" spans="1:6" x14ac:dyDescent="0.2">
      <c r="A1140" s="37">
        <f t="shared" si="39"/>
        <v>2363</v>
      </c>
      <c r="B1140" s="52"/>
      <c r="C1140" s="37" t="str">
        <f>IF(PinMap!F300="","",PinMap!F300&amp;"_"&amp;PinMap!I1)</f>
        <v>D8_OS</v>
      </c>
      <c r="D1140" s="37">
        <f>IF(PinMap!I300="","",PinMap!I300)</f>
        <v>-0.2</v>
      </c>
      <c r="E1140" s="37">
        <f>IF(PinMap!J300="","",PinMap!J300)</f>
        <v>-0.6</v>
      </c>
      <c r="F1140" s="37" t="str">
        <f>IF(PinMap!K300="","",PinMap!K300)</f>
        <v>V</v>
      </c>
    </row>
    <row r="1141" spans="1:6" x14ac:dyDescent="0.2">
      <c r="A1141" s="37">
        <f t="shared" si="39"/>
        <v>2364</v>
      </c>
      <c r="B1141" s="52"/>
      <c r="C1141" s="37" t="str">
        <f>IF(PinMap!F301="","",PinMap!F301&amp;"_"&amp;PinMap!I1)</f>
        <v>D7_OS</v>
      </c>
      <c r="D1141" s="37">
        <f>IF(PinMap!I301="","",PinMap!I301)</f>
        <v>-0.2</v>
      </c>
      <c r="E1141" s="37">
        <f>IF(PinMap!J301="","",PinMap!J301)</f>
        <v>-0.6</v>
      </c>
      <c r="F1141" s="37" t="str">
        <f>IF(PinMap!K301="","",PinMap!K301)</f>
        <v>V</v>
      </c>
    </row>
    <row r="1142" spans="1:6" x14ac:dyDescent="0.2">
      <c r="A1142" s="37">
        <f t="shared" si="39"/>
        <v>2365</v>
      </c>
      <c r="B1142" s="52"/>
      <c r="C1142" s="37" t="str">
        <f>IF(PinMap!F302="","",PinMap!F302&amp;"_"&amp;PinMap!I1)</f>
        <v>D0_OS</v>
      </c>
      <c r="D1142" s="37">
        <f>IF(PinMap!I302="","",PinMap!I302)</f>
        <v>-0.2</v>
      </c>
      <c r="E1142" s="37">
        <f>IF(PinMap!J302="","",PinMap!J302)</f>
        <v>-0.6</v>
      </c>
      <c r="F1142" s="37" t="str">
        <f>IF(PinMap!K302="","",PinMap!K302)</f>
        <v>V</v>
      </c>
    </row>
    <row r="1143" spans="1:6" x14ac:dyDescent="0.2">
      <c r="A1143" s="37">
        <f t="shared" si="39"/>
        <v>2366</v>
      </c>
      <c r="B1143" s="52"/>
      <c r="C1143" s="37" t="str">
        <f>IF(PinMap!F303="","",PinMap!F303&amp;"_"&amp;PinMap!I1)</f>
        <v>D1_OS</v>
      </c>
      <c r="D1143" s="37">
        <f>IF(PinMap!I303="","",PinMap!I303)</f>
        <v>-0.2</v>
      </c>
      <c r="E1143" s="37">
        <f>IF(PinMap!J303="","",PinMap!J303)</f>
        <v>-0.6</v>
      </c>
      <c r="F1143" s="37" t="str">
        <f>IF(PinMap!K303="","",PinMap!K303)</f>
        <v>V</v>
      </c>
    </row>
    <row r="1144" spans="1:6" x14ac:dyDescent="0.2">
      <c r="A1144" s="37">
        <f t="shared" si="39"/>
        <v>2367</v>
      </c>
      <c r="B1144" s="52"/>
      <c r="C1144" s="37" t="str">
        <f>IF(PinMap!F304="","",PinMap!F304&amp;"_"&amp;PinMap!I1)</f>
        <v>D2_OS</v>
      </c>
      <c r="D1144" s="37">
        <f>IF(PinMap!I304="","",PinMap!I304)</f>
        <v>-0.2</v>
      </c>
      <c r="E1144" s="37">
        <f>IF(PinMap!J304="","",PinMap!J304)</f>
        <v>-0.6</v>
      </c>
      <c r="F1144" s="37" t="str">
        <f>IF(PinMap!K304="","",PinMap!K304)</f>
        <v>V</v>
      </c>
    </row>
    <row r="1145" spans="1:6" x14ac:dyDescent="0.2">
      <c r="A1145" s="37">
        <f t="shared" si="39"/>
        <v>2368</v>
      </c>
      <c r="B1145" s="52"/>
      <c r="C1145" s="37" t="str">
        <f>IF(PinMap!F305="","",PinMap!F305&amp;"_"&amp;PinMap!I1)</f>
        <v>D9_OS</v>
      </c>
      <c r="D1145" s="37">
        <f>IF(PinMap!I305="","",PinMap!I305)</f>
        <v>-0.2</v>
      </c>
      <c r="E1145" s="37">
        <f>IF(PinMap!J305="","",PinMap!J305)</f>
        <v>-0.6</v>
      </c>
      <c r="F1145" s="37" t="str">
        <f>IF(PinMap!K305="","",PinMap!K305)</f>
        <v>V</v>
      </c>
    </row>
    <row r="1146" spans="1:6" x14ac:dyDescent="0.2">
      <c r="A1146" s="37">
        <f t="shared" si="39"/>
        <v>2369</v>
      </c>
      <c r="B1146" s="52"/>
      <c r="C1146" s="37" t="str">
        <f>IF(PinMap!F306="","",PinMap!F306&amp;"_"&amp;PinMap!I1)</f>
        <v>PWDN_OS</v>
      </c>
      <c r="D1146" s="37">
        <f>IF(PinMap!I306="","",PinMap!I306)</f>
        <v>-0.2</v>
      </c>
      <c r="E1146" s="37">
        <f>IF(PinMap!J306="","",PinMap!J306)</f>
        <v>-0.6</v>
      </c>
      <c r="F1146" s="37" t="str">
        <f>IF(PinMap!K306="","",PinMap!K306)</f>
        <v>V</v>
      </c>
    </row>
    <row r="1147" spans="1:6" x14ac:dyDescent="0.2">
      <c r="A1147" s="37">
        <f t="shared" si="39"/>
        <v>2370</v>
      </c>
      <c r="B1147" s="52"/>
      <c r="C1147" s="37" t="str">
        <f>IF(PinMap!F307="","",PinMap!F307&amp;"_"&amp;PinMap!I1)</f>
        <v>RSTB_OS</v>
      </c>
      <c r="D1147" s="37">
        <f>IF(PinMap!I307="","",PinMap!I307)</f>
        <v>-0.2</v>
      </c>
      <c r="E1147" s="37">
        <f>IF(PinMap!J307="","",PinMap!J307)</f>
        <v>-0.6</v>
      </c>
      <c r="F1147" s="37" t="str">
        <f>IF(PinMap!K307="","",PinMap!K307)</f>
        <v>V</v>
      </c>
    </row>
    <row r="1148" spans="1:6" x14ac:dyDescent="0.2">
      <c r="A1148" s="37">
        <f t="shared" si="39"/>
        <v>2371</v>
      </c>
      <c r="B1148" s="52"/>
      <c r="C1148" s="37" t="str">
        <f>IF(PinMap!F308="","",PinMap!F308&amp;"_"&amp;PinMap!I1)</f>
        <v>VN_OS</v>
      </c>
      <c r="D1148" s="37">
        <f>IF(PinMap!I308="","",PinMap!I308)</f>
        <v>0.6</v>
      </c>
      <c r="E1148" s="37">
        <f>IF(PinMap!J308="","",PinMap!J308)</f>
        <v>0.2</v>
      </c>
      <c r="F1148" s="37" t="str">
        <f>IF(PinMap!K308="","",PinMap!K308)</f>
        <v>V</v>
      </c>
    </row>
    <row r="1149" spans="1:6" x14ac:dyDescent="0.2">
      <c r="A1149" s="37">
        <f t="shared" si="39"/>
        <v>2372</v>
      </c>
      <c r="B1149" s="52"/>
      <c r="C1149" s="37" t="str">
        <f>IF(PinMap!F309="","",PinMap!F309&amp;"_"&amp;PinMap!I1)</f>
        <v>VH_OS</v>
      </c>
      <c r="D1149" s="37">
        <f>IF(PinMap!I309="","",PinMap!I309)</f>
        <v>-0.2</v>
      </c>
      <c r="E1149" s="37">
        <f>IF(PinMap!J309="","",PinMap!J309)</f>
        <v>-0.6</v>
      </c>
      <c r="F1149" s="37" t="str">
        <f>IF(PinMap!K309="","",PinMap!K309)</f>
        <v>V</v>
      </c>
    </row>
    <row r="1150" spans="1:6" x14ac:dyDescent="0.2">
      <c r="A1150" s="37">
        <f t="shared" si="39"/>
        <v>2373</v>
      </c>
      <c r="B1150" s="52"/>
      <c r="C1150" s="37" t="str">
        <f>IF(PinMap!F310="","",PinMap!F310&amp;"_"&amp;PinMap!I1)</f>
        <v>VRAMP_OS</v>
      </c>
      <c r="D1150" s="37">
        <f>IF(PinMap!I310="","",PinMap!I310)</f>
        <v>-0.2</v>
      </c>
      <c r="E1150" s="37">
        <f>IF(PinMap!J310="","",PinMap!J310)</f>
        <v>-0.6</v>
      </c>
      <c r="F1150" s="37" t="str">
        <f>IF(PinMap!K310="","",PinMap!K310)</f>
        <v>V</v>
      </c>
    </row>
    <row r="1151" spans="1:6" x14ac:dyDescent="0.2">
      <c r="A1151" s="37">
        <f t="shared" si="39"/>
        <v>2373</v>
      </c>
      <c r="B1151" s="52"/>
      <c r="C1151" s="37" t="str">
        <f>IF(PinMap!F311="","",PinMap!F311&amp;"_"&amp;PinMap!I1)</f>
        <v/>
      </c>
      <c r="D1151" s="37" t="str">
        <f>IF(PinMap!I311="","",PinMap!I311)</f>
        <v/>
      </c>
      <c r="E1151" s="37" t="str">
        <f>IF(PinMap!J311="","",PinMap!J311)</f>
        <v/>
      </c>
      <c r="F1151" s="37" t="str">
        <f>IF(PinMap!K311="","",PinMap!K311)</f>
        <v/>
      </c>
    </row>
    <row r="1152" spans="1:6" x14ac:dyDescent="0.2">
      <c r="A1152" s="37">
        <f t="shared" si="39"/>
        <v>2373</v>
      </c>
      <c r="B1152" s="52"/>
      <c r="C1152" s="37" t="str">
        <f>IF(PinMap!F312="","",PinMap!F312&amp;"_"&amp;PinMap!I1)</f>
        <v/>
      </c>
      <c r="D1152" s="37" t="str">
        <f>IF(PinMap!I312="","",PinMap!I312)</f>
        <v/>
      </c>
      <c r="E1152" s="37" t="str">
        <f>IF(PinMap!J312="","",PinMap!J312)</f>
        <v/>
      </c>
      <c r="F1152" s="37" t="str">
        <f>IF(PinMap!K312="","",PinMap!K312)</f>
        <v/>
      </c>
    </row>
    <row r="1153" spans="1:6" x14ac:dyDescent="0.2">
      <c r="A1153" s="37">
        <f t="shared" si="39"/>
        <v>2373</v>
      </c>
      <c r="B1153" s="52"/>
      <c r="C1153" s="37" t="str">
        <f>IF(PinMap!F313="","",PinMap!F313&amp;"_"&amp;PinMap!I1)</f>
        <v/>
      </c>
      <c r="D1153" s="37" t="str">
        <f>IF(PinMap!I313="","",PinMap!I313)</f>
        <v/>
      </c>
      <c r="E1153" s="37" t="str">
        <f>IF(PinMap!J313="","",PinMap!J313)</f>
        <v/>
      </c>
      <c r="F1153" s="37" t="str">
        <f>IF(PinMap!K313="","",PinMap!K313)</f>
        <v/>
      </c>
    </row>
    <row r="1154" spans="1:6" x14ac:dyDescent="0.2">
      <c r="A1154" s="37">
        <f t="shared" si="39"/>
        <v>2373</v>
      </c>
      <c r="B1154" s="52"/>
      <c r="C1154" s="37" t="str">
        <f>IF(PinMap!F314="","",PinMap!F314&amp;"_"&amp;PinMap!I1)</f>
        <v>VCC28A_OS</v>
      </c>
      <c r="D1154" s="37" t="str">
        <f>IF(PinMap!I314="","",PinMap!I314)</f>
        <v/>
      </c>
      <c r="E1154" s="37" t="str">
        <f>IF(PinMap!J314="","",PinMap!J314)</f>
        <v/>
      </c>
      <c r="F1154" s="37" t="str">
        <f>IF(PinMap!K314="","",PinMap!K314)</f>
        <v/>
      </c>
    </row>
    <row r="1155" spans="1:6" x14ac:dyDescent="0.2">
      <c r="A1155" s="37">
        <f t="shared" si="39"/>
        <v>2373</v>
      </c>
      <c r="B1155" s="52"/>
      <c r="C1155" s="37" t="str">
        <f>IF(PinMap!F315="","",PinMap!F315&amp;"_"&amp;PinMap!I1)</f>
        <v>VCC28D_OS</v>
      </c>
      <c r="D1155" s="37" t="str">
        <f>IF(PinMap!I315="","",PinMap!I315)</f>
        <v/>
      </c>
      <c r="E1155" s="37" t="str">
        <f>IF(PinMap!J315="","",PinMap!J315)</f>
        <v/>
      </c>
      <c r="F1155" s="37" t="str">
        <f>IF(PinMap!K315="","",PinMap!K315)</f>
        <v/>
      </c>
    </row>
    <row r="1156" spans="1:6" x14ac:dyDescent="0.2">
      <c r="A1156" s="37">
        <f t="shared" si="39"/>
        <v>2374</v>
      </c>
      <c r="B1156" s="52"/>
      <c r="C1156" s="37" t="str">
        <f>IF(PinMap!F316="","",PinMap!F316&amp;"_"&amp;PinMap!I1)</f>
        <v>DVDD_OS</v>
      </c>
      <c r="D1156" s="37">
        <f>IF(PinMap!I316="","",PinMap!I316)</f>
        <v>-0.2</v>
      </c>
      <c r="E1156" s="37">
        <f>IF(PinMap!J316="","",PinMap!J316)</f>
        <v>-0.6</v>
      </c>
      <c r="F1156" s="37" t="str">
        <f>IF(PinMap!K316="","",PinMap!K316)</f>
        <v>V</v>
      </c>
    </row>
    <row r="1157" spans="1:6" x14ac:dyDescent="0.2">
      <c r="A1157" s="37">
        <f t="shared" si="39"/>
        <v>2374</v>
      </c>
      <c r="B1157" s="52"/>
      <c r="C1157" s="37" t="str">
        <f>IF(PinMap!F317="","",PinMap!F317&amp;"_"&amp;PinMap!I1)</f>
        <v/>
      </c>
      <c r="D1157" s="37" t="str">
        <f>IF(PinMap!I317="","",PinMap!I317)</f>
        <v/>
      </c>
      <c r="E1157" s="37" t="str">
        <f>IF(PinMap!J317="","",PinMap!J317)</f>
        <v/>
      </c>
      <c r="F1157" s="37" t="str">
        <f>IF(PinMap!K317="","",PinMap!K317)</f>
        <v/>
      </c>
    </row>
    <row r="1158" spans="1:6" x14ac:dyDescent="0.2">
      <c r="A1158" s="37">
        <f t="shared" si="39"/>
        <v>2375</v>
      </c>
      <c r="B1158" s="52"/>
      <c r="C1158" s="37" t="str">
        <f>IF(PinMap!F290="","",PinMap!F290&amp;"_"&amp;PinMap!L1)</f>
        <v>VSYNC_IIL</v>
      </c>
      <c r="D1158" s="37">
        <f>IF(PinMap!L290="","",PinMap!L290)</f>
        <v>1</v>
      </c>
      <c r="E1158" s="37">
        <f>IF(PinMap!M290="","",PinMap!M290)</f>
        <v>-1</v>
      </c>
      <c r="F1158" s="37" t="str">
        <f>IF(PinMap!N290="","",PinMap!N290)</f>
        <v>uA</v>
      </c>
    </row>
    <row r="1159" spans="1:6" x14ac:dyDescent="0.2">
      <c r="A1159" s="37">
        <f t="shared" si="39"/>
        <v>2376</v>
      </c>
      <c r="B1159" s="52"/>
      <c r="C1159" s="37" t="str">
        <f>IF(PinMap!F291="","",PinMap!F291&amp;"_"&amp;PinMap!L1)</f>
        <v>HSYNC_IIL</v>
      </c>
      <c r="D1159" s="37">
        <f>IF(PinMap!L291="","",PinMap!L291)</f>
        <v>1</v>
      </c>
      <c r="E1159" s="37">
        <f>IF(PinMap!M291="","",PinMap!M291)</f>
        <v>-1</v>
      </c>
      <c r="F1159" s="37" t="str">
        <f>IF(PinMap!N291="","",PinMap!N291)</f>
        <v>uA</v>
      </c>
    </row>
    <row r="1160" spans="1:6" x14ac:dyDescent="0.2">
      <c r="A1160" s="37">
        <f t="shared" si="39"/>
        <v>2377</v>
      </c>
      <c r="B1160" s="52"/>
      <c r="C1160" s="37" t="str">
        <f>IF(PinMap!F292="","",PinMap!F292&amp;"_"&amp;PinMap!L1)</f>
        <v>PCLK_IIL</v>
      </c>
      <c r="D1160" s="37">
        <f>IF(PinMap!L292="","",PinMap!L292)</f>
        <v>1</v>
      </c>
      <c r="E1160" s="37">
        <f>IF(PinMap!M292="","",PinMap!M292)</f>
        <v>-1</v>
      </c>
      <c r="F1160" s="37" t="str">
        <f>IF(PinMap!N292="","",PinMap!N292)</f>
        <v>uA</v>
      </c>
    </row>
    <row r="1161" spans="1:6" x14ac:dyDescent="0.2">
      <c r="A1161" s="37">
        <f t="shared" si="39"/>
        <v>2378</v>
      </c>
      <c r="B1161" s="52"/>
      <c r="C1161" s="37" t="str">
        <f>IF(PinMap!F293="","",PinMap!F293&amp;"_"&amp;PinMap!L1)</f>
        <v>EXCLK_IIL</v>
      </c>
      <c r="D1161" s="37">
        <f>IF(PinMap!L293="","",PinMap!L293)</f>
        <v>1</v>
      </c>
      <c r="E1161" s="37">
        <f>IF(PinMap!M293="","",PinMap!M293)</f>
        <v>-1</v>
      </c>
      <c r="F1161" s="37" t="str">
        <f>IF(PinMap!N293="","",PinMap!N293)</f>
        <v>uA</v>
      </c>
    </row>
    <row r="1162" spans="1:6" x14ac:dyDescent="0.2">
      <c r="A1162" s="37">
        <f t="shared" si="39"/>
        <v>2379</v>
      </c>
      <c r="B1162" s="52"/>
      <c r="C1162" s="37" t="str">
        <f>IF(PinMap!F294="","",PinMap!F294&amp;"_"&amp;PinMap!L1)</f>
        <v>SCL_IIL</v>
      </c>
      <c r="D1162" s="37">
        <f>IF(PinMap!L294="","",PinMap!L294)</f>
        <v>1</v>
      </c>
      <c r="E1162" s="37">
        <f>IF(PinMap!M294="","",PinMap!M294)</f>
        <v>-1</v>
      </c>
      <c r="F1162" s="37" t="str">
        <f>IF(PinMap!N294="","",PinMap!N294)</f>
        <v>uA</v>
      </c>
    </row>
    <row r="1163" spans="1:6" x14ac:dyDescent="0.2">
      <c r="A1163" s="37">
        <f t="shared" ref="A1163:A1194" si="40">IF(D1163="",A1162,A1162+1)</f>
        <v>2380</v>
      </c>
      <c r="B1163" s="52"/>
      <c r="C1163" s="37" t="str">
        <f>IF(PinMap!F295="","",PinMap!F295&amp;"_"&amp;PinMap!L1)</f>
        <v>SDA_IIL</v>
      </c>
      <c r="D1163" s="37">
        <f>IF(PinMap!L295="","",PinMap!L295)</f>
        <v>1</v>
      </c>
      <c r="E1163" s="37">
        <f>IF(PinMap!M295="","",PinMap!M295)</f>
        <v>-1</v>
      </c>
      <c r="F1163" s="37" t="str">
        <f>IF(PinMap!N295="","",PinMap!N295)</f>
        <v>uA</v>
      </c>
    </row>
    <row r="1164" spans="1:6" x14ac:dyDescent="0.2">
      <c r="A1164" s="37">
        <f t="shared" si="40"/>
        <v>2381</v>
      </c>
      <c r="B1164" s="52"/>
      <c r="C1164" s="37" t="str">
        <f>IF(PinMap!F296="","",PinMap!F296&amp;"_"&amp;PinMap!L1)</f>
        <v>D6_IIL</v>
      </c>
      <c r="D1164" s="37">
        <f>IF(PinMap!L296="","",PinMap!L296)</f>
        <v>1</v>
      </c>
      <c r="E1164" s="37">
        <f>IF(PinMap!M296="","",PinMap!M296)</f>
        <v>-1</v>
      </c>
      <c r="F1164" s="37" t="str">
        <f>IF(PinMap!N296="","",PinMap!N296)</f>
        <v>uA</v>
      </c>
    </row>
    <row r="1165" spans="1:6" x14ac:dyDescent="0.2">
      <c r="A1165" s="37">
        <f t="shared" si="40"/>
        <v>2382</v>
      </c>
      <c r="B1165" s="52"/>
      <c r="C1165" s="37" t="str">
        <f>IF(PinMap!F297="","",PinMap!F297&amp;"_"&amp;PinMap!L1)</f>
        <v>D5_IIL</v>
      </c>
      <c r="D1165" s="37">
        <f>IF(PinMap!L297="","",PinMap!L297)</f>
        <v>1</v>
      </c>
      <c r="E1165" s="37">
        <f>IF(PinMap!M297="","",PinMap!M297)</f>
        <v>-1</v>
      </c>
      <c r="F1165" s="37" t="str">
        <f>IF(PinMap!N297="","",PinMap!N297)</f>
        <v>uA</v>
      </c>
    </row>
    <row r="1166" spans="1:6" x14ac:dyDescent="0.2">
      <c r="A1166" s="37">
        <f t="shared" si="40"/>
        <v>2383</v>
      </c>
      <c r="B1166" s="52"/>
      <c r="C1166" s="37" t="str">
        <f>IF(PinMap!F298="","",PinMap!F298&amp;"_"&amp;PinMap!L1)</f>
        <v>D4_IIL</v>
      </c>
      <c r="D1166" s="37">
        <f>IF(PinMap!L298="","",PinMap!L298)</f>
        <v>1</v>
      </c>
      <c r="E1166" s="37">
        <f>IF(PinMap!M298="","",PinMap!M298)</f>
        <v>-1</v>
      </c>
      <c r="F1166" s="37" t="str">
        <f>IF(PinMap!N298="","",PinMap!N298)</f>
        <v>uA</v>
      </c>
    </row>
    <row r="1167" spans="1:6" x14ac:dyDescent="0.2">
      <c r="A1167" s="37">
        <f t="shared" si="40"/>
        <v>2384</v>
      </c>
      <c r="B1167" s="52"/>
      <c r="C1167" s="37" t="str">
        <f>IF(PinMap!F299="","",PinMap!F299&amp;"_"&amp;PinMap!L1)</f>
        <v>D3_IIL</v>
      </c>
      <c r="D1167" s="37">
        <f>IF(PinMap!L299="","",PinMap!L299)</f>
        <v>1</v>
      </c>
      <c r="E1167" s="37">
        <f>IF(PinMap!M299="","",PinMap!M299)</f>
        <v>-1</v>
      </c>
      <c r="F1167" s="37" t="str">
        <f>IF(PinMap!N299="","",PinMap!N299)</f>
        <v>uA</v>
      </c>
    </row>
    <row r="1168" spans="1:6" x14ac:dyDescent="0.2">
      <c r="A1168" s="37">
        <f t="shared" si="40"/>
        <v>2385</v>
      </c>
      <c r="B1168" s="52"/>
      <c r="C1168" s="37" t="str">
        <f>IF(PinMap!F300="","",PinMap!F300&amp;"_"&amp;PinMap!L1)</f>
        <v>D8_IIL</v>
      </c>
      <c r="D1168" s="37">
        <f>IF(PinMap!L300="","",PinMap!L300)</f>
        <v>1</v>
      </c>
      <c r="E1168" s="37">
        <f>IF(PinMap!M300="","",PinMap!M300)</f>
        <v>-1</v>
      </c>
      <c r="F1168" s="37" t="str">
        <f>IF(PinMap!N300="","",PinMap!N300)</f>
        <v>uA</v>
      </c>
    </row>
    <row r="1169" spans="1:6" x14ac:dyDescent="0.2">
      <c r="A1169" s="37">
        <f t="shared" si="40"/>
        <v>2386</v>
      </c>
      <c r="B1169" s="52"/>
      <c r="C1169" s="37" t="str">
        <f>IF(PinMap!F301="","",PinMap!F301&amp;"_"&amp;PinMap!L1)</f>
        <v>D7_IIL</v>
      </c>
      <c r="D1169" s="37">
        <f>IF(PinMap!L301="","",PinMap!L301)</f>
        <v>1</v>
      </c>
      <c r="E1169" s="37">
        <f>IF(PinMap!M301="","",PinMap!M301)</f>
        <v>-1</v>
      </c>
      <c r="F1169" s="37" t="str">
        <f>IF(PinMap!N301="","",PinMap!N301)</f>
        <v>uA</v>
      </c>
    </row>
    <row r="1170" spans="1:6" x14ac:dyDescent="0.2">
      <c r="A1170" s="37">
        <f t="shared" si="40"/>
        <v>2387</v>
      </c>
      <c r="B1170" s="52"/>
      <c r="C1170" s="37" t="str">
        <f>IF(PinMap!F302="","",PinMap!F302&amp;"_"&amp;PinMap!L1)</f>
        <v>D0_IIL</v>
      </c>
      <c r="D1170" s="37">
        <f>IF(PinMap!L302="","",PinMap!L302)</f>
        <v>1</v>
      </c>
      <c r="E1170" s="37">
        <f>IF(PinMap!M302="","",PinMap!M302)</f>
        <v>-1</v>
      </c>
      <c r="F1170" s="37" t="str">
        <f>IF(PinMap!N302="","",PinMap!N302)</f>
        <v>uA</v>
      </c>
    </row>
    <row r="1171" spans="1:6" x14ac:dyDescent="0.2">
      <c r="A1171" s="37">
        <f t="shared" si="40"/>
        <v>2388</v>
      </c>
      <c r="B1171" s="52"/>
      <c r="C1171" s="37" t="str">
        <f>IF(PinMap!F303="","",PinMap!F303&amp;"_"&amp;PinMap!L1)</f>
        <v>D1_IIL</v>
      </c>
      <c r="D1171" s="37">
        <f>IF(PinMap!L303="","",PinMap!L303)</f>
        <v>1</v>
      </c>
      <c r="E1171" s="37">
        <f>IF(PinMap!M303="","",PinMap!M303)</f>
        <v>-1</v>
      </c>
      <c r="F1171" s="37" t="str">
        <f>IF(PinMap!N303="","",PinMap!N303)</f>
        <v>uA</v>
      </c>
    </row>
    <row r="1172" spans="1:6" x14ac:dyDescent="0.2">
      <c r="A1172" s="37">
        <f t="shared" si="40"/>
        <v>2389</v>
      </c>
      <c r="B1172" s="52"/>
      <c r="C1172" s="37" t="str">
        <f>IF(PinMap!F304="","",PinMap!F304&amp;"_"&amp;PinMap!L1)</f>
        <v>D2_IIL</v>
      </c>
      <c r="D1172" s="37">
        <f>IF(PinMap!L304="","",PinMap!L304)</f>
        <v>1</v>
      </c>
      <c r="E1172" s="37">
        <f>IF(PinMap!M304="","",PinMap!M304)</f>
        <v>-1</v>
      </c>
      <c r="F1172" s="37" t="str">
        <f>IF(PinMap!N304="","",PinMap!N304)</f>
        <v>uA</v>
      </c>
    </row>
    <row r="1173" spans="1:6" x14ac:dyDescent="0.2">
      <c r="A1173" s="37">
        <f t="shared" si="40"/>
        <v>2390</v>
      </c>
      <c r="B1173" s="52"/>
      <c r="C1173" s="37" t="str">
        <f>IF(PinMap!F305="","",PinMap!F305&amp;"_"&amp;PinMap!L1)</f>
        <v>D9_IIL</v>
      </c>
      <c r="D1173" s="37">
        <f>IF(PinMap!L305="","",PinMap!L305)</f>
        <v>1</v>
      </c>
      <c r="E1173" s="37">
        <f>IF(PinMap!M305="","",PinMap!M305)</f>
        <v>-1</v>
      </c>
      <c r="F1173" s="37" t="str">
        <f>IF(PinMap!N305="","",PinMap!N305)</f>
        <v>uA</v>
      </c>
    </row>
    <row r="1174" spans="1:6" x14ac:dyDescent="0.2">
      <c r="A1174" s="37">
        <f t="shared" si="40"/>
        <v>2391</v>
      </c>
      <c r="B1174" s="52"/>
      <c r="C1174" s="37" t="str">
        <f>IF(PinMap!F306="","",PinMap!F306&amp;"_"&amp;PinMap!L1)</f>
        <v>PWDN_IIL</v>
      </c>
      <c r="D1174" s="37">
        <f>IF(PinMap!L306="","",PinMap!L306)</f>
        <v>1</v>
      </c>
      <c r="E1174" s="37">
        <f>IF(PinMap!M306="","",PinMap!M306)</f>
        <v>-1</v>
      </c>
      <c r="F1174" s="37" t="str">
        <f>IF(PinMap!N306="","",PinMap!N306)</f>
        <v>uA</v>
      </c>
    </row>
    <row r="1175" spans="1:6" x14ac:dyDescent="0.2">
      <c r="A1175" s="37">
        <f t="shared" si="40"/>
        <v>2392</v>
      </c>
      <c r="B1175" s="52"/>
      <c r="C1175" s="37" t="str">
        <f>IF(PinMap!F307="","",PinMap!F307&amp;"_"&amp;PinMap!L1)</f>
        <v>RSTB_IIL</v>
      </c>
      <c r="D1175" s="37">
        <f>IF(PinMap!L307="","",PinMap!L307)</f>
        <v>1</v>
      </c>
      <c r="E1175" s="37">
        <f>IF(PinMap!M307="","",PinMap!M307)</f>
        <v>-1</v>
      </c>
      <c r="F1175" s="37" t="str">
        <f>IF(PinMap!N307="","",PinMap!N307)</f>
        <v>uA</v>
      </c>
    </row>
    <row r="1176" spans="1:6" x14ac:dyDescent="0.2">
      <c r="A1176" s="37">
        <f t="shared" si="40"/>
        <v>2392</v>
      </c>
      <c r="B1176" s="52"/>
      <c r="C1176" s="37" t="str">
        <f>IF(PinMap!F308="","",PinMap!F308&amp;"_"&amp;PinMap!L1)</f>
        <v>VN_IIL</v>
      </c>
      <c r="D1176" s="37" t="str">
        <f>IF(PinMap!L308="","",PinMap!L308)</f>
        <v/>
      </c>
      <c r="E1176" s="37" t="str">
        <f>IF(PinMap!M308="","",PinMap!M308)</f>
        <v/>
      </c>
      <c r="F1176" s="37" t="str">
        <f>IF(PinMap!N308="","",PinMap!N308)</f>
        <v/>
      </c>
    </row>
    <row r="1177" spans="1:6" x14ac:dyDescent="0.2">
      <c r="A1177" s="37">
        <f t="shared" si="40"/>
        <v>2392</v>
      </c>
      <c r="B1177" s="52"/>
      <c r="C1177" s="37" t="str">
        <f>IF(PinMap!F309="","",PinMap!F309&amp;"_"&amp;PinMap!L1)</f>
        <v>VH_IIL</v>
      </c>
      <c r="D1177" s="37" t="str">
        <f>IF(PinMap!L309="","",PinMap!L309)</f>
        <v/>
      </c>
      <c r="E1177" s="37" t="str">
        <f>IF(PinMap!M309="","",PinMap!M309)</f>
        <v/>
      </c>
      <c r="F1177" s="37" t="str">
        <f>IF(PinMap!N309="","",PinMap!N309)</f>
        <v/>
      </c>
    </row>
    <row r="1178" spans="1:6" x14ac:dyDescent="0.2">
      <c r="A1178" s="37">
        <f t="shared" si="40"/>
        <v>2392</v>
      </c>
      <c r="B1178" s="52"/>
      <c r="C1178" s="37" t="str">
        <f>IF(PinMap!F310="","",PinMap!F310&amp;"_"&amp;PinMap!L1)</f>
        <v>VRAMP_IIL</v>
      </c>
      <c r="D1178" s="37" t="str">
        <f>IF(PinMap!L310="","",PinMap!L310)</f>
        <v/>
      </c>
      <c r="E1178" s="37" t="str">
        <f>IF(PinMap!M310="","",PinMap!M310)</f>
        <v/>
      </c>
      <c r="F1178" s="37" t="str">
        <f>IF(PinMap!N310="","",PinMap!N310)</f>
        <v/>
      </c>
    </row>
    <row r="1179" spans="1:6" x14ac:dyDescent="0.2">
      <c r="A1179" s="37">
        <f t="shared" si="40"/>
        <v>2392</v>
      </c>
      <c r="B1179" s="52"/>
      <c r="C1179" s="37" t="str">
        <f>IF(PinMap!F311="","",PinMap!F311&amp;"_"&amp;PinMap!L1)</f>
        <v/>
      </c>
      <c r="D1179" s="37" t="str">
        <f>IF(PinMap!L311="","",PinMap!L311)</f>
        <v/>
      </c>
      <c r="E1179" s="37" t="str">
        <f>IF(PinMap!M311="","",PinMap!M311)</f>
        <v/>
      </c>
      <c r="F1179" s="37" t="str">
        <f>IF(PinMap!N311="","",PinMap!N311)</f>
        <v/>
      </c>
    </row>
    <row r="1180" spans="1:6" x14ac:dyDescent="0.2">
      <c r="A1180" s="37">
        <f t="shared" si="40"/>
        <v>2392</v>
      </c>
      <c r="B1180" s="52"/>
      <c r="C1180" s="37" t="str">
        <f>IF(PinMap!F312="","",PinMap!F312&amp;"_"&amp;PinMap!L1)</f>
        <v/>
      </c>
      <c r="D1180" s="37" t="str">
        <f>IF(PinMap!L312="","",PinMap!L312)</f>
        <v/>
      </c>
      <c r="E1180" s="37" t="str">
        <f>IF(PinMap!M312="","",PinMap!M312)</f>
        <v/>
      </c>
      <c r="F1180" s="37" t="str">
        <f>IF(PinMap!N312="","",PinMap!N312)</f>
        <v/>
      </c>
    </row>
    <row r="1181" spans="1:6" x14ac:dyDescent="0.2">
      <c r="A1181" s="37">
        <f t="shared" si="40"/>
        <v>2392</v>
      </c>
      <c r="B1181" s="52"/>
      <c r="C1181" s="37" t="str">
        <f>IF(PinMap!F313="","",PinMap!F313&amp;"_"&amp;PinMap!L1)</f>
        <v/>
      </c>
      <c r="D1181" s="37" t="str">
        <f>IF(PinMap!L313="","",PinMap!L313)</f>
        <v/>
      </c>
      <c r="E1181" s="37" t="str">
        <f>IF(PinMap!M313="","",PinMap!M313)</f>
        <v/>
      </c>
      <c r="F1181" s="37" t="str">
        <f>IF(PinMap!N313="","",PinMap!N313)</f>
        <v/>
      </c>
    </row>
    <row r="1182" spans="1:6" x14ac:dyDescent="0.2">
      <c r="A1182" s="37">
        <f t="shared" si="40"/>
        <v>2392</v>
      </c>
      <c r="B1182" s="52"/>
      <c r="C1182" s="37" t="str">
        <f>IF(PinMap!F314="","",PinMap!F314&amp;"_"&amp;PinMap!L1)</f>
        <v>VCC28A_IIL</v>
      </c>
      <c r="D1182" s="37" t="str">
        <f>IF(PinMap!L314="","",PinMap!L314)</f>
        <v/>
      </c>
      <c r="E1182" s="37" t="str">
        <f>IF(PinMap!M314="","",PinMap!M314)</f>
        <v/>
      </c>
      <c r="F1182" s="37" t="str">
        <f>IF(PinMap!N314="","",PinMap!N314)</f>
        <v/>
      </c>
    </row>
    <row r="1183" spans="1:6" x14ac:dyDescent="0.2">
      <c r="A1183" s="37">
        <f t="shared" si="40"/>
        <v>2392</v>
      </c>
      <c r="B1183" s="52"/>
      <c r="C1183" s="37" t="str">
        <f>IF(PinMap!F315="","",PinMap!F315&amp;"_"&amp;PinMap!L1)</f>
        <v>VCC28D_IIL</v>
      </c>
      <c r="D1183" s="37" t="str">
        <f>IF(PinMap!L315="","",PinMap!L315)</f>
        <v/>
      </c>
      <c r="E1183" s="37" t="str">
        <f>IF(PinMap!M315="","",PinMap!M315)</f>
        <v/>
      </c>
      <c r="F1183" s="37" t="str">
        <f>IF(PinMap!N315="","",PinMap!N315)</f>
        <v/>
      </c>
    </row>
    <row r="1184" spans="1:6" x14ac:dyDescent="0.2">
      <c r="A1184" s="37">
        <f t="shared" si="40"/>
        <v>2392</v>
      </c>
      <c r="B1184" s="52"/>
      <c r="C1184" s="37" t="str">
        <f>IF(PinMap!F316="","",PinMap!F316&amp;"_"&amp;PinMap!L1)</f>
        <v>DVDD_IIL</v>
      </c>
      <c r="D1184" s="37" t="str">
        <f>IF(PinMap!L316="","",PinMap!L316)</f>
        <v/>
      </c>
      <c r="E1184" s="37" t="str">
        <f>IF(PinMap!M316="","",PinMap!M316)</f>
        <v/>
      </c>
      <c r="F1184" s="37" t="str">
        <f>IF(PinMap!N316="","",PinMap!N316)</f>
        <v/>
      </c>
    </row>
    <row r="1185" spans="1:6" x14ac:dyDescent="0.2">
      <c r="A1185" s="37">
        <f t="shared" si="40"/>
        <v>2392</v>
      </c>
      <c r="B1185" s="52"/>
      <c r="C1185" s="37" t="str">
        <f>IF(PinMap!F317="","",PinMap!F317&amp;"_"&amp;PinMap!L1)</f>
        <v/>
      </c>
      <c r="D1185" s="37" t="str">
        <f>IF(PinMap!L317="","",PinMap!L317)</f>
        <v/>
      </c>
      <c r="E1185" s="37" t="str">
        <f>IF(PinMap!M317="","",PinMap!M317)</f>
        <v/>
      </c>
      <c r="F1185" s="37" t="str">
        <f>IF(PinMap!N317="","",PinMap!N317)</f>
        <v/>
      </c>
    </row>
    <row r="1186" spans="1:6" x14ac:dyDescent="0.2">
      <c r="A1186" s="37">
        <f t="shared" si="40"/>
        <v>2393</v>
      </c>
      <c r="B1186" s="52"/>
      <c r="C1186" s="37" t="str">
        <f>IF(PinMap!F290="","",PinMap!F290&amp;"_"&amp;PinMap!O1)</f>
        <v>VSYNC_IIH</v>
      </c>
      <c r="D1186" s="37">
        <f>IF(PinMap!O290="","",PinMap!O290)</f>
        <v>1</v>
      </c>
      <c r="E1186" s="37">
        <f>IF(PinMap!P290="","",PinMap!P290)</f>
        <v>-1</v>
      </c>
      <c r="F1186" s="37" t="str">
        <f>IF(PinMap!Q290="","",PinMap!Q290)</f>
        <v>uA</v>
      </c>
    </row>
    <row r="1187" spans="1:6" x14ac:dyDescent="0.2">
      <c r="A1187" s="37">
        <f t="shared" si="40"/>
        <v>2394</v>
      </c>
      <c r="B1187" s="52"/>
      <c r="C1187" s="37" t="str">
        <f>IF(PinMap!F291="","",PinMap!F291&amp;"_"&amp;PinMap!O1)</f>
        <v>HSYNC_IIH</v>
      </c>
      <c r="D1187" s="37">
        <f>IF(PinMap!O291="","",PinMap!O291)</f>
        <v>1</v>
      </c>
      <c r="E1187" s="37">
        <f>IF(PinMap!P291="","",PinMap!P291)</f>
        <v>-1</v>
      </c>
      <c r="F1187" s="37" t="str">
        <f>IF(PinMap!Q291="","",PinMap!Q291)</f>
        <v>uA</v>
      </c>
    </row>
    <row r="1188" spans="1:6" x14ac:dyDescent="0.2">
      <c r="A1188" s="37">
        <f t="shared" si="40"/>
        <v>2395</v>
      </c>
      <c r="B1188" s="52"/>
      <c r="C1188" s="37" t="str">
        <f>IF(PinMap!F292="","",PinMap!F292&amp;"_"&amp;PinMap!O1)</f>
        <v>PCLK_IIH</v>
      </c>
      <c r="D1188" s="37">
        <f>IF(PinMap!O292="","",PinMap!O292)</f>
        <v>1</v>
      </c>
      <c r="E1188" s="37">
        <f>IF(PinMap!P292="","",PinMap!P292)</f>
        <v>-1</v>
      </c>
      <c r="F1188" s="37" t="str">
        <f>IF(PinMap!Q292="","",PinMap!Q292)</f>
        <v>uA</v>
      </c>
    </row>
    <row r="1189" spans="1:6" x14ac:dyDescent="0.2">
      <c r="A1189" s="37">
        <f t="shared" si="40"/>
        <v>2396</v>
      </c>
      <c r="B1189" s="52"/>
      <c r="C1189" s="37" t="str">
        <f>IF(PinMap!F293="","",PinMap!F293&amp;"_"&amp;PinMap!O1)</f>
        <v>EXCLK_IIH</v>
      </c>
      <c r="D1189" s="37">
        <f>IF(PinMap!O293="","",PinMap!O293)</f>
        <v>1</v>
      </c>
      <c r="E1189" s="37">
        <f>IF(PinMap!P293="","",PinMap!P293)</f>
        <v>-1</v>
      </c>
      <c r="F1189" s="37" t="str">
        <f>IF(PinMap!Q293="","",PinMap!Q293)</f>
        <v>uA</v>
      </c>
    </row>
    <row r="1190" spans="1:6" x14ac:dyDescent="0.2">
      <c r="A1190" s="37">
        <f t="shared" si="40"/>
        <v>2397</v>
      </c>
      <c r="B1190" s="52"/>
      <c r="C1190" s="37" t="str">
        <f>IF(PinMap!F294="","",PinMap!F294&amp;"_"&amp;PinMap!O1)</f>
        <v>SCL_IIH</v>
      </c>
      <c r="D1190" s="37">
        <f>IF(PinMap!O294="","",PinMap!O294)</f>
        <v>1</v>
      </c>
      <c r="E1190" s="37">
        <f>IF(PinMap!P294="","",PinMap!P294)</f>
        <v>-1</v>
      </c>
      <c r="F1190" s="37" t="str">
        <f>IF(PinMap!Q294="","",PinMap!Q294)</f>
        <v>uA</v>
      </c>
    </row>
    <row r="1191" spans="1:6" x14ac:dyDescent="0.2">
      <c r="A1191" s="37">
        <f t="shared" si="40"/>
        <v>2398</v>
      </c>
      <c r="B1191" s="52"/>
      <c r="C1191" s="37" t="str">
        <f>IF(PinMap!F295="","",PinMap!F295&amp;"_"&amp;PinMap!O1)</f>
        <v>SDA_IIH</v>
      </c>
      <c r="D1191" s="37">
        <f>IF(PinMap!O295="","",PinMap!O295)</f>
        <v>1</v>
      </c>
      <c r="E1191" s="37">
        <f>IF(PinMap!P295="","",PinMap!P295)</f>
        <v>-1</v>
      </c>
      <c r="F1191" s="37" t="str">
        <f>IF(PinMap!Q295="","",PinMap!Q295)</f>
        <v>uA</v>
      </c>
    </row>
    <row r="1192" spans="1:6" x14ac:dyDescent="0.2">
      <c r="A1192" s="37">
        <f t="shared" si="40"/>
        <v>2399</v>
      </c>
      <c r="B1192" s="52"/>
      <c r="C1192" s="37" t="str">
        <f>IF(PinMap!F296="","",PinMap!F296&amp;"_"&amp;PinMap!O1)</f>
        <v>D6_IIH</v>
      </c>
      <c r="D1192" s="37">
        <f>IF(PinMap!O296="","",PinMap!O296)</f>
        <v>1</v>
      </c>
      <c r="E1192" s="37">
        <f>IF(PinMap!P296="","",PinMap!P296)</f>
        <v>-1</v>
      </c>
      <c r="F1192" s="37" t="str">
        <f>IF(PinMap!Q296="","",PinMap!Q296)</f>
        <v>uA</v>
      </c>
    </row>
    <row r="1193" spans="1:6" x14ac:dyDescent="0.2">
      <c r="A1193" s="37">
        <f t="shared" si="40"/>
        <v>2400</v>
      </c>
      <c r="B1193" s="52"/>
      <c r="C1193" s="37" t="str">
        <f>IF(PinMap!F297="","",PinMap!F297&amp;"_"&amp;PinMap!O1)</f>
        <v>D5_IIH</v>
      </c>
      <c r="D1193" s="37">
        <f>IF(PinMap!O297="","",PinMap!O297)</f>
        <v>1</v>
      </c>
      <c r="E1193" s="37">
        <f>IF(PinMap!P297="","",PinMap!P297)</f>
        <v>-1</v>
      </c>
      <c r="F1193" s="37" t="str">
        <f>IF(PinMap!Q297="","",PinMap!Q297)</f>
        <v>uA</v>
      </c>
    </row>
    <row r="1194" spans="1:6" x14ac:dyDescent="0.2">
      <c r="A1194" s="37">
        <f t="shared" si="40"/>
        <v>2401</v>
      </c>
      <c r="B1194" s="52"/>
      <c r="C1194" s="37" t="str">
        <f>IF(PinMap!F298="","",PinMap!F298&amp;"_"&amp;PinMap!O1)</f>
        <v>D4_IIH</v>
      </c>
      <c r="D1194" s="37">
        <f>IF(PinMap!O298="","",PinMap!O298)</f>
        <v>1</v>
      </c>
      <c r="E1194" s="37">
        <f>IF(PinMap!P298="","",PinMap!P298)</f>
        <v>-1</v>
      </c>
      <c r="F1194" s="37" t="str">
        <f>IF(PinMap!Q298="","",PinMap!Q298)</f>
        <v>uA</v>
      </c>
    </row>
    <row r="1195" spans="1:6" x14ac:dyDescent="0.2">
      <c r="A1195" s="37">
        <f t="shared" ref="A1195:A1226" si="41">IF(D1195="",A1194,A1194+1)</f>
        <v>2402</v>
      </c>
      <c r="B1195" s="52"/>
      <c r="C1195" s="37" t="str">
        <f>IF(PinMap!F299="","",PinMap!F299&amp;"_"&amp;PinMap!O1)</f>
        <v>D3_IIH</v>
      </c>
      <c r="D1195" s="37">
        <f>IF(PinMap!O299="","",PinMap!O299)</f>
        <v>1</v>
      </c>
      <c r="E1195" s="37">
        <f>IF(PinMap!P299="","",PinMap!P299)</f>
        <v>-1</v>
      </c>
      <c r="F1195" s="37" t="str">
        <f>IF(PinMap!Q299="","",PinMap!Q299)</f>
        <v>uA</v>
      </c>
    </row>
    <row r="1196" spans="1:6" x14ac:dyDescent="0.2">
      <c r="A1196" s="37">
        <f t="shared" si="41"/>
        <v>2403</v>
      </c>
      <c r="B1196" s="52"/>
      <c r="C1196" s="37" t="str">
        <f>IF(PinMap!F300="","",PinMap!F300&amp;"_"&amp;PinMap!O1)</f>
        <v>D8_IIH</v>
      </c>
      <c r="D1196" s="37">
        <f>IF(PinMap!O300="","",PinMap!O300)</f>
        <v>1</v>
      </c>
      <c r="E1196" s="37">
        <f>IF(PinMap!P300="","",PinMap!P300)</f>
        <v>-1</v>
      </c>
      <c r="F1196" s="37" t="str">
        <f>IF(PinMap!Q300="","",PinMap!Q300)</f>
        <v>uA</v>
      </c>
    </row>
    <row r="1197" spans="1:6" x14ac:dyDescent="0.2">
      <c r="A1197" s="37">
        <f t="shared" si="41"/>
        <v>2404</v>
      </c>
      <c r="B1197" s="52"/>
      <c r="C1197" s="37" t="str">
        <f>IF(PinMap!F301="","",PinMap!F301&amp;"_"&amp;PinMap!O1)</f>
        <v>D7_IIH</v>
      </c>
      <c r="D1197" s="37">
        <f>IF(PinMap!O301="","",PinMap!O301)</f>
        <v>1</v>
      </c>
      <c r="E1197" s="37">
        <f>IF(PinMap!P301="","",PinMap!P301)</f>
        <v>-1</v>
      </c>
      <c r="F1197" s="37" t="str">
        <f>IF(PinMap!Q301="","",PinMap!Q301)</f>
        <v>uA</v>
      </c>
    </row>
    <row r="1198" spans="1:6" x14ac:dyDescent="0.2">
      <c r="A1198" s="37">
        <f t="shared" si="41"/>
        <v>2405</v>
      </c>
      <c r="B1198" s="52"/>
      <c r="C1198" s="37" t="str">
        <f>IF(PinMap!F302="","",PinMap!F302&amp;"_"&amp;PinMap!O1)</f>
        <v>D0_IIH</v>
      </c>
      <c r="D1198" s="37">
        <f>IF(PinMap!O302="","",PinMap!O302)</f>
        <v>35</v>
      </c>
      <c r="E1198" s="37">
        <f>IF(PinMap!P302="","",PinMap!P302)</f>
        <v>24</v>
      </c>
      <c r="F1198" s="37" t="str">
        <f>IF(PinMap!Q302="","",PinMap!Q302)</f>
        <v>uA</v>
      </c>
    </row>
    <row r="1199" spans="1:6" x14ac:dyDescent="0.2">
      <c r="A1199" s="37">
        <f t="shared" si="41"/>
        <v>2406</v>
      </c>
      <c r="B1199" s="52"/>
      <c r="C1199" s="37" t="str">
        <f>IF(PinMap!F303="","",PinMap!F303&amp;"_"&amp;PinMap!O1)</f>
        <v>D1_IIH</v>
      </c>
      <c r="D1199" s="37">
        <f>IF(PinMap!O303="","",PinMap!O303)</f>
        <v>35</v>
      </c>
      <c r="E1199" s="37">
        <f>IF(PinMap!P303="","",PinMap!P303)</f>
        <v>24</v>
      </c>
      <c r="F1199" s="37" t="str">
        <f>IF(PinMap!Q303="","",PinMap!Q303)</f>
        <v>uA</v>
      </c>
    </row>
    <row r="1200" spans="1:6" x14ac:dyDescent="0.2">
      <c r="A1200" s="37">
        <f t="shared" si="41"/>
        <v>2407</v>
      </c>
      <c r="B1200" s="52"/>
      <c r="C1200" s="37" t="str">
        <f>IF(PinMap!F304="","",PinMap!F304&amp;"_"&amp;PinMap!O1)</f>
        <v>D2_IIH</v>
      </c>
      <c r="D1200" s="37">
        <f>IF(PinMap!O304="","",PinMap!O304)</f>
        <v>1</v>
      </c>
      <c r="E1200" s="37">
        <f>IF(PinMap!P304="","",PinMap!P304)</f>
        <v>-1</v>
      </c>
      <c r="F1200" s="37" t="str">
        <f>IF(PinMap!Q304="","",PinMap!Q304)</f>
        <v>uA</v>
      </c>
    </row>
    <row r="1201" spans="1:6" x14ac:dyDescent="0.2">
      <c r="A1201" s="37">
        <f t="shared" si="41"/>
        <v>2408</v>
      </c>
      <c r="B1201" s="52"/>
      <c r="C1201" s="37" t="str">
        <f>IF(PinMap!F305="","",PinMap!F305&amp;"_"&amp;PinMap!O1)</f>
        <v>D9_IIH</v>
      </c>
      <c r="D1201" s="37">
        <f>IF(PinMap!O305="","",PinMap!O305)</f>
        <v>1</v>
      </c>
      <c r="E1201" s="37">
        <f>IF(PinMap!P305="","",PinMap!P305)</f>
        <v>-1</v>
      </c>
      <c r="F1201" s="37" t="str">
        <f>IF(PinMap!Q305="","",PinMap!Q305)</f>
        <v>uA</v>
      </c>
    </row>
    <row r="1202" spans="1:6" x14ac:dyDescent="0.2">
      <c r="A1202" s="37">
        <f t="shared" si="41"/>
        <v>2409</v>
      </c>
      <c r="B1202" s="52"/>
      <c r="C1202" s="37" t="str">
        <f>IF(PinMap!F306="","",PinMap!F306&amp;"_"&amp;PinMap!O1)</f>
        <v>PWDN_IIH</v>
      </c>
      <c r="D1202" s="37">
        <f>IF(PinMap!O306="","",PinMap!O306)</f>
        <v>3</v>
      </c>
      <c r="E1202" s="37">
        <f>IF(PinMap!P306="","",PinMap!P306)</f>
        <v>-1</v>
      </c>
      <c r="F1202" s="37" t="str">
        <f>IF(PinMap!Q306="","",PinMap!Q306)</f>
        <v>uA</v>
      </c>
    </row>
    <row r="1203" spans="1:6" x14ac:dyDescent="0.2">
      <c r="A1203" s="37">
        <f t="shared" si="41"/>
        <v>2410</v>
      </c>
      <c r="B1203" s="52"/>
      <c r="C1203" s="37" t="str">
        <f>IF(PinMap!F307="","",PinMap!F307&amp;"_"&amp;PinMap!O1)</f>
        <v>RSTB_IIH</v>
      </c>
      <c r="D1203" s="37">
        <f>IF(PinMap!O307="","",PinMap!O307)</f>
        <v>1</v>
      </c>
      <c r="E1203" s="37">
        <f>IF(PinMap!P307="","",PinMap!P307)</f>
        <v>-1</v>
      </c>
      <c r="F1203" s="37" t="str">
        <f>IF(PinMap!Q307="","",PinMap!Q307)</f>
        <v>uA</v>
      </c>
    </row>
    <row r="1204" spans="1:6" x14ac:dyDescent="0.2">
      <c r="A1204" s="37">
        <f t="shared" si="41"/>
        <v>2410</v>
      </c>
      <c r="B1204" s="52"/>
      <c r="C1204" s="37" t="str">
        <f>IF(PinMap!F308="","",PinMap!F308&amp;"_"&amp;PinMap!O1)</f>
        <v>VN_IIH</v>
      </c>
      <c r="D1204" s="37" t="str">
        <f>IF(PinMap!O308="","",PinMap!O308)</f>
        <v/>
      </c>
      <c r="E1204" s="37" t="str">
        <f>IF(PinMap!P308="","",PinMap!P308)</f>
        <v/>
      </c>
      <c r="F1204" s="37" t="str">
        <f>IF(PinMap!Q308="","",PinMap!Q308)</f>
        <v/>
      </c>
    </row>
    <row r="1205" spans="1:6" x14ac:dyDescent="0.2">
      <c r="A1205" s="37">
        <f t="shared" si="41"/>
        <v>2410</v>
      </c>
      <c r="B1205" s="52"/>
      <c r="C1205" s="37" t="str">
        <f>IF(PinMap!F309="","",PinMap!F309&amp;"_"&amp;PinMap!O1)</f>
        <v>VH_IIH</v>
      </c>
      <c r="D1205" s="37" t="str">
        <f>IF(PinMap!O309="","",PinMap!O309)</f>
        <v/>
      </c>
      <c r="E1205" s="37" t="str">
        <f>IF(PinMap!P309="","",PinMap!P309)</f>
        <v/>
      </c>
      <c r="F1205" s="37" t="str">
        <f>IF(PinMap!Q309="","",PinMap!Q309)</f>
        <v/>
      </c>
    </row>
    <row r="1206" spans="1:6" x14ac:dyDescent="0.2">
      <c r="A1206" s="37">
        <f t="shared" si="41"/>
        <v>2410</v>
      </c>
      <c r="B1206" s="52"/>
      <c r="C1206" s="37" t="str">
        <f>IF(PinMap!F310="","",PinMap!F310&amp;"_"&amp;PinMap!O1)</f>
        <v>VRAMP_IIH</v>
      </c>
      <c r="D1206" s="37" t="str">
        <f>IF(PinMap!O310="","",PinMap!O310)</f>
        <v/>
      </c>
      <c r="E1206" s="37" t="str">
        <f>IF(PinMap!P310="","",PinMap!P310)</f>
        <v/>
      </c>
      <c r="F1206" s="37" t="str">
        <f>IF(PinMap!Q310="","",PinMap!Q310)</f>
        <v/>
      </c>
    </row>
    <row r="1207" spans="1:6" x14ac:dyDescent="0.2">
      <c r="A1207" s="37">
        <f t="shared" si="41"/>
        <v>2410</v>
      </c>
      <c r="B1207" s="52"/>
      <c r="C1207" s="37" t="str">
        <f>IF(PinMap!F311="","",PinMap!F311&amp;"_"&amp;PinMap!O1)</f>
        <v/>
      </c>
      <c r="D1207" s="37" t="str">
        <f>IF(PinMap!O311="","",PinMap!O311)</f>
        <v/>
      </c>
      <c r="E1207" s="37" t="str">
        <f>IF(PinMap!P311="","",PinMap!P311)</f>
        <v/>
      </c>
      <c r="F1207" s="37" t="str">
        <f>IF(PinMap!Q311="","",PinMap!Q311)</f>
        <v/>
      </c>
    </row>
    <row r="1208" spans="1:6" x14ac:dyDescent="0.2">
      <c r="A1208" s="37">
        <f t="shared" si="41"/>
        <v>2410</v>
      </c>
      <c r="B1208" s="52"/>
      <c r="C1208" s="37" t="str">
        <f>IF(PinMap!F312="","",PinMap!F312&amp;"_"&amp;PinMap!O1)</f>
        <v/>
      </c>
      <c r="D1208" s="37" t="str">
        <f>IF(PinMap!O312="","",PinMap!O312)</f>
        <v/>
      </c>
      <c r="E1208" s="37" t="str">
        <f>IF(PinMap!P312="","",PinMap!P312)</f>
        <v/>
      </c>
      <c r="F1208" s="37" t="str">
        <f>IF(PinMap!Q312="","",PinMap!Q312)</f>
        <v/>
      </c>
    </row>
    <row r="1209" spans="1:6" x14ac:dyDescent="0.2">
      <c r="A1209" s="37">
        <f t="shared" si="41"/>
        <v>2410</v>
      </c>
      <c r="B1209" s="52"/>
      <c r="C1209" s="37" t="str">
        <f>IF(PinMap!F313="","",PinMap!F313&amp;"_"&amp;PinMap!O1)</f>
        <v/>
      </c>
      <c r="D1209" s="37" t="str">
        <f>IF(PinMap!O313="","",PinMap!O313)</f>
        <v/>
      </c>
      <c r="E1209" s="37" t="str">
        <f>IF(PinMap!P313="","",PinMap!P313)</f>
        <v/>
      </c>
      <c r="F1209" s="37" t="str">
        <f>IF(PinMap!Q313="","",PinMap!Q313)</f>
        <v/>
      </c>
    </row>
    <row r="1210" spans="1:6" x14ac:dyDescent="0.2">
      <c r="A1210" s="37">
        <f t="shared" si="41"/>
        <v>2410</v>
      </c>
      <c r="B1210" s="52"/>
      <c r="C1210" s="37" t="str">
        <f>IF(PinMap!F314="","",PinMap!F314&amp;"_"&amp;PinMap!O1)</f>
        <v>VCC28A_IIH</v>
      </c>
      <c r="D1210" s="37" t="str">
        <f>IF(PinMap!O314="","",PinMap!O314)</f>
        <v/>
      </c>
      <c r="E1210" s="37" t="str">
        <f>IF(PinMap!P314="","",PinMap!P314)</f>
        <v/>
      </c>
      <c r="F1210" s="37" t="str">
        <f>IF(PinMap!Q314="","",PinMap!Q314)</f>
        <v/>
      </c>
    </row>
    <row r="1211" spans="1:6" x14ac:dyDescent="0.2">
      <c r="A1211" s="37">
        <f t="shared" si="41"/>
        <v>2410</v>
      </c>
      <c r="B1211" s="52"/>
      <c r="C1211" s="37" t="str">
        <f>IF(PinMap!F315="","",PinMap!F315&amp;"_"&amp;PinMap!O1)</f>
        <v>VCC28D_IIH</v>
      </c>
      <c r="D1211" s="37" t="str">
        <f>IF(PinMap!O315="","",PinMap!O315)</f>
        <v/>
      </c>
      <c r="E1211" s="37" t="str">
        <f>IF(PinMap!P315="","",PinMap!P315)</f>
        <v/>
      </c>
      <c r="F1211" s="37" t="str">
        <f>IF(PinMap!Q315="","",PinMap!Q315)</f>
        <v/>
      </c>
    </row>
    <row r="1212" spans="1:6" x14ac:dyDescent="0.2">
      <c r="A1212" s="37">
        <f t="shared" si="41"/>
        <v>2410</v>
      </c>
      <c r="B1212" s="52"/>
      <c r="C1212" s="37" t="str">
        <f>IF(PinMap!F316="","",PinMap!F316&amp;"_"&amp;PinMap!O1)</f>
        <v>DVDD_IIH</v>
      </c>
      <c r="D1212" s="37" t="str">
        <f>IF(PinMap!O316="","",PinMap!O316)</f>
        <v/>
      </c>
      <c r="E1212" s="37" t="str">
        <f>IF(PinMap!P316="","",PinMap!P316)</f>
        <v/>
      </c>
      <c r="F1212" s="37" t="str">
        <f>IF(PinMap!Q316="","",PinMap!Q316)</f>
        <v/>
      </c>
    </row>
    <row r="1213" spans="1:6" x14ac:dyDescent="0.2">
      <c r="A1213" s="37">
        <f t="shared" si="41"/>
        <v>2410</v>
      </c>
      <c r="B1213" s="52"/>
      <c r="C1213" s="37" t="str">
        <f>IF(PinMap!F317="","",PinMap!F317&amp;"_"&amp;PinMap!O1)</f>
        <v/>
      </c>
      <c r="D1213" s="37" t="str">
        <f>IF(PinMap!O317="","",PinMap!O317)</f>
        <v/>
      </c>
      <c r="E1213" s="37" t="str">
        <f>IF(PinMap!P317="","",PinMap!P317)</f>
        <v/>
      </c>
      <c r="F1213" s="37" t="str">
        <f>IF(PinMap!Q317="","",PinMap!Q317)</f>
        <v/>
      </c>
    </row>
    <row r="1214" spans="1:6" x14ac:dyDescent="0.2">
      <c r="A1214" s="37">
        <f t="shared" si="41"/>
        <v>2410</v>
      </c>
      <c r="B1214" s="52"/>
      <c r="C1214" s="37" t="str">
        <f>IF(PinMap!F290="","",PinMap!F290&amp;"_"&amp;PinMap!R1)</f>
        <v>VSYNC_DC</v>
      </c>
      <c r="D1214" s="37" t="str">
        <f>IF(PinMap!R290="","",PinMap!R290)</f>
        <v/>
      </c>
      <c r="E1214" s="37" t="str">
        <f>IF(PinMap!S290="","",PinMap!S290)</f>
        <v/>
      </c>
      <c r="F1214" s="37" t="str">
        <f>IF(PinMap!T290="","",PinMap!T290)</f>
        <v/>
      </c>
    </row>
    <row r="1215" spans="1:6" x14ac:dyDescent="0.2">
      <c r="A1215" s="37">
        <f t="shared" si="41"/>
        <v>2410</v>
      </c>
      <c r="B1215" s="52"/>
      <c r="C1215" s="37" t="str">
        <f>IF(PinMap!F291="","",PinMap!F291&amp;"_"&amp;PinMap!R1)</f>
        <v>HSYNC_DC</v>
      </c>
      <c r="D1215" s="37" t="str">
        <f>IF(PinMap!R291="","",PinMap!R291)</f>
        <v/>
      </c>
      <c r="E1215" s="37" t="str">
        <f>IF(PinMap!S291="","",PinMap!S291)</f>
        <v/>
      </c>
      <c r="F1215" s="37" t="str">
        <f>IF(PinMap!T291="","",PinMap!T291)</f>
        <v/>
      </c>
    </row>
    <row r="1216" spans="1:6" x14ac:dyDescent="0.2">
      <c r="A1216" s="37">
        <f t="shared" si="41"/>
        <v>2410</v>
      </c>
      <c r="B1216" s="52"/>
      <c r="C1216" s="37" t="str">
        <f>IF(PinMap!F292="","",PinMap!F292&amp;"_"&amp;PinMap!R1)</f>
        <v>PCLK_DC</v>
      </c>
      <c r="D1216" s="37" t="str">
        <f>IF(PinMap!R292="","",PinMap!R292)</f>
        <v/>
      </c>
      <c r="E1216" s="37" t="str">
        <f>IF(PinMap!S292="","",PinMap!S292)</f>
        <v/>
      </c>
      <c r="F1216" s="37" t="str">
        <f>IF(PinMap!T292="","",PinMap!T292)</f>
        <v/>
      </c>
    </row>
    <row r="1217" spans="1:6" x14ac:dyDescent="0.2">
      <c r="A1217" s="37">
        <f t="shared" si="41"/>
        <v>2410</v>
      </c>
      <c r="B1217" s="52"/>
      <c r="C1217" s="37" t="str">
        <f>IF(PinMap!F293="","",PinMap!F293&amp;"_"&amp;PinMap!R1)</f>
        <v>EXCLK_DC</v>
      </c>
      <c r="D1217" s="37" t="str">
        <f>IF(PinMap!R293="","",PinMap!R293)</f>
        <v/>
      </c>
      <c r="E1217" s="37" t="str">
        <f>IF(PinMap!S293="","",PinMap!S293)</f>
        <v/>
      </c>
      <c r="F1217" s="37" t="str">
        <f>IF(PinMap!T293="","",PinMap!T293)</f>
        <v/>
      </c>
    </row>
    <row r="1218" spans="1:6" x14ac:dyDescent="0.2">
      <c r="A1218" s="37">
        <f t="shared" si="41"/>
        <v>2410</v>
      </c>
      <c r="B1218" s="52"/>
      <c r="C1218" s="37" t="str">
        <f>IF(PinMap!F294="","",PinMap!F294&amp;"_"&amp;PinMap!R1)</f>
        <v>SCL_DC</v>
      </c>
      <c r="D1218" s="37" t="str">
        <f>IF(PinMap!R294="","",PinMap!R294)</f>
        <v/>
      </c>
      <c r="E1218" s="37" t="str">
        <f>IF(PinMap!S294="","",PinMap!S294)</f>
        <v/>
      </c>
      <c r="F1218" s="37" t="str">
        <f>IF(PinMap!T294="","",PinMap!T294)</f>
        <v/>
      </c>
    </row>
    <row r="1219" spans="1:6" x14ac:dyDescent="0.2">
      <c r="A1219" s="37">
        <f t="shared" si="41"/>
        <v>2410</v>
      </c>
      <c r="B1219" s="52"/>
      <c r="C1219" s="37" t="str">
        <f>IF(PinMap!F295="","",PinMap!F295&amp;"_"&amp;PinMap!R1)</f>
        <v>SDA_DC</v>
      </c>
      <c r="D1219" s="37" t="str">
        <f>IF(PinMap!R295="","",PinMap!R295)</f>
        <v/>
      </c>
      <c r="E1219" s="37" t="str">
        <f>IF(PinMap!S295="","",PinMap!S295)</f>
        <v/>
      </c>
      <c r="F1219" s="37" t="str">
        <f>IF(PinMap!T295="","",PinMap!T295)</f>
        <v/>
      </c>
    </row>
    <row r="1220" spans="1:6" x14ac:dyDescent="0.2">
      <c r="A1220" s="37">
        <f t="shared" si="41"/>
        <v>2410</v>
      </c>
      <c r="B1220" s="52"/>
      <c r="C1220" s="37" t="str">
        <f>IF(PinMap!F296="","",PinMap!F296&amp;"_"&amp;PinMap!R1)</f>
        <v>D6_DC</v>
      </c>
      <c r="D1220" s="37" t="str">
        <f>IF(PinMap!R296="","",PinMap!R296)</f>
        <v/>
      </c>
      <c r="E1220" s="37" t="str">
        <f>IF(PinMap!S296="","",PinMap!S296)</f>
        <v/>
      </c>
      <c r="F1220" s="37" t="str">
        <f>IF(PinMap!T296="","",PinMap!T296)</f>
        <v/>
      </c>
    </row>
    <row r="1221" spans="1:6" x14ac:dyDescent="0.2">
      <c r="A1221" s="37">
        <f t="shared" si="41"/>
        <v>2410</v>
      </c>
      <c r="B1221" s="52"/>
      <c r="C1221" s="37" t="str">
        <f>IF(PinMap!F297="","",PinMap!F297&amp;"_"&amp;PinMap!R1)</f>
        <v>D5_DC</v>
      </c>
      <c r="D1221" s="37" t="str">
        <f>IF(PinMap!R297="","",PinMap!R297)</f>
        <v/>
      </c>
      <c r="E1221" s="37" t="str">
        <f>IF(PinMap!S297="","",PinMap!S297)</f>
        <v/>
      </c>
      <c r="F1221" s="37" t="str">
        <f>IF(PinMap!T297="","",PinMap!T297)</f>
        <v/>
      </c>
    </row>
    <row r="1222" spans="1:6" x14ac:dyDescent="0.2">
      <c r="A1222" s="37">
        <f t="shared" si="41"/>
        <v>2410</v>
      </c>
      <c r="B1222" s="52"/>
      <c r="C1222" s="37" t="str">
        <f>IF(PinMap!F298="","",PinMap!F298&amp;"_"&amp;PinMap!R1)</f>
        <v>D4_DC</v>
      </c>
      <c r="D1222" s="37" t="str">
        <f>IF(PinMap!R298="","",PinMap!R298)</f>
        <v/>
      </c>
      <c r="E1222" s="37" t="str">
        <f>IF(PinMap!S298="","",PinMap!S298)</f>
        <v/>
      </c>
      <c r="F1222" s="37" t="str">
        <f>IF(PinMap!T298="","",PinMap!T298)</f>
        <v/>
      </c>
    </row>
    <row r="1223" spans="1:6" x14ac:dyDescent="0.2">
      <c r="A1223" s="37">
        <f t="shared" si="41"/>
        <v>2410</v>
      </c>
      <c r="B1223" s="52"/>
      <c r="C1223" s="37" t="str">
        <f>IF(PinMap!F299="","",PinMap!F299&amp;"_"&amp;PinMap!R1)</f>
        <v>D3_DC</v>
      </c>
      <c r="D1223" s="37" t="str">
        <f>IF(PinMap!R299="","",PinMap!R299)</f>
        <v/>
      </c>
      <c r="E1223" s="37" t="str">
        <f>IF(PinMap!S299="","",PinMap!S299)</f>
        <v/>
      </c>
      <c r="F1223" s="37" t="str">
        <f>IF(PinMap!T299="","",PinMap!T299)</f>
        <v/>
      </c>
    </row>
    <row r="1224" spans="1:6" x14ac:dyDescent="0.2">
      <c r="A1224" s="37">
        <f t="shared" si="41"/>
        <v>2410</v>
      </c>
      <c r="B1224" s="52"/>
      <c r="C1224" s="37" t="str">
        <f>IF(PinMap!F300="","",PinMap!F300&amp;"_"&amp;PinMap!R1)</f>
        <v>D8_DC</v>
      </c>
      <c r="D1224" s="37" t="str">
        <f>IF(PinMap!R300="","",PinMap!R300)</f>
        <v/>
      </c>
      <c r="E1224" s="37" t="str">
        <f>IF(PinMap!S300="","",PinMap!S300)</f>
        <v/>
      </c>
      <c r="F1224" s="37" t="str">
        <f>IF(PinMap!T300="","",PinMap!T300)</f>
        <v/>
      </c>
    </row>
    <row r="1225" spans="1:6" x14ac:dyDescent="0.2">
      <c r="A1225" s="37">
        <f t="shared" si="41"/>
        <v>2410</v>
      </c>
      <c r="B1225" s="52"/>
      <c r="C1225" s="37" t="str">
        <f>IF(PinMap!F301="","",PinMap!F301&amp;"_"&amp;PinMap!R1)</f>
        <v>D7_DC</v>
      </c>
      <c r="D1225" s="37" t="str">
        <f>IF(PinMap!R301="","",PinMap!R301)</f>
        <v/>
      </c>
      <c r="E1225" s="37" t="str">
        <f>IF(PinMap!S301="","",PinMap!S301)</f>
        <v/>
      </c>
      <c r="F1225" s="37" t="str">
        <f>IF(PinMap!T301="","",PinMap!T301)</f>
        <v/>
      </c>
    </row>
    <row r="1226" spans="1:6" x14ac:dyDescent="0.2">
      <c r="A1226" s="37">
        <f t="shared" si="41"/>
        <v>2410</v>
      </c>
      <c r="B1226" s="52"/>
      <c r="C1226" s="37" t="str">
        <f>IF(PinMap!F302="","",PinMap!F302&amp;"_"&amp;PinMap!R1)</f>
        <v>D0_DC</v>
      </c>
      <c r="D1226" s="37" t="str">
        <f>IF(PinMap!R302="","",PinMap!R302)</f>
        <v/>
      </c>
      <c r="E1226" s="37" t="str">
        <f>IF(PinMap!S302="","",PinMap!S302)</f>
        <v/>
      </c>
      <c r="F1226" s="37" t="str">
        <f>IF(PinMap!T302="","",PinMap!T302)</f>
        <v/>
      </c>
    </row>
    <row r="1227" spans="1:6" x14ac:dyDescent="0.2">
      <c r="A1227" s="37">
        <f t="shared" ref="A1227:A1258" si="42">IF(D1227="",A1226,A1226+1)</f>
        <v>2410</v>
      </c>
      <c r="B1227" s="52"/>
      <c r="C1227" s="37" t="str">
        <f>IF(PinMap!F303="","",PinMap!F303&amp;"_"&amp;PinMap!R1)</f>
        <v>D1_DC</v>
      </c>
      <c r="D1227" s="37" t="str">
        <f>IF(PinMap!R303="","",PinMap!R303)</f>
        <v/>
      </c>
      <c r="E1227" s="37" t="str">
        <f>IF(PinMap!S303="","",PinMap!S303)</f>
        <v/>
      </c>
      <c r="F1227" s="37" t="str">
        <f>IF(PinMap!T303="","",PinMap!T303)</f>
        <v/>
      </c>
    </row>
    <row r="1228" spans="1:6" x14ac:dyDescent="0.2">
      <c r="A1228" s="37">
        <f t="shared" si="42"/>
        <v>2410</v>
      </c>
      <c r="B1228" s="52"/>
      <c r="C1228" s="37" t="str">
        <f>IF(PinMap!F304="","",PinMap!F304&amp;"_"&amp;PinMap!R1)</f>
        <v>D2_DC</v>
      </c>
      <c r="D1228" s="37" t="str">
        <f>IF(PinMap!R304="","",PinMap!R304)</f>
        <v/>
      </c>
      <c r="E1228" s="37" t="str">
        <f>IF(PinMap!S304="","",PinMap!S304)</f>
        <v/>
      </c>
      <c r="F1228" s="37" t="str">
        <f>IF(PinMap!T304="","",PinMap!T304)</f>
        <v/>
      </c>
    </row>
    <row r="1229" spans="1:6" x14ac:dyDescent="0.2">
      <c r="A1229" s="37">
        <f t="shared" si="42"/>
        <v>2410</v>
      </c>
      <c r="B1229" s="52"/>
      <c r="C1229" s="37" t="str">
        <f>IF(PinMap!F305="","",PinMap!F305&amp;"_"&amp;PinMap!R1)</f>
        <v>D9_DC</v>
      </c>
      <c r="D1229" s="37" t="str">
        <f>IF(PinMap!R305="","",PinMap!R305)</f>
        <v/>
      </c>
      <c r="E1229" s="37" t="str">
        <f>IF(PinMap!S305="","",PinMap!S305)</f>
        <v/>
      </c>
      <c r="F1229" s="37" t="str">
        <f>IF(PinMap!T305="","",PinMap!T305)</f>
        <v/>
      </c>
    </row>
    <row r="1230" spans="1:6" x14ac:dyDescent="0.2">
      <c r="A1230" s="37">
        <f t="shared" si="42"/>
        <v>2410</v>
      </c>
      <c r="B1230" s="52"/>
      <c r="C1230" s="37" t="str">
        <f>IF(PinMap!F306="","",PinMap!F306&amp;"_"&amp;PinMap!R1)</f>
        <v>PWDN_DC</v>
      </c>
      <c r="D1230" s="37" t="str">
        <f>IF(PinMap!R306="","",PinMap!R306)</f>
        <v/>
      </c>
      <c r="E1230" s="37" t="str">
        <f>IF(PinMap!S306="","",PinMap!S306)</f>
        <v/>
      </c>
      <c r="F1230" s="37" t="str">
        <f>IF(PinMap!T306="","",PinMap!T306)</f>
        <v/>
      </c>
    </row>
    <row r="1231" spans="1:6" x14ac:dyDescent="0.2">
      <c r="A1231" s="37">
        <f t="shared" si="42"/>
        <v>2410</v>
      </c>
      <c r="B1231" s="52"/>
      <c r="C1231" s="37" t="str">
        <f>IF(PinMap!F307="","",PinMap!F307&amp;"_"&amp;PinMap!R1)</f>
        <v>RSTB_DC</v>
      </c>
      <c r="D1231" s="37" t="str">
        <f>IF(PinMap!R307="","",PinMap!R307)</f>
        <v/>
      </c>
      <c r="E1231" s="37" t="str">
        <f>IF(PinMap!S307="","",PinMap!S307)</f>
        <v/>
      </c>
      <c r="F1231" s="37" t="str">
        <f>IF(PinMap!T307="","",PinMap!T307)</f>
        <v/>
      </c>
    </row>
    <row r="1232" spans="1:6" x14ac:dyDescent="0.2">
      <c r="A1232" s="37">
        <f t="shared" si="42"/>
        <v>2411</v>
      </c>
      <c r="B1232" s="52"/>
      <c r="C1232" s="37" t="str">
        <f>IF(PinMap!F308="","",PinMap!F308&amp;"_"&amp;PinMap!R1)</f>
        <v>VN_DC</v>
      </c>
      <c r="D1232" s="37">
        <f>IF(PinMap!R308="","",PinMap!R308)</f>
        <v>-1.25</v>
      </c>
      <c r="E1232" s="37">
        <f>IF(PinMap!S308="","",PinMap!S308)</f>
        <v>-1.6</v>
      </c>
      <c r="F1232" s="37" t="str">
        <f>IF(PinMap!T308="","",PinMap!T308)</f>
        <v>V</v>
      </c>
    </row>
    <row r="1233" spans="1:6" x14ac:dyDescent="0.2">
      <c r="A1233" s="37">
        <f t="shared" si="42"/>
        <v>2412</v>
      </c>
      <c r="B1233" s="52"/>
      <c r="C1233" s="37" t="str">
        <f>IF(PinMap!F309="","",PinMap!F309&amp;"_"&amp;PinMap!R1)</f>
        <v>VH_DC</v>
      </c>
      <c r="D1233" s="37">
        <f>IF(PinMap!R309="","",PinMap!R309)</f>
        <v>4.4000000000000004</v>
      </c>
      <c r="E1233" s="37">
        <f>IF(PinMap!S309="","",PinMap!S309)</f>
        <v>3.85</v>
      </c>
      <c r="F1233" s="37" t="str">
        <f>IF(PinMap!T309="","",PinMap!T309)</f>
        <v>V</v>
      </c>
    </row>
    <row r="1234" spans="1:6" x14ac:dyDescent="0.2">
      <c r="A1234" s="37">
        <f t="shared" si="42"/>
        <v>2412</v>
      </c>
      <c r="B1234" s="52"/>
      <c r="C1234" s="37" t="str">
        <f>IF(PinMap!F310="","",PinMap!F310&amp;"_"&amp;PinMap!R1)</f>
        <v>VRAMP_DC</v>
      </c>
      <c r="D1234" s="37" t="str">
        <f>IF(PinMap!R310="","",PinMap!R310)</f>
        <v/>
      </c>
      <c r="E1234" s="37" t="str">
        <f>IF(PinMap!S310="","",PinMap!S310)</f>
        <v/>
      </c>
      <c r="F1234" s="37" t="str">
        <f>IF(PinMap!T310="","",PinMap!T310)</f>
        <v/>
      </c>
    </row>
    <row r="1235" spans="1:6" x14ac:dyDescent="0.2">
      <c r="A1235" s="37">
        <f t="shared" si="42"/>
        <v>2412</v>
      </c>
      <c r="B1235" s="52"/>
      <c r="C1235" s="37" t="str">
        <f>IF(PinMap!F311="","",PinMap!F311&amp;"_"&amp;PinMap!R1)</f>
        <v/>
      </c>
      <c r="D1235" s="37" t="str">
        <f>IF(PinMap!R311="","",PinMap!R311)</f>
        <v/>
      </c>
      <c r="E1235" s="37" t="str">
        <f>IF(PinMap!S311="","",PinMap!S311)</f>
        <v/>
      </c>
      <c r="F1235" s="37" t="str">
        <f>IF(PinMap!T311="","",PinMap!T311)</f>
        <v/>
      </c>
    </row>
    <row r="1236" spans="1:6" x14ac:dyDescent="0.2">
      <c r="A1236" s="37">
        <f t="shared" si="42"/>
        <v>2412</v>
      </c>
      <c r="B1236" s="52"/>
      <c r="C1236" s="37" t="str">
        <f>IF(PinMap!F312="","",PinMap!F312&amp;"_"&amp;PinMap!R1)</f>
        <v/>
      </c>
      <c r="D1236" s="37" t="str">
        <f>IF(PinMap!R312="","",PinMap!R312)</f>
        <v/>
      </c>
      <c r="E1236" s="37" t="str">
        <f>IF(PinMap!S312="","",PinMap!S312)</f>
        <v/>
      </c>
      <c r="F1236" s="37" t="str">
        <f>IF(PinMap!T312="","",PinMap!T312)</f>
        <v/>
      </c>
    </row>
    <row r="1237" spans="1:6" x14ac:dyDescent="0.2">
      <c r="A1237" s="37">
        <f t="shared" si="42"/>
        <v>2412</v>
      </c>
      <c r="B1237" s="52"/>
      <c r="C1237" s="37" t="str">
        <f>IF(PinMap!F313="","",PinMap!F313&amp;"_"&amp;PinMap!R1)</f>
        <v/>
      </c>
      <c r="D1237" s="37" t="str">
        <f>IF(PinMap!R313="","",PinMap!R313)</f>
        <v/>
      </c>
      <c r="E1237" s="37" t="str">
        <f>IF(PinMap!S313="","",PinMap!S313)</f>
        <v/>
      </c>
      <c r="F1237" s="37" t="str">
        <f>IF(PinMap!T313="","",PinMap!T313)</f>
        <v/>
      </c>
    </row>
    <row r="1238" spans="1:6" x14ac:dyDescent="0.2">
      <c r="A1238" s="37">
        <f t="shared" si="42"/>
        <v>2413</v>
      </c>
      <c r="B1238" s="52"/>
      <c r="C1238" s="37" t="str">
        <f>IF(PinMap!F314="","",PinMap!F314&amp;"_"&amp;PinMap!R1)</f>
        <v>VCC28A_DC</v>
      </c>
      <c r="D1238" s="37">
        <f>IF(PinMap!R314="","",PinMap!R314)</f>
        <v>35</v>
      </c>
      <c r="E1238" s="37">
        <f>IF(PinMap!S314="","",PinMap!S314)</f>
        <v>15</v>
      </c>
      <c r="F1238" s="37" t="str">
        <f>IF(PinMap!T314="","",PinMap!T314)</f>
        <v>mA</v>
      </c>
    </row>
    <row r="1239" spans="1:6" x14ac:dyDescent="0.2">
      <c r="A1239" s="37">
        <f t="shared" si="42"/>
        <v>2414</v>
      </c>
      <c r="B1239" s="52"/>
      <c r="C1239" s="37" t="str">
        <f>IF(PinMap!F315="","",PinMap!F315&amp;"_"&amp;PinMap!R1)</f>
        <v>VCC28D_DC</v>
      </c>
      <c r="D1239" s="37">
        <f>IF(PinMap!R315="","",PinMap!R315)</f>
        <v>65</v>
      </c>
      <c r="E1239" s="37">
        <f>IF(PinMap!S315="","",PinMap!S315)</f>
        <v>45</v>
      </c>
      <c r="F1239" s="37" t="str">
        <f>IF(PinMap!T315="","",PinMap!T315)</f>
        <v>mA</v>
      </c>
    </row>
    <row r="1240" spans="1:6" x14ac:dyDescent="0.2">
      <c r="A1240" s="37">
        <f t="shared" si="42"/>
        <v>2415</v>
      </c>
      <c r="B1240" s="52"/>
      <c r="C1240" s="37" t="str">
        <f>IF(PinMap!F316="","",PinMap!F316&amp;"_"&amp;PinMap!R1)</f>
        <v>DVDD_DC</v>
      </c>
      <c r="D1240" s="37">
        <f>IF(PinMap!R316="","",PinMap!R316)</f>
        <v>1.7</v>
      </c>
      <c r="E1240" s="37">
        <f>IF(PinMap!S316="","",PinMap!S316)</f>
        <v>1.4</v>
      </c>
      <c r="F1240" s="37" t="str">
        <f>IF(PinMap!T316="","",PinMap!T316)</f>
        <v>V</v>
      </c>
    </row>
    <row r="1241" spans="1:6" x14ac:dyDescent="0.2">
      <c r="A1241" s="37">
        <f t="shared" si="42"/>
        <v>2415</v>
      </c>
      <c r="B1241" s="52"/>
      <c r="C1241" s="37" t="str">
        <f>IF(PinMap!F317="","",PinMap!F317&amp;"_"&amp;PinMap!R1)</f>
        <v/>
      </c>
      <c r="D1241" s="37" t="str">
        <f>IF(PinMap!R317="","",PinMap!R317)</f>
        <v/>
      </c>
      <c r="E1241" s="37" t="str">
        <f>IF(PinMap!S317="","",PinMap!S317)</f>
        <v/>
      </c>
      <c r="F1241" s="37" t="str">
        <f>IF(PinMap!T317="","",PinMap!T317)</f>
        <v/>
      </c>
    </row>
    <row r="1242" spans="1:6" x14ac:dyDescent="0.2">
      <c r="A1242" s="37">
        <f t="shared" si="42"/>
        <v>2415</v>
      </c>
      <c r="B1242" s="52"/>
      <c r="C1242" s="37" t="str">
        <f>IF(PinMap!F290="","",PinMap!F290&amp;"_"&amp;PinMap!U1)</f>
        <v>VSYNC_PWDN</v>
      </c>
      <c r="D1242" s="37" t="str">
        <f>IF(PinMap!U290="","",PinMap!U290)</f>
        <v/>
      </c>
      <c r="E1242" s="37" t="str">
        <f>IF(PinMap!V290="","",PinMap!V290)</f>
        <v/>
      </c>
      <c r="F1242" s="37" t="str">
        <f>IF(PinMap!W290="","",PinMap!W290)</f>
        <v/>
      </c>
    </row>
    <row r="1243" spans="1:6" x14ac:dyDescent="0.2">
      <c r="A1243" s="37">
        <f t="shared" si="42"/>
        <v>2415</v>
      </c>
      <c r="B1243" s="52"/>
      <c r="C1243" s="37" t="str">
        <f>IF(PinMap!F291="","",PinMap!F291&amp;"_"&amp;PinMap!U1)</f>
        <v>HSYNC_PWDN</v>
      </c>
      <c r="D1243" s="37" t="str">
        <f>IF(PinMap!U291="","",PinMap!U291)</f>
        <v/>
      </c>
      <c r="E1243" s="37" t="str">
        <f>IF(PinMap!V291="","",PinMap!V291)</f>
        <v/>
      </c>
      <c r="F1243" s="37" t="str">
        <f>IF(PinMap!W291="","",PinMap!W291)</f>
        <v/>
      </c>
    </row>
    <row r="1244" spans="1:6" x14ac:dyDescent="0.2">
      <c r="A1244" s="37">
        <f t="shared" si="42"/>
        <v>2415</v>
      </c>
      <c r="B1244" s="52"/>
      <c r="C1244" s="37" t="str">
        <f>IF(PinMap!F292="","",PinMap!F292&amp;"_"&amp;PinMap!U1)</f>
        <v>PCLK_PWDN</v>
      </c>
      <c r="D1244" s="37" t="str">
        <f>IF(PinMap!U292="","",PinMap!U292)</f>
        <v/>
      </c>
      <c r="E1244" s="37" t="str">
        <f>IF(PinMap!V292="","",PinMap!V292)</f>
        <v/>
      </c>
      <c r="F1244" s="37" t="str">
        <f>IF(PinMap!W292="","",PinMap!W292)</f>
        <v/>
      </c>
    </row>
    <row r="1245" spans="1:6" x14ac:dyDescent="0.2">
      <c r="A1245" s="37">
        <f t="shared" si="42"/>
        <v>2415</v>
      </c>
      <c r="B1245" s="52"/>
      <c r="C1245" s="37" t="str">
        <f>IF(PinMap!F293="","",PinMap!F293&amp;"_"&amp;PinMap!U1)</f>
        <v>EXCLK_PWDN</v>
      </c>
      <c r="D1245" s="37" t="str">
        <f>IF(PinMap!U293="","",PinMap!U293)</f>
        <v/>
      </c>
      <c r="E1245" s="37" t="str">
        <f>IF(PinMap!V293="","",PinMap!V293)</f>
        <v/>
      </c>
      <c r="F1245" s="37" t="str">
        <f>IF(PinMap!W293="","",PinMap!W293)</f>
        <v/>
      </c>
    </row>
    <row r="1246" spans="1:6" x14ac:dyDescent="0.2">
      <c r="A1246" s="37">
        <f t="shared" si="42"/>
        <v>2415</v>
      </c>
      <c r="B1246" s="52"/>
      <c r="C1246" s="37" t="str">
        <f>IF(PinMap!F294="","",PinMap!F294&amp;"_"&amp;PinMap!U1)</f>
        <v>SCL_PWDN</v>
      </c>
      <c r="D1246" s="37" t="str">
        <f>IF(PinMap!U294="","",PinMap!U294)</f>
        <v/>
      </c>
      <c r="E1246" s="37" t="str">
        <f>IF(PinMap!V294="","",PinMap!V294)</f>
        <v/>
      </c>
      <c r="F1246" s="37" t="str">
        <f>IF(PinMap!W294="","",PinMap!W294)</f>
        <v/>
      </c>
    </row>
    <row r="1247" spans="1:6" x14ac:dyDescent="0.2">
      <c r="A1247" s="37">
        <f t="shared" si="42"/>
        <v>2415</v>
      </c>
      <c r="B1247" s="52"/>
      <c r="C1247" s="37" t="str">
        <f>IF(PinMap!F295="","",PinMap!F295&amp;"_"&amp;PinMap!U1)</f>
        <v>SDA_PWDN</v>
      </c>
      <c r="D1247" s="37" t="str">
        <f>IF(PinMap!U295="","",PinMap!U295)</f>
        <v/>
      </c>
      <c r="E1247" s="37" t="str">
        <f>IF(PinMap!V295="","",PinMap!V295)</f>
        <v/>
      </c>
      <c r="F1247" s="37" t="str">
        <f>IF(PinMap!W295="","",PinMap!W295)</f>
        <v/>
      </c>
    </row>
    <row r="1248" spans="1:6" x14ac:dyDescent="0.2">
      <c r="A1248" s="37">
        <f t="shared" si="42"/>
        <v>2415</v>
      </c>
      <c r="B1248" s="52"/>
      <c r="C1248" s="37" t="str">
        <f>IF(PinMap!F296="","",PinMap!F296&amp;"_"&amp;PinMap!U1)</f>
        <v>D6_PWDN</v>
      </c>
      <c r="D1248" s="37" t="str">
        <f>IF(PinMap!U296="","",PinMap!U296)</f>
        <v/>
      </c>
      <c r="E1248" s="37" t="str">
        <f>IF(PinMap!V296="","",PinMap!V296)</f>
        <v/>
      </c>
      <c r="F1248" s="37" t="str">
        <f>IF(PinMap!W296="","",PinMap!W296)</f>
        <v/>
      </c>
    </row>
    <row r="1249" spans="1:6" x14ac:dyDescent="0.2">
      <c r="A1249" s="37">
        <f t="shared" si="42"/>
        <v>2415</v>
      </c>
      <c r="B1249" s="52"/>
      <c r="C1249" s="37" t="str">
        <f>IF(PinMap!F297="","",PinMap!F297&amp;"_"&amp;PinMap!U1)</f>
        <v>D5_PWDN</v>
      </c>
      <c r="D1249" s="37" t="str">
        <f>IF(PinMap!U297="","",PinMap!U297)</f>
        <v/>
      </c>
      <c r="E1249" s="37" t="str">
        <f>IF(PinMap!V297="","",PinMap!V297)</f>
        <v/>
      </c>
      <c r="F1249" s="37" t="str">
        <f>IF(PinMap!W297="","",PinMap!W297)</f>
        <v/>
      </c>
    </row>
    <row r="1250" spans="1:6" x14ac:dyDescent="0.2">
      <c r="A1250" s="37">
        <f t="shared" si="42"/>
        <v>2415</v>
      </c>
      <c r="B1250" s="52"/>
      <c r="C1250" s="37" t="str">
        <f>IF(PinMap!F298="","",PinMap!F298&amp;"_"&amp;PinMap!U1)</f>
        <v>D4_PWDN</v>
      </c>
      <c r="D1250" s="37" t="str">
        <f>IF(PinMap!U298="","",PinMap!U298)</f>
        <v/>
      </c>
      <c r="E1250" s="37" t="str">
        <f>IF(PinMap!V298="","",PinMap!V298)</f>
        <v/>
      </c>
      <c r="F1250" s="37" t="str">
        <f>IF(PinMap!W298="","",PinMap!W298)</f>
        <v/>
      </c>
    </row>
    <row r="1251" spans="1:6" x14ac:dyDescent="0.2">
      <c r="A1251" s="37">
        <f t="shared" si="42"/>
        <v>2415</v>
      </c>
      <c r="B1251" s="52"/>
      <c r="C1251" s="37" t="str">
        <f>IF(PinMap!F299="","",PinMap!F299&amp;"_"&amp;PinMap!U1)</f>
        <v>D3_PWDN</v>
      </c>
      <c r="D1251" s="37" t="str">
        <f>IF(PinMap!U299="","",PinMap!U299)</f>
        <v/>
      </c>
      <c r="E1251" s="37" t="str">
        <f>IF(PinMap!V299="","",PinMap!V299)</f>
        <v/>
      </c>
      <c r="F1251" s="37" t="str">
        <f>IF(PinMap!W299="","",PinMap!W299)</f>
        <v/>
      </c>
    </row>
    <row r="1252" spans="1:6" x14ac:dyDescent="0.2">
      <c r="A1252" s="37">
        <f t="shared" si="42"/>
        <v>2415</v>
      </c>
      <c r="B1252" s="52"/>
      <c r="C1252" s="37" t="str">
        <f>IF(PinMap!F300="","",PinMap!F300&amp;"_"&amp;PinMap!U1)</f>
        <v>D8_PWDN</v>
      </c>
      <c r="D1252" s="37" t="str">
        <f>IF(PinMap!U300="","",PinMap!U300)</f>
        <v/>
      </c>
      <c r="E1252" s="37" t="str">
        <f>IF(PinMap!V300="","",PinMap!V300)</f>
        <v/>
      </c>
      <c r="F1252" s="37" t="str">
        <f>IF(PinMap!W300="","",PinMap!W300)</f>
        <v/>
      </c>
    </row>
    <row r="1253" spans="1:6" x14ac:dyDescent="0.2">
      <c r="A1253" s="37">
        <f t="shared" si="42"/>
        <v>2415</v>
      </c>
      <c r="B1253" s="52"/>
      <c r="C1253" s="37" t="str">
        <f>IF(PinMap!F301="","",PinMap!F301&amp;"_"&amp;PinMap!U1)</f>
        <v>D7_PWDN</v>
      </c>
      <c r="D1253" s="37" t="str">
        <f>IF(PinMap!U301="","",PinMap!U301)</f>
        <v/>
      </c>
      <c r="E1253" s="37" t="str">
        <f>IF(PinMap!V301="","",PinMap!V301)</f>
        <v/>
      </c>
      <c r="F1253" s="37" t="str">
        <f>IF(PinMap!W301="","",PinMap!W301)</f>
        <v/>
      </c>
    </row>
    <row r="1254" spans="1:6" x14ac:dyDescent="0.2">
      <c r="A1254" s="37">
        <f t="shared" si="42"/>
        <v>2415</v>
      </c>
      <c r="B1254" s="52"/>
      <c r="C1254" s="37" t="str">
        <f>IF(PinMap!F302="","",PinMap!F302&amp;"_"&amp;PinMap!U1)</f>
        <v>D0_PWDN</v>
      </c>
      <c r="D1254" s="37" t="str">
        <f>IF(PinMap!U302="","",PinMap!U302)</f>
        <v/>
      </c>
      <c r="E1254" s="37" t="str">
        <f>IF(PinMap!V302="","",PinMap!V302)</f>
        <v/>
      </c>
      <c r="F1254" s="37" t="str">
        <f>IF(PinMap!W302="","",PinMap!W302)</f>
        <v/>
      </c>
    </row>
    <row r="1255" spans="1:6" x14ac:dyDescent="0.2">
      <c r="A1255" s="37">
        <f t="shared" si="42"/>
        <v>2415</v>
      </c>
      <c r="B1255" s="52"/>
      <c r="C1255" s="37" t="str">
        <f>IF(PinMap!F303="","",PinMap!F303&amp;"_"&amp;PinMap!U1)</f>
        <v>D1_PWDN</v>
      </c>
      <c r="D1255" s="37" t="str">
        <f>IF(PinMap!U303="","",PinMap!U303)</f>
        <v/>
      </c>
      <c r="E1255" s="37" t="str">
        <f>IF(PinMap!V303="","",PinMap!V303)</f>
        <v/>
      </c>
      <c r="F1255" s="37" t="str">
        <f>IF(PinMap!W303="","",PinMap!W303)</f>
        <v/>
      </c>
    </row>
    <row r="1256" spans="1:6" x14ac:dyDescent="0.2">
      <c r="A1256" s="37">
        <f t="shared" si="42"/>
        <v>2415</v>
      </c>
      <c r="B1256" s="52"/>
      <c r="C1256" s="37" t="str">
        <f>IF(PinMap!F304="","",PinMap!F304&amp;"_"&amp;PinMap!U1)</f>
        <v>D2_PWDN</v>
      </c>
      <c r="D1256" s="37" t="str">
        <f>IF(PinMap!U304="","",PinMap!U304)</f>
        <v/>
      </c>
      <c r="E1256" s="37" t="str">
        <f>IF(PinMap!V304="","",PinMap!V304)</f>
        <v/>
      </c>
      <c r="F1256" s="37" t="str">
        <f>IF(PinMap!W304="","",PinMap!W304)</f>
        <v/>
      </c>
    </row>
    <row r="1257" spans="1:6" x14ac:dyDescent="0.2">
      <c r="A1257" s="37">
        <f t="shared" si="42"/>
        <v>2415</v>
      </c>
      <c r="B1257" s="52"/>
      <c r="C1257" s="37" t="str">
        <f>IF(PinMap!F305="","",PinMap!F305&amp;"_"&amp;PinMap!U1)</f>
        <v>D9_PWDN</v>
      </c>
      <c r="D1257" s="37" t="str">
        <f>IF(PinMap!U305="","",PinMap!U305)</f>
        <v/>
      </c>
      <c r="E1257" s="37" t="str">
        <f>IF(PinMap!V305="","",PinMap!V305)</f>
        <v/>
      </c>
      <c r="F1257" s="37" t="str">
        <f>IF(PinMap!W305="","",PinMap!W305)</f>
        <v/>
      </c>
    </row>
    <row r="1258" spans="1:6" x14ac:dyDescent="0.2">
      <c r="A1258" s="37">
        <f t="shared" si="42"/>
        <v>2415</v>
      </c>
      <c r="B1258" s="52"/>
      <c r="C1258" s="37" t="str">
        <f>IF(PinMap!F306="","",PinMap!F306&amp;"_"&amp;PinMap!U1)</f>
        <v>PWDN_PWDN</v>
      </c>
      <c r="D1258" s="37" t="str">
        <f>IF(PinMap!U306="","",PinMap!U306)</f>
        <v/>
      </c>
      <c r="E1258" s="37" t="str">
        <f>IF(PinMap!V306="","",PinMap!V306)</f>
        <v/>
      </c>
      <c r="F1258" s="37" t="str">
        <f>IF(PinMap!W306="","",PinMap!W306)</f>
        <v/>
      </c>
    </row>
    <row r="1259" spans="1:6" x14ac:dyDescent="0.2">
      <c r="A1259" s="37">
        <f t="shared" ref="A1259:A1269" si="43">IF(D1259="",A1258,A1258+1)</f>
        <v>2415</v>
      </c>
      <c r="B1259" s="52"/>
      <c r="C1259" s="37" t="str">
        <f>IF(PinMap!F307="","",PinMap!F307&amp;"_"&amp;PinMap!U1)</f>
        <v>RSTB_PWDN</v>
      </c>
      <c r="D1259" s="37" t="str">
        <f>IF(PinMap!U307="","",PinMap!U307)</f>
        <v/>
      </c>
      <c r="E1259" s="37" t="str">
        <f>IF(PinMap!V307="","",PinMap!V307)</f>
        <v/>
      </c>
      <c r="F1259" s="37" t="str">
        <f>IF(PinMap!W307="","",PinMap!W307)</f>
        <v/>
      </c>
    </row>
    <row r="1260" spans="1:6" x14ac:dyDescent="0.2">
      <c r="A1260" s="37">
        <f t="shared" si="43"/>
        <v>2415</v>
      </c>
      <c r="B1260" s="52"/>
      <c r="C1260" s="37" t="str">
        <f>IF(PinMap!F308="","",PinMap!F308&amp;"_"&amp;PinMap!U1)</f>
        <v>VN_PWDN</v>
      </c>
      <c r="D1260" s="37" t="str">
        <f>IF(PinMap!U308="","",PinMap!U308)</f>
        <v/>
      </c>
      <c r="E1260" s="37" t="str">
        <f>IF(PinMap!V308="","",PinMap!V308)</f>
        <v/>
      </c>
      <c r="F1260" s="37" t="str">
        <f>IF(PinMap!W308="","",PinMap!W308)</f>
        <v/>
      </c>
    </row>
    <row r="1261" spans="1:6" x14ac:dyDescent="0.2">
      <c r="A1261" s="37">
        <f t="shared" si="43"/>
        <v>2415</v>
      </c>
      <c r="B1261" s="52"/>
      <c r="C1261" s="37" t="str">
        <f>IF(PinMap!F309="","",PinMap!F309&amp;"_"&amp;PinMap!U1)</f>
        <v>VH_PWDN</v>
      </c>
      <c r="D1261" s="37" t="str">
        <f>IF(PinMap!U309="","",PinMap!U309)</f>
        <v/>
      </c>
      <c r="E1261" s="37" t="str">
        <f>IF(PinMap!V309="","",PinMap!V309)</f>
        <v/>
      </c>
      <c r="F1261" s="37" t="str">
        <f>IF(PinMap!W309="","",PinMap!W309)</f>
        <v/>
      </c>
    </row>
    <row r="1262" spans="1:6" x14ac:dyDescent="0.2">
      <c r="A1262" s="37">
        <f t="shared" si="43"/>
        <v>2415</v>
      </c>
      <c r="B1262" s="52"/>
      <c r="C1262" s="37" t="str">
        <f>IF(PinMap!F310="","",PinMap!F310&amp;"_"&amp;PinMap!U1)</f>
        <v>VRAMP_PWDN</v>
      </c>
      <c r="D1262" s="37" t="str">
        <f>IF(PinMap!U310="","",PinMap!U310)</f>
        <v/>
      </c>
      <c r="E1262" s="37" t="str">
        <f>IF(PinMap!V310="","",PinMap!V310)</f>
        <v/>
      </c>
      <c r="F1262" s="37" t="str">
        <f>IF(PinMap!W310="","",PinMap!W310)</f>
        <v/>
      </c>
    </row>
    <row r="1263" spans="1:6" x14ac:dyDescent="0.2">
      <c r="A1263" s="37">
        <f t="shared" si="43"/>
        <v>2415</v>
      </c>
      <c r="B1263" s="52"/>
      <c r="C1263" s="37" t="str">
        <f>IF(PinMap!F311="","",PinMap!F311&amp;"_"&amp;PinMap!U1)</f>
        <v/>
      </c>
      <c r="D1263" s="37" t="str">
        <f>IF(PinMap!U311="","",PinMap!U311)</f>
        <v/>
      </c>
      <c r="E1263" s="37" t="str">
        <f>IF(PinMap!V311="","",PinMap!V311)</f>
        <v/>
      </c>
      <c r="F1263" s="37" t="str">
        <f>IF(PinMap!W311="","",PinMap!W311)</f>
        <v/>
      </c>
    </row>
    <row r="1264" spans="1:6" x14ac:dyDescent="0.2">
      <c r="A1264" s="37">
        <f t="shared" si="43"/>
        <v>2415</v>
      </c>
      <c r="B1264" s="52"/>
      <c r="C1264" s="37" t="str">
        <f>IF(PinMap!F312="","",PinMap!F312&amp;"_"&amp;PinMap!U1)</f>
        <v/>
      </c>
      <c r="D1264" s="37" t="str">
        <f>IF(PinMap!U312="","",PinMap!U312)</f>
        <v/>
      </c>
      <c r="E1264" s="37" t="str">
        <f>IF(PinMap!V312="","",PinMap!V312)</f>
        <v/>
      </c>
      <c r="F1264" s="37" t="str">
        <f>IF(PinMap!W312="","",PinMap!W312)</f>
        <v/>
      </c>
    </row>
    <row r="1265" spans="1:6" x14ac:dyDescent="0.2">
      <c r="A1265" s="37">
        <f t="shared" si="43"/>
        <v>2415</v>
      </c>
      <c r="B1265" s="52"/>
      <c r="C1265" s="37" t="str">
        <f>IF(PinMap!F313="","",PinMap!F313&amp;"_"&amp;PinMap!U1)</f>
        <v/>
      </c>
      <c r="D1265" s="37" t="str">
        <f>IF(PinMap!U313="","",PinMap!U313)</f>
        <v/>
      </c>
      <c r="E1265" s="37" t="str">
        <f>IF(PinMap!V313="","",PinMap!V313)</f>
        <v/>
      </c>
      <c r="F1265" s="37" t="str">
        <f>IF(PinMap!W313="","",PinMap!W313)</f>
        <v/>
      </c>
    </row>
    <row r="1266" spans="1:6" x14ac:dyDescent="0.2">
      <c r="A1266" s="37">
        <f t="shared" si="43"/>
        <v>2416</v>
      </c>
      <c r="B1266" s="52"/>
      <c r="C1266" s="37" t="str">
        <f>IF(PinMap!F314="","",PinMap!F314&amp;"_"&amp;PinMap!U1)</f>
        <v>VCC28A_PWDN</v>
      </c>
      <c r="D1266" s="37">
        <f>IF(PinMap!U314="","",PinMap!U314)</f>
        <v>300</v>
      </c>
      <c r="E1266" s="37">
        <f>IF(PinMap!V314="","",PinMap!V314)</f>
        <v>-5</v>
      </c>
      <c r="F1266" s="37" t="str">
        <f>IF(PinMap!W314="","",PinMap!W314)</f>
        <v>uA</v>
      </c>
    </row>
    <row r="1267" spans="1:6" x14ac:dyDescent="0.2">
      <c r="A1267" s="37">
        <f t="shared" si="43"/>
        <v>2417</v>
      </c>
      <c r="B1267" s="52"/>
      <c r="C1267" s="37" t="str">
        <f>IF(PinMap!F315="","",PinMap!F315&amp;"_"&amp;PinMap!U1)</f>
        <v>VCC28D_PWDN</v>
      </c>
      <c r="D1267" s="37">
        <f>IF(PinMap!U315="","",PinMap!U315)</f>
        <v>300</v>
      </c>
      <c r="E1267" s="37">
        <f>IF(PinMap!V315="","",PinMap!V315)</f>
        <v>-5</v>
      </c>
      <c r="F1267" s="37" t="str">
        <f>IF(PinMap!W315="","",PinMap!W315)</f>
        <v>uA</v>
      </c>
    </row>
    <row r="1268" spans="1:6" x14ac:dyDescent="0.2">
      <c r="A1268" s="37">
        <f t="shared" si="43"/>
        <v>2417</v>
      </c>
      <c r="B1268" s="52"/>
      <c r="C1268" s="37" t="str">
        <f>IF(PinMap!F316="","",PinMap!F316&amp;"_"&amp;PinMap!U1)</f>
        <v>DVDD_PWDN</v>
      </c>
      <c r="D1268" s="37" t="str">
        <f>IF(PinMap!U316="","",PinMap!U316)</f>
        <v/>
      </c>
      <c r="E1268" s="37" t="str">
        <f>IF(PinMap!V316="","",PinMap!V316)</f>
        <v/>
      </c>
      <c r="F1268" s="37" t="str">
        <f>IF(PinMap!W316="","",PinMap!W316)</f>
        <v/>
      </c>
    </row>
    <row r="1269" spans="1:6" x14ac:dyDescent="0.2">
      <c r="A1269" s="37">
        <f t="shared" si="43"/>
        <v>2417</v>
      </c>
      <c r="B1269" s="53"/>
      <c r="C1269" s="37" t="str">
        <f>IF(PinMap!F317="","",PinMap!F317&amp;"_"&amp;PinMap!U1)</f>
        <v/>
      </c>
      <c r="D1269" s="37" t="str">
        <f>IF(PinMap!U317="","",PinMap!U317)</f>
        <v/>
      </c>
      <c r="E1269" s="37" t="str">
        <f>IF(PinMap!V317="","",PinMap!V317)</f>
        <v/>
      </c>
      <c r="F1269" s="37" t="str">
        <f>IF(PinMap!W317="","",PinMap!W317)</f>
        <v/>
      </c>
    </row>
    <row r="1270" spans="1:6" x14ac:dyDescent="0.2">
      <c r="A1270" s="39"/>
      <c r="B1270" s="39"/>
      <c r="C1270" s="39"/>
      <c r="D1270" s="39"/>
      <c r="E1270" s="39"/>
      <c r="F1270" s="39"/>
    </row>
    <row r="1271" spans="1:6" x14ac:dyDescent="0.2">
      <c r="A1271" s="37">
        <f>IF(D1271="",A1269+COUNTA(Limits!A:A)-1,A1269+COUNTA(Limits!A:A))</f>
        <v>2647</v>
      </c>
      <c r="B1271" s="51" t="str">
        <f>MID(PinMap!A326,9,LEN(PinMap!A326)-8)</f>
        <v>Site9</v>
      </c>
      <c r="C1271" s="37" t="str">
        <f>IF(PinMap!F326="","",PinMap!F326&amp;"_"&amp;PinMap!I1)</f>
        <v>VSYNC_OS</v>
      </c>
      <c r="D1271" s="37">
        <f>IF(PinMap!I326="","",PinMap!I326)</f>
        <v>-0.2</v>
      </c>
      <c r="E1271" s="37">
        <f>IF(PinMap!J326="","",PinMap!J326)</f>
        <v>-0.6</v>
      </c>
      <c r="F1271" s="37" t="str">
        <f>IF(PinMap!K326="","",PinMap!K326)</f>
        <v>V</v>
      </c>
    </row>
    <row r="1272" spans="1:6" x14ac:dyDescent="0.2">
      <c r="A1272" s="37">
        <f t="shared" ref="A1272:A1303" si="44">IF(D1272="",A1271,A1271+1)</f>
        <v>2648</v>
      </c>
      <c r="B1272" s="52"/>
      <c r="C1272" s="37" t="str">
        <f>IF(PinMap!F327="","",PinMap!F327&amp;"_"&amp;PinMap!I1)</f>
        <v>HSYNC_OS</v>
      </c>
      <c r="D1272" s="37">
        <f>IF(PinMap!I327="","",PinMap!I327)</f>
        <v>-0.2</v>
      </c>
      <c r="E1272" s="37">
        <f>IF(PinMap!J327="","",PinMap!J327)</f>
        <v>-0.6</v>
      </c>
      <c r="F1272" s="37" t="str">
        <f>IF(PinMap!K327="","",PinMap!K327)</f>
        <v>V</v>
      </c>
    </row>
    <row r="1273" spans="1:6" x14ac:dyDescent="0.2">
      <c r="A1273" s="37">
        <f t="shared" si="44"/>
        <v>2649</v>
      </c>
      <c r="B1273" s="52"/>
      <c r="C1273" s="37" t="str">
        <f>IF(PinMap!F328="","",PinMap!F328&amp;"_"&amp;PinMap!I1)</f>
        <v>PCLK_OS</v>
      </c>
      <c r="D1273" s="37">
        <f>IF(PinMap!I328="","",PinMap!I328)</f>
        <v>-0.2</v>
      </c>
      <c r="E1273" s="37">
        <f>IF(PinMap!J328="","",PinMap!J328)</f>
        <v>-0.6</v>
      </c>
      <c r="F1273" s="37" t="str">
        <f>IF(PinMap!K328="","",PinMap!K328)</f>
        <v>V</v>
      </c>
    </row>
    <row r="1274" spans="1:6" x14ac:dyDescent="0.2">
      <c r="A1274" s="37">
        <f t="shared" si="44"/>
        <v>2650</v>
      </c>
      <c r="B1274" s="52"/>
      <c r="C1274" s="37" t="str">
        <f>IF(PinMap!F329="","",PinMap!F329&amp;"_"&amp;PinMap!I1)</f>
        <v>EXCLK_OS</v>
      </c>
      <c r="D1274" s="37">
        <f>IF(PinMap!I329="","",PinMap!I329)</f>
        <v>-0.2</v>
      </c>
      <c r="E1274" s="37">
        <f>IF(PinMap!J329="","",PinMap!J329)</f>
        <v>-0.6</v>
      </c>
      <c r="F1274" s="37" t="str">
        <f>IF(PinMap!K329="","",PinMap!K329)</f>
        <v>V</v>
      </c>
    </row>
    <row r="1275" spans="1:6" x14ac:dyDescent="0.2">
      <c r="A1275" s="37">
        <f t="shared" si="44"/>
        <v>2651</v>
      </c>
      <c r="B1275" s="52"/>
      <c r="C1275" s="37" t="str">
        <f>IF(PinMap!F330="","",PinMap!F330&amp;"_"&amp;PinMap!I1)</f>
        <v>SCL_OS</v>
      </c>
      <c r="D1275" s="37">
        <f>IF(PinMap!I330="","",PinMap!I330)</f>
        <v>-0.2</v>
      </c>
      <c r="E1275" s="37">
        <f>IF(PinMap!J330="","",PinMap!J330)</f>
        <v>-0.6</v>
      </c>
      <c r="F1275" s="37" t="str">
        <f>IF(PinMap!K330="","",PinMap!K330)</f>
        <v>V</v>
      </c>
    </row>
    <row r="1276" spans="1:6" x14ac:dyDescent="0.2">
      <c r="A1276" s="37">
        <f t="shared" si="44"/>
        <v>2652</v>
      </c>
      <c r="B1276" s="52"/>
      <c r="C1276" s="37" t="str">
        <f>IF(PinMap!F331="","",PinMap!F331&amp;"_"&amp;PinMap!I1)</f>
        <v>SDA_OS</v>
      </c>
      <c r="D1276" s="37">
        <f>IF(PinMap!I331="","",PinMap!I331)</f>
        <v>-0.2</v>
      </c>
      <c r="E1276" s="37">
        <f>IF(PinMap!J331="","",PinMap!J331)</f>
        <v>-0.6</v>
      </c>
      <c r="F1276" s="37" t="str">
        <f>IF(PinMap!K331="","",PinMap!K331)</f>
        <v>V</v>
      </c>
    </row>
    <row r="1277" spans="1:6" x14ac:dyDescent="0.2">
      <c r="A1277" s="37">
        <f t="shared" si="44"/>
        <v>2653</v>
      </c>
      <c r="B1277" s="52"/>
      <c r="C1277" s="37" t="str">
        <f>IF(PinMap!F332="","",PinMap!F332&amp;"_"&amp;PinMap!I1)</f>
        <v>D6_OS</v>
      </c>
      <c r="D1277" s="37">
        <f>IF(PinMap!I332="","",PinMap!I332)</f>
        <v>-0.2</v>
      </c>
      <c r="E1277" s="37">
        <f>IF(PinMap!J332="","",PinMap!J332)</f>
        <v>-0.6</v>
      </c>
      <c r="F1277" s="37" t="str">
        <f>IF(PinMap!K332="","",PinMap!K332)</f>
        <v>V</v>
      </c>
    </row>
    <row r="1278" spans="1:6" x14ac:dyDescent="0.2">
      <c r="A1278" s="37">
        <f t="shared" si="44"/>
        <v>2654</v>
      </c>
      <c r="B1278" s="52"/>
      <c r="C1278" s="37" t="str">
        <f>IF(PinMap!F333="","",PinMap!F333&amp;"_"&amp;PinMap!I1)</f>
        <v>D5_OS</v>
      </c>
      <c r="D1278" s="37">
        <f>IF(PinMap!I333="","",PinMap!I333)</f>
        <v>-0.2</v>
      </c>
      <c r="E1278" s="37">
        <f>IF(PinMap!J333="","",PinMap!J333)</f>
        <v>-0.6</v>
      </c>
      <c r="F1278" s="37" t="str">
        <f>IF(PinMap!K333="","",PinMap!K333)</f>
        <v>V</v>
      </c>
    </row>
    <row r="1279" spans="1:6" x14ac:dyDescent="0.2">
      <c r="A1279" s="37">
        <f t="shared" si="44"/>
        <v>2655</v>
      </c>
      <c r="B1279" s="52"/>
      <c r="C1279" s="37" t="str">
        <f>IF(PinMap!F334="","",PinMap!F334&amp;"_"&amp;PinMap!I1)</f>
        <v>D4_OS</v>
      </c>
      <c r="D1279" s="37">
        <f>IF(PinMap!I334="","",PinMap!I334)</f>
        <v>-0.2</v>
      </c>
      <c r="E1279" s="37">
        <f>IF(PinMap!J334="","",PinMap!J334)</f>
        <v>-0.6</v>
      </c>
      <c r="F1279" s="37" t="str">
        <f>IF(PinMap!K334="","",PinMap!K334)</f>
        <v>V</v>
      </c>
    </row>
    <row r="1280" spans="1:6" x14ac:dyDescent="0.2">
      <c r="A1280" s="37">
        <f t="shared" si="44"/>
        <v>2656</v>
      </c>
      <c r="B1280" s="52"/>
      <c r="C1280" s="37" t="str">
        <f>IF(PinMap!F335="","",PinMap!F335&amp;"_"&amp;PinMap!I1)</f>
        <v>D3_OS</v>
      </c>
      <c r="D1280" s="37">
        <f>IF(PinMap!I335="","",PinMap!I335)</f>
        <v>-0.2</v>
      </c>
      <c r="E1280" s="37">
        <f>IF(PinMap!J335="","",PinMap!J335)</f>
        <v>-0.6</v>
      </c>
      <c r="F1280" s="37" t="str">
        <f>IF(PinMap!K335="","",PinMap!K335)</f>
        <v>V</v>
      </c>
    </row>
    <row r="1281" spans="1:6" x14ac:dyDescent="0.2">
      <c r="A1281" s="37">
        <f t="shared" si="44"/>
        <v>2657</v>
      </c>
      <c r="B1281" s="52"/>
      <c r="C1281" s="37" t="str">
        <f>IF(PinMap!F336="","",PinMap!F336&amp;"_"&amp;PinMap!I1)</f>
        <v>D8_OS</v>
      </c>
      <c r="D1281" s="37">
        <f>IF(PinMap!I336="","",PinMap!I336)</f>
        <v>-0.2</v>
      </c>
      <c r="E1281" s="37">
        <f>IF(PinMap!J336="","",PinMap!J336)</f>
        <v>-0.6</v>
      </c>
      <c r="F1281" s="37" t="str">
        <f>IF(PinMap!K336="","",PinMap!K336)</f>
        <v>V</v>
      </c>
    </row>
    <row r="1282" spans="1:6" x14ac:dyDescent="0.2">
      <c r="A1282" s="37">
        <f t="shared" si="44"/>
        <v>2658</v>
      </c>
      <c r="B1282" s="52"/>
      <c r="C1282" s="37" t="str">
        <f>IF(PinMap!F337="","",PinMap!F337&amp;"_"&amp;PinMap!I1)</f>
        <v>D7_OS</v>
      </c>
      <c r="D1282" s="37">
        <f>IF(PinMap!I337="","",PinMap!I337)</f>
        <v>-0.2</v>
      </c>
      <c r="E1282" s="37">
        <f>IF(PinMap!J337="","",PinMap!J337)</f>
        <v>-0.6</v>
      </c>
      <c r="F1282" s="37" t="str">
        <f>IF(PinMap!K337="","",PinMap!K337)</f>
        <v>V</v>
      </c>
    </row>
    <row r="1283" spans="1:6" x14ac:dyDescent="0.2">
      <c r="A1283" s="37">
        <f t="shared" si="44"/>
        <v>2659</v>
      </c>
      <c r="B1283" s="52"/>
      <c r="C1283" s="37" t="str">
        <f>IF(PinMap!F338="","",PinMap!F338&amp;"_"&amp;PinMap!I1)</f>
        <v>D0_OS</v>
      </c>
      <c r="D1283" s="37">
        <f>IF(PinMap!I338="","",PinMap!I338)</f>
        <v>-0.2</v>
      </c>
      <c r="E1283" s="37">
        <f>IF(PinMap!J338="","",PinMap!J338)</f>
        <v>-0.6</v>
      </c>
      <c r="F1283" s="37" t="str">
        <f>IF(PinMap!K338="","",PinMap!K338)</f>
        <v>V</v>
      </c>
    </row>
    <row r="1284" spans="1:6" x14ac:dyDescent="0.2">
      <c r="A1284" s="37">
        <f t="shared" si="44"/>
        <v>2660</v>
      </c>
      <c r="B1284" s="52"/>
      <c r="C1284" s="37" t="str">
        <f>IF(PinMap!F339="","",PinMap!F339&amp;"_"&amp;PinMap!I1)</f>
        <v>D1_OS</v>
      </c>
      <c r="D1284" s="37">
        <f>IF(PinMap!I339="","",PinMap!I339)</f>
        <v>-0.2</v>
      </c>
      <c r="E1284" s="37">
        <f>IF(PinMap!J339="","",PinMap!J339)</f>
        <v>-0.6</v>
      </c>
      <c r="F1284" s="37" t="str">
        <f>IF(PinMap!K339="","",PinMap!K339)</f>
        <v>V</v>
      </c>
    </row>
    <row r="1285" spans="1:6" x14ac:dyDescent="0.2">
      <c r="A1285" s="37">
        <f t="shared" si="44"/>
        <v>2661</v>
      </c>
      <c r="B1285" s="52"/>
      <c r="C1285" s="37" t="str">
        <f>IF(PinMap!F340="","",PinMap!F340&amp;"_"&amp;PinMap!I1)</f>
        <v>D2_OS</v>
      </c>
      <c r="D1285" s="37">
        <f>IF(PinMap!I340="","",PinMap!I340)</f>
        <v>-0.2</v>
      </c>
      <c r="E1285" s="37">
        <f>IF(PinMap!J340="","",PinMap!J340)</f>
        <v>-0.6</v>
      </c>
      <c r="F1285" s="37" t="str">
        <f>IF(PinMap!K340="","",PinMap!K340)</f>
        <v>V</v>
      </c>
    </row>
    <row r="1286" spans="1:6" x14ac:dyDescent="0.2">
      <c r="A1286" s="37">
        <f t="shared" si="44"/>
        <v>2662</v>
      </c>
      <c r="B1286" s="52"/>
      <c r="C1286" s="37" t="str">
        <f>IF(PinMap!F341="","",PinMap!F341&amp;"_"&amp;PinMap!I1)</f>
        <v>D9_OS</v>
      </c>
      <c r="D1286" s="37">
        <f>IF(PinMap!I341="","",PinMap!I341)</f>
        <v>-0.2</v>
      </c>
      <c r="E1286" s="37">
        <f>IF(PinMap!J341="","",PinMap!J341)</f>
        <v>-0.6</v>
      </c>
      <c r="F1286" s="37" t="str">
        <f>IF(PinMap!K341="","",PinMap!K341)</f>
        <v>V</v>
      </c>
    </row>
    <row r="1287" spans="1:6" x14ac:dyDescent="0.2">
      <c r="A1287" s="37">
        <f t="shared" si="44"/>
        <v>2663</v>
      </c>
      <c r="B1287" s="52"/>
      <c r="C1287" s="37" t="str">
        <f>IF(PinMap!F342="","",PinMap!F342&amp;"_"&amp;PinMap!I1)</f>
        <v>PWDN_OS</v>
      </c>
      <c r="D1287" s="37">
        <f>IF(PinMap!I342="","",PinMap!I342)</f>
        <v>-0.2</v>
      </c>
      <c r="E1287" s="37">
        <f>IF(PinMap!J342="","",PinMap!J342)</f>
        <v>-0.6</v>
      </c>
      <c r="F1287" s="37" t="str">
        <f>IF(PinMap!K342="","",PinMap!K342)</f>
        <v>V</v>
      </c>
    </row>
    <row r="1288" spans="1:6" x14ac:dyDescent="0.2">
      <c r="A1288" s="37">
        <f t="shared" si="44"/>
        <v>2664</v>
      </c>
      <c r="B1288" s="52"/>
      <c r="C1288" s="37" t="str">
        <f>IF(PinMap!F343="","",PinMap!F343&amp;"_"&amp;PinMap!I1)</f>
        <v>RSTB_OS</v>
      </c>
      <c r="D1288" s="37">
        <f>IF(PinMap!I343="","",PinMap!I343)</f>
        <v>-0.2</v>
      </c>
      <c r="E1288" s="37">
        <f>IF(PinMap!J343="","",PinMap!J343)</f>
        <v>-0.6</v>
      </c>
      <c r="F1288" s="37" t="str">
        <f>IF(PinMap!K343="","",PinMap!K343)</f>
        <v>V</v>
      </c>
    </row>
    <row r="1289" spans="1:6" x14ac:dyDescent="0.2">
      <c r="A1289" s="37">
        <f t="shared" si="44"/>
        <v>2665</v>
      </c>
      <c r="B1289" s="52"/>
      <c r="C1289" s="37" t="str">
        <f>IF(PinMap!F344="","",PinMap!F344&amp;"_"&amp;PinMap!I1)</f>
        <v>VN_OS</v>
      </c>
      <c r="D1289" s="37">
        <f>IF(PinMap!I344="","",PinMap!I344)</f>
        <v>0.6</v>
      </c>
      <c r="E1289" s="37">
        <f>IF(PinMap!J344="","",PinMap!J344)</f>
        <v>0.2</v>
      </c>
      <c r="F1289" s="37" t="str">
        <f>IF(PinMap!K344="","",PinMap!K344)</f>
        <v>V</v>
      </c>
    </row>
    <row r="1290" spans="1:6" x14ac:dyDescent="0.2">
      <c r="A1290" s="37">
        <f t="shared" si="44"/>
        <v>2666</v>
      </c>
      <c r="B1290" s="52"/>
      <c r="C1290" s="37" t="str">
        <f>IF(PinMap!F345="","",PinMap!F345&amp;"_"&amp;PinMap!I1)</f>
        <v>VH_OS</v>
      </c>
      <c r="D1290" s="37">
        <f>IF(PinMap!I345="","",PinMap!I345)</f>
        <v>-0.2</v>
      </c>
      <c r="E1290" s="37">
        <f>IF(PinMap!J345="","",PinMap!J345)</f>
        <v>-0.6</v>
      </c>
      <c r="F1290" s="37" t="str">
        <f>IF(PinMap!K345="","",PinMap!K345)</f>
        <v>V</v>
      </c>
    </row>
    <row r="1291" spans="1:6" x14ac:dyDescent="0.2">
      <c r="A1291" s="37">
        <f t="shared" si="44"/>
        <v>2667</v>
      </c>
      <c r="B1291" s="52"/>
      <c r="C1291" s="37" t="str">
        <f>IF(PinMap!F346="","",PinMap!F346&amp;"_"&amp;PinMap!I1)</f>
        <v>VRAMP_OS</v>
      </c>
      <c r="D1291" s="37">
        <f>IF(PinMap!I346="","",PinMap!I346)</f>
        <v>-0.2</v>
      </c>
      <c r="E1291" s="37">
        <f>IF(PinMap!J346="","",PinMap!J346)</f>
        <v>-0.6</v>
      </c>
      <c r="F1291" s="37" t="str">
        <f>IF(PinMap!K346="","",PinMap!K346)</f>
        <v>V</v>
      </c>
    </row>
    <row r="1292" spans="1:6" x14ac:dyDescent="0.2">
      <c r="A1292" s="37">
        <f t="shared" si="44"/>
        <v>2667</v>
      </c>
      <c r="B1292" s="52"/>
      <c r="C1292" s="37" t="str">
        <f>IF(PinMap!F347="","",PinMap!F347&amp;"_"&amp;PinMap!I1)</f>
        <v/>
      </c>
      <c r="D1292" s="37" t="str">
        <f>IF(PinMap!I347="","",PinMap!I347)</f>
        <v/>
      </c>
      <c r="E1292" s="37" t="str">
        <f>IF(PinMap!J347="","",PinMap!J347)</f>
        <v/>
      </c>
      <c r="F1292" s="37" t="str">
        <f>IF(PinMap!K347="","",PinMap!K347)</f>
        <v/>
      </c>
    </row>
    <row r="1293" spans="1:6" x14ac:dyDescent="0.2">
      <c r="A1293" s="37">
        <f t="shared" si="44"/>
        <v>2667</v>
      </c>
      <c r="B1293" s="52"/>
      <c r="C1293" s="37" t="str">
        <f>IF(PinMap!F348="","",PinMap!F348&amp;"_"&amp;PinMap!I1)</f>
        <v/>
      </c>
      <c r="D1293" s="37" t="str">
        <f>IF(PinMap!I348="","",PinMap!I348)</f>
        <v/>
      </c>
      <c r="E1293" s="37" t="str">
        <f>IF(PinMap!J348="","",PinMap!J348)</f>
        <v/>
      </c>
      <c r="F1293" s="37" t="str">
        <f>IF(PinMap!K348="","",PinMap!K348)</f>
        <v/>
      </c>
    </row>
    <row r="1294" spans="1:6" x14ac:dyDescent="0.2">
      <c r="A1294" s="37">
        <f t="shared" si="44"/>
        <v>2667</v>
      </c>
      <c r="B1294" s="52"/>
      <c r="C1294" s="37" t="str">
        <f>IF(PinMap!F349="","",PinMap!F349&amp;"_"&amp;PinMap!I1)</f>
        <v/>
      </c>
      <c r="D1294" s="37" t="str">
        <f>IF(PinMap!I349="","",PinMap!I349)</f>
        <v/>
      </c>
      <c r="E1294" s="37" t="str">
        <f>IF(PinMap!J349="","",PinMap!J349)</f>
        <v/>
      </c>
      <c r="F1294" s="37" t="str">
        <f>IF(PinMap!K349="","",PinMap!K349)</f>
        <v/>
      </c>
    </row>
    <row r="1295" spans="1:6" x14ac:dyDescent="0.2">
      <c r="A1295" s="37">
        <f t="shared" si="44"/>
        <v>2667</v>
      </c>
      <c r="B1295" s="52"/>
      <c r="C1295" s="37" t="str">
        <f>IF(PinMap!F350="","",PinMap!F350&amp;"_"&amp;PinMap!I1)</f>
        <v>VCC28A_OS</v>
      </c>
      <c r="D1295" s="37" t="str">
        <f>IF(PinMap!I350="","",PinMap!I350)</f>
        <v/>
      </c>
      <c r="E1295" s="37" t="str">
        <f>IF(PinMap!J350="","",PinMap!J350)</f>
        <v/>
      </c>
      <c r="F1295" s="37" t="str">
        <f>IF(PinMap!K350="","",PinMap!K350)</f>
        <v/>
      </c>
    </row>
    <row r="1296" spans="1:6" x14ac:dyDescent="0.2">
      <c r="A1296" s="37">
        <f t="shared" si="44"/>
        <v>2667</v>
      </c>
      <c r="B1296" s="52"/>
      <c r="C1296" s="37" t="str">
        <f>IF(PinMap!F351="","",PinMap!F351&amp;"_"&amp;PinMap!I1)</f>
        <v>VCC28D_OS</v>
      </c>
      <c r="D1296" s="37" t="str">
        <f>IF(PinMap!I351="","",PinMap!I351)</f>
        <v/>
      </c>
      <c r="E1296" s="37" t="str">
        <f>IF(PinMap!J351="","",PinMap!J351)</f>
        <v/>
      </c>
      <c r="F1296" s="37" t="str">
        <f>IF(PinMap!K351="","",PinMap!K351)</f>
        <v/>
      </c>
    </row>
    <row r="1297" spans="1:6" x14ac:dyDescent="0.2">
      <c r="A1297" s="37">
        <f t="shared" si="44"/>
        <v>2668</v>
      </c>
      <c r="B1297" s="52"/>
      <c r="C1297" s="37" t="str">
        <f>IF(PinMap!F352="","",PinMap!F352&amp;"_"&amp;PinMap!I1)</f>
        <v>DVDD_OS</v>
      </c>
      <c r="D1297" s="37">
        <f>IF(PinMap!I352="","",PinMap!I352)</f>
        <v>-0.2</v>
      </c>
      <c r="E1297" s="37">
        <f>IF(PinMap!J352="","",PinMap!J352)</f>
        <v>-0.6</v>
      </c>
      <c r="F1297" s="37" t="str">
        <f>IF(PinMap!K352="","",PinMap!K352)</f>
        <v>V</v>
      </c>
    </row>
    <row r="1298" spans="1:6" x14ac:dyDescent="0.2">
      <c r="A1298" s="37">
        <f t="shared" si="44"/>
        <v>2668</v>
      </c>
      <c r="B1298" s="52"/>
      <c r="C1298" s="37" t="str">
        <f>IF(PinMap!F353="","",PinMap!F353&amp;"_"&amp;PinMap!I1)</f>
        <v/>
      </c>
      <c r="D1298" s="37" t="str">
        <f>IF(PinMap!I353="","",PinMap!I353)</f>
        <v/>
      </c>
      <c r="E1298" s="37" t="str">
        <f>IF(PinMap!J353="","",PinMap!J353)</f>
        <v/>
      </c>
      <c r="F1298" s="37" t="str">
        <f>IF(PinMap!K353="","",PinMap!K353)</f>
        <v/>
      </c>
    </row>
    <row r="1299" spans="1:6" x14ac:dyDescent="0.2">
      <c r="A1299" s="37">
        <f t="shared" si="44"/>
        <v>2669</v>
      </c>
      <c r="B1299" s="52"/>
      <c r="C1299" s="37" t="str">
        <f>IF(PinMap!F326="","",PinMap!F326&amp;"_"&amp;PinMap!L1)</f>
        <v>VSYNC_IIL</v>
      </c>
      <c r="D1299" s="37">
        <f>IF(PinMap!L326="","",PinMap!L326)</f>
        <v>1</v>
      </c>
      <c r="E1299" s="37">
        <f>IF(PinMap!M326="","",PinMap!M326)</f>
        <v>-1</v>
      </c>
      <c r="F1299" s="37" t="str">
        <f>IF(PinMap!N326="","",PinMap!N326)</f>
        <v>uA</v>
      </c>
    </row>
    <row r="1300" spans="1:6" x14ac:dyDescent="0.2">
      <c r="A1300" s="37">
        <f t="shared" si="44"/>
        <v>2670</v>
      </c>
      <c r="B1300" s="52"/>
      <c r="C1300" s="37" t="str">
        <f>IF(PinMap!F327="","",PinMap!F327&amp;"_"&amp;PinMap!L1)</f>
        <v>HSYNC_IIL</v>
      </c>
      <c r="D1300" s="37">
        <f>IF(PinMap!L327="","",PinMap!L327)</f>
        <v>1</v>
      </c>
      <c r="E1300" s="37">
        <f>IF(PinMap!M327="","",PinMap!M327)</f>
        <v>-1</v>
      </c>
      <c r="F1300" s="37" t="str">
        <f>IF(PinMap!N327="","",PinMap!N327)</f>
        <v>uA</v>
      </c>
    </row>
    <row r="1301" spans="1:6" x14ac:dyDescent="0.2">
      <c r="A1301" s="37">
        <f t="shared" si="44"/>
        <v>2671</v>
      </c>
      <c r="B1301" s="52"/>
      <c r="C1301" s="37" t="str">
        <f>IF(PinMap!F328="","",PinMap!F328&amp;"_"&amp;PinMap!L1)</f>
        <v>PCLK_IIL</v>
      </c>
      <c r="D1301" s="37">
        <f>IF(PinMap!L328="","",PinMap!L328)</f>
        <v>1</v>
      </c>
      <c r="E1301" s="37">
        <f>IF(PinMap!M328="","",PinMap!M328)</f>
        <v>-1</v>
      </c>
      <c r="F1301" s="37" t="str">
        <f>IF(PinMap!N328="","",PinMap!N328)</f>
        <v>uA</v>
      </c>
    </row>
    <row r="1302" spans="1:6" x14ac:dyDescent="0.2">
      <c r="A1302" s="37">
        <f t="shared" si="44"/>
        <v>2672</v>
      </c>
      <c r="B1302" s="52"/>
      <c r="C1302" s="37" t="str">
        <f>IF(PinMap!F329="","",PinMap!F329&amp;"_"&amp;PinMap!L1)</f>
        <v>EXCLK_IIL</v>
      </c>
      <c r="D1302" s="37">
        <f>IF(PinMap!L329="","",PinMap!L329)</f>
        <v>1</v>
      </c>
      <c r="E1302" s="37">
        <f>IF(PinMap!M329="","",PinMap!M329)</f>
        <v>-1</v>
      </c>
      <c r="F1302" s="37" t="str">
        <f>IF(PinMap!N329="","",PinMap!N329)</f>
        <v>uA</v>
      </c>
    </row>
    <row r="1303" spans="1:6" x14ac:dyDescent="0.2">
      <c r="A1303" s="37">
        <f t="shared" si="44"/>
        <v>2673</v>
      </c>
      <c r="B1303" s="52"/>
      <c r="C1303" s="37" t="str">
        <f>IF(PinMap!F330="","",PinMap!F330&amp;"_"&amp;PinMap!L1)</f>
        <v>SCL_IIL</v>
      </c>
      <c r="D1303" s="37">
        <f>IF(PinMap!L330="","",PinMap!L330)</f>
        <v>1</v>
      </c>
      <c r="E1303" s="37">
        <f>IF(PinMap!M330="","",PinMap!M330)</f>
        <v>-1</v>
      </c>
      <c r="F1303" s="37" t="str">
        <f>IF(PinMap!N330="","",PinMap!N330)</f>
        <v>uA</v>
      </c>
    </row>
    <row r="1304" spans="1:6" x14ac:dyDescent="0.2">
      <c r="A1304" s="37">
        <f t="shared" ref="A1304:A1335" si="45">IF(D1304="",A1303,A1303+1)</f>
        <v>2674</v>
      </c>
      <c r="B1304" s="52"/>
      <c r="C1304" s="37" t="str">
        <f>IF(PinMap!F331="","",PinMap!F331&amp;"_"&amp;PinMap!L1)</f>
        <v>SDA_IIL</v>
      </c>
      <c r="D1304" s="37">
        <f>IF(PinMap!L331="","",PinMap!L331)</f>
        <v>1</v>
      </c>
      <c r="E1304" s="37">
        <f>IF(PinMap!M331="","",PinMap!M331)</f>
        <v>-1</v>
      </c>
      <c r="F1304" s="37" t="str">
        <f>IF(PinMap!N331="","",PinMap!N331)</f>
        <v>uA</v>
      </c>
    </row>
    <row r="1305" spans="1:6" x14ac:dyDescent="0.2">
      <c r="A1305" s="37">
        <f t="shared" si="45"/>
        <v>2675</v>
      </c>
      <c r="B1305" s="52"/>
      <c r="C1305" s="37" t="str">
        <f>IF(PinMap!F332="","",PinMap!F332&amp;"_"&amp;PinMap!L1)</f>
        <v>D6_IIL</v>
      </c>
      <c r="D1305" s="37">
        <f>IF(PinMap!L332="","",PinMap!L332)</f>
        <v>1</v>
      </c>
      <c r="E1305" s="37">
        <f>IF(PinMap!M332="","",PinMap!M332)</f>
        <v>-1</v>
      </c>
      <c r="F1305" s="37" t="str">
        <f>IF(PinMap!N332="","",PinMap!N332)</f>
        <v>uA</v>
      </c>
    </row>
    <row r="1306" spans="1:6" x14ac:dyDescent="0.2">
      <c r="A1306" s="37">
        <f t="shared" si="45"/>
        <v>2676</v>
      </c>
      <c r="B1306" s="52"/>
      <c r="C1306" s="37" t="str">
        <f>IF(PinMap!F333="","",PinMap!F333&amp;"_"&amp;PinMap!L1)</f>
        <v>D5_IIL</v>
      </c>
      <c r="D1306" s="37">
        <f>IF(PinMap!L333="","",PinMap!L333)</f>
        <v>1</v>
      </c>
      <c r="E1306" s="37">
        <f>IF(PinMap!M333="","",PinMap!M333)</f>
        <v>-1</v>
      </c>
      <c r="F1306" s="37" t="str">
        <f>IF(PinMap!N333="","",PinMap!N333)</f>
        <v>uA</v>
      </c>
    </row>
    <row r="1307" spans="1:6" x14ac:dyDescent="0.2">
      <c r="A1307" s="37">
        <f t="shared" si="45"/>
        <v>2677</v>
      </c>
      <c r="B1307" s="52"/>
      <c r="C1307" s="37" t="str">
        <f>IF(PinMap!F334="","",PinMap!F334&amp;"_"&amp;PinMap!L1)</f>
        <v>D4_IIL</v>
      </c>
      <c r="D1307" s="37">
        <f>IF(PinMap!L334="","",PinMap!L334)</f>
        <v>1</v>
      </c>
      <c r="E1307" s="37">
        <f>IF(PinMap!M334="","",PinMap!M334)</f>
        <v>-1</v>
      </c>
      <c r="F1307" s="37" t="str">
        <f>IF(PinMap!N334="","",PinMap!N334)</f>
        <v>uA</v>
      </c>
    </row>
    <row r="1308" spans="1:6" x14ac:dyDescent="0.2">
      <c r="A1308" s="37">
        <f t="shared" si="45"/>
        <v>2678</v>
      </c>
      <c r="B1308" s="52"/>
      <c r="C1308" s="37" t="str">
        <f>IF(PinMap!F335="","",PinMap!F335&amp;"_"&amp;PinMap!L1)</f>
        <v>D3_IIL</v>
      </c>
      <c r="D1308" s="37">
        <f>IF(PinMap!L335="","",PinMap!L335)</f>
        <v>1</v>
      </c>
      <c r="E1308" s="37">
        <f>IF(PinMap!M335="","",PinMap!M335)</f>
        <v>-1</v>
      </c>
      <c r="F1308" s="37" t="str">
        <f>IF(PinMap!N335="","",PinMap!N335)</f>
        <v>uA</v>
      </c>
    </row>
    <row r="1309" spans="1:6" x14ac:dyDescent="0.2">
      <c r="A1309" s="37">
        <f t="shared" si="45"/>
        <v>2679</v>
      </c>
      <c r="B1309" s="52"/>
      <c r="C1309" s="37" t="str">
        <f>IF(PinMap!F336="","",PinMap!F336&amp;"_"&amp;PinMap!L1)</f>
        <v>D8_IIL</v>
      </c>
      <c r="D1309" s="37">
        <f>IF(PinMap!L336="","",PinMap!L336)</f>
        <v>1</v>
      </c>
      <c r="E1309" s="37">
        <f>IF(PinMap!M336="","",PinMap!M336)</f>
        <v>-1</v>
      </c>
      <c r="F1309" s="37" t="str">
        <f>IF(PinMap!N336="","",PinMap!N336)</f>
        <v>uA</v>
      </c>
    </row>
    <row r="1310" spans="1:6" x14ac:dyDescent="0.2">
      <c r="A1310" s="37">
        <f t="shared" si="45"/>
        <v>2680</v>
      </c>
      <c r="B1310" s="52"/>
      <c r="C1310" s="37" t="str">
        <f>IF(PinMap!F337="","",PinMap!F337&amp;"_"&amp;PinMap!L1)</f>
        <v>D7_IIL</v>
      </c>
      <c r="D1310" s="37">
        <f>IF(PinMap!L337="","",PinMap!L337)</f>
        <v>1</v>
      </c>
      <c r="E1310" s="37">
        <f>IF(PinMap!M337="","",PinMap!M337)</f>
        <v>-1</v>
      </c>
      <c r="F1310" s="37" t="str">
        <f>IF(PinMap!N337="","",PinMap!N337)</f>
        <v>uA</v>
      </c>
    </row>
    <row r="1311" spans="1:6" x14ac:dyDescent="0.2">
      <c r="A1311" s="37">
        <f t="shared" si="45"/>
        <v>2681</v>
      </c>
      <c r="B1311" s="52"/>
      <c r="C1311" s="37" t="str">
        <f>IF(PinMap!F338="","",PinMap!F338&amp;"_"&amp;PinMap!L1)</f>
        <v>D0_IIL</v>
      </c>
      <c r="D1311" s="37">
        <f>IF(PinMap!L338="","",PinMap!L338)</f>
        <v>1</v>
      </c>
      <c r="E1311" s="37">
        <f>IF(PinMap!M338="","",PinMap!M338)</f>
        <v>-1</v>
      </c>
      <c r="F1311" s="37" t="str">
        <f>IF(PinMap!N338="","",PinMap!N338)</f>
        <v>uA</v>
      </c>
    </row>
    <row r="1312" spans="1:6" x14ac:dyDescent="0.2">
      <c r="A1312" s="37">
        <f t="shared" si="45"/>
        <v>2682</v>
      </c>
      <c r="B1312" s="52"/>
      <c r="C1312" s="37" t="str">
        <f>IF(PinMap!F339="","",PinMap!F339&amp;"_"&amp;PinMap!L1)</f>
        <v>D1_IIL</v>
      </c>
      <c r="D1312" s="37">
        <f>IF(PinMap!L339="","",PinMap!L339)</f>
        <v>1</v>
      </c>
      <c r="E1312" s="37">
        <f>IF(PinMap!M339="","",PinMap!M339)</f>
        <v>-1</v>
      </c>
      <c r="F1312" s="37" t="str">
        <f>IF(PinMap!N339="","",PinMap!N339)</f>
        <v>uA</v>
      </c>
    </row>
    <row r="1313" spans="1:6" x14ac:dyDescent="0.2">
      <c r="A1313" s="37">
        <f t="shared" si="45"/>
        <v>2683</v>
      </c>
      <c r="B1313" s="52"/>
      <c r="C1313" s="37" t="str">
        <f>IF(PinMap!F340="","",PinMap!F340&amp;"_"&amp;PinMap!L1)</f>
        <v>D2_IIL</v>
      </c>
      <c r="D1313" s="37">
        <f>IF(PinMap!L340="","",PinMap!L340)</f>
        <v>1</v>
      </c>
      <c r="E1313" s="37">
        <f>IF(PinMap!M340="","",PinMap!M340)</f>
        <v>-1</v>
      </c>
      <c r="F1313" s="37" t="str">
        <f>IF(PinMap!N340="","",PinMap!N340)</f>
        <v>uA</v>
      </c>
    </row>
    <row r="1314" spans="1:6" x14ac:dyDescent="0.2">
      <c r="A1314" s="37">
        <f t="shared" si="45"/>
        <v>2684</v>
      </c>
      <c r="B1314" s="52"/>
      <c r="C1314" s="37" t="str">
        <f>IF(PinMap!F341="","",PinMap!F341&amp;"_"&amp;PinMap!L1)</f>
        <v>D9_IIL</v>
      </c>
      <c r="D1314" s="37">
        <f>IF(PinMap!L341="","",PinMap!L341)</f>
        <v>1</v>
      </c>
      <c r="E1314" s="37">
        <f>IF(PinMap!M341="","",PinMap!M341)</f>
        <v>-1</v>
      </c>
      <c r="F1314" s="37" t="str">
        <f>IF(PinMap!N341="","",PinMap!N341)</f>
        <v>uA</v>
      </c>
    </row>
    <row r="1315" spans="1:6" x14ac:dyDescent="0.2">
      <c r="A1315" s="37">
        <f t="shared" si="45"/>
        <v>2685</v>
      </c>
      <c r="B1315" s="52"/>
      <c r="C1315" s="37" t="str">
        <f>IF(PinMap!F342="","",PinMap!F342&amp;"_"&amp;PinMap!L1)</f>
        <v>PWDN_IIL</v>
      </c>
      <c r="D1315" s="37">
        <f>IF(PinMap!L342="","",PinMap!L342)</f>
        <v>1</v>
      </c>
      <c r="E1315" s="37">
        <f>IF(PinMap!M342="","",PinMap!M342)</f>
        <v>-1</v>
      </c>
      <c r="F1315" s="37" t="str">
        <f>IF(PinMap!N342="","",PinMap!N342)</f>
        <v>uA</v>
      </c>
    </row>
    <row r="1316" spans="1:6" x14ac:dyDescent="0.2">
      <c r="A1316" s="37">
        <f t="shared" si="45"/>
        <v>2686</v>
      </c>
      <c r="B1316" s="52"/>
      <c r="C1316" s="37" t="str">
        <f>IF(PinMap!F343="","",PinMap!F343&amp;"_"&amp;PinMap!L1)</f>
        <v>RSTB_IIL</v>
      </c>
      <c r="D1316" s="37">
        <f>IF(PinMap!L343="","",PinMap!L343)</f>
        <v>1</v>
      </c>
      <c r="E1316" s="37">
        <f>IF(PinMap!M343="","",PinMap!M343)</f>
        <v>-1</v>
      </c>
      <c r="F1316" s="37" t="str">
        <f>IF(PinMap!N343="","",PinMap!N343)</f>
        <v>uA</v>
      </c>
    </row>
    <row r="1317" spans="1:6" x14ac:dyDescent="0.2">
      <c r="A1317" s="37">
        <f t="shared" si="45"/>
        <v>2686</v>
      </c>
      <c r="B1317" s="52"/>
      <c r="C1317" s="37" t="str">
        <f>IF(PinMap!F344="","",PinMap!F344&amp;"_"&amp;PinMap!L1)</f>
        <v>VN_IIL</v>
      </c>
      <c r="D1317" s="37" t="str">
        <f>IF(PinMap!L344="","",PinMap!L344)</f>
        <v/>
      </c>
      <c r="E1317" s="37" t="str">
        <f>IF(PinMap!M344="","",PinMap!M344)</f>
        <v/>
      </c>
      <c r="F1317" s="37" t="str">
        <f>IF(PinMap!N344="","",PinMap!N344)</f>
        <v/>
      </c>
    </row>
    <row r="1318" spans="1:6" x14ac:dyDescent="0.2">
      <c r="A1318" s="37">
        <f t="shared" si="45"/>
        <v>2686</v>
      </c>
      <c r="B1318" s="52"/>
      <c r="C1318" s="37" t="str">
        <f>IF(PinMap!F345="","",PinMap!F345&amp;"_"&amp;PinMap!L1)</f>
        <v>VH_IIL</v>
      </c>
      <c r="D1318" s="37" t="str">
        <f>IF(PinMap!L345="","",PinMap!L345)</f>
        <v/>
      </c>
      <c r="E1318" s="37" t="str">
        <f>IF(PinMap!M345="","",PinMap!M345)</f>
        <v/>
      </c>
      <c r="F1318" s="37" t="str">
        <f>IF(PinMap!N345="","",PinMap!N345)</f>
        <v/>
      </c>
    </row>
    <row r="1319" spans="1:6" x14ac:dyDescent="0.2">
      <c r="A1319" s="37">
        <f t="shared" si="45"/>
        <v>2686</v>
      </c>
      <c r="B1319" s="52"/>
      <c r="C1319" s="37" t="str">
        <f>IF(PinMap!F346="","",PinMap!F346&amp;"_"&amp;PinMap!L1)</f>
        <v>VRAMP_IIL</v>
      </c>
      <c r="D1319" s="37" t="str">
        <f>IF(PinMap!L346="","",PinMap!L346)</f>
        <v/>
      </c>
      <c r="E1319" s="37" t="str">
        <f>IF(PinMap!M346="","",PinMap!M346)</f>
        <v/>
      </c>
      <c r="F1319" s="37" t="str">
        <f>IF(PinMap!N346="","",PinMap!N346)</f>
        <v/>
      </c>
    </row>
    <row r="1320" spans="1:6" x14ac:dyDescent="0.2">
      <c r="A1320" s="37">
        <f t="shared" si="45"/>
        <v>2686</v>
      </c>
      <c r="B1320" s="52"/>
      <c r="C1320" s="37" t="str">
        <f>IF(PinMap!F347="","",PinMap!F347&amp;"_"&amp;PinMap!L1)</f>
        <v/>
      </c>
      <c r="D1320" s="37" t="str">
        <f>IF(PinMap!L347="","",PinMap!L347)</f>
        <v/>
      </c>
      <c r="E1320" s="37" t="str">
        <f>IF(PinMap!M347="","",PinMap!M347)</f>
        <v/>
      </c>
      <c r="F1320" s="37" t="str">
        <f>IF(PinMap!N347="","",PinMap!N347)</f>
        <v/>
      </c>
    </row>
    <row r="1321" spans="1:6" x14ac:dyDescent="0.2">
      <c r="A1321" s="37">
        <f t="shared" si="45"/>
        <v>2686</v>
      </c>
      <c r="B1321" s="52"/>
      <c r="C1321" s="37" t="str">
        <f>IF(PinMap!F348="","",PinMap!F348&amp;"_"&amp;PinMap!L1)</f>
        <v/>
      </c>
      <c r="D1321" s="37" t="str">
        <f>IF(PinMap!L348="","",PinMap!L348)</f>
        <v/>
      </c>
      <c r="E1321" s="37" t="str">
        <f>IF(PinMap!M348="","",PinMap!M348)</f>
        <v/>
      </c>
      <c r="F1321" s="37" t="str">
        <f>IF(PinMap!N348="","",PinMap!N348)</f>
        <v/>
      </c>
    </row>
    <row r="1322" spans="1:6" x14ac:dyDescent="0.2">
      <c r="A1322" s="37">
        <f t="shared" si="45"/>
        <v>2686</v>
      </c>
      <c r="B1322" s="52"/>
      <c r="C1322" s="37" t="str">
        <f>IF(PinMap!F349="","",PinMap!F349&amp;"_"&amp;PinMap!L1)</f>
        <v/>
      </c>
      <c r="D1322" s="37" t="str">
        <f>IF(PinMap!L349="","",PinMap!L349)</f>
        <v/>
      </c>
      <c r="E1322" s="37" t="str">
        <f>IF(PinMap!M349="","",PinMap!M349)</f>
        <v/>
      </c>
      <c r="F1322" s="37" t="str">
        <f>IF(PinMap!N349="","",PinMap!N349)</f>
        <v/>
      </c>
    </row>
    <row r="1323" spans="1:6" x14ac:dyDescent="0.2">
      <c r="A1323" s="37">
        <f t="shared" si="45"/>
        <v>2686</v>
      </c>
      <c r="B1323" s="52"/>
      <c r="C1323" s="37" t="str">
        <f>IF(PinMap!F350="","",PinMap!F350&amp;"_"&amp;PinMap!L1)</f>
        <v>VCC28A_IIL</v>
      </c>
      <c r="D1323" s="37" t="str">
        <f>IF(PinMap!L350="","",PinMap!L350)</f>
        <v/>
      </c>
      <c r="E1323" s="37" t="str">
        <f>IF(PinMap!M350="","",PinMap!M350)</f>
        <v/>
      </c>
      <c r="F1323" s="37" t="str">
        <f>IF(PinMap!N350="","",PinMap!N350)</f>
        <v/>
      </c>
    </row>
    <row r="1324" spans="1:6" x14ac:dyDescent="0.2">
      <c r="A1324" s="37">
        <f t="shared" si="45"/>
        <v>2686</v>
      </c>
      <c r="B1324" s="52"/>
      <c r="C1324" s="37" t="str">
        <f>IF(PinMap!F351="","",PinMap!F351&amp;"_"&amp;PinMap!L1)</f>
        <v>VCC28D_IIL</v>
      </c>
      <c r="D1324" s="37" t="str">
        <f>IF(PinMap!L351="","",PinMap!L351)</f>
        <v/>
      </c>
      <c r="E1324" s="37" t="str">
        <f>IF(PinMap!M351="","",PinMap!M351)</f>
        <v/>
      </c>
      <c r="F1324" s="37" t="str">
        <f>IF(PinMap!N351="","",PinMap!N351)</f>
        <v/>
      </c>
    </row>
    <row r="1325" spans="1:6" x14ac:dyDescent="0.2">
      <c r="A1325" s="37">
        <f t="shared" si="45"/>
        <v>2686</v>
      </c>
      <c r="B1325" s="52"/>
      <c r="C1325" s="37" t="str">
        <f>IF(PinMap!F352="","",PinMap!F352&amp;"_"&amp;PinMap!L1)</f>
        <v>DVDD_IIL</v>
      </c>
      <c r="D1325" s="37" t="str">
        <f>IF(PinMap!L352="","",PinMap!L352)</f>
        <v/>
      </c>
      <c r="E1325" s="37" t="str">
        <f>IF(PinMap!M352="","",PinMap!M352)</f>
        <v/>
      </c>
      <c r="F1325" s="37" t="str">
        <f>IF(PinMap!N352="","",PinMap!N352)</f>
        <v/>
      </c>
    </row>
    <row r="1326" spans="1:6" x14ac:dyDescent="0.2">
      <c r="A1326" s="37">
        <f t="shared" si="45"/>
        <v>2686</v>
      </c>
      <c r="B1326" s="52"/>
      <c r="C1326" s="37" t="str">
        <f>IF(PinMap!F353="","",PinMap!F353&amp;"_"&amp;PinMap!L1)</f>
        <v/>
      </c>
      <c r="D1326" s="37" t="str">
        <f>IF(PinMap!L353="","",PinMap!L353)</f>
        <v/>
      </c>
      <c r="E1326" s="37" t="str">
        <f>IF(PinMap!M353="","",PinMap!M353)</f>
        <v/>
      </c>
      <c r="F1326" s="37" t="str">
        <f>IF(PinMap!N353="","",PinMap!N353)</f>
        <v/>
      </c>
    </row>
    <row r="1327" spans="1:6" x14ac:dyDescent="0.2">
      <c r="A1327" s="37">
        <f t="shared" si="45"/>
        <v>2687</v>
      </c>
      <c r="B1327" s="52"/>
      <c r="C1327" s="37" t="str">
        <f>IF(PinMap!F326="","",PinMap!F326&amp;"_"&amp;PinMap!O1)</f>
        <v>VSYNC_IIH</v>
      </c>
      <c r="D1327" s="37">
        <f>IF(PinMap!O326="","",PinMap!O326)</f>
        <v>1</v>
      </c>
      <c r="E1327" s="37">
        <f>IF(PinMap!P326="","",PinMap!P326)</f>
        <v>-1</v>
      </c>
      <c r="F1327" s="37" t="str">
        <f>IF(PinMap!Q326="","",PinMap!Q326)</f>
        <v>uA</v>
      </c>
    </row>
    <row r="1328" spans="1:6" x14ac:dyDescent="0.2">
      <c r="A1328" s="37">
        <f t="shared" si="45"/>
        <v>2688</v>
      </c>
      <c r="B1328" s="52"/>
      <c r="C1328" s="37" t="str">
        <f>IF(PinMap!F327="","",PinMap!F327&amp;"_"&amp;PinMap!O1)</f>
        <v>HSYNC_IIH</v>
      </c>
      <c r="D1328" s="37">
        <f>IF(PinMap!O327="","",PinMap!O327)</f>
        <v>1</v>
      </c>
      <c r="E1328" s="37">
        <f>IF(PinMap!P327="","",PinMap!P327)</f>
        <v>-1</v>
      </c>
      <c r="F1328" s="37" t="str">
        <f>IF(PinMap!Q327="","",PinMap!Q327)</f>
        <v>uA</v>
      </c>
    </row>
    <row r="1329" spans="1:6" x14ac:dyDescent="0.2">
      <c r="A1329" s="37">
        <f t="shared" si="45"/>
        <v>2689</v>
      </c>
      <c r="B1329" s="52"/>
      <c r="C1329" s="37" t="str">
        <f>IF(PinMap!F328="","",PinMap!F328&amp;"_"&amp;PinMap!O1)</f>
        <v>PCLK_IIH</v>
      </c>
      <c r="D1329" s="37">
        <f>IF(PinMap!O328="","",PinMap!O328)</f>
        <v>1</v>
      </c>
      <c r="E1329" s="37">
        <f>IF(PinMap!P328="","",PinMap!P328)</f>
        <v>-1</v>
      </c>
      <c r="F1329" s="37" t="str">
        <f>IF(PinMap!Q328="","",PinMap!Q328)</f>
        <v>uA</v>
      </c>
    </row>
    <row r="1330" spans="1:6" x14ac:dyDescent="0.2">
      <c r="A1330" s="37">
        <f t="shared" si="45"/>
        <v>2690</v>
      </c>
      <c r="B1330" s="52"/>
      <c r="C1330" s="37" t="str">
        <f>IF(PinMap!F329="","",PinMap!F329&amp;"_"&amp;PinMap!O1)</f>
        <v>EXCLK_IIH</v>
      </c>
      <c r="D1330" s="37">
        <f>IF(PinMap!O329="","",PinMap!O329)</f>
        <v>1</v>
      </c>
      <c r="E1330" s="37">
        <f>IF(PinMap!P329="","",PinMap!P329)</f>
        <v>-1</v>
      </c>
      <c r="F1330" s="37" t="str">
        <f>IF(PinMap!Q329="","",PinMap!Q329)</f>
        <v>uA</v>
      </c>
    </row>
    <row r="1331" spans="1:6" x14ac:dyDescent="0.2">
      <c r="A1331" s="37">
        <f t="shared" si="45"/>
        <v>2691</v>
      </c>
      <c r="B1331" s="52"/>
      <c r="C1331" s="37" t="str">
        <f>IF(PinMap!F330="","",PinMap!F330&amp;"_"&amp;PinMap!O1)</f>
        <v>SCL_IIH</v>
      </c>
      <c r="D1331" s="37">
        <f>IF(PinMap!O330="","",PinMap!O330)</f>
        <v>1</v>
      </c>
      <c r="E1331" s="37">
        <f>IF(PinMap!P330="","",PinMap!P330)</f>
        <v>-1</v>
      </c>
      <c r="F1331" s="37" t="str">
        <f>IF(PinMap!Q330="","",PinMap!Q330)</f>
        <v>uA</v>
      </c>
    </row>
    <row r="1332" spans="1:6" x14ac:dyDescent="0.2">
      <c r="A1332" s="37">
        <f t="shared" si="45"/>
        <v>2692</v>
      </c>
      <c r="B1332" s="52"/>
      <c r="C1332" s="37" t="str">
        <f>IF(PinMap!F331="","",PinMap!F331&amp;"_"&amp;PinMap!O1)</f>
        <v>SDA_IIH</v>
      </c>
      <c r="D1332" s="37">
        <f>IF(PinMap!O331="","",PinMap!O331)</f>
        <v>1</v>
      </c>
      <c r="E1332" s="37">
        <f>IF(PinMap!P331="","",PinMap!P331)</f>
        <v>-1</v>
      </c>
      <c r="F1332" s="37" t="str">
        <f>IF(PinMap!Q331="","",PinMap!Q331)</f>
        <v>uA</v>
      </c>
    </row>
    <row r="1333" spans="1:6" x14ac:dyDescent="0.2">
      <c r="A1333" s="37">
        <f t="shared" si="45"/>
        <v>2693</v>
      </c>
      <c r="B1333" s="52"/>
      <c r="C1333" s="37" t="str">
        <f>IF(PinMap!F332="","",PinMap!F332&amp;"_"&amp;PinMap!O1)</f>
        <v>D6_IIH</v>
      </c>
      <c r="D1333" s="37">
        <f>IF(PinMap!O332="","",PinMap!O332)</f>
        <v>1</v>
      </c>
      <c r="E1333" s="37">
        <f>IF(PinMap!P332="","",PinMap!P332)</f>
        <v>-1</v>
      </c>
      <c r="F1333" s="37" t="str">
        <f>IF(PinMap!Q332="","",PinMap!Q332)</f>
        <v>uA</v>
      </c>
    </row>
    <row r="1334" spans="1:6" x14ac:dyDescent="0.2">
      <c r="A1334" s="37">
        <f t="shared" si="45"/>
        <v>2694</v>
      </c>
      <c r="B1334" s="52"/>
      <c r="C1334" s="37" t="str">
        <f>IF(PinMap!F333="","",PinMap!F333&amp;"_"&amp;PinMap!O1)</f>
        <v>D5_IIH</v>
      </c>
      <c r="D1334" s="37">
        <f>IF(PinMap!O333="","",PinMap!O333)</f>
        <v>1</v>
      </c>
      <c r="E1334" s="37">
        <f>IF(PinMap!P333="","",PinMap!P333)</f>
        <v>-1</v>
      </c>
      <c r="F1334" s="37" t="str">
        <f>IF(PinMap!Q333="","",PinMap!Q333)</f>
        <v>uA</v>
      </c>
    </row>
    <row r="1335" spans="1:6" x14ac:dyDescent="0.2">
      <c r="A1335" s="37">
        <f t="shared" si="45"/>
        <v>2695</v>
      </c>
      <c r="B1335" s="52"/>
      <c r="C1335" s="37" t="str">
        <f>IF(PinMap!F334="","",PinMap!F334&amp;"_"&amp;PinMap!O1)</f>
        <v>D4_IIH</v>
      </c>
      <c r="D1335" s="37">
        <f>IF(PinMap!O334="","",PinMap!O334)</f>
        <v>1</v>
      </c>
      <c r="E1335" s="37">
        <f>IF(PinMap!P334="","",PinMap!P334)</f>
        <v>-1</v>
      </c>
      <c r="F1335" s="37" t="str">
        <f>IF(PinMap!Q334="","",PinMap!Q334)</f>
        <v>uA</v>
      </c>
    </row>
    <row r="1336" spans="1:6" x14ac:dyDescent="0.2">
      <c r="A1336" s="37">
        <f t="shared" ref="A1336:A1367" si="46">IF(D1336="",A1335,A1335+1)</f>
        <v>2696</v>
      </c>
      <c r="B1336" s="52"/>
      <c r="C1336" s="37" t="str">
        <f>IF(PinMap!F335="","",PinMap!F335&amp;"_"&amp;PinMap!O1)</f>
        <v>D3_IIH</v>
      </c>
      <c r="D1336" s="37">
        <f>IF(PinMap!O335="","",PinMap!O335)</f>
        <v>1</v>
      </c>
      <c r="E1336" s="37">
        <f>IF(PinMap!P335="","",PinMap!P335)</f>
        <v>-1</v>
      </c>
      <c r="F1336" s="37" t="str">
        <f>IF(PinMap!Q335="","",PinMap!Q335)</f>
        <v>uA</v>
      </c>
    </row>
    <row r="1337" spans="1:6" x14ac:dyDescent="0.2">
      <c r="A1337" s="37">
        <f t="shared" si="46"/>
        <v>2697</v>
      </c>
      <c r="B1337" s="52"/>
      <c r="C1337" s="37" t="str">
        <f>IF(PinMap!F336="","",PinMap!F336&amp;"_"&amp;PinMap!O1)</f>
        <v>D8_IIH</v>
      </c>
      <c r="D1337" s="37">
        <f>IF(PinMap!O336="","",PinMap!O336)</f>
        <v>1</v>
      </c>
      <c r="E1337" s="37">
        <f>IF(PinMap!P336="","",PinMap!P336)</f>
        <v>-1</v>
      </c>
      <c r="F1337" s="37" t="str">
        <f>IF(PinMap!Q336="","",PinMap!Q336)</f>
        <v>uA</v>
      </c>
    </row>
    <row r="1338" spans="1:6" x14ac:dyDescent="0.2">
      <c r="A1338" s="37">
        <f t="shared" si="46"/>
        <v>2698</v>
      </c>
      <c r="B1338" s="52"/>
      <c r="C1338" s="37" t="str">
        <f>IF(PinMap!F337="","",PinMap!F337&amp;"_"&amp;PinMap!O1)</f>
        <v>D7_IIH</v>
      </c>
      <c r="D1338" s="37">
        <f>IF(PinMap!O337="","",PinMap!O337)</f>
        <v>1</v>
      </c>
      <c r="E1338" s="37">
        <f>IF(PinMap!P337="","",PinMap!P337)</f>
        <v>-1</v>
      </c>
      <c r="F1338" s="37" t="str">
        <f>IF(PinMap!Q337="","",PinMap!Q337)</f>
        <v>uA</v>
      </c>
    </row>
    <row r="1339" spans="1:6" x14ac:dyDescent="0.2">
      <c r="A1339" s="37">
        <f t="shared" si="46"/>
        <v>2699</v>
      </c>
      <c r="B1339" s="52"/>
      <c r="C1339" s="37" t="str">
        <f>IF(PinMap!F338="","",PinMap!F338&amp;"_"&amp;PinMap!O1)</f>
        <v>D0_IIH</v>
      </c>
      <c r="D1339" s="37">
        <f>IF(PinMap!O338="","",PinMap!O338)</f>
        <v>35</v>
      </c>
      <c r="E1339" s="37">
        <f>IF(PinMap!P338="","",PinMap!P338)</f>
        <v>24</v>
      </c>
      <c r="F1339" s="37" t="str">
        <f>IF(PinMap!Q338="","",PinMap!Q338)</f>
        <v>uA</v>
      </c>
    </row>
    <row r="1340" spans="1:6" x14ac:dyDescent="0.2">
      <c r="A1340" s="37">
        <f t="shared" si="46"/>
        <v>2700</v>
      </c>
      <c r="B1340" s="52"/>
      <c r="C1340" s="37" t="str">
        <f>IF(PinMap!F339="","",PinMap!F339&amp;"_"&amp;PinMap!O1)</f>
        <v>D1_IIH</v>
      </c>
      <c r="D1340" s="37">
        <f>IF(PinMap!O339="","",PinMap!O339)</f>
        <v>35</v>
      </c>
      <c r="E1340" s="37">
        <f>IF(PinMap!P339="","",PinMap!P339)</f>
        <v>24</v>
      </c>
      <c r="F1340" s="37" t="str">
        <f>IF(PinMap!Q339="","",PinMap!Q339)</f>
        <v>uA</v>
      </c>
    </row>
    <row r="1341" spans="1:6" x14ac:dyDescent="0.2">
      <c r="A1341" s="37">
        <f t="shared" si="46"/>
        <v>2701</v>
      </c>
      <c r="B1341" s="52"/>
      <c r="C1341" s="37" t="str">
        <f>IF(PinMap!F340="","",PinMap!F340&amp;"_"&amp;PinMap!O1)</f>
        <v>D2_IIH</v>
      </c>
      <c r="D1341" s="37">
        <f>IF(PinMap!O340="","",PinMap!O340)</f>
        <v>1</v>
      </c>
      <c r="E1341" s="37">
        <f>IF(PinMap!P340="","",PinMap!P340)</f>
        <v>-1</v>
      </c>
      <c r="F1341" s="37" t="str">
        <f>IF(PinMap!Q340="","",PinMap!Q340)</f>
        <v>uA</v>
      </c>
    </row>
    <row r="1342" spans="1:6" x14ac:dyDescent="0.2">
      <c r="A1342" s="37">
        <f t="shared" si="46"/>
        <v>2702</v>
      </c>
      <c r="B1342" s="52"/>
      <c r="C1342" s="37" t="str">
        <f>IF(PinMap!F341="","",PinMap!F341&amp;"_"&amp;PinMap!O1)</f>
        <v>D9_IIH</v>
      </c>
      <c r="D1342" s="37">
        <f>IF(PinMap!O341="","",PinMap!O341)</f>
        <v>1</v>
      </c>
      <c r="E1342" s="37">
        <f>IF(PinMap!P341="","",PinMap!P341)</f>
        <v>-1</v>
      </c>
      <c r="F1342" s="37" t="str">
        <f>IF(PinMap!Q341="","",PinMap!Q341)</f>
        <v>uA</v>
      </c>
    </row>
    <row r="1343" spans="1:6" x14ac:dyDescent="0.2">
      <c r="A1343" s="37">
        <f t="shared" si="46"/>
        <v>2703</v>
      </c>
      <c r="B1343" s="52"/>
      <c r="C1343" s="37" t="str">
        <f>IF(PinMap!F342="","",PinMap!F342&amp;"_"&amp;PinMap!O1)</f>
        <v>PWDN_IIH</v>
      </c>
      <c r="D1343" s="37">
        <f>IF(PinMap!O342="","",PinMap!O342)</f>
        <v>3</v>
      </c>
      <c r="E1343" s="37">
        <f>IF(PinMap!P342="","",PinMap!P342)</f>
        <v>-1</v>
      </c>
      <c r="F1343" s="37" t="str">
        <f>IF(PinMap!Q342="","",PinMap!Q342)</f>
        <v>uA</v>
      </c>
    </row>
    <row r="1344" spans="1:6" x14ac:dyDescent="0.2">
      <c r="A1344" s="37">
        <f t="shared" si="46"/>
        <v>2704</v>
      </c>
      <c r="B1344" s="52"/>
      <c r="C1344" s="37" t="str">
        <f>IF(PinMap!F343="","",PinMap!F343&amp;"_"&amp;PinMap!O1)</f>
        <v>RSTB_IIH</v>
      </c>
      <c r="D1344" s="37">
        <f>IF(PinMap!O343="","",PinMap!O343)</f>
        <v>1</v>
      </c>
      <c r="E1344" s="37">
        <f>IF(PinMap!P343="","",PinMap!P343)</f>
        <v>-1</v>
      </c>
      <c r="F1344" s="37" t="str">
        <f>IF(PinMap!Q343="","",PinMap!Q343)</f>
        <v>uA</v>
      </c>
    </row>
    <row r="1345" spans="1:6" x14ac:dyDescent="0.2">
      <c r="A1345" s="37">
        <f t="shared" si="46"/>
        <v>2704</v>
      </c>
      <c r="B1345" s="52"/>
      <c r="C1345" s="37" t="str">
        <f>IF(PinMap!F344="","",PinMap!F344&amp;"_"&amp;PinMap!O1)</f>
        <v>VN_IIH</v>
      </c>
      <c r="D1345" s="37" t="str">
        <f>IF(PinMap!O344="","",PinMap!O344)</f>
        <v/>
      </c>
      <c r="E1345" s="37" t="str">
        <f>IF(PinMap!P344="","",PinMap!P344)</f>
        <v/>
      </c>
      <c r="F1345" s="37" t="str">
        <f>IF(PinMap!Q344="","",PinMap!Q344)</f>
        <v/>
      </c>
    </row>
    <row r="1346" spans="1:6" x14ac:dyDescent="0.2">
      <c r="A1346" s="37">
        <f t="shared" si="46"/>
        <v>2704</v>
      </c>
      <c r="B1346" s="52"/>
      <c r="C1346" s="37" t="str">
        <f>IF(PinMap!F345="","",PinMap!F345&amp;"_"&amp;PinMap!O1)</f>
        <v>VH_IIH</v>
      </c>
      <c r="D1346" s="37" t="str">
        <f>IF(PinMap!O345="","",PinMap!O345)</f>
        <v/>
      </c>
      <c r="E1346" s="37" t="str">
        <f>IF(PinMap!P345="","",PinMap!P345)</f>
        <v/>
      </c>
      <c r="F1346" s="37" t="str">
        <f>IF(PinMap!Q345="","",PinMap!Q345)</f>
        <v/>
      </c>
    </row>
    <row r="1347" spans="1:6" x14ac:dyDescent="0.2">
      <c r="A1347" s="37">
        <f t="shared" si="46"/>
        <v>2704</v>
      </c>
      <c r="B1347" s="52"/>
      <c r="C1347" s="37" t="str">
        <f>IF(PinMap!F346="","",PinMap!F346&amp;"_"&amp;PinMap!O1)</f>
        <v>VRAMP_IIH</v>
      </c>
      <c r="D1347" s="37" t="str">
        <f>IF(PinMap!O346="","",PinMap!O346)</f>
        <v/>
      </c>
      <c r="E1347" s="37" t="str">
        <f>IF(PinMap!P346="","",PinMap!P346)</f>
        <v/>
      </c>
      <c r="F1347" s="37" t="str">
        <f>IF(PinMap!Q346="","",PinMap!Q346)</f>
        <v/>
      </c>
    </row>
    <row r="1348" spans="1:6" x14ac:dyDescent="0.2">
      <c r="A1348" s="37">
        <f t="shared" si="46"/>
        <v>2704</v>
      </c>
      <c r="B1348" s="52"/>
      <c r="C1348" s="37" t="str">
        <f>IF(PinMap!F347="","",PinMap!F347&amp;"_"&amp;PinMap!O1)</f>
        <v/>
      </c>
      <c r="D1348" s="37" t="str">
        <f>IF(PinMap!O347="","",PinMap!O347)</f>
        <v/>
      </c>
      <c r="E1348" s="37" t="str">
        <f>IF(PinMap!P347="","",PinMap!P347)</f>
        <v/>
      </c>
      <c r="F1348" s="37" t="str">
        <f>IF(PinMap!Q347="","",PinMap!Q347)</f>
        <v/>
      </c>
    </row>
    <row r="1349" spans="1:6" x14ac:dyDescent="0.2">
      <c r="A1349" s="37">
        <f t="shared" si="46"/>
        <v>2704</v>
      </c>
      <c r="B1349" s="52"/>
      <c r="C1349" s="37" t="str">
        <f>IF(PinMap!F348="","",PinMap!F348&amp;"_"&amp;PinMap!O1)</f>
        <v/>
      </c>
      <c r="D1349" s="37" t="str">
        <f>IF(PinMap!O348="","",PinMap!O348)</f>
        <v/>
      </c>
      <c r="E1349" s="37" t="str">
        <f>IF(PinMap!P348="","",PinMap!P348)</f>
        <v/>
      </c>
      <c r="F1349" s="37" t="str">
        <f>IF(PinMap!Q348="","",PinMap!Q348)</f>
        <v/>
      </c>
    </row>
    <row r="1350" spans="1:6" x14ac:dyDescent="0.2">
      <c r="A1350" s="37">
        <f t="shared" si="46"/>
        <v>2704</v>
      </c>
      <c r="B1350" s="52"/>
      <c r="C1350" s="37" t="str">
        <f>IF(PinMap!F349="","",PinMap!F349&amp;"_"&amp;PinMap!O1)</f>
        <v/>
      </c>
      <c r="D1350" s="37" t="str">
        <f>IF(PinMap!O349="","",PinMap!O349)</f>
        <v/>
      </c>
      <c r="E1350" s="37" t="str">
        <f>IF(PinMap!P349="","",PinMap!P349)</f>
        <v/>
      </c>
      <c r="F1350" s="37" t="str">
        <f>IF(PinMap!Q349="","",PinMap!Q349)</f>
        <v/>
      </c>
    </row>
    <row r="1351" spans="1:6" x14ac:dyDescent="0.2">
      <c r="A1351" s="37">
        <f t="shared" si="46"/>
        <v>2704</v>
      </c>
      <c r="B1351" s="52"/>
      <c r="C1351" s="37" t="str">
        <f>IF(PinMap!F350="","",PinMap!F350&amp;"_"&amp;PinMap!O1)</f>
        <v>VCC28A_IIH</v>
      </c>
      <c r="D1351" s="37" t="str">
        <f>IF(PinMap!O350="","",PinMap!O350)</f>
        <v/>
      </c>
      <c r="E1351" s="37" t="str">
        <f>IF(PinMap!P350="","",PinMap!P350)</f>
        <v/>
      </c>
      <c r="F1351" s="37" t="str">
        <f>IF(PinMap!Q350="","",PinMap!Q350)</f>
        <v/>
      </c>
    </row>
    <row r="1352" spans="1:6" x14ac:dyDescent="0.2">
      <c r="A1352" s="37">
        <f t="shared" si="46"/>
        <v>2704</v>
      </c>
      <c r="B1352" s="52"/>
      <c r="C1352" s="37" t="str">
        <f>IF(PinMap!F351="","",PinMap!F351&amp;"_"&amp;PinMap!O1)</f>
        <v>VCC28D_IIH</v>
      </c>
      <c r="D1352" s="37" t="str">
        <f>IF(PinMap!O351="","",PinMap!O351)</f>
        <v/>
      </c>
      <c r="E1352" s="37" t="str">
        <f>IF(PinMap!P351="","",PinMap!P351)</f>
        <v/>
      </c>
      <c r="F1352" s="37" t="str">
        <f>IF(PinMap!Q351="","",PinMap!Q351)</f>
        <v/>
      </c>
    </row>
    <row r="1353" spans="1:6" x14ac:dyDescent="0.2">
      <c r="A1353" s="37">
        <f t="shared" si="46"/>
        <v>2704</v>
      </c>
      <c r="B1353" s="52"/>
      <c r="C1353" s="37" t="str">
        <f>IF(PinMap!F352="","",PinMap!F352&amp;"_"&amp;PinMap!O1)</f>
        <v>DVDD_IIH</v>
      </c>
      <c r="D1353" s="37" t="str">
        <f>IF(PinMap!O352="","",PinMap!O352)</f>
        <v/>
      </c>
      <c r="E1353" s="37" t="str">
        <f>IF(PinMap!P352="","",PinMap!P352)</f>
        <v/>
      </c>
      <c r="F1353" s="37" t="str">
        <f>IF(PinMap!Q352="","",PinMap!Q352)</f>
        <v/>
      </c>
    </row>
    <row r="1354" spans="1:6" x14ac:dyDescent="0.2">
      <c r="A1354" s="37">
        <f t="shared" si="46"/>
        <v>2704</v>
      </c>
      <c r="B1354" s="52"/>
      <c r="C1354" s="37" t="str">
        <f>IF(PinMap!F353="","",PinMap!F353&amp;"_"&amp;PinMap!O1)</f>
        <v/>
      </c>
      <c r="D1354" s="37" t="str">
        <f>IF(PinMap!O353="","",PinMap!O353)</f>
        <v/>
      </c>
      <c r="E1354" s="37" t="str">
        <f>IF(PinMap!P353="","",PinMap!P353)</f>
        <v/>
      </c>
      <c r="F1354" s="37" t="str">
        <f>IF(PinMap!Q353="","",PinMap!Q353)</f>
        <v/>
      </c>
    </row>
    <row r="1355" spans="1:6" x14ac:dyDescent="0.2">
      <c r="A1355" s="37">
        <f t="shared" si="46"/>
        <v>2704</v>
      </c>
      <c r="B1355" s="52"/>
      <c r="C1355" s="37" t="str">
        <f>IF(PinMap!F326="","",PinMap!F326&amp;"_"&amp;PinMap!R1)</f>
        <v>VSYNC_DC</v>
      </c>
      <c r="D1355" s="37" t="str">
        <f>IF(PinMap!R326="","",PinMap!R326)</f>
        <v/>
      </c>
      <c r="E1355" s="37" t="str">
        <f>IF(PinMap!S326="","",PinMap!S326)</f>
        <v/>
      </c>
      <c r="F1355" s="37" t="str">
        <f>IF(PinMap!T326="","",PinMap!T326)</f>
        <v/>
      </c>
    </row>
    <row r="1356" spans="1:6" x14ac:dyDescent="0.2">
      <c r="A1356" s="37">
        <f t="shared" si="46"/>
        <v>2704</v>
      </c>
      <c r="B1356" s="52"/>
      <c r="C1356" s="37" t="str">
        <f>IF(PinMap!F327="","",PinMap!F327&amp;"_"&amp;PinMap!R1)</f>
        <v>HSYNC_DC</v>
      </c>
      <c r="D1356" s="37" t="str">
        <f>IF(PinMap!R327="","",PinMap!R327)</f>
        <v/>
      </c>
      <c r="E1356" s="37" t="str">
        <f>IF(PinMap!S327="","",PinMap!S327)</f>
        <v/>
      </c>
      <c r="F1356" s="37" t="str">
        <f>IF(PinMap!T327="","",PinMap!T327)</f>
        <v/>
      </c>
    </row>
    <row r="1357" spans="1:6" x14ac:dyDescent="0.2">
      <c r="A1357" s="37">
        <f t="shared" si="46"/>
        <v>2704</v>
      </c>
      <c r="B1357" s="52"/>
      <c r="C1357" s="37" t="str">
        <f>IF(PinMap!F328="","",PinMap!F328&amp;"_"&amp;PinMap!R1)</f>
        <v>PCLK_DC</v>
      </c>
      <c r="D1357" s="37" t="str">
        <f>IF(PinMap!R328="","",PinMap!R328)</f>
        <v/>
      </c>
      <c r="E1357" s="37" t="str">
        <f>IF(PinMap!S328="","",PinMap!S328)</f>
        <v/>
      </c>
      <c r="F1357" s="37" t="str">
        <f>IF(PinMap!T328="","",PinMap!T328)</f>
        <v/>
      </c>
    </row>
    <row r="1358" spans="1:6" x14ac:dyDescent="0.2">
      <c r="A1358" s="37">
        <f t="shared" si="46"/>
        <v>2704</v>
      </c>
      <c r="B1358" s="52"/>
      <c r="C1358" s="37" t="str">
        <f>IF(PinMap!F329="","",PinMap!F329&amp;"_"&amp;PinMap!R1)</f>
        <v>EXCLK_DC</v>
      </c>
      <c r="D1358" s="37" t="str">
        <f>IF(PinMap!R329="","",PinMap!R329)</f>
        <v/>
      </c>
      <c r="E1358" s="37" t="str">
        <f>IF(PinMap!S329="","",PinMap!S329)</f>
        <v/>
      </c>
      <c r="F1358" s="37" t="str">
        <f>IF(PinMap!T329="","",PinMap!T329)</f>
        <v/>
      </c>
    </row>
    <row r="1359" spans="1:6" x14ac:dyDescent="0.2">
      <c r="A1359" s="37">
        <f t="shared" si="46"/>
        <v>2704</v>
      </c>
      <c r="B1359" s="52"/>
      <c r="C1359" s="37" t="str">
        <f>IF(PinMap!F330="","",PinMap!F330&amp;"_"&amp;PinMap!R1)</f>
        <v>SCL_DC</v>
      </c>
      <c r="D1359" s="37" t="str">
        <f>IF(PinMap!R330="","",PinMap!R330)</f>
        <v/>
      </c>
      <c r="E1359" s="37" t="str">
        <f>IF(PinMap!S330="","",PinMap!S330)</f>
        <v/>
      </c>
      <c r="F1359" s="37" t="str">
        <f>IF(PinMap!T330="","",PinMap!T330)</f>
        <v/>
      </c>
    </row>
    <row r="1360" spans="1:6" x14ac:dyDescent="0.2">
      <c r="A1360" s="37">
        <f t="shared" si="46"/>
        <v>2704</v>
      </c>
      <c r="B1360" s="52"/>
      <c r="C1360" s="37" t="str">
        <f>IF(PinMap!F331="","",PinMap!F331&amp;"_"&amp;PinMap!R1)</f>
        <v>SDA_DC</v>
      </c>
      <c r="D1360" s="37" t="str">
        <f>IF(PinMap!R331="","",PinMap!R331)</f>
        <v/>
      </c>
      <c r="E1360" s="37" t="str">
        <f>IF(PinMap!S331="","",PinMap!S331)</f>
        <v/>
      </c>
      <c r="F1360" s="37" t="str">
        <f>IF(PinMap!T331="","",PinMap!T331)</f>
        <v/>
      </c>
    </row>
    <row r="1361" spans="1:6" x14ac:dyDescent="0.2">
      <c r="A1361" s="37">
        <f t="shared" si="46"/>
        <v>2704</v>
      </c>
      <c r="B1361" s="52"/>
      <c r="C1361" s="37" t="str">
        <f>IF(PinMap!F332="","",PinMap!F332&amp;"_"&amp;PinMap!R1)</f>
        <v>D6_DC</v>
      </c>
      <c r="D1361" s="37" t="str">
        <f>IF(PinMap!R332="","",PinMap!R332)</f>
        <v/>
      </c>
      <c r="E1361" s="37" t="str">
        <f>IF(PinMap!S332="","",PinMap!S332)</f>
        <v/>
      </c>
      <c r="F1361" s="37" t="str">
        <f>IF(PinMap!T332="","",PinMap!T332)</f>
        <v/>
      </c>
    </row>
    <row r="1362" spans="1:6" x14ac:dyDescent="0.2">
      <c r="A1362" s="37">
        <f t="shared" si="46"/>
        <v>2704</v>
      </c>
      <c r="B1362" s="52"/>
      <c r="C1362" s="37" t="str">
        <f>IF(PinMap!F333="","",PinMap!F333&amp;"_"&amp;PinMap!R1)</f>
        <v>D5_DC</v>
      </c>
      <c r="D1362" s="37" t="str">
        <f>IF(PinMap!R333="","",PinMap!R333)</f>
        <v/>
      </c>
      <c r="E1362" s="37" t="str">
        <f>IF(PinMap!S333="","",PinMap!S333)</f>
        <v/>
      </c>
      <c r="F1362" s="37" t="str">
        <f>IF(PinMap!T333="","",PinMap!T333)</f>
        <v/>
      </c>
    </row>
    <row r="1363" spans="1:6" x14ac:dyDescent="0.2">
      <c r="A1363" s="37">
        <f t="shared" si="46"/>
        <v>2704</v>
      </c>
      <c r="B1363" s="52"/>
      <c r="C1363" s="37" t="str">
        <f>IF(PinMap!F334="","",PinMap!F334&amp;"_"&amp;PinMap!R1)</f>
        <v>D4_DC</v>
      </c>
      <c r="D1363" s="37" t="str">
        <f>IF(PinMap!R334="","",PinMap!R334)</f>
        <v/>
      </c>
      <c r="E1363" s="37" t="str">
        <f>IF(PinMap!S334="","",PinMap!S334)</f>
        <v/>
      </c>
      <c r="F1363" s="37" t="str">
        <f>IF(PinMap!T334="","",PinMap!T334)</f>
        <v/>
      </c>
    </row>
    <row r="1364" spans="1:6" x14ac:dyDescent="0.2">
      <c r="A1364" s="37">
        <f t="shared" si="46"/>
        <v>2704</v>
      </c>
      <c r="B1364" s="52"/>
      <c r="C1364" s="37" t="str">
        <f>IF(PinMap!F335="","",PinMap!F335&amp;"_"&amp;PinMap!R1)</f>
        <v>D3_DC</v>
      </c>
      <c r="D1364" s="37" t="str">
        <f>IF(PinMap!R335="","",PinMap!R335)</f>
        <v/>
      </c>
      <c r="E1364" s="37" t="str">
        <f>IF(PinMap!S335="","",PinMap!S335)</f>
        <v/>
      </c>
      <c r="F1364" s="37" t="str">
        <f>IF(PinMap!T335="","",PinMap!T335)</f>
        <v/>
      </c>
    </row>
    <row r="1365" spans="1:6" x14ac:dyDescent="0.2">
      <c r="A1365" s="37">
        <f t="shared" si="46"/>
        <v>2704</v>
      </c>
      <c r="B1365" s="52"/>
      <c r="C1365" s="37" t="str">
        <f>IF(PinMap!F336="","",PinMap!F336&amp;"_"&amp;PinMap!R1)</f>
        <v>D8_DC</v>
      </c>
      <c r="D1365" s="37" t="str">
        <f>IF(PinMap!R336="","",PinMap!R336)</f>
        <v/>
      </c>
      <c r="E1365" s="37" t="str">
        <f>IF(PinMap!S336="","",PinMap!S336)</f>
        <v/>
      </c>
      <c r="F1365" s="37" t="str">
        <f>IF(PinMap!T336="","",PinMap!T336)</f>
        <v/>
      </c>
    </row>
    <row r="1366" spans="1:6" x14ac:dyDescent="0.2">
      <c r="A1366" s="37">
        <f t="shared" si="46"/>
        <v>2704</v>
      </c>
      <c r="B1366" s="52"/>
      <c r="C1366" s="37" t="str">
        <f>IF(PinMap!F337="","",PinMap!F337&amp;"_"&amp;PinMap!R1)</f>
        <v>D7_DC</v>
      </c>
      <c r="D1366" s="37" t="str">
        <f>IF(PinMap!R337="","",PinMap!R337)</f>
        <v/>
      </c>
      <c r="E1366" s="37" t="str">
        <f>IF(PinMap!S337="","",PinMap!S337)</f>
        <v/>
      </c>
      <c r="F1366" s="37" t="str">
        <f>IF(PinMap!T337="","",PinMap!T337)</f>
        <v/>
      </c>
    </row>
    <row r="1367" spans="1:6" x14ac:dyDescent="0.2">
      <c r="A1367" s="37">
        <f t="shared" si="46"/>
        <v>2704</v>
      </c>
      <c r="B1367" s="52"/>
      <c r="C1367" s="37" t="str">
        <f>IF(PinMap!F338="","",PinMap!F338&amp;"_"&amp;PinMap!R1)</f>
        <v>D0_DC</v>
      </c>
      <c r="D1367" s="37" t="str">
        <f>IF(PinMap!R338="","",PinMap!R338)</f>
        <v/>
      </c>
      <c r="E1367" s="37" t="str">
        <f>IF(PinMap!S338="","",PinMap!S338)</f>
        <v/>
      </c>
      <c r="F1367" s="37" t="str">
        <f>IF(PinMap!T338="","",PinMap!T338)</f>
        <v/>
      </c>
    </row>
    <row r="1368" spans="1:6" x14ac:dyDescent="0.2">
      <c r="A1368" s="37">
        <f t="shared" ref="A1368:A1399" si="47">IF(D1368="",A1367,A1367+1)</f>
        <v>2704</v>
      </c>
      <c r="B1368" s="52"/>
      <c r="C1368" s="37" t="str">
        <f>IF(PinMap!F339="","",PinMap!F339&amp;"_"&amp;PinMap!R1)</f>
        <v>D1_DC</v>
      </c>
      <c r="D1368" s="37" t="str">
        <f>IF(PinMap!R339="","",PinMap!R339)</f>
        <v/>
      </c>
      <c r="E1368" s="37" t="str">
        <f>IF(PinMap!S339="","",PinMap!S339)</f>
        <v/>
      </c>
      <c r="F1368" s="37" t="str">
        <f>IF(PinMap!T339="","",PinMap!T339)</f>
        <v/>
      </c>
    </row>
    <row r="1369" spans="1:6" x14ac:dyDescent="0.2">
      <c r="A1369" s="37">
        <f t="shared" si="47"/>
        <v>2704</v>
      </c>
      <c r="B1369" s="52"/>
      <c r="C1369" s="37" t="str">
        <f>IF(PinMap!F340="","",PinMap!F340&amp;"_"&amp;PinMap!R1)</f>
        <v>D2_DC</v>
      </c>
      <c r="D1369" s="37" t="str">
        <f>IF(PinMap!R340="","",PinMap!R340)</f>
        <v/>
      </c>
      <c r="E1369" s="37" t="str">
        <f>IF(PinMap!S340="","",PinMap!S340)</f>
        <v/>
      </c>
      <c r="F1369" s="37" t="str">
        <f>IF(PinMap!T340="","",PinMap!T340)</f>
        <v/>
      </c>
    </row>
    <row r="1370" spans="1:6" x14ac:dyDescent="0.2">
      <c r="A1370" s="37">
        <f t="shared" si="47"/>
        <v>2704</v>
      </c>
      <c r="B1370" s="52"/>
      <c r="C1370" s="37" t="str">
        <f>IF(PinMap!F341="","",PinMap!F341&amp;"_"&amp;PinMap!R1)</f>
        <v>D9_DC</v>
      </c>
      <c r="D1370" s="37" t="str">
        <f>IF(PinMap!R341="","",PinMap!R341)</f>
        <v/>
      </c>
      <c r="E1370" s="37" t="str">
        <f>IF(PinMap!S341="","",PinMap!S341)</f>
        <v/>
      </c>
      <c r="F1370" s="37" t="str">
        <f>IF(PinMap!T341="","",PinMap!T341)</f>
        <v/>
      </c>
    </row>
    <row r="1371" spans="1:6" x14ac:dyDescent="0.2">
      <c r="A1371" s="37">
        <f t="shared" si="47"/>
        <v>2704</v>
      </c>
      <c r="B1371" s="52"/>
      <c r="C1371" s="37" t="str">
        <f>IF(PinMap!F342="","",PinMap!F342&amp;"_"&amp;PinMap!R1)</f>
        <v>PWDN_DC</v>
      </c>
      <c r="D1371" s="37" t="str">
        <f>IF(PinMap!R342="","",PinMap!R342)</f>
        <v/>
      </c>
      <c r="E1371" s="37" t="str">
        <f>IF(PinMap!S342="","",PinMap!S342)</f>
        <v/>
      </c>
      <c r="F1371" s="37" t="str">
        <f>IF(PinMap!T342="","",PinMap!T342)</f>
        <v/>
      </c>
    </row>
    <row r="1372" spans="1:6" x14ac:dyDescent="0.2">
      <c r="A1372" s="37">
        <f t="shared" si="47"/>
        <v>2704</v>
      </c>
      <c r="B1372" s="52"/>
      <c r="C1372" s="37" t="str">
        <f>IF(PinMap!F343="","",PinMap!F343&amp;"_"&amp;PinMap!R1)</f>
        <v>RSTB_DC</v>
      </c>
      <c r="D1372" s="37" t="str">
        <f>IF(PinMap!R343="","",PinMap!R343)</f>
        <v/>
      </c>
      <c r="E1372" s="37" t="str">
        <f>IF(PinMap!S343="","",PinMap!S343)</f>
        <v/>
      </c>
      <c r="F1372" s="37" t="str">
        <f>IF(PinMap!T343="","",PinMap!T343)</f>
        <v/>
      </c>
    </row>
    <row r="1373" spans="1:6" x14ac:dyDescent="0.2">
      <c r="A1373" s="37">
        <f t="shared" si="47"/>
        <v>2705</v>
      </c>
      <c r="B1373" s="52"/>
      <c r="C1373" s="37" t="str">
        <f>IF(PinMap!F344="","",PinMap!F344&amp;"_"&amp;PinMap!R1)</f>
        <v>VN_DC</v>
      </c>
      <c r="D1373" s="37">
        <f>IF(PinMap!R344="","",PinMap!R344)</f>
        <v>-1.25</v>
      </c>
      <c r="E1373" s="37">
        <f>IF(PinMap!S344="","",PinMap!S344)</f>
        <v>-1.6</v>
      </c>
      <c r="F1373" s="37" t="str">
        <f>IF(PinMap!T344="","",PinMap!T344)</f>
        <v>V</v>
      </c>
    </row>
    <row r="1374" spans="1:6" x14ac:dyDescent="0.2">
      <c r="A1374" s="37">
        <f t="shared" si="47"/>
        <v>2706</v>
      </c>
      <c r="B1374" s="52"/>
      <c r="C1374" s="37" t="str">
        <f>IF(PinMap!F345="","",PinMap!F345&amp;"_"&amp;PinMap!R1)</f>
        <v>VH_DC</v>
      </c>
      <c r="D1374" s="37">
        <f>IF(PinMap!R345="","",PinMap!R345)</f>
        <v>4.4000000000000004</v>
      </c>
      <c r="E1374" s="37">
        <f>IF(PinMap!S345="","",PinMap!S345)</f>
        <v>3.85</v>
      </c>
      <c r="F1374" s="37" t="str">
        <f>IF(PinMap!T345="","",PinMap!T345)</f>
        <v>V</v>
      </c>
    </row>
    <row r="1375" spans="1:6" x14ac:dyDescent="0.2">
      <c r="A1375" s="37">
        <f t="shared" si="47"/>
        <v>2706</v>
      </c>
      <c r="B1375" s="52"/>
      <c r="C1375" s="37" t="str">
        <f>IF(PinMap!F346="","",PinMap!F346&amp;"_"&amp;PinMap!R1)</f>
        <v>VRAMP_DC</v>
      </c>
      <c r="D1375" s="37" t="str">
        <f>IF(PinMap!R346="","",PinMap!R346)</f>
        <v/>
      </c>
      <c r="E1375" s="37" t="str">
        <f>IF(PinMap!S346="","",PinMap!S346)</f>
        <v/>
      </c>
      <c r="F1375" s="37" t="str">
        <f>IF(PinMap!T346="","",PinMap!T346)</f>
        <v/>
      </c>
    </row>
    <row r="1376" spans="1:6" x14ac:dyDescent="0.2">
      <c r="A1376" s="37">
        <f t="shared" si="47"/>
        <v>2706</v>
      </c>
      <c r="B1376" s="52"/>
      <c r="C1376" s="37" t="str">
        <f>IF(PinMap!F347="","",PinMap!F347&amp;"_"&amp;PinMap!R1)</f>
        <v/>
      </c>
      <c r="D1376" s="37" t="str">
        <f>IF(PinMap!R347="","",PinMap!R347)</f>
        <v/>
      </c>
      <c r="E1376" s="37" t="str">
        <f>IF(PinMap!S347="","",PinMap!S347)</f>
        <v/>
      </c>
      <c r="F1376" s="37" t="str">
        <f>IF(PinMap!T347="","",PinMap!T347)</f>
        <v/>
      </c>
    </row>
    <row r="1377" spans="1:6" x14ac:dyDescent="0.2">
      <c r="A1377" s="37">
        <f t="shared" si="47"/>
        <v>2706</v>
      </c>
      <c r="B1377" s="52"/>
      <c r="C1377" s="37" t="str">
        <f>IF(PinMap!F348="","",PinMap!F348&amp;"_"&amp;PinMap!R1)</f>
        <v/>
      </c>
      <c r="D1377" s="37" t="str">
        <f>IF(PinMap!R348="","",PinMap!R348)</f>
        <v/>
      </c>
      <c r="E1377" s="37" t="str">
        <f>IF(PinMap!S348="","",PinMap!S348)</f>
        <v/>
      </c>
      <c r="F1377" s="37" t="str">
        <f>IF(PinMap!T348="","",PinMap!T348)</f>
        <v/>
      </c>
    </row>
    <row r="1378" spans="1:6" x14ac:dyDescent="0.2">
      <c r="A1378" s="37">
        <f t="shared" si="47"/>
        <v>2706</v>
      </c>
      <c r="B1378" s="52"/>
      <c r="C1378" s="37" t="str">
        <f>IF(PinMap!F349="","",PinMap!F349&amp;"_"&amp;PinMap!R1)</f>
        <v/>
      </c>
      <c r="D1378" s="37" t="str">
        <f>IF(PinMap!R349="","",PinMap!R349)</f>
        <v/>
      </c>
      <c r="E1378" s="37" t="str">
        <f>IF(PinMap!S349="","",PinMap!S349)</f>
        <v/>
      </c>
      <c r="F1378" s="37" t="str">
        <f>IF(PinMap!T349="","",PinMap!T349)</f>
        <v/>
      </c>
    </row>
    <row r="1379" spans="1:6" x14ac:dyDescent="0.2">
      <c r="A1379" s="37">
        <f t="shared" si="47"/>
        <v>2707</v>
      </c>
      <c r="B1379" s="52"/>
      <c r="C1379" s="37" t="str">
        <f>IF(PinMap!F350="","",PinMap!F350&amp;"_"&amp;PinMap!R1)</f>
        <v>VCC28A_DC</v>
      </c>
      <c r="D1379" s="37">
        <f>IF(PinMap!R350="","",PinMap!R350)</f>
        <v>35</v>
      </c>
      <c r="E1379" s="37">
        <f>IF(PinMap!S350="","",PinMap!S350)</f>
        <v>15</v>
      </c>
      <c r="F1379" s="37" t="str">
        <f>IF(PinMap!T350="","",PinMap!T350)</f>
        <v>mA</v>
      </c>
    </row>
    <row r="1380" spans="1:6" x14ac:dyDescent="0.2">
      <c r="A1380" s="37">
        <f t="shared" si="47"/>
        <v>2708</v>
      </c>
      <c r="B1380" s="52"/>
      <c r="C1380" s="37" t="str">
        <f>IF(PinMap!F351="","",PinMap!F351&amp;"_"&amp;PinMap!R1)</f>
        <v>VCC28D_DC</v>
      </c>
      <c r="D1380" s="37">
        <f>IF(PinMap!R351="","",PinMap!R351)</f>
        <v>65</v>
      </c>
      <c r="E1380" s="37">
        <f>IF(PinMap!S351="","",PinMap!S351)</f>
        <v>45</v>
      </c>
      <c r="F1380" s="37" t="str">
        <f>IF(PinMap!T351="","",PinMap!T351)</f>
        <v>mA</v>
      </c>
    </row>
    <row r="1381" spans="1:6" x14ac:dyDescent="0.2">
      <c r="A1381" s="37">
        <f t="shared" si="47"/>
        <v>2709</v>
      </c>
      <c r="B1381" s="52"/>
      <c r="C1381" s="37" t="str">
        <f>IF(PinMap!F352="","",PinMap!F352&amp;"_"&amp;PinMap!R1)</f>
        <v>DVDD_DC</v>
      </c>
      <c r="D1381" s="37">
        <f>IF(PinMap!R352="","",PinMap!R352)</f>
        <v>1.7</v>
      </c>
      <c r="E1381" s="37">
        <f>IF(PinMap!S352="","",PinMap!S352)</f>
        <v>1.4</v>
      </c>
      <c r="F1381" s="37" t="str">
        <f>IF(PinMap!T352="","",PinMap!T352)</f>
        <v>V</v>
      </c>
    </row>
    <row r="1382" spans="1:6" x14ac:dyDescent="0.2">
      <c r="A1382" s="37">
        <f t="shared" si="47"/>
        <v>2709</v>
      </c>
      <c r="B1382" s="52"/>
      <c r="C1382" s="37" t="str">
        <f>IF(PinMap!F353="","",PinMap!F353&amp;"_"&amp;PinMap!R1)</f>
        <v/>
      </c>
      <c r="D1382" s="37" t="str">
        <f>IF(PinMap!R353="","",PinMap!R353)</f>
        <v/>
      </c>
      <c r="E1382" s="37" t="str">
        <f>IF(PinMap!S353="","",PinMap!S353)</f>
        <v/>
      </c>
      <c r="F1382" s="37" t="str">
        <f>IF(PinMap!T353="","",PinMap!T353)</f>
        <v/>
      </c>
    </row>
    <row r="1383" spans="1:6" x14ac:dyDescent="0.2">
      <c r="A1383" s="37">
        <f t="shared" si="47"/>
        <v>2709</v>
      </c>
      <c r="B1383" s="52"/>
      <c r="C1383" s="37" t="str">
        <f>IF(PinMap!F326="","",PinMap!F326&amp;"_"&amp;PinMap!U1)</f>
        <v>VSYNC_PWDN</v>
      </c>
      <c r="D1383" s="37" t="str">
        <f>IF(PinMap!U326="","",PinMap!U326)</f>
        <v/>
      </c>
      <c r="E1383" s="37" t="str">
        <f>IF(PinMap!V326="","",PinMap!V326)</f>
        <v/>
      </c>
      <c r="F1383" s="37" t="str">
        <f>IF(PinMap!W326="","",PinMap!W326)</f>
        <v/>
      </c>
    </row>
    <row r="1384" spans="1:6" x14ac:dyDescent="0.2">
      <c r="A1384" s="37">
        <f t="shared" si="47"/>
        <v>2709</v>
      </c>
      <c r="B1384" s="52"/>
      <c r="C1384" s="37" t="str">
        <f>IF(PinMap!F327="","",PinMap!F327&amp;"_"&amp;PinMap!U1)</f>
        <v>HSYNC_PWDN</v>
      </c>
      <c r="D1384" s="37" t="str">
        <f>IF(PinMap!U327="","",PinMap!U327)</f>
        <v/>
      </c>
      <c r="E1384" s="37" t="str">
        <f>IF(PinMap!V327="","",PinMap!V327)</f>
        <v/>
      </c>
      <c r="F1384" s="37" t="str">
        <f>IF(PinMap!W327="","",PinMap!W327)</f>
        <v/>
      </c>
    </row>
    <row r="1385" spans="1:6" x14ac:dyDescent="0.2">
      <c r="A1385" s="37">
        <f t="shared" si="47"/>
        <v>2709</v>
      </c>
      <c r="B1385" s="52"/>
      <c r="C1385" s="37" t="str">
        <f>IF(PinMap!F328="","",PinMap!F328&amp;"_"&amp;PinMap!U1)</f>
        <v>PCLK_PWDN</v>
      </c>
      <c r="D1385" s="37" t="str">
        <f>IF(PinMap!U328="","",PinMap!U328)</f>
        <v/>
      </c>
      <c r="E1385" s="37" t="str">
        <f>IF(PinMap!V328="","",PinMap!V328)</f>
        <v/>
      </c>
      <c r="F1385" s="37" t="str">
        <f>IF(PinMap!W328="","",PinMap!W328)</f>
        <v/>
      </c>
    </row>
    <row r="1386" spans="1:6" x14ac:dyDescent="0.2">
      <c r="A1386" s="37">
        <f t="shared" si="47"/>
        <v>2709</v>
      </c>
      <c r="B1386" s="52"/>
      <c r="C1386" s="37" t="str">
        <f>IF(PinMap!F329="","",PinMap!F329&amp;"_"&amp;PinMap!U1)</f>
        <v>EXCLK_PWDN</v>
      </c>
      <c r="D1386" s="37" t="str">
        <f>IF(PinMap!U329="","",PinMap!U329)</f>
        <v/>
      </c>
      <c r="E1386" s="37" t="str">
        <f>IF(PinMap!V329="","",PinMap!V329)</f>
        <v/>
      </c>
      <c r="F1386" s="37" t="str">
        <f>IF(PinMap!W329="","",PinMap!W329)</f>
        <v/>
      </c>
    </row>
    <row r="1387" spans="1:6" x14ac:dyDescent="0.2">
      <c r="A1387" s="37">
        <f t="shared" si="47"/>
        <v>2709</v>
      </c>
      <c r="B1387" s="52"/>
      <c r="C1387" s="37" t="str">
        <f>IF(PinMap!F330="","",PinMap!F330&amp;"_"&amp;PinMap!U1)</f>
        <v>SCL_PWDN</v>
      </c>
      <c r="D1387" s="37" t="str">
        <f>IF(PinMap!U330="","",PinMap!U330)</f>
        <v/>
      </c>
      <c r="E1387" s="37" t="str">
        <f>IF(PinMap!V330="","",PinMap!V330)</f>
        <v/>
      </c>
      <c r="F1387" s="37" t="str">
        <f>IF(PinMap!W330="","",PinMap!W330)</f>
        <v/>
      </c>
    </row>
    <row r="1388" spans="1:6" x14ac:dyDescent="0.2">
      <c r="A1388" s="37">
        <f t="shared" si="47"/>
        <v>2709</v>
      </c>
      <c r="B1388" s="52"/>
      <c r="C1388" s="37" t="str">
        <f>IF(PinMap!F331="","",PinMap!F331&amp;"_"&amp;PinMap!U1)</f>
        <v>SDA_PWDN</v>
      </c>
      <c r="D1388" s="37" t="str">
        <f>IF(PinMap!U331="","",PinMap!U331)</f>
        <v/>
      </c>
      <c r="E1388" s="37" t="str">
        <f>IF(PinMap!V331="","",PinMap!V331)</f>
        <v/>
      </c>
      <c r="F1388" s="37" t="str">
        <f>IF(PinMap!W331="","",PinMap!W331)</f>
        <v/>
      </c>
    </row>
    <row r="1389" spans="1:6" x14ac:dyDescent="0.2">
      <c r="A1389" s="37">
        <f t="shared" si="47"/>
        <v>2709</v>
      </c>
      <c r="B1389" s="52"/>
      <c r="C1389" s="37" t="str">
        <f>IF(PinMap!F332="","",PinMap!F332&amp;"_"&amp;PinMap!U1)</f>
        <v>D6_PWDN</v>
      </c>
      <c r="D1389" s="37" t="str">
        <f>IF(PinMap!U332="","",PinMap!U332)</f>
        <v/>
      </c>
      <c r="E1389" s="37" t="str">
        <f>IF(PinMap!V332="","",PinMap!V332)</f>
        <v/>
      </c>
      <c r="F1389" s="37" t="str">
        <f>IF(PinMap!W332="","",PinMap!W332)</f>
        <v/>
      </c>
    </row>
    <row r="1390" spans="1:6" x14ac:dyDescent="0.2">
      <c r="A1390" s="37">
        <f t="shared" si="47"/>
        <v>2709</v>
      </c>
      <c r="B1390" s="52"/>
      <c r="C1390" s="37" t="str">
        <f>IF(PinMap!F333="","",PinMap!F333&amp;"_"&amp;PinMap!U1)</f>
        <v>D5_PWDN</v>
      </c>
      <c r="D1390" s="37" t="str">
        <f>IF(PinMap!U333="","",PinMap!U333)</f>
        <v/>
      </c>
      <c r="E1390" s="37" t="str">
        <f>IF(PinMap!V333="","",PinMap!V333)</f>
        <v/>
      </c>
      <c r="F1390" s="37" t="str">
        <f>IF(PinMap!W333="","",PinMap!W333)</f>
        <v/>
      </c>
    </row>
    <row r="1391" spans="1:6" x14ac:dyDescent="0.2">
      <c r="A1391" s="37">
        <f t="shared" si="47"/>
        <v>2709</v>
      </c>
      <c r="B1391" s="52"/>
      <c r="C1391" s="37" t="str">
        <f>IF(PinMap!F334="","",PinMap!F334&amp;"_"&amp;PinMap!U1)</f>
        <v>D4_PWDN</v>
      </c>
      <c r="D1391" s="37" t="str">
        <f>IF(PinMap!U334="","",PinMap!U334)</f>
        <v/>
      </c>
      <c r="E1391" s="37" t="str">
        <f>IF(PinMap!V334="","",PinMap!V334)</f>
        <v/>
      </c>
      <c r="F1391" s="37" t="str">
        <f>IF(PinMap!W334="","",PinMap!W334)</f>
        <v/>
      </c>
    </row>
    <row r="1392" spans="1:6" x14ac:dyDescent="0.2">
      <c r="A1392" s="37">
        <f t="shared" si="47"/>
        <v>2709</v>
      </c>
      <c r="B1392" s="52"/>
      <c r="C1392" s="37" t="str">
        <f>IF(PinMap!F335="","",PinMap!F335&amp;"_"&amp;PinMap!U1)</f>
        <v>D3_PWDN</v>
      </c>
      <c r="D1392" s="37" t="str">
        <f>IF(PinMap!U335="","",PinMap!U335)</f>
        <v/>
      </c>
      <c r="E1392" s="37" t="str">
        <f>IF(PinMap!V335="","",PinMap!V335)</f>
        <v/>
      </c>
      <c r="F1392" s="37" t="str">
        <f>IF(PinMap!W335="","",PinMap!W335)</f>
        <v/>
      </c>
    </row>
    <row r="1393" spans="1:6" x14ac:dyDescent="0.2">
      <c r="A1393" s="37">
        <f t="shared" si="47"/>
        <v>2709</v>
      </c>
      <c r="B1393" s="52"/>
      <c r="C1393" s="37" t="str">
        <f>IF(PinMap!F336="","",PinMap!F336&amp;"_"&amp;PinMap!U1)</f>
        <v>D8_PWDN</v>
      </c>
      <c r="D1393" s="37" t="str">
        <f>IF(PinMap!U336="","",PinMap!U336)</f>
        <v/>
      </c>
      <c r="E1393" s="37" t="str">
        <f>IF(PinMap!V336="","",PinMap!V336)</f>
        <v/>
      </c>
      <c r="F1393" s="37" t="str">
        <f>IF(PinMap!W336="","",PinMap!W336)</f>
        <v/>
      </c>
    </row>
    <row r="1394" spans="1:6" x14ac:dyDescent="0.2">
      <c r="A1394" s="37">
        <f t="shared" si="47"/>
        <v>2709</v>
      </c>
      <c r="B1394" s="52"/>
      <c r="C1394" s="37" t="str">
        <f>IF(PinMap!F337="","",PinMap!F337&amp;"_"&amp;PinMap!U1)</f>
        <v>D7_PWDN</v>
      </c>
      <c r="D1394" s="37" t="str">
        <f>IF(PinMap!U337="","",PinMap!U337)</f>
        <v/>
      </c>
      <c r="E1394" s="37" t="str">
        <f>IF(PinMap!V337="","",PinMap!V337)</f>
        <v/>
      </c>
      <c r="F1394" s="37" t="str">
        <f>IF(PinMap!W337="","",PinMap!W337)</f>
        <v/>
      </c>
    </row>
    <row r="1395" spans="1:6" x14ac:dyDescent="0.2">
      <c r="A1395" s="37">
        <f t="shared" si="47"/>
        <v>2709</v>
      </c>
      <c r="B1395" s="52"/>
      <c r="C1395" s="37" t="str">
        <f>IF(PinMap!F338="","",PinMap!F338&amp;"_"&amp;PinMap!U1)</f>
        <v>D0_PWDN</v>
      </c>
      <c r="D1395" s="37" t="str">
        <f>IF(PinMap!U338="","",PinMap!U338)</f>
        <v/>
      </c>
      <c r="E1395" s="37" t="str">
        <f>IF(PinMap!V338="","",PinMap!V338)</f>
        <v/>
      </c>
      <c r="F1395" s="37" t="str">
        <f>IF(PinMap!W338="","",PinMap!W338)</f>
        <v/>
      </c>
    </row>
    <row r="1396" spans="1:6" x14ac:dyDescent="0.2">
      <c r="A1396" s="37">
        <f t="shared" si="47"/>
        <v>2709</v>
      </c>
      <c r="B1396" s="52"/>
      <c r="C1396" s="37" t="str">
        <f>IF(PinMap!F339="","",PinMap!F339&amp;"_"&amp;PinMap!U1)</f>
        <v>D1_PWDN</v>
      </c>
      <c r="D1396" s="37" t="str">
        <f>IF(PinMap!U339="","",PinMap!U339)</f>
        <v/>
      </c>
      <c r="E1396" s="37" t="str">
        <f>IF(PinMap!V339="","",PinMap!V339)</f>
        <v/>
      </c>
      <c r="F1396" s="37" t="str">
        <f>IF(PinMap!W339="","",PinMap!W339)</f>
        <v/>
      </c>
    </row>
    <row r="1397" spans="1:6" x14ac:dyDescent="0.2">
      <c r="A1397" s="37">
        <f t="shared" si="47"/>
        <v>2709</v>
      </c>
      <c r="B1397" s="52"/>
      <c r="C1397" s="37" t="str">
        <f>IF(PinMap!F340="","",PinMap!F340&amp;"_"&amp;PinMap!U1)</f>
        <v>D2_PWDN</v>
      </c>
      <c r="D1397" s="37" t="str">
        <f>IF(PinMap!U340="","",PinMap!U340)</f>
        <v/>
      </c>
      <c r="E1397" s="37" t="str">
        <f>IF(PinMap!V340="","",PinMap!V340)</f>
        <v/>
      </c>
      <c r="F1397" s="37" t="str">
        <f>IF(PinMap!W340="","",PinMap!W340)</f>
        <v/>
      </c>
    </row>
    <row r="1398" spans="1:6" x14ac:dyDescent="0.2">
      <c r="A1398" s="37">
        <f t="shared" si="47"/>
        <v>2709</v>
      </c>
      <c r="B1398" s="52"/>
      <c r="C1398" s="37" t="str">
        <f>IF(PinMap!F341="","",PinMap!F341&amp;"_"&amp;PinMap!U1)</f>
        <v>D9_PWDN</v>
      </c>
      <c r="D1398" s="37" t="str">
        <f>IF(PinMap!U341="","",PinMap!U341)</f>
        <v/>
      </c>
      <c r="E1398" s="37" t="str">
        <f>IF(PinMap!V341="","",PinMap!V341)</f>
        <v/>
      </c>
      <c r="F1398" s="37" t="str">
        <f>IF(PinMap!W341="","",PinMap!W341)</f>
        <v/>
      </c>
    </row>
    <row r="1399" spans="1:6" x14ac:dyDescent="0.2">
      <c r="A1399" s="37">
        <f t="shared" si="47"/>
        <v>2709</v>
      </c>
      <c r="B1399" s="52"/>
      <c r="C1399" s="37" t="str">
        <f>IF(PinMap!F342="","",PinMap!F342&amp;"_"&amp;PinMap!U1)</f>
        <v>PWDN_PWDN</v>
      </c>
      <c r="D1399" s="37" t="str">
        <f>IF(PinMap!U342="","",PinMap!U342)</f>
        <v/>
      </c>
      <c r="E1399" s="37" t="str">
        <f>IF(PinMap!V342="","",PinMap!V342)</f>
        <v/>
      </c>
      <c r="F1399" s="37" t="str">
        <f>IF(PinMap!W342="","",PinMap!W342)</f>
        <v/>
      </c>
    </row>
    <row r="1400" spans="1:6" x14ac:dyDescent="0.2">
      <c r="A1400" s="37">
        <f t="shared" ref="A1400:A1410" si="48">IF(D1400="",A1399,A1399+1)</f>
        <v>2709</v>
      </c>
      <c r="B1400" s="52"/>
      <c r="C1400" s="37" t="str">
        <f>IF(PinMap!F343="","",PinMap!F343&amp;"_"&amp;PinMap!U1)</f>
        <v>RSTB_PWDN</v>
      </c>
      <c r="D1400" s="37" t="str">
        <f>IF(PinMap!U343="","",PinMap!U343)</f>
        <v/>
      </c>
      <c r="E1400" s="37" t="str">
        <f>IF(PinMap!V343="","",PinMap!V343)</f>
        <v/>
      </c>
      <c r="F1400" s="37" t="str">
        <f>IF(PinMap!W343="","",PinMap!W343)</f>
        <v/>
      </c>
    </row>
    <row r="1401" spans="1:6" x14ac:dyDescent="0.2">
      <c r="A1401" s="37">
        <f t="shared" si="48"/>
        <v>2709</v>
      </c>
      <c r="B1401" s="52"/>
      <c r="C1401" s="37" t="str">
        <f>IF(PinMap!F344="","",PinMap!F344&amp;"_"&amp;PinMap!U1)</f>
        <v>VN_PWDN</v>
      </c>
      <c r="D1401" s="37" t="str">
        <f>IF(PinMap!U344="","",PinMap!U344)</f>
        <v/>
      </c>
      <c r="E1401" s="37" t="str">
        <f>IF(PinMap!V344="","",PinMap!V344)</f>
        <v/>
      </c>
      <c r="F1401" s="37" t="str">
        <f>IF(PinMap!W344="","",PinMap!W344)</f>
        <v/>
      </c>
    </row>
    <row r="1402" spans="1:6" x14ac:dyDescent="0.2">
      <c r="A1402" s="37">
        <f t="shared" si="48"/>
        <v>2709</v>
      </c>
      <c r="B1402" s="52"/>
      <c r="C1402" s="37" t="str">
        <f>IF(PinMap!F345="","",PinMap!F345&amp;"_"&amp;PinMap!U1)</f>
        <v>VH_PWDN</v>
      </c>
      <c r="D1402" s="37" t="str">
        <f>IF(PinMap!U345="","",PinMap!U345)</f>
        <v/>
      </c>
      <c r="E1402" s="37" t="str">
        <f>IF(PinMap!V345="","",PinMap!V345)</f>
        <v/>
      </c>
      <c r="F1402" s="37" t="str">
        <f>IF(PinMap!W345="","",PinMap!W345)</f>
        <v/>
      </c>
    </row>
    <row r="1403" spans="1:6" x14ac:dyDescent="0.2">
      <c r="A1403" s="37">
        <f t="shared" si="48"/>
        <v>2709</v>
      </c>
      <c r="B1403" s="52"/>
      <c r="C1403" s="37" t="str">
        <f>IF(PinMap!F346="","",PinMap!F346&amp;"_"&amp;PinMap!U1)</f>
        <v>VRAMP_PWDN</v>
      </c>
      <c r="D1403" s="37" t="str">
        <f>IF(PinMap!U346="","",PinMap!U346)</f>
        <v/>
      </c>
      <c r="E1403" s="37" t="str">
        <f>IF(PinMap!V346="","",PinMap!V346)</f>
        <v/>
      </c>
      <c r="F1403" s="37" t="str">
        <f>IF(PinMap!W346="","",PinMap!W346)</f>
        <v/>
      </c>
    </row>
    <row r="1404" spans="1:6" x14ac:dyDescent="0.2">
      <c r="A1404" s="37">
        <f t="shared" si="48"/>
        <v>2709</v>
      </c>
      <c r="B1404" s="52"/>
      <c r="C1404" s="37" t="str">
        <f>IF(PinMap!F347="","",PinMap!F347&amp;"_"&amp;PinMap!U1)</f>
        <v/>
      </c>
      <c r="D1404" s="37" t="str">
        <f>IF(PinMap!U347="","",PinMap!U347)</f>
        <v/>
      </c>
      <c r="E1404" s="37" t="str">
        <f>IF(PinMap!V347="","",PinMap!V347)</f>
        <v/>
      </c>
      <c r="F1404" s="37" t="str">
        <f>IF(PinMap!W347="","",PinMap!W347)</f>
        <v/>
      </c>
    </row>
    <row r="1405" spans="1:6" x14ac:dyDescent="0.2">
      <c r="A1405" s="37">
        <f t="shared" si="48"/>
        <v>2709</v>
      </c>
      <c r="B1405" s="52"/>
      <c r="C1405" s="37" t="str">
        <f>IF(PinMap!F348="","",PinMap!F348&amp;"_"&amp;PinMap!U1)</f>
        <v/>
      </c>
      <c r="D1405" s="37" t="str">
        <f>IF(PinMap!U348="","",PinMap!U348)</f>
        <v/>
      </c>
      <c r="E1405" s="37" t="str">
        <f>IF(PinMap!V348="","",PinMap!V348)</f>
        <v/>
      </c>
      <c r="F1405" s="37" t="str">
        <f>IF(PinMap!W348="","",PinMap!W348)</f>
        <v/>
      </c>
    </row>
    <row r="1406" spans="1:6" x14ac:dyDescent="0.2">
      <c r="A1406" s="37">
        <f t="shared" si="48"/>
        <v>2709</v>
      </c>
      <c r="B1406" s="52"/>
      <c r="C1406" s="37" t="str">
        <f>IF(PinMap!F349="","",PinMap!F349&amp;"_"&amp;PinMap!U1)</f>
        <v/>
      </c>
      <c r="D1406" s="37" t="str">
        <f>IF(PinMap!U349="","",PinMap!U349)</f>
        <v/>
      </c>
      <c r="E1406" s="37" t="str">
        <f>IF(PinMap!V349="","",PinMap!V349)</f>
        <v/>
      </c>
      <c r="F1406" s="37" t="str">
        <f>IF(PinMap!W349="","",PinMap!W349)</f>
        <v/>
      </c>
    </row>
    <row r="1407" spans="1:6" x14ac:dyDescent="0.2">
      <c r="A1407" s="37">
        <f t="shared" si="48"/>
        <v>2710</v>
      </c>
      <c r="B1407" s="52"/>
      <c r="C1407" s="37" t="str">
        <f>IF(PinMap!F350="","",PinMap!F350&amp;"_"&amp;PinMap!U1)</f>
        <v>VCC28A_PWDN</v>
      </c>
      <c r="D1407" s="37">
        <f>IF(PinMap!U350="","",PinMap!U350)</f>
        <v>300</v>
      </c>
      <c r="E1407" s="37">
        <f>IF(PinMap!V350="","",PinMap!V350)</f>
        <v>-5</v>
      </c>
      <c r="F1407" s="37" t="str">
        <f>IF(PinMap!W350="","",PinMap!W350)</f>
        <v>uA</v>
      </c>
    </row>
    <row r="1408" spans="1:6" x14ac:dyDescent="0.2">
      <c r="A1408" s="37">
        <f t="shared" si="48"/>
        <v>2711</v>
      </c>
      <c r="B1408" s="52"/>
      <c r="C1408" s="37" t="str">
        <f>IF(PinMap!F351="","",PinMap!F351&amp;"_"&amp;PinMap!U1)</f>
        <v>VCC28D_PWDN</v>
      </c>
      <c r="D1408" s="37">
        <f>IF(PinMap!U351="","",PinMap!U351)</f>
        <v>300</v>
      </c>
      <c r="E1408" s="37">
        <f>IF(PinMap!V351="","",PinMap!V351)</f>
        <v>-5</v>
      </c>
      <c r="F1408" s="37" t="str">
        <f>IF(PinMap!W351="","",PinMap!W351)</f>
        <v>uA</v>
      </c>
    </row>
    <row r="1409" spans="1:6" x14ac:dyDescent="0.2">
      <c r="A1409" s="37">
        <f t="shared" si="48"/>
        <v>2711</v>
      </c>
      <c r="B1409" s="52"/>
      <c r="C1409" s="37" t="str">
        <f>IF(PinMap!F352="","",PinMap!F352&amp;"_"&amp;PinMap!U1)</f>
        <v>DVDD_PWDN</v>
      </c>
      <c r="D1409" s="37" t="str">
        <f>IF(PinMap!U352="","",PinMap!U352)</f>
        <v/>
      </c>
      <c r="E1409" s="37" t="str">
        <f>IF(PinMap!V352="","",PinMap!V352)</f>
        <v/>
      </c>
      <c r="F1409" s="37" t="str">
        <f>IF(PinMap!W352="","",PinMap!W352)</f>
        <v/>
      </c>
    </row>
    <row r="1410" spans="1:6" x14ac:dyDescent="0.2">
      <c r="A1410" s="37">
        <f t="shared" si="48"/>
        <v>2711</v>
      </c>
      <c r="B1410" s="53"/>
      <c r="C1410" s="37" t="str">
        <f>IF(PinMap!F353="","",PinMap!F353&amp;"_"&amp;PinMap!U1)</f>
        <v/>
      </c>
      <c r="D1410" s="37" t="str">
        <f>IF(PinMap!U353="","",PinMap!U353)</f>
        <v/>
      </c>
      <c r="E1410" s="37" t="str">
        <f>IF(PinMap!V353="","",PinMap!V353)</f>
        <v/>
      </c>
      <c r="F1410" s="37" t="str">
        <f>IF(PinMap!W353="","",PinMap!W353)</f>
        <v/>
      </c>
    </row>
    <row r="1411" spans="1:6" x14ac:dyDescent="0.2">
      <c r="A1411" s="39"/>
      <c r="B1411" s="39"/>
      <c r="C1411" s="39"/>
      <c r="D1411" s="39"/>
      <c r="E1411" s="39"/>
      <c r="F1411" s="39"/>
    </row>
    <row r="1412" spans="1:6" x14ac:dyDescent="0.2">
      <c r="A1412" s="37">
        <f>IF(D1412="",A1410+COUNTA(Limits!A:A)-1,A1410+COUNTA(Limits!A:A))</f>
        <v>2941</v>
      </c>
      <c r="B1412" s="51" t="str">
        <f>MID(PinMap!A362,9,LEN(PinMap!A362)-8)</f>
        <v>Site10</v>
      </c>
      <c r="C1412" s="37" t="str">
        <f>IF(PinMap!F362="","",PinMap!F362&amp;"_"&amp;PinMap!I1)</f>
        <v>VSYNC_OS</v>
      </c>
      <c r="D1412" s="37">
        <f>IF(PinMap!I362="","",PinMap!I362)</f>
        <v>-0.2</v>
      </c>
      <c r="E1412" s="37">
        <f>IF(PinMap!J362="","",PinMap!J362)</f>
        <v>-0.6</v>
      </c>
      <c r="F1412" s="37" t="str">
        <f>IF(PinMap!K362="","",PinMap!K362)</f>
        <v>V</v>
      </c>
    </row>
    <row r="1413" spans="1:6" x14ac:dyDescent="0.2">
      <c r="A1413" s="37">
        <f t="shared" ref="A1413:A1444" si="49">IF(D1413="",A1412,A1412+1)</f>
        <v>2942</v>
      </c>
      <c r="B1413" s="52"/>
      <c r="C1413" s="37" t="str">
        <f>IF(PinMap!F363="","",PinMap!F363&amp;"_"&amp;PinMap!I1)</f>
        <v>HSYNC_OS</v>
      </c>
      <c r="D1413" s="37">
        <f>IF(PinMap!I363="","",PinMap!I363)</f>
        <v>-0.2</v>
      </c>
      <c r="E1413" s="37">
        <f>IF(PinMap!J363="","",PinMap!J363)</f>
        <v>-0.6</v>
      </c>
      <c r="F1413" s="37" t="str">
        <f>IF(PinMap!K363="","",PinMap!K363)</f>
        <v>V</v>
      </c>
    </row>
    <row r="1414" spans="1:6" x14ac:dyDescent="0.2">
      <c r="A1414" s="37">
        <f t="shared" si="49"/>
        <v>2943</v>
      </c>
      <c r="B1414" s="52"/>
      <c r="C1414" s="37" t="str">
        <f>IF(PinMap!F364="","",PinMap!F364&amp;"_"&amp;PinMap!I1)</f>
        <v>PCLK_OS</v>
      </c>
      <c r="D1414" s="37">
        <f>IF(PinMap!I364="","",PinMap!I364)</f>
        <v>-0.2</v>
      </c>
      <c r="E1414" s="37">
        <f>IF(PinMap!J364="","",PinMap!J364)</f>
        <v>-0.6</v>
      </c>
      <c r="F1414" s="37" t="str">
        <f>IF(PinMap!K364="","",PinMap!K364)</f>
        <v>V</v>
      </c>
    </row>
    <row r="1415" spans="1:6" x14ac:dyDescent="0.2">
      <c r="A1415" s="37">
        <f t="shared" si="49"/>
        <v>2944</v>
      </c>
      <c r="B1415" s="52"/>
      <c r="C1415" s="37" t="str">
        <f>IF(PinMap!F365="","",PinMap!F365&amp;"_"&amp;PinMap!I1)</f>
        <v>EXCLK_OS</v>
      </c>
      <c r="D1415" s="37">
        <f>IF(PinMap!I365="","",PinMap!I365)</f>
        <v>-0.2</v>
      </c>
      <c r="E1415" s="37">
        <f>IF(PinMap!J365="","",PinMap!J365)</f>
        <v>-0.6</v>
      </c>
      <c r="F1415" s="37" t="str">
        <f>IF(PinMap!K365="","",PinMap!K365)</f>
        <v>V</v>
      </c>
    </row>
    <row r="1416" spans="1:6" x14ac:dyDescent="0.2">
      <c r="A1416" s="37">
        <f t="shared" si="49"/>
        <v>2945</v>
      </c>
      <c r="B1416" s="52"/>
      <c r="C1416" s="37" t="str">
        <f>IF(PinMap!F366="","",PinMap!F366&amp;"_"&amp;PinMap!I1)</f>
        <v>SCL_OS</v>
      </c>
      <c r="D1416" s="37">
        <f>IF(PinMap!I366="","",PinMap!I366)</f>
        <v>-0.2</v>
      </c>
      <c r="E1416" s="37">
        <f>IF(PinMap!J366="","",PinMap!J366)</f>
        <v>-0.6</v>
      </c>
      <c r="F1416" s="37" t="str">
        <f>IF(PinMap!K366="","",PinMap!K366)</f>
        <v>V</v>
      </c>
    </row>
    <row r="1417" spans="1:6" x14ac:dyDescent="0.2">
      <c r="A1417" s="37">
        <f t="shared" si="49"/>
        <v>2946</v>
      </c>
      <c r="B1417" s="52"/>
      <c r="C1417" s="37" t="str">
        <f>IF(PinMap!F367="","",PinMap!F367&amp;"_"&amp;PinMap!I1)</f>
        <v>SDA_OS</v>
      </c>
      <c r="D1417" s="37">
        <f>IF(PinMap!I367="","",PinMap!I367)</f>
        <v>-0.2</v>
      </c>
      <c r="E1417" s="37">
        <f>IF(PinMap!J367="","",PinMap!J367)</f>
        <v>-0.6</v>
      </c>
      <c r="F1417" s="37" t="str">
        <f>IF(PinMap!K367="","",PinMap!K367)</f>
        <v>V</v>
      </c>
    </row>
    <row r="1418" spans="1:6" x14ac:dyDescent="0.2">
      <c r="A1418" s="37">
        <f t="shared" si="49"/>
        <v>2947</v>
      </c>
      <c r="B1418" s="52"/>
      <c r="C1418" s="37" t="str">
        <f>IF(PinMap!F368="","",PinMap!F368&amp;"_"&amp;PinMap!I1)</f>
        <v>D6_OS</v>
      </c>
      <c r="D1418" s="37">
        <f>IF(PinMap!I368="","",PinMap!I368)</f>
        <v>-0.2</v>
      </c>
      <c r="E1418" s="37">
        <f>IF(PinMap!J368="","",PinMap!J368)</f>
        <v>-0.6</v>
      </c>
      <c r="F1418" s="37" t="str">
        <f>IF(PinMap!K368="","",PinMap!K368)</f>
        <v>V</v>
      </c>
    </row>
    <row r="1419" spans="1:6" x14ac:dyDescent="0.2">
      <c r="A1419" s="37">
        <f t="shared" si="49"/>
        <v>2948</v>
      </c>
      <c r="B1419" s="52"/>
      <c r="C1419" s="37" t="str">
        <f>IF(PinMap!F369="","",PinMap!F369&amp;"_"&amp;PinMap!I1)</f>
        <v>D5_OS</v>
      </c>
      <c r="D1419" s="37">
        <f>IF(PinMap!I369="","",PinMap!I369)</f>
        <v>-0.2</v>
      </c>
      <c r="E1419" s="37">
        <f>IF(PinMap!J369="","",PinMap!J369)</f>
        <v>-0.6</v>
      </c>
      <c r="F1419" s="37" t="str">
        <f>IF(PinMap!K369="","",PinMap!K369)</f>
        <v>V</v>
      </c>
    </row>
    <row r="1420" spans="1:6" x14ac:dyDescent="0.2">
      <c r="A1420" s="37">
        <f t="shared" si="49"/>
        <v>2949</v>
      </c>
      <c r="B1420" s="52"/>
      <c r="C1420" s="37" t="str">
        <f>IF(PinMap!F370="","",PinMap!F370&amp;"_"&amp;PinMap!I1)</f>
        <v>D4_OS</v>
      </c>
      <c r="D1420" s="37">
        <f>IF(PinMap!I370="","",PinMap!I370)</f>
        <v>-0.2</v>
      </c>
      <c r="E1420" s="37">
        <f>IF(PinMap!J370="","",PinMap!J370)</f>
        <v>-0.6</v>
      </c>
      <c r="F1420" s="37" t="str">
        <f>IF(PinMap!K370="","",PinMap!K370)</f>
        <v>V</v>
      </c>
    </row>
    <row r="1421" spans="1:6" x14ac:dyDescent="0.2">
      <c r="A1421" s="37">
        <f t="shared" si="49"/>
        <v>2950</v>
      </c>
      <c r="B1421" s="52"/>
      <c r="C1421" s="37" t="str">
        <f>IF(PinMap!F371="","",PinMap!F371&amp;"_"&amp;PinMap!I1)</f>
        <v>D3_OS</v>
      </c>
      <c r="D1421" s="37">
        <f>IF(PinMap!I371="","",PinMap!I371)</f>
        <v>-0.2</v>
      </c>
      <c r="E1421" s="37">
        <f>IF(PinMap!J371="","",PinMap!J371)</f>
        <v>-0.6</v>
      </c>
      <c r="F1421" s="37" t="str">
        <f>IF(PinMap!K371="","",PinMap!K371)</f>
        <v>V</v>
      </c>
    </row>
    <row r="1422" spans="1:6" x14ac:dyDescent="0.2">
      <c r="A1422" s="37">
        <f t="shared" si="49"/>
        <v>2951</v>
      </c>
      <c r="B1422" s="52"/>
      <c r="C1422" s="37" t="str">
        <f>IF(PinMap!F372="","",PinMap!F372&amp;"_"&amp;PinMap!I1)</f>
        <v>D8_OS</v>
      </c>
      <c r="D1422" s="37">
        <f>IF(PinMap!I372="","",PinMap!I372)</f>
        <v>-0.2</v>
      </c>
      <c r="E1422" s="37">
        <f>IF(PinMap!J372="","",PinMap!J372)</f>
        <v>-0.6</v>
      </c>
      <c r="F1422" s="37" t="str">
        <f>IF(PinMap!K372="","",PinMap!K372)</f>
        <v>V</v>
      </c>
    </row>
    <row r="1423" spans="1:6" x14ac:dyDescent="0.2">
      <c r="A1423" s="37">
        <f t="shared" si="49"/>
        <v>2952</v>
      </c>
      <c r="B1423" s="52"/>
      <c r="C1423" s="37" t="str">
        <f>IF(PinMap!F373="","",PinMap!F373&amp;"_"&amp;PinMap!I1)</f>
        <v>D7_OS</v>
      </c>
      <c r="D1423" s="37">
        <f>IF(PinMap!I373="","",PinMap!I373)</f>
        <v>-0.2</v>
      </c>
      <c r="E1423" s="37">
        <f>IF(PinMap!J373="","",PinMap!J373)</f>
        <v>-0.6</v>
      </c>
      <c r="F1423" s="37" t="str">
        <f>IF(PinMap!K373="","",PinMap!K373)</f>
        <v>V</v>
      </c>
    </row>
    <row r="1424" spans="1:6" x14ac:dyDescent="0.2">
      <c r="A1424" s="37">
        <f t="shared" si="49"/>
        <v>2953</v>
      </c>
      <c r="B1424" s="52"/>
      <c r="C1424" s="37" t="str">
        <f>IF(PinMap!F374="","",PinMap!F374&amp;"_"&amp;PinMap!I1)</f>
        <v>D0_OS</v>
      </c>
      <c r="D1424" s="37">
        <f>IF(PinMap!I374="","",PinMap!I374)</f>
        <v>-0.2</v>
      </c>
      <c r="E1424" s="37">
        <f>IF(PinMap!J374="","",PinMap!J374)</f>
        <v>-0.6</v>
      </c>
      <c r="F1424" s="37" t="str">
        <f>IF(PinMap!K374="","",PinMap!K374)</f>
        <v>V</v>
      </c>
    </row>
    <row r="1425" spans="1:6" x14ac:dyDescent="0.2">
      <c r="A1425" s="37">
        <f t="shared" si="49"/>
        <v>2954</v>
      </c>
      <c r="B1425" s="52"/>
      <c r="C1425" s="37" t="str">
        <f>IF(PinMap!F375="","",PinMap!F375&amp;"_"&amp;PinMap!I1)</f>
        <v>D1_OS</v>
      </c>
      <c r="D1425" s="37">
        <f>IF(PinMap!I375="","",PinMap!I375)</f>
        <v>-0.2</v>
      </c>
      <c r="E1425" s="37">
        <f>IF(PinMap!J375="","",PinMap!J375)</f>
        <v>-0.6</v>
      </c>
      <c r="F1425" s="37" t="str">
        <f>IF(PinMap!K375="","",PinMap!K375)</f>
        <v>V</v>
      </c>
    </row>
    <row r="1426" spans="1:6" x14ac:dyDescent="0.2">
      <c r="A1426" s="37">
        <f t="shared" si="49"/>
        <v>2955</v>
      </c>
      <c r="B1426" s="52"/>
      <c r="C1426" s="37" t="str">
        <f>IF(PinMap!F376="","",PinMap!F376&amp;"_"&amp;PinMap!I1)</f>
        <v>D2_OS</v>
      </c>
      <c r="D1426" s="37">
        <f>IF(PinMap!I376="","",PinMap!I376)</f>
        <v>-0.2</v>
      </c>
      <c r="E1426" s="37">
        <f>IF(PinMap!J376="","",PinMap!J376)</f>
        <v>-0.6</v>
      </c>
      <c r="F1426" s="37" t="str">
        <f>IF(PinMap!K376="","",PinMap!K376)</f>
        <v>V</v>
      </c>
    </row>
    <row r="1427" spans="1:6" x14ac:dyDescent="0.2">
      <c r="A1427" s="37">
        <f t="shared" si="49"/>
        <v>2956</v>
      </c>
      <c r="B1427" s="52"/>
      <c r="C1427" s="37" t="str">
        <f>IF(PinMap!F377="","",PinMap!F377&amp;"_"&amp;PinMap!I1)</f>
        <v>D9_OS</v>
      </c>
      <c r="D1427" s="37">
        <f>IF(PinMap!I377="","",PinMap!I377)</f>
        <v>-0.2</v>
      </c>
      <c r="E1427" s="37">
        <f>IF(PinMap!J377="","",PinMap!J377)</f>
        <v>-0.6</v>
      </c>
      <c r="F1427" s="37" t="str">
        <f>IF(PinMap!K377="","",PinMap!K377)</f>
        <v>V</v>
      </c>
    </row>
    <row r="1428" spans="1:6" x14ac:dyDescent="0.2">
      <c r="A1428" s="37">
        <f t="shared" si="49"/>
        <v>2957</v>
      </c>
      <c r="B1428" s="52"/>
      <c r="C1428" s="37" t="str">
        <f>IF(PinMap!F378="","",PinMap!F378&amp;"_"&amp;PinMap!I1)</f>
        <v>PWDN_OS</v>
      </c>
      <c r="D1428" s="37">
        <f>IF(PinMap!I378="","",PinMap!I378)</f>
        <v>-0.2</v>
      </c>
      <c r="E1428" s="37">
        <f>IF(PinMap!J378="","",PinMap!J378)</f>
        <v>-0.6</v>
      </c>
      <c r="F1428" s="37" t="str">
        <f>IF(PinMap!K378="","",PinMap!K378)</f>
        <v>V</v>
      </c>
    </row>
    <row r="1429" spans="1:6" x14ac:dyDescent="0.2">
      <c r="A1429" s="37">
        <f t="shared" si="49"/>
        <v>2958</v>
      </c>
      <c r="B1429" s="52"/>
      <c r="C1429" s="37" t="str">
        <f>IF(PinMap!F379="","",PinMap!F379&amp;"_"&amp;PinMap!I1)</f>
        <v>RSTB_OS</v>
      </c>
      <c r="D1429" s="37">
        <f>IF(PinMap!I379="","",PinMap!I379)</f>
        <v>-0.2</v>
      </c>
      <c r="E1429" s="37">
        <f>IF(PinMap!J379="","",PinMap!J379)</f>
        <v>-0.6</v>
      </c>
      <c r="F1429" s="37" t="str">
        <f>IF(PinMap!K379="","",PinMap!K379)</f>
        <v>V</v>
      </c>
    </row>
    <row r="1430" spans="1:6" x14ac:dyDescent="0.2">
      <c r="A1430" s="37">
        <f t="shared" si="49"/>
        <v>2959</v>
      </c>
      <c r="B1430" s="52"/>
      <c r="C1430" s="37" t="str">
        <f>IF(PinMap!F380="","",PinMap!F380&amp;"_"&amp;PinMap!I1)</f>
        <v>VN_OS</v>
      </c>
      <c r="D1430" s="37">
        <f>IF(PinMap!I380="","",PinMap!I380)</f>
        <v>0.6</v>
      </c>
      <c r="E1430" s="37">
        <f>IF(PinMap!J380="","",PinMap!J380)</f>
        <v>0.2</v>
      </c>
      <c r="F1430" s="37" t="str">
        <f>IF(PinMap!K380="","",PinMap!K380)</f>
        <v>V</v>
      </c>
    </row>
    <row r="1431" spans="1:6" x14ac:dyDescent="0.2">
      <c r="A1431" s="37">
        <f t="shared" si="49"/>
        <v>2960</v>
      </c>
      <c r="B1431" s="52"/>
      <c r="C1431" s="37" t="str">
        <f>IF(PinMap!F381="","",PinMap!F381&amp;"_"&amp;PinMap!I1)</f>
        <v>VH_OS</v>
      </c>
      <c r="D1431" s="37">
        <f>IF(PinMap!I381="","",PinMap!I381)</f>
        <v>-0.2</v>
      </c>
      <c r="E1431" s="37">
        <f>IF(PinMap!J381="","",PinMap!J381)</f>
        <v>-0.6</v>
      </c>
      <c r="F1431" s="37" t="str">
        <f>IF(PinMap!K381="","",PinMap!K381)</f>
        <v>V</v>
      </c>
    </row>
    <row r="1432" spans="1:6" x14ac:dyDescent="0.2">
      <c r="A1432" s="37">
        <f t="shared" si="49"/>
        <v>2961</v>
      </c>
      <c r="B1432" s="52"/>
      <c r="C1432" s="37" t="str">
        <f>IF(PinMap!F382="","",PinMap!F382&amp;"_"&amp;PinMap!I1)</f>
        <v>VRAMP_OS</v>
      </c>
      <c r="D1432" s="37">
        <f>IF(PinMap!I382="","",PinMap!I382)</f>
        <v>-0.2</v>
      </c>
      <c r="E1432" s="37">
        <f>IF(PinMap!J382="","",PinMap!J382)</f>
        <v>-0.6</v>
      </c>
      <c r="F1432" s="37" t="str">
        <f>IF(PinMap!K382="","",PinMap!K382)</f>
        <v>V</v>
      </c>
    </row>
    <row r="1433" spans="1:6" x14ac:dyDescent="0.2">
      <c r="A1433" s="37">
        <f t="shared" si="49"/>
        <v>2961</v>
      </c>
      <c r="B1433" s="52"/>
      <c r="C1433" s="37" t="str">
        <f>IF(PinMap!F383="","",PinMap!F383&amp;"_"&amp;PinMap!I1)</f>
        <v/>
      </c>
      <c r="D1433" s="37" t="str">
        <f>IF(PinMap!I383="","",PinMap!I383)</f>
        <v/>
      </c>
      <c r="E1433" s="37" t="str">
        <f>IF(PinMap!J383="","",PinMap!J383)</f>
        <v/>
      </c>
      <c r="F1433" s="37" t="str">
        <f>IF(PinMap!K383="","",PinMap!K383)</f>
        <v/>
      </c>
    </row>
    <row r="1434" spans="1:6" x14ac:dyDescent="0.2">
      <c r="A1434" s="37">
        <f t="shared" si="49"/>
        <v>2961</v>
      </c>
      <c r="B1434" s="52"/>
      <c r="C1434" s="37" t="str">
        <f>IF(PinMap!F384="","",PinMap!F384&amp;"_"&amp;PinMap!I1)</f>
        <v/>
      </c>
      <c r="D1434" s="37" t="str">
        <f>IF(PinMap!I384="","",PinMap!I384)</f>
        <v/>
      </c>
      <c r="E1434" s="37" t="str">
        <f>IF(PinMap!J384="","",PinMap!J384)</f>
        <v/>
      </c>
      <c r="F1434" s="37" t="str">
        <f>IF(PinMap!K384="","",PinMap!K384)</f>
        <v/>
      </c>
    </row>
    <row r="1435" spans="1:6" x14ac:dyDescent="0.2">
      <c r="A1435" s="37">
        <f t="shared" si="49"/>
        <v>2961</v>
      </c>
      <c r="B1435" s="52"/>
      <c r="C1435" s="37" t="str">
        <f>IF(PinMap!F385="","",PinMap!F385&amp;"_"&amp;PinMap!I1)</f>
        <v/>
      </c>
      <c r="D1435" s="37" t="str">
        <f>IF(PinMap!I385="","",PinMap!I385)</f>
        <v/>
      </c>
      <c r="E1435" s="37" t="str">
        <f>IF(PinMap!J385="","",PinMap!J385)</f>
        <v/>
      </c>
      <c r="F1435" s="37" t="str">
        <f>IF(PinMap!K385="","",PinMap!K385)</f>
        <v/>
      </c>
    </row>
    <row r="1436" spans="1:6" x14ac:dyDescent="0.2">
      <c r="A1436" s="37">
        <f t="shared" si="49"/>
        <v>2961</v>
      </c>
      <c r="B1436" s="52"/>
      <c r="C1436" s="37" t="str">
        <f>IF(PinMap!F386="","",PinMap!F386&amp;"_"&amp;PinMap!I1)</f>
        <v>VCC28A_OS</v>
      </c>
      <c r="D1436" s="37" t="str">
        <f>IF(PinMap!I386="","",PinMap!I386)</f>
        <v/>
      </c>
      <c r="E1436" s="37" t="str">
        <f>IF(PinMap!J386="","",PinMap!J386)</f>
        <v/>
      </c>
      <c r="F1436" s="37" t="str">
        <f>IF(PinMap!K386="","",PinMap!K386)</f>
        <v/>
      </c>
    </row>
    <row r="1437" spans="1:6" x14ac:dyDescent="0.2">
      <c r="A1437" s="37">
        <f t="shared" si="49"/>
        <v>2961</v>
      </c>
      <c r="B1437" s="52"/>
      <c r="C1437" s="37" t="str">
        <f>IF(PinMap!F387="","",PinMap!F387&amp;"_"&amp;PinMap!I1)</f>
        <v>VCC28D_OS</v>
      </c>
      <c r="D1437" s="37" t="str">
        <f>IF(PinMap!I387="","",PinMap!I387)</f>
        <v/>
      </c>
      <c r="E1437" s="37" t="str">
        <f>IF(PinMap!J387="","",PinMap!J387)</f>
        <v/>
      </c>
      <c r="F1437" s="37" t="str">
        <f>IF(PinMap!K387="","",PinMap!K387)</f>
        <v/>
      </c>
    </row>
    <row r="1438" spans="1:6" x14ac:dyDescent="0.2">
      <c r="A1438" s="37">
        <f t="shared" si="49"/>
        <v>2962</v>
      </c>
      <c r="B1438" s="52"/>
      <c r="C1438" s="37" t="str">
        <f>IF(PinMap!F388="","",PinMap!F388&amp;"_"&amp;PinMap!I1)</f>
        <v>DVDD_OS</v>
      </c>
      <c r="D1438" s="37">
        <f>IF(PinMap!I388="","",PinMap!I388)</f>
        <v>-0.2</v>
      </c>
      <c r="E1438" s="37">
        <f>IF(PinMap!J388="","",PinMap!J388)</f>
        <v>-0.6</v>
      </c>
      <c r="F1438" s="37" t="str">
        <f>IF(PinMap!K388="","",PinMap!K388)</f>
        <v>V</v>
      </c>
    </row>
    <row r="1439" spans="1:6" x14ac:dyDescent="0.2">
      <c r="A1439" s="37">
        <f t="shared" si="49"/>
        <v>2962</v>
      </c>
      <c r="B1439" s="52"/>
      <c r="C1439" s="37" t="str">
        <f>IF(PinMap!F389="","",PinMap!F389&amp;"_"&amp;PinMap!I1)</f>
        <v/>
      </c>
      <c r="D1439" s="37" t="str">
        <f>IF(PinMap!I389="","",PinMap!I389)</f>
        <v/>
      </c>
      <c r="E1439" s="37" t="str">
        <f>IF(PinMap!J389="","",PinMap!J389)</f>
        <v/>
      </c>
      <c r="F1439" s="37" t="str">
        <f>IF(PinMap!K389="","",PinMap!K389)</f>
        <v/>
      </c>
    </row>
    <row r="1440" spans="1:6" x14ac:dyDescent="0.2">
      <c r="A1440" s="37">
        <f t="shared" si="49"/>
        <v>2963</v>
      </c>
      <c r="B1440" s="52"/>
      <c r="C1440" s="37" t="str">
        <f>IF(PinMap!F362="","",PinMap!F362&amp;"_"&amp;PinMap!L1)</f>
        <v>VSYNC_IIL</v>
      </c>
      <c r="D1440" s="37">
        <f>IF(PinMap!L362="","",PinMap!L362)</f>
        <v>1</v>
      </c>
      <c r="E1440" s="37">
        <f>IF(PinMap!M362="","",PinMap!M362)</f>
        <v>-1</v>
      </c>
      <c r="F1440" s="37" t="str">
        <f>IF(PinMap!N362="","",PinMap!N362)</f>
        <v>uA</v>
      </c>
    </row>
    <row r="1441" spans="1:6" x14ac:dyDescent="0.2">
      <c r="A1441" s="37">
        <f t="shared" si="49"/>
        <v>2964</v>
      </c>
      <c r="B1441" s="52"/>
      <c r="C1441" s="37" t="str">
        <f>IF(PinMap!F363="","",PinMap!F363&amp;"_"&amp;PinMap!L1)</f>
        <v>HSYNC_IIL</v>
      </c>
      <c r="D1441" s="37">
        <f>IF(PinMap!L363="","",PinMap!L363)</f>
        <v>1</v>
      </c>
      <c r="E1441" s="37">
        <f>IF(PinMap!M363="","",PinMap!M363)</f>
        <v>-1</v>
      </c>
      <c r="F1441" s="37" t="str">
        <f>IF(PinMap!N363="","",PinMap!N363)</f>
        <v>uA</v>
      </c>
    </row>
    <row r="1442" spans="1:6" x14ac:dyDescent="0.2">
      <c r="A1442" s="37">
        <f t="shared" si="49"/>
        <v>2965</v>
      </c>
      <c r="B1442" s="52"/>
      <c r="C1442" s="37" t="str">
        <f>IF(PinMap!F364="","",PinMap!F364&amp;"_"&amp;PinMap!L1)</f>
        <v>PCLK_IIL</v>
      </c>
      <c r="D1442" s="37">
        <f>IF(PinMap!L364="","",PinMap!L364)</f>
        <v>1</v>
      </c>
      <c r="E1442" s="37">
        <f>IF(PinMap!M364="","",PinMap!M364)</f>
        <v>-1</v>
      </c>
      <c r="F1442" s="37" t="str">
        <f>IF(PinMap!N364="","",PinMap!N364)</f>
        <v>uA</v>
      </c>
    </row>
    <row r="1443" spans="1:6" x14ac:dyDescent="0.2">
      <c r="A1443" s="37">
        <f t="shared" si="49"/>
        <v>2966</v>
      </c>
      <c r="B1443" s="52"/>
      <c r="C1443" s="37" t="str">
        <f>IF(PinMap!F365="","",PinMap!F365&amp;"_"&amp;PinMap!L1)</f>
        <v>EXCLK_IIL</v>
      </c>
      <c r="D1443" s="37">
        <f>IF(PinMap!L365="","",PinMap!L365)</f>
        <v>1</v>
      </c>
      <c r="E1443" s="37">
        <f>IF(PinMap!M365="","",PinMap!M365)</f>
        <v>-1</v>
      </c>
      <c r="F1443" s="37" t="str">
        <f>IF(PinMap!N365="","",PinMap!N365)</f>
        <v>uA</v>
      </c>
    </row>
    <row r="1444" spans="1:6" x14ac:dyDescent="0.2">
      <c r="A1444" s="37">
        <f t="shared" si="49"/>
        <v>2967</v>
      </c>
      <c r="B1444" s="52"/>
      <c r="C1444" s="37" t="str">
        <f>IF(PinMap!F366="","",PinMap!F366&amp;"_"&amp;PinMap!L1)</f>
        <v>SCL_IIL</v>
      </c>
      <c r="D1444" s="37">
        <f>IF(PinMap!L366="","",PinMap!L366)</f>
        <v>1</v>
      </c>
      <c r="E1444" s="37">
        <f>IF(PinMap!M366="","",PinMap!M366)</f>
        <v>-1</v>
      </c>
      <c r="F1444" s="37" t="str">
        <f>IF(PinMap!N366="","",PinMap!N366)</f>
        <v>uA</v>
      </c>
    </row>
    <row r="1445" spans="1:6" x14ac:dyDescent="0.2">
      <c r="A1445" s="37">
        <f t="shared" ref="A1445:A1476" si="50">IF(D1445="",A1444,A1444+1)</f>
        <v>2968</v>
      </c>
      <c r="B1445" s="52"/>
      <c r="C1445" s="37" t="str">
        <f>IF(PinMap!F367="","",PinMap!F367&amp;"_"&amp;PinMap!L1)</f>
        <v>SDA_IIL</v>
      </c>
      <c r="D1445" s="37">
        <f>IF(PinMap!L367="","",PinMap!L367)</f>
        <v>1</v>
      </c>
      <c r="E1445" s="37">
        <f>IF(PinMap!M367="","",PinMap!M367)</f>
        <v>-1</v>
      </c>
      <c r="F1445" s="37" t="str">
        <f>IF(PinMap!N367="","",PinMap!N367)</f>
        <v>uA</v>
      </c>
    </row>
    <row r="1446" spans="1:6" x14ac:dyDescent="0.2">
      <c r="A1446" s="37">
        <f t="shared" si="50"/>
        <v>2969</v>
      </c>
      <c r="B1446" s="52"/>
      <c r="C1446" s="37" t="str">
        <f>IF(PinMap!F368="","",PinMap!F368&amp;"_"&amp;PinMap!L1)</f>
        <v>D6_IIL</v>
      </c>
      <c r="D1446" s="37">
        <f>IF(PinMap!L368="","",PinMap!L368)</f>
        <v>1</v>
      </c>
      <c r="E1446" s="37">
        <f>IF(PinMap!M368="","",PinMap!M368)</f>
        <v>-1</v>
      </c>
      <c r="F1446" s="37" t="str">
        <f>IF(PinMap!N368="","",PinMap!N368)</f>
        <v>uA</v>
      </c>
    </row>
    <row r="1447" spans="1:6" x14ac:dyDescent="0.2">
      <c r="A1447" s="37">
        <f t="shared" si="50"/>
        <v>2970</v>
      </c>
      <c r="B1447" s="52"/>
      <c r="C1447" s="37" t="str">
        <f>IF(PinMap!F369="","",PinMap!F369&amp;"_"&amp;PinMap!L1)</f>
        <v>D5_IIL</v>
      </c>
      <c r="D1447" s="37">
        <f>IF(PinMap!L369="","",PinMap!L369)</f>
        <v>1</v>
      </c>
      <c r="E1447" s="37">
        <f>IF(PinMap!M369="","",PinMap!M369)</f>
        <v>-1</v>
      </c>
      <c r="F1447" s="37" t="str">
        <f>IF(PinMap!N369="","",PinMap!N369)</f>
        <v>uA</v>
      </c>
    </row>
    <row r="1448" spans="1:6" x14ac:dyDescent="0.2">
      <c r="A1448" s="37">
        <f t="shared" si="50"/>
        <v>2971</v>
      </c>
      <c r="B1448" s="52"/>
      <c r="C1448" s="37" t="str">
        <f>IF(PinMap!F370="","",PinMap!F370&amp;"_"&amp;PinMap!L1)</f>
        <v>D4_IIL</v>
      </c>
      <c r="D1448" s="37">
        <f>IF(PinMap!L370="","",PinMap!L370)</f>
        <v>1</v>
      </c>
      <c r="E1448" s="37">
        <f>IF(PinMap!M370="","",PinMap!M370)</f>
        <v>-1</v>
      </c>
      <c r="F1448" s="37" t="str">
        <f>IF(PinMap!N370="","",PinMap!N370)</f>
        <v>uA</v>
      </c>
    </row>
    <row r="1449" spans="1:6" x14ac:dyDescent="0.2">
      <c r="A1449" s="37">
        <f t="shared" si="50"/>
        <v>2972</v>
      </c>
      <c r="B1449" s="52"/>
      <c r="C1449" s="37" t="str">
        <f>IF(PinMap!F371="","",PinMap!F371&amp;"_"&amp;PinMap!L1)</f>
        <v>D3_IIL</v>
      </c>
      <c r="D1449" s="37">
        <f>IF(PinMap!L371="","",PinMap!L371)</f>
        <v>1</v>
      </c>
      <c r="E1449" s="37">
        <f>IF(PinMap!M371="","",PinMap!M371)</f>
        <v>-1</v>
      </c>
      <c r="F1449" s="37" t="str">
        <f>IF(PinMap!N371="","",PinMap!N371)</f>
        <v>uA</v>
      </c>
    </row>
    <row r="1450" spans="1:6" x14ac:dyDescent="0.2">
      <c r="A1450" s="37">
        <f t="shared" si="50"/>
        <v>2973</v>
      </c>
      <c r="B1450" s="52"/>
      <c r="C1450" s="37" t="str">
        <f>IF(PinMap!F372="","",PinMap!F372&amp;"_"&amp;PinMap!L1)</f>
        <v>D8_IIL</v>
      </c>
      <c r="D1450" s="37">
        <f>IF(PinMap!L372="","",PinMap!L372)</f>
        <v>1</v>
      </c>
      <c r="E1450" s="37">
        <f>IF(PinMap!M372="","",PinMap!M372)</f>
        <v>-1</v>
      </c>
      <c r="F1450" s="37" t="str">
        <f>IF(PinMap!N372="","",PinMap!N372)</f>
        <v>uA</v>
      </c>
    </row>
    <row r="1451" spans="1:6" x14ac:dyDescent="0.2">
      <c r="A1451" s="37">
        <f t="shared" si="50"/>
        <v>2974</v>
      </c>
      <c r="B1451" s="52"/>
      <c r="C1451" s="37" t="str">
        <f>IF(PinMap!F373="","",PinMap!F373&amp;"_"&amp;PinMap!L1)</f>
        <v>D7_IIL</v>
      </c>
      <c r="D1451" s="37">
        <f>IF(PinMap!L373="","",PinMap!L373)</f>
        <v>1</v>
      </c>
      <c r="E1451" s="37">
        <f>IF(PinMap!M373="","",PinMap!M373)</f>
        <v>-1</v>
      </c>
      <c r="F1451" s="37" t="str">
        <f>IF(PinMap!N373="","",PinMap!N373)</f>
        <v>uA</v>
      </c>
    </row>
    <row r="1452" spans="1:6" x14ac:dyDescent="0.2">
      <c r="A1452" s="37">
        <f t="shared" si="50"/>
        <v>2975</v>
      </c>
      <c r="B1452" s="52"/>
      <c r="C1452" s="37" t="str">
        <f>IF(PinMap!F374="","",PinMap!F374&amp;"_"&amp;PinMap!L1)</f>
        <v>D0_IIL</v>
      </c>
      <c r="D1452" s="37">
        <f>IF(PinMap!L374="","",PinMap!L374)</f>
        <v>1</v>
      </c>
      <c r="E1452" s="37">
        <f>IF(PinMap!M374="","",PinMap!M374)</f>
        <v>-1</v>
      </c>
      <c r="F1452" s="37" t="str">
        <f>IF(PinMap!N374="","",PinMap!N374)</f>
        <v>uA</v>
      </c>
    </row>
    <row r="1453" spans="1:6" x14ac:dyDescent="0.2">
      <c r="A1453" s="37">
        <f t="shared" si="50"/>
        <v>2976</v>
      </c>
      <c r="B1453" s="52"/>
      <c r="C1453" s="37" t="str">
        <f>IF(PinMap!F375="","",PinMap!F375&amp;"_"&amp;PinMap!L1)</f>
        <v>D1_IIL</v>
      </c>
      <c r="D1453" s="37">
        <f>IF(PinMap!L375="","",PinMap!L375)</f>
        <v>1</v>
      </c>
      <c r="E1453" s="37">
        <f>IF(PinMap!M375="","",PinMap!M375)</f>
        <v>-1</v>
      </c>
      <c r="F1453" s="37" t="str">
        <f>IF(PinMap!N375="","",PinMap!N375)</f>
        <v>uA</v>
      </c>
    </row>
    <row r="1454" spans="1:6" x14ac:dyDescent="0.2">
      <c r="A1454" s="37">
        <f t="shared" si="50"/>
        <v>2977</v>
      </c>
      <c r="B1454" s="52"/>
      <c r="C1454" s="37" t="str">
        <f>IF(PinMap!F376="","",PinMap!F376&amp;"_"&amp;PinMap!L1)</f>
        <v>D2_IIL</v>
      </c>
      <c r="D1454" s="37">
        <f>IF(PinMap!L376="","",PinMap!L376)</f>
        <v>1</v>
      </c>
      <c r="E1454" s="37">
        <f>IF(PinMap!M376="","",PinMap!M376)</f>
        <v>-1</v>
      </c>
      <c r="F1454" s="37" t="str">
        <f>IF(PinMap!N376="","",PinMap!N376)</f>
        <v>uA</v>
      </c>
    </row>
    <row r="1455" spans="1:6" x14ac:dyDescent="0.2">
      <c r="A1455" s="37">
        <f t="shared" si="50"/>
        <v>2978</v>
      </c>
      <c r="B1455" s="52"/>
      <c r="C1455" s="37" t="str">
        <f>IF(PinMap!F377="","",PinMap!F377&amp;"_"&amp;PinMap!L1)</f>
        <v>D9_IIL</v>
      </c>
      <c r="D1455" s="37">
        <f>IF(PinMap!L377="","",PinMap!L377)</f>
        <v>1</v>
      </c>
      <c r="E1455" s="37">
        <f>IF(PinMap!M377="","",PinMap!M377)</f>
        <v>-1</v>
      </c>
      <c r="F1455" s="37" t="str">
        <f>IF(PinMap!N377="","",PinMap!N377)</f>
        <v>uA</v>
      </c>
    </row>
    <row r="1456" spans="1:6" x14ac:dyDescent="0.2">
      <c r="A1456" s="37">
        <f t="shared" si="50"/>
        <v>2979</v>
      </c>
      <c r="B1456" s="52"/>
      <c r="C1456" s="37" t="str">
        <f>IF(PinMap!F378="","",PinMap!F378&amp;"_"&amp;PinMap!L1)</f>
        <v>PWDN_IIL</v>
      </c>
      <c r="D1456" s="37">
        <f>IF(PinMap!L378="","",PinMap!L378)</f>
        <v>1</v>
      </c>
      <c r="E1456" s="37">
        <f>IF(PinMap!M378="","",PinMap!M378)</f>
        <v>-1</v>
      </c>
      <c r="F1456" s="37" t="str">
        <f>IF(PinMap!N378="","",PinMap!N378)</f>
        <v>uA</v>
      </c>
    </row>
    <row r="1457" spans="1:6" x14ac:dyDescent="0.2">
      <c r="A1457" s="37">
        <f t="shared" si="50"/>
        <v>2980</v>
      </c>
      <c r="B1457" s="52"/>
      <c r="C1457" s="37" t="str">
        <f>IF(PinMap!F379="","",PinMap!F379&amp;"_"&amp;PinMap!L1)</f>
        <v>RSTB_IIL</v>
      </c>
      <c r="D1457" s="37">
        <f>IF(PinMap!L379="","",PinMap!L379)</f>
        <v>1</v>
      </c>
      <c r="E1457" s="37">
        <f>IF(PinMap!M379="","",PinMap!M379)</f>
        <v>-1</v>
      </c>
      <c r="F1457" s="37" t="str">
        <f>IF(PinMap!N379="","",PinMap!N379)</f>
        <v>uA</v>
      </c>
    </row>
    <row r="1458" spans="1:6" x14ac:dyDescent="0.2">
      <c r="A1458" s="37">
        <f t="shared" si="50"/>
        <v>2980</v>
      </c>
      <c r="B1458" s="52"/>
      <c r="C1458" s="37" t="str">
        <f>IF(PinMap!F380="","",PinMap!F380&amp;"_"&amp;PinMap!L1)</f>
        <v>VN_IIL</v>
      </c>
      <c r="D1458" s="37" t="str">
        <f>IF(PinMap!L380="","",PinMap!L380)</f>
        <v/>
      </c>
      <c r="E1458" s="37" t="str">
        <f>IF(PinMap!M380="","",PinMap!M380)</f>
        <v/>
      </c>
      <c r="F1458" s="37" t="str">
        <f>IF(PinMap!N380="","",PinMap!N380)</f>
        <v/>
      </c>
    </row>
    <row r="1459" spans="1:6" x14ac:dyDescent="0.2">
      <c r="A1459" s="37">
        <f t="shared" si="50"/>
        <v>2980</v>
      </c>
      <c r="B1459" s="52"/>
      <c r="C1459" s="37" t="str">
        <f>IF(PinMap!F381="","",PinMap!F381&amp;"_"&amp;PinMap!L1)</f>
        <v>VH_IIL</v>
      </c>
      <c r="D1459" s="37" t="str">
        <f>IF(PinMap!L381="","",PinMap!L381)</f>
        <v/>
      </c>
      <c r="E1459" s="37" t="str">
        <f>IF(PinMap!M381="","",PinMap!M381)</f>
        <v/>
      </c>
      <c r="F1459" s="37" t="str">
        <f>IF(PinMap!N381="","",PinMap!N381)</f>
        <v/>
      </c>
    </row>
    <row r="1460" spans="1:6" x14ac:dyDescent="0.2">
      <c r="A1460" s="37">
        <f t="shared" si="50"/>
        <v>2980</v>
      </c>
      <c r="B1460" s="52"/>
      <c r="C1460" s="37" t="str">
        <f>IF(PinMap!F382="","",PinMap!F382&amp;"_"&amp;PinMap!L1)</f>
        <v>VRAMP_IIL</v>
      </c>
      <c r="D1460" s="37" t="str">
        <f>IF(PinMap!L382="","",PinMap!L382)</f>
        <v/>
      </c>
      <c r="E1460" s="37" t="str">
        <f>IF(PinMap!M382="","",PinMap!M382)</f>
        <v/>
      </c>
      <c r="F1460" s="37" t="str">
        <f>IF(PinMap!N382="","",PinMap!N382)</f>
        <v/>
      </c>
    </row>
    <row r="1461" spans="1:6" x14ac:dyDescent="0.2">
      <c r="A1461" s="37">
        <f t="shared" si="50"/>
        <v>2980</v>
      </c>
      <c r="B1461" s="52"/>
      <c r="C1461" s="37" t="str">
        <f>IF(PinMap!F383="","",PinMap!F383&amp;"_"&amp;PinMap!L1)</f>
        <v/>
      </c>
      <c r="D1461" s="37" t="str">
        <f>IF(PinMap!L383="","",PinMap!L383)</f>
        <v/>
      </c>
      <c r="E1461" s="37" t="str">
        <f>IF(PinMap!M383="","",PinMap!M383)</f>
        <v/>
      </c>
      <c r="F1461" s="37" t="str">
        <f>IF(PinMap!N383="","",PinMap!N383)</f>
        <v/>
      </c>
    </row>
    <row r="1462" spans="1:6" x14ac:dyDescent="0.2">
      <c r="A1462" s="37">
        <f t="shared" si="50"/>
        <v>2980</v>
      </c>
      <c r="B1462" s="52"/>
      <c r="C1462" s="37" t="str">
        <f>IF(PinMap!F384="","",PinMap!F384&amp;"_"&amp;PinMap!L1)</f>
        <v/>
      </c>
      <c r="D1462" s="37" t="str">
        <f>IF(PinMap!L384="","",PinMap!L384)</f>
        <v/>
      </c>
      <c r="E1462" s="37" t="str">
        <f>IF(PinMap!M384="","",PinMap!M384)</f>
        <v/>
      </c>
      <c r="F1462" s="37" t="str">
        <f>IF(PinMap!N384="","",PinMap!N384)</f>
        <v/>
      </c>
    </row>
    <row r="1463" spans="1:6" x14ac:dyDescent="0.2">
      <c r="A1463" s="37">
        <f t="shared" si="50"/>
        <v>2980</v>
      </c>
      <c r="B1463" s="52"/>
      <c r="C1463" s="37" t="str">
        <f>IF(PinMap!F385="","",PinMap!F385&amp;"_"&amp;PinMap!L1)</f>
        <v/>
      </c>
      <c r="D1463" s="37" t="str">
        <f>IF(PinMap!L385="","",PinMap!L385)</f>
        <v/>
      </c>
      <c r="E1463" s="37" t="str">
        <f>IF(PinMap!M385="","",PinMap!M385)</f>
        <v/>
      </c>
      <c r="F1463" s="37" t="str">
        <f>IF(PinMap!N385="","",PinMap!N385)</f>
        <v/>
      </c>
    </row>
    <row r="1464" spans="1:6" x14ac:dyDescent="0.2">
      <c r="A1464" s="37">
        <f t="shared" si="50"/>
        <v>2980</v>
      </c>
      <c r="B1464" s="52"/>
      <c r="C1464" s="37" t="str">
        <f>IF(PinMap!F386="","",PinMap!F386&amp;"_"&amp;PinMap!L1)</f>
        <v>VCC28A_IIL</v>
      </c>
      <c r="D1464" s="37" t="str">
        <f>IF(PinMap!L386="","",PinMap!L386)</f>
        <v/>
      </c>
      <c r="E1464" s="37" t="str">
        <f>IF(PinMap!M386="","",PinMap!M386)</f>
        <v/>
      </c>
      <c r="F1464" s="37" t="str">
        <f>IF(PinMap!N386="","",PinMap!N386)</f>
        <v/>
      </c>
    </row>
    <row r="1465" spans="1:6" x14ac:dyDescent="0.2">
      <c r="A1465" s="37">
        <f t="shared" si="50"/>
        <v>2980</v>
      </c>
      <c r="B1465" s="52"/>
      <c r="C1465" s="37" t="str">
        <f>IF(PinMap!F387="","",PinMap!F387&amp;"_"&amp;PinMap!L1)</f>
        <v>VCC28D_IIL</v>
      </c>
      <c r="D1465" s="37" t="str">
        <f>IF(PinMap!L387="","",PinMap!L387)</f>
        <v/>
      </c>
      <c r="E1465" s="37" t="str">
        <f>IF(PinMap!M387="","",PinMap!M387)</f>
        <v/>
      </c>
      <c r="F1465" s="37" t="str">
        <f>IF(PinMap!N387="","",PinMap!N387)</f>
        <v/>
      </c>
    </row>
    <row r="1466" spans="1:6" x14ac:dyDescent="0.2">
      <c r="A1466" s="37">
        <f t="shared" si="50"/>
        <v>2980</v>
      </c>
      <c r="B1466" s="52"/>
      <c r="C1466" s="37" t="str">
        <f>IF(PinMap!F388="","",PinMap!F388&amp;"_"&amp;PinMap!L1)</f>
        <v>DVDD_IIL</v>
      </c>
      <c r="D1466" s="37" t="str">
        <f>IF(PinMap!L388="","",PinMap!L388)</f>
        <v/>
      </c>
      <c r="E1466" s="37" t="str">
        <f>IF(PinMap!M388="","",PinMap!M388)</f>
        <v/>
      </c>
      <c r="F1466" s="37" t="str">
        <f>IF(PinMap!N388="","",PinMap!N388)</f>
        <v/>
      </c>
    </row>
    <row r="1467" spans="1:6" x14ac:dyDescent="0.2">
      <c r="A1467" s="37">
        <f t="shared" si="50"/>
        <v>2980</v>
      </c>
      <c r="B1467" s="52"/>
      <c r="C1467" s="37" t="str">
        <f>IF(PinMap!F389="","",PinMap!F389&amp;"_"&amp;PinMap!L1)</f>
        <v/>
      </c>
      <c r="D1467" s="37" t="str">
        <f>IF(PinMap!L389="","",PinMap!L389)</f>
        <v/>
      </c>
      <c r="E1467" s="37" t="str">
        <f>IF(PinMap!M389="","",PinMap!M389)</f>
        <v/>
      </c>
      <c r="F1467" s="37" t="str">
        <f>IF(PinMap!N389="","",PinMap!N389)</f>
        <v/>
      </c>
    </row>
    <row r="1468" spans="1:6" x14ac:dyDescent="0.2">
      <c r="A1468" s="37">
        <f t="shared" si="50"/>
        <v>2981</v>
      </c>
      <c r="B1468" s="52"/>
      <c r="C1468" s="37" t="str">
        <f>IF(PinMap!F362="","",PinMap!F362&amp;"_"&amp;PinMap!O1)</f>
        <v>VSYNC_IIH</v>
      </c>
      <c r="D1468" s="37">
        <f>IF(PinMap!O362="","",PinMap!O362)</f>
        <v>1</v>
      </c>
      <c r="E1468" s="37">
        <f>IF(PinMap!P362="","",PinMap!P362)</f>
        <v>-1</v>
      </c>
      <c r="F1468" s="37" t="str">
        <f>IF(PinMap!Q362="","",PinMap!Q362)</f>
        <v>uA</v>
      </c>
    </row>
    <row r="1469" spans="1:6" x14ac:dyDescent="0.2">
      <c r="A1469" s="37">
        <f t="shared" si="50"/>
        <v>2982</v>
      </c>
      <c r="B1469" s="52"/>
      <c r="C1469" s="37" t="str">
        <f>IF(PinMap!F363="","",PinMap!F363&amp;"_"&amp;PinMap!O1)</f>
        <v>HSYNC_IIH</v>
      </c>
      <c r="D1469" s="37">
        <f>IF(PinMap!O363="","",PinMap!O363)</f>
        <v>1</v>
      </c>
      <c r="E1469" s="37">
        <f>IF(PinMap!P363="","",PinMap!P363)</f>
        <v>-1</v>
      </c>
      <c r="F1469" s="37" t="str">
        <f>IF(PinMap!Q363="","",PinMap!Q363)</f>
        <v>uA</v>
      </c>
    </row>
    <row r="1470" spans="1:6" x14ac:dyDescent="0.2">
      <c r="A1470" s="37">
        <f t="shared" si="50"/>
        <v>2983</v>
      </c>
      <c r="B1470" s="52"/>
      <c r="C1470" s="37" t="str">
        <f>IF(PinMap!F364="","",PinMap!F364&amp;"_"&amp;PinMap!O1)</f>
        <v>PCLK_IIH</v>
      </c>
      <c r="D1470" s="37">
        <f>IF(PinMap!O364="","",PinMap!O364)</f>
        <v>1</v>
      </c>
      <c r="E1470" s="37">
        <f>IF(PinMap!P364="","",PinMap!P364)</f>
        <v>-1</v>
      </c>
      <c r="F1470" s="37" t="str">
        <f>IF(PinMap!Q364="","",PinMap!Q364)</f>
        <v>uA</v>
      </c>
    </row>
    <row r="1471" spans="1:6" x14ac:dyDescent="0.2">
      <c r="A1471" s="37">
        <f t="shared" si="50"/>
        <v>2984</v>
      </c>
      <c r="B1471" s="52"/>
      <c r="C1471" s="37" t="str">
        <f>IF(PinMap!F365="","",PinMap!F365&amp;"_"&amp;PinMap!O1)</f>
        <v>EXCLK_IIH</v>
      </c>
      <c r="D1471" s="37">
        <f>IF(PinMap!O365="","",PinMap!O365)</f>
        <v>1</v>
      </c>
      <c r="E1471" s="37">
        <f>IF(PinMap!P365="","",PinMap!P365)</f>
        <v>-1</v>
      </c>
      <c r="F1471" s="37" t="str">
        <f>IF(PinMap!Q365="","",PinMap!Q365)</f>
        <v>uA</v>
      </c>
    </row>
    <row r="1472" spans="1:6" x14ac:dyDescent="0.2">
      <c r="A1472" s="37">
        <f t="shared" si="50"/>
        <v>2985</v>
      </c>
      <c r="B1472" s="52"/>
      <c r="C1472" s="37" t="str">
        <f>IF(PinMap!F366="","",PinMap!F366&amp;"_"&amp;PinMap!O1)</f>
        <v>SCL_IIH</v>
      </c>
      <c r="D1472" s="37">
        <f>IF(PinMap!O366="","",PinMap!O366)</f>
        <v>1</v>
      </c>
      <c r="E1472" s="37">
        <f>IF(PinMap!P366="","",PinMap!P366)</f>
        <v>-1</v>
      </c>
      <c r="F1472" s="37" t="str">
        <f>IF(PinMap!Q366="","",PinMap!Q366)</f>
        <v>uA</v>
      </c>
    </row>
    <row r="1473" spans="1:6" x14ac:dyDescent="0.2">
      <c r="A1473" s="37">
        <f t="shared" si="50"/>
        <v>2986</v>
      </c>
      <c r="B1473" s="52"/>
      <c r="C1473" s="37" t="str">
        <f>IF(PinMap!F367="","",PinMap!F367&amp;"_"&amp;PinMap!O1)</f>
        <v>SDA_IIH</v>
      </c>
      <c r="D1473" s="37">
        <f>IF(PinMap!O367="","",PinMap!O367)</f>
        <v>1</v>
      </c>
      <c r="E1473" s="37">
        <f>IF(PinMap!P367="","",PinMap!P367)</f>
        <v>-1</v>
      </c>
      <c r="F1473" s="37" t="str">
        <f>IF(PinMap!Q367="","",PinMap!Q367)</f>
        <v>uA</v>
      </c>
    </row>
    <row r="1474" spans="1:6" x14ac:dyDescent="0.2">
      <c r="A1474" s="37">
        <f t="shared" si="50"/>
        <v>2987</v>
      </c>
      <c r="B1474" s="52"/>
      <c r="C1474" s="37" t="str">
        <f>IF(PinMap!F368="","",PinMap!F368&amp;"_"&amp;PinMap!O1)</f>
        <v>D6_IIH</v>
      </c>
      <c r="D1474" s="37">
        <f>IF(PinMap!O368="","",PinMap!O368)</f>
        <v>1</v>
      </c>
      <c r="E1474" s="37">
        <f>IF(PinMap!P368="","",PinMap!P368)</f>
        <v>-1</v>
      </c>
      <c r="F1474" s="37" t="str">
        <f>IF(PinMap!Q368="","",PinMap!Q368)</f>
        <v>uA</v>
      </c>
    </row>
    <row r="1475" spans="1:6" x14ac:dyDescent="0.2">
      <c r="A1475" s="37">
        <f t="shared" si="50"/>
        <v>2988</v>
      </c>
      <c r="B1475" s="52"/>
      <c r="C1475" s="37" t="str">
        <f>IF(PinMap!F369="","",PinMap!F369&amp;"_"&amp;PinMap!O1)</f>
        <v>D5_IIH</v>
      </c>
      <c r="D1475" s="37">
        <f>IF(PinMap!O369="","",PinMap!O369)</f>
        <v>1</v>
      </c>
      <c r="E1475" s="37">
        <f>IF(PinMap!P369="","",PinMap!P369)</f>
        <v>-1</v>
      </c>
      <c r="F1475" s="37" t="str">
        <f>IF(PinMap!Q369="","",PinMap!Q369)</f>
        <v>uA</v>
      </c>
    </row>
    <row r="1476" spans="1:6" x14ac:dyDescent="0.2">
      <c r="A1476" s="37">
        <f t="shared" si="50"/>
        <v>2989</v>
      </c>
      <c r="B1476" s="52"/>
      <c r="C1476" s="37" t="str">
        <f>IF(PinMap!F370="","",PinMap!F370&amp;"_"&amp;PinMap!O1)</f>
        <v>D4_IIH</v>
      </c>
      <c r="D1476" s="37">
        <f>IF(PinMap!O370="","",PinMap!O370)</f>
        <v>1</v>
      </c>
      <c r="E1476" s="37">
        <f>IF(PinMap!P370="","",PinMap!P370)</f>
        <v>-1</v>
      </c>
      <c r="F1476" s="37" t="str">
        <f>IF(PinMap!Q370="","",PinMap!Q370)</f>
        <v>uA</v>
      </c>
    </row>
    <row r="1477" spans="1:6" x14ac:dyDescent="0.2">
      <c r="A1477" s="37">
        <f t="shared" ref="A1477:A1508" si="51">IF(D1477="",A1476,A1476+1)</f>
        <v>2990</v>
      </c>
      <c r="B1477" s="52"/>
      <c r="C1477" s="37" t="str">
        <f>IF(PinMap!F371="","",PinMap!F371&amp;"_"&amp;PinMap!O1)</f>
        <v>D3_IIH</v>
      </c>
      <c r="D1477" s="37">
        <f>IF(PinMap!O371="","",PinMap!O371)</f>
        <v>1</v>
      </c>
      <c r="E1477" s="37">
        <f>IF(PinMap!P371="","",PinMap!P371)</f>
        <v>-1</v>
      </c>
      <c r="F1477" s="37" t="str">
        <f>IF(PinMap!Q371="","",PinMap!Q371)</f>
        <v>uA</v>
      </c>
    </row>
    <row r="1478" spans="1:6" x14ac:dyDescent="0.2">
      <c r="A1478" s="37">
        <f t="shared" si="51"/>
        <v>2991</v>
      </c>
      <c r="B1478" s="52"/>
      <c r="C1478" s="37" t="str">
        <f>IF(PinMap!F372="","",PinMap!F372&amp;"_"&amp;PinMap!O1)</f>
        <v>D8_IIH</v>
      </c>
      <c r="D1478" s="37">
        <f>IF(PinMap!O372="","",PinMap!O372)</f>
        <v>1</v>
      </c>
      <c r="E1478" s="37">
        <f>IF(PinMap!P372="","",PinMap!P372)</f>
        <v>-1</v>
      </c>
      <c r="F1478" s="37" t="str">
        <f>IF(PinMap!Q372="","",PinMap!Q372)</f>
        <v>uA</v>
      </c>
    </row>
    <row r="1479" spans="1:6" x14ac:dyDescent="0.2">
      <c r="A1479" s="37">
        <f t="shared" si="51"/>
        <v>2992</v>
      </c>
      <c r="B1479" s="52"/>
      <c r="C1479" s="37" t="str">
        <f>IF(PinMap!F373="","",PinMap!F373&amp;"_"&amp;PinMap!O1)</f>
        <v>D7_IIH</v>
      </c>
      <c r="D1479" s="37">
        <f>IF(PinMap!O373="","",PinMap!O373)</f>
        <v>1</v>
      </c>
      <c r="E1479" s="37">
        <f>IF(PinMap!P373="","",PinMap!P373)</f>
        <v>-1</v>
      </c>
      <c r="F1479" s="37" t="str">
        <f>IF(PinMap!Q373="","",PinMap!Q373)</f>
        <v>uA</v>
      </c>
    </row>
    <row r="1480" spans="1:6" x14ac:dyDescent="0.2">
      <c r="A1480" s="37">
        <f t="shared" si="51"/>
        <v>2993</v>
      </c>
      <c r="B1480" s="52"/>
      <c r="C1480" s="37" t="str">
        <f>IF(PinMap!F374="","",PinMap!F374&amp;"_"&amp;PinMap!O1)</f>
        <v>D0_IIH</v>
      </c>
      <c r="D1480" s="37">
        <f>IF(PinMap!O374="","",PinMap!O374)</f>
        <v>35</v>
      </c>
      <c r="E1480" s="37">
        <f>IF(PinMap!P374="","",PinMap!P374)</f>
        <v>24</v>
      </c>
      <c r="F1480" s="37" t="str">
        <f>IF(PinMap!Q374="","",PinMap!Q374)</f>
        <v>uA</v>
      </c>
    </row>
    <row r="1481" spans="1:6" x14ac:dyDescent="0.2">
      <c r="A1481" s="37">
        <f t="shared" si="51"/>
        <v>2994</v>
      </c>
      <c r="B1481" s="52"/>
      <c r="C1481" s="37" t="str">
        <f>IF(PinMap!F375="","",PinMap!F375&amp;"_"&amp;PinMap!O1)</f>
        <v>D1_IIH</v>
      </c>
      <c r="D1481" s="37">
        <f>IF(PinMap!O375="","",PinMap!O375)</f>
        <v>35</v>
      </c>
      <c r="E1481" s="37">
        <f>IF(PinMap!P375="","",PinMap!P375)</f>
        <v>24</v>
      </c>
      <c r="F1481" s="37" t="str">
        <f>IF(PinMap!Q375="","",PinMap!Q375)</f>
        <v>uA</v>
      </c>
    </row>
    <row r="1482" spans="1:6" x14ac:dyDescent="0.2">
      <c r="A1482" s="37">
        <f t="shared" si="51"/>
        <v>2995</v>
      </c>
      <c r="B1482" s="52"/>
      <c r="C1482" s="37" t="str">
        <f>IF(PinMap!F376="","",PinMap!F376&amp;"_"&amp;PinMap!O1)</f>
        <v>D2_IIH</v>
      </c>
      <c r="D1482" s="37">
        <f>IF(PinMap!O376="","",PinMap!O376)</f>
        <v>1</v>
      </c>
      <c r="E1482" s="37">
        <f>IF(PinMap!P376="","",PinMap!P376)</f>
        <v>-1</v>
      </c>
      <c r="F1482" s="37" t="str">
        <f>IF(PinMap!Q376="","",PinMap!Q376)</f>
        <v>uA</v>
      </c>
    </row>
    <row r="1483" spans="1:6" x14ac:dyDescent="0.2">
      <c r="A1483" s="37">
        <f t="shared" si="51"/>
        <v>2996</v>
      </c>
      <c r="B1483" s="52"/>
      <c r="C1483" s="37" t="str">
        <f>IF(PinMap!F377="","",PinMap!F377&amp;"_"&amp;PinMap!O1)</f>
        <v>D9_IIH</v>
      </c>
      <c r="D1483" s="37">
        <f>IF(PinMap!O377="","",PinMap!O377)</f>
        <v>1</v>
      </c>
      <c r="E1483" s="37">
        <f>IF(PinMap!P377="","",PinMap!P377)</f>
        <v>-1</v>
      </c>
      <c r="F1483" s="37" t="str">
        <f>IF(PinMap!Q377="","",PinMap!Q377)</f>
        <v>uA</v>
      </c>
    </row>
    <row r="1484" spans="1:6" x14ac:dyDescent="0.2">
      <c r="A1484" s="37">
        <f t="shared" si="51"/>
        <v>2997</v>
      </c>
      <c r="B1484" s="52"/>
      <c r="C1484" s="37" t="str">
        <f>IF(PinMap!F378="","",PinMap!F378&amp;"_"&amp;PinMap!O1)</f>
        <v>PWDN_IIH</v>
      </c>
      <c r="D1484" s="37">
        <f>IF(PinMap!O378="","",PinMap!O378)</f>
        <v>3</v>
      </c>
      <c r="E1484" s="37">
        <f>IF(PinMap!P378="","",PinMap!P378)</f>
        <v>-1</v>
      </c>
      <c r="F1484" s="37" t="str">
        <f>IF(PinMap!Q378="","",PinMap!Q378)</f>
        <v>uA</v>
      </c>
    </row>
    <row r="1485" spans="1:6" x14ac:dyDescent="0.2">
      <c r="A1485" s="37">
        <f t="shared" si="51"/>
        <v>2998</v>
      </c>
      <c r="B1485" s="52"/>
      <c r="C1485" s="37" t="str">
        <f>IF(PinMap!F379="","",PinMap!F379&amp;"_"&amp;PinMap!O1)</f>
        <v>RSTB_IIH</v>
      </c>
      <c r="D1485" s="37">
        <f>IF(PinMap!O379="","",PinMap!O379)</f>
        <v>1</v>
      </c>
      <c r="E1485" s="37">
        <f>IF(PinMap!P379="","",PinMap!P379)</f>
        <v>-1</v>
      </c>
      <c r="F1485" s="37" t="str">
        <f>IF(PinMap!Q379="","",PinMap!Q379)</f>
        <v>uA</v>
      </c>
    </row>
    <row r="1486" spans="1:6" x14ac:dyDescent="0.2">
      <c r="A1486" s="37">
        <f t="shared" si="51"/>
        <v>2998</v>
      </c>
      <c r="B1486" s="52"/>
      <c r="C1486" s="37" t="str">
        <f>IF(PinMap!F380="","",PinMap!F380&amp;"_"&amp;PinMap!O1)</f>
        <v>VN_IIH</v>
      </c>
      <c r="D1486" s="37" t="str">
        <f>IF(PinMap!O380="","",PinMap!O380)</f>
        <v/>
      </c>
      <c r="E1486" s="37" t="str">
        <f>IF(PinMap!P380="","",PinMap!P380)</f>
        <v/>
      </c>
      <c r="F1486" s="37" t="str">
        <f>IF(PinMap!Q380="","",PinMap!Q380)</f>
        <v/>
      </c>
    </row>
    <row r="1487" spans="1:6" x14ac:dyDescent="0.2">
      <c r="A1487" s="37">
        <f t="shared" si="51"/>
        <v>2998</v>
      </c>
      <c r="B1487" s="52"/>
      <c r="C1487" s="37" t="str">
        <f>IF(PinMap!F381="","",PinMap!F381&amp;"_"&amp;PinMap!O1)</f>
        <v>VH_IIH</v>
      </c>
      <c r="D1487" s="37" t="str">
        <f>IF(PinMap!O381="","",PinMap!O381)</f>
        <v/>
      </c>
      <c r="E1487" s="37" t="str">
        <f>IF(PinMap!P381="","",PinMap!P381)</f>
        <v/>
      </c>
      <c r="F1487" s="37" t="str">
        <f>IF(PinMap!Q381="","",PinMap!Q381)</f>
        <v/>
      </c>
    </row>
    <row r="1488" spans="1:6" x14ac:dyDescent="0.2">
      <c r="A1488" s="37">
        <f t="shared" si="51"/>
        <v>2998</v>
      </c>
      <c r="B1488" s="52"/>
      <c r="C1488" s="37" t="str">
        <f>IF(PinMap!F382="","",PinMap!F382&amp;"_"&amp;PinMap!O1)</f>
        <v>VRAMP_IIH</v>
      </c>
      <c r="D1488" s="37" t="str">
        <f>IF(PinMap!O382="","",PinMap!O382)</f>
        <v/>
      </c>
      <c r="E1488" s="37" t="str">
        <f>IF(PinMap!P382="","",PinMap!P382)</f>
        <v/>
      </c>
      <c r="F1488" s="37" t="str">
        <f>IF(PinMap!Q382="","",PinMap!Q382)</f>
        <v/>
      </c>
    </row>
    <row r="1489" spans="1:6" x14ac:dyDescent="0.2">
      <c r="A1489" s="37">
        <f t="shared" si="51"/>
        <v>2998</v>
      </c>
      <c r="B1489" s="52"/>
      <c r="C1489" s="37" t="str">
        <f>IF(PinMap!F383="","",PinMap!F383&amp;"_"&amp;PinMap!O1)</f>
        <v/>
      </c>
      <c r="D1489" s="37" t="str">
        <f>IF(PinMap!O383="","",PinMap!O383)</f>
        <v/>
      </c>
      <c r="E1489" s="37" t="str">
        <f>IF(PinMap!P383="","",PinMap!P383)</f>
        <v/>
      </c>
      <c r="F1489" s="37" t="str">
        <f>IF(PinMap!Q383="","",PinMap!Q383)</f>
        <v/>
      </c>
    </row>
    <row r="1490" spans="1:6" x14ac:dyDescent="0.2">
      <c r="A1490" s="37">
        <f t="shared" si="51"/>
        <v>2998</v>
      </c>
      <c r="B1490" s="52"/>
      <c r="C1490" s="37" t="str">
        <f>IF(PinMap!F384="","",PinMap!F384&amp;"_"&amp;PinMap!O1)</f>
        <v/>
      </c>
      <c r="D1490" s="37" t="str">
        <f>IF(PinMap!O384="","",PinMap!O384)</f>
        <v/>
      </c>
      <c r="E1490" s="37" t="str">
        <f>IF(PinMap!P384="","",PinMap!P384)</f>
        <v/>
      </c>
      <c r="F1490" s="37" t="str">
        <f>IF(PinMap!Q384="","",PinMap!Q384)</f>
        <v/>
      </c>
    </row>
    <row r="1491" spans="1:6" x14ac:dyDescent="0.2">
      <c r="A1491" s="37">
        <f t="shared" si="51"/>
        <v>2998</v>
      </c>
      <c r="B1491" s="52"/>
      <c r="C1491" s="37" t="str">
        <f>IF(PinMap!F385="","",PinMap!F385&amp;"_"&amp;PinMap!O1)</f>
        <v/>
      </c>
      <c r="D1491" s="37" t="str">
        <f>IF(PinMap!O385="","",PinMap!O385)</f>
        <v/>
      </c>
      <c r="E1491" s="37" t="str">
        <f>IF(PinMap!P385="","",PinMap!P385)</f>
        <v/>
      </c>
      <c r="F1491" s="37" t="str">
        <f>IF(PinMap!Q385="","",PinMap!Q385)</f>
        <v/>
      </c>
    </row>
    <row r="1492" spans="1:6" x14ac:dyDescent="0.2">
      <c r="A1492" s="37">
        <f t="shared" si="51"/>
        <v>2998</v>
      </c>
      <c r="B1492" s="52"/>
      <c r="C1492" s="37" t="str">
        <f>IF(PinMap!F386="","",PinMap!F386&amp;"_"&amp;PinMap!O1)</f>
        <v>VCC28A_IIH</v>
      </c>
      <c r="D1492" s="37" t="str">
        <f>IF(PinMap!O386="","",PinMap!O386)</f>
        <v/>
      </c>
      <c r="E1492" s="37" t="str">
        <f>IF(PinMap!P386="","",PinMap!P386)</f>
        <v/>
      </c>
      <c r="F1492" s="37" t="str">
        <f>IF(PinMap!Q386="","",PinMap!Q386)</f>
        <v/>
      </c>
    </row>
    <row r="1493" spans="1:6" x14ac:dyDescent="0.2">
      <c r="A1493" s="37">
        <f t="shared" si="51"/>
        <v>2998</v>
      </c>
      <c r="B1493" s="52"/>
      <c r="C1493" s="37" t="str">
        <f>IF(PinMap!F387="","",PinMap!F387&amp;"_"&amp;PinMap!O1)</f>
        <v>VCC28D_IIH</v>
      </c>
      <c r="D1493" s="37" t="str">
        <f>IF(PinMap!O387="","",PinMap!O387)</f>
        <v/>
      </c>
      <c r="E1493" s="37" t="str">
        <f>IF(PinMap!P387="","",PinMap!P387)</f>
        <v/>
      </c>
      <c r="F1493" s="37" t="str">
        <f>IF(PinMap!Q387="","",PinMap!Q387)</f>
        <v/>
      </c>
    </row>
    <row r="1494" spans="1:6" x14ac:dyDescent="0.2">
      <c r="A1494" s="37">
        <f t="shared" si="51"/>
        <v>2998</v>
      </c>
      <c r="B1494" s="52"/>
      <c r="C1494" s="37" t="str">
        <f>IF(PinMap!F388="","",PinMap!F388&amp;"_"&amp;PinMap!O1)</f>
        <v>DVDD_IIH</v>
      </c>
      <c r="D1494" s="37" t="str">
        <f>IF(PinMap!O388="","",PinMap!O388)</f>
        <v/>
      </c>
      <c r="E1494" s="37" t="str">
        <f>IF(PinMap!P388="","",PinMap!P388)</f>
        <v/>
      </c>
      <c r="F1494" s="37" t="str">
        <f>IF(PinMap!Q388="","",PinMap!Q388)</f>
        <v/>
      </c>
    </row>
    <row r="1495" spans="1:6" x14ac:dyDescent="0.2">
      <c r="A1495" s="37">
        <f t="shared" si="51"/>
        <v>2998</v>
      </c>
      <c r="B1495" s="52"/>
      <c r="C1495" s="37" t="str">
        <f>IF(PinMap!F389="","",PinMap!F389&amp;"_"&amp;PinMap!O1)</f>
        <v/>
      </c>
      <c r="D1495" s="37" t="str">
        <f>IF(PinMap!O389="","",PinMap!O389)</f>
        <v/>
      </c>
      <c r="E1495" s="37" t="str">
        <f>IF(PinMap!P389="","",PinMap!P389)</f>
        <v/>
      </c>
      <c r="F1495" s="37" t="str">
        <f>IF(PinMap!Q389="","",PinMap!Q389)</f>
        <v/>
      </c>
    </row>
    <row r="1496" spans="1:6" x14ac:dyDescent="0.2">
      <c r="A1496" s="37">
        <f t="shared" si="51"/>
        <v>2998</v>
      </c>
      <c r="B1496" s="52"/>
      <c r="C1496" s="37" t="str">
        <f>IF(PinMap!F362="","",PinMap!F362&amp;"_"&amp;PinMap!R1)</f>
        <v>VSYNC_DC</v>
      </c>
      <c r="D1496" s="37" t="str">
        <f>IF(PinMap!R362="","",PinMap!R362)</f>
        <v/>
      </c>
      <c r="E1496" s="37" t="str">
        <f>IF(PinMap!S362="","",PinMap!S362)</f>
        <v/>
      </c>
      <c r="F1496" s="37" t="str">
        <f>IF(PinMap!T362="","",PinMap!T362)</f>
        <v/>
      </c>
    </row>
    <row r="1497" spans="1:6" x14ac:dyDescent="0.2">
      <c r="A1497" s="37">
        <f t="shared" si="51"/>
        <v>2998</v>
      </c>
      <c r="B1497" s="52"/>
      <c r="C1497" s="37" t="str">
        <f>IF(PinMap!F363="","",PinMap!F363&amp;"_"&amp;PinMap!R1)</f>
        <v>HSYNC_DC</v>
      </c>
      <c r="D1497" s="37" t="str">
        <f>IF(PinMap!R363="","",PinMap!R363)</f>
        <v/>
      </c>
      <c r="E1497" s="37" t="str">
        <f>IF(PinMap!S363="","",PinMap!S363)</f>
        <v/>
      </c>
      <c r="F1497" s="37" t="str">
        <f>IF(PinMap!T363="","",PinMap!T363)</f>
        <v/>
      </c>
    </row>
    <row r="1498" spans="1:6" x14ac:dyDescent="0.2">
      <c r="A1498" s="37">
        <f t="shared" si="51"/>
        <v>2998</v>
      </c>
      <c r="B1498" s="52"/>
      <c r="C1498" s="37" t="str">
        <f>IF(PinMap!F364="","",PinMap!F364&amp;"_"&amp;PinMap!R1)</f>
        <v>PCLK_DC</v>
      </c>
      <c r="D1498" s="37" t="str">
        <f>IF(PinMap!R364="","",PinMap!R364)</f>
        <v/>
      </c>
      <c r="E1498" s="37" t="str">
        <f>IF(PinMap!S364="","",PinMap!S364)</f>
        <v/>
      </c>
      <c r="F1498" s="37" t="str">
        <f>IF(PinMap!T364="","",PinMap!T364)</f>
        <v/>
      </c>
    </row>
    <row r="1499" spans="1:6" x14ac:dyDescent="0.2">
      <c r="A1499" s="37">
        <f t="shared" si="51"/>
        <v>2998</v>
      </c>
      <c r="B1499" s="52"/>
      <c r="C1499" s="37" t="str">
        <f>IF(PinMap!F365="","",PinMap!F365&amp;"_"&amp;PinMap!R1)</f>
        <v>EXCLK_DC</v>
      </c>
      <c r="D1499" s="37" t="str">
        <f>IF(PinMap!R365="","",PinMap!R365)</f>
        <v/>
      </c>
      <c r="E1499" s="37" t="str">
        <f>IF(PinMap!S365="","",PinMap!S365)</f>
        <v/>
      </c>
      <c r="F1499" s="37" t="str">
        <f>IF(PinMap!T365="","",PinMap!T365)</f>
        <v/>
      </c>
    </row>
    <row r="1500" spans="1:6" x14ac:dyDescent="0.2">
      <c r="A1500" s="37">
        <f t="shared" si="51"/>
        <v>2998</v>
      </c>
      <c r="B1500" s="52"/>
      <c r="C1500" s="37" t="str">
        <f>IF(PinMap!F366="","",PinMap!F366&amp;"_"&amp;PinMap!R1)</f>
        <v>SCL_DC</v>
      </c>
      <c r="D1500" s="37" t="str">
        <f>IF(PinMap!R366="","",PinMap!R366)</f>
        <v/>
      </c>
      <c r="E1500" s="37" t="str">
        <f>IF(PinMap!S366="","",PinMap!S366)</f>
        <v/>
      </c>
      <c r="F1500" s="37" t="str">
        <f>IF(PinMap!T366="","",PinMap!T366)</f>
        <v/>
      </c>
    </row>
    <row r="1501" spans="1:6" x14ac:dyDescent="0.2">
      <c r="A1501" s="37">
        <f t="shared" si="51"/>
        <v>2998</v>
      </c>
      <c r="B1501" s="52"/>
      <c r="C1501" s="37" t="str">
        <f>IF(PinMap!F367="","",PinMap!F367&amp;"_"&amp;PinMap!R1)</f>
        <v>SDA_DC</v>
      </c>
      <c r="D1501" s="37" t="str">
        <f>IF(PinMap!R367="","",PinMap!R367)</f>
        <v/>
      </c>
      <c r="E1501" s="37" t="str">
        <f>IF(PinMap!S367="","",PinMap!S367)</f>
        <v/>
      </c>
      <c r="F1501" s="37" t="str">
        <f>IF(PinMap!T367="","",PinMap!T367)</f>
        <v/>
      </c>
    </row>
    <row r="1502" spans="1:6" x14ac:dyDescent="0.2">
      <c r="A1502" s="37">
        <f t="shared" si="51"/>
        <v>2998</v>
      </c>
      <c r="B1502" s="52"/>
      <c r="C1502" s="37" t="str">
        <f>IF(PinMap!F368="","",PinMap!F368&amp;"_"&amp;PinMap!R1)</f>
        <v>D6_DC</v>
      </c>
      <c r="D1502" s="37" t="str">
        <f>IF(PinMap!R368="","",PinMap!R368)</f>
        <v/>
      </c>
      <c r="E1502" s="37" t="str">
        <f>IF(PinMap!S368="","",PinMap!S368)</f>
        <v/>
      </c>
      <c r="F1502" s="37" t="str">
        <f>IF(PinMap!T368="","",PinMap!T368)</f>
        <v/>
      </c>
    </row>
    <row r="1503" spans="1:6" x14ac:dyDescent="0.2">
      <c r="A1503" s="37">
        <f t="shared" si="51"/>
        <v>2998</v>
      </c>
      <c r="B1503" s="52"/>
      <c r="C1503" s="37" t="str">
        <f>IF(PinMap!F369="","",PinMap!F369&amp;"_"&amp;PinMap!R1)</f>
        <v>D5_DC</v>
      </c>
      <c r="D1503" s="37" t="str">
        <f>IF(PinMap!R369="","",PinMap!R369)</f>
        <v/>
      </c>
      <c r="E1503" s="37" t="str">
        <f>IF(PinMap!S369="","",PinMap!S369)</f>
        <v/>
      </c>
      <c r="F1503" s="37" t="str">
        <f>IF(PinMap!T369="","",PinMap!T369)</f>
        <v/>
      </c>
    </row>
    <row r="1504" spans="1:6" x14ac:dyDescent="0.2">
      <c r="A1504" s="37">
        <f t="shared" si="51"/>
        <v>2998</v>
      </c>
      <c r="B1504" s="52"/>
      <c r="C1504" s="37" t="str">
        <f>IF(PinMap!F370="","",PinMap!F370&amp;"_"&amp;PinMap!R1)</f>
        <v>D4_DC</v>
      </c>
      <c r="D1504" s="37" t="str">
        <f>IF(PinMap!R370="","",PinMap!R370)</f>
        <v/>
      </c>
      <c r="E1504" s="37" t="str">
        <f>IF(PinMap!S370="","",PinMap!S370)</f>
        <v/>
      </c>
      <c r="F1504" s="37" t="str">
        <f>IF(PinMap!T370="","",PinMap!T370)</f>
        <v/>
      </c>
    </row>
    <row r="1505" spans="1:6" x14ac:dyDescent="0.2">
      <c r="A1505" s="37">
        <f t="shared" si="51"/>
        <v>2998</v>
      </c>
      <c r="B1505" s="52"/>
      <c r="C1505" s="37" t="str">
        <f>IF(PinMap!F371="","",PinMap!F371&amp;"_"&amp;PinMap!R1)</f>
        <v>D3_DC</v>
      </c>
      <c r="D1505" s="37" t="str">
        <f>IF(PinMap!R371="","",PinMap!R371)</f>
        <v/>
      </c>
      <c r="E1505" s="37" t="str">
        <f>IF(PinMap!S371="","",PinMap!S371)</f>
        <v/>
      </c>
      <c r="F1505" s="37" t="str">
        <f>IF(PinMap!T371="","",PinMap!T371)</f>
        <v/>
      </c>
    </row>
    <row r="1506" spans="1:6" x14ac:dyDescent="0.2">
      <c r="A1506" s="37">
        <f t="shared" si="51"/>
        <v>2998</v>
      </c>
      <c r="B1506" s="52"/>
      <c r="C1506" s="37" t="str">
        <f>IF(PinMap!F372="","",PinMap!F372&amp;"_"&amp;PinMap!R1)</f>
        <v>D8_DC</v>
      </c>
      <c r="D1506" s="37" t="str">
        <f>IF(PinMap!R372="","",PinMap!R372)</f>
        <v/>
      </c>
      <c r="E1506" s="37" t="str">
        <f>IF(PinMap!S372="","",PinMap!S372)</f>
        <v/>
      </c>
      <c r="F1506" s="37" t="str">
        <f>IF(PinMap!T372="","",PinMap!T372)</f>
        <v/>
      </c>
    </row>
    <row r="1507" spans="1:6" x14ac:dyDescent="0.2">
      <c r="A1507" s="37">
        <f t="shared" si="51"/>
        <v>2998</v>
      </c>
      <c r="B1507" s="52"/>
      <c r="C1507" s="37" t="str">
        <f>IF(PinMap!F373="","",PinMap!F373&amp;"_"&amp;PinMap!R1)</f>
        <v>D7_DC</v>
      </c>
      <c r="D1507" s="37" t="str">
        <f>IF(PinMap!R373="","",PinMap!R373)</f>
        <v/>
      </c>
      <c r="E1507" s="37" t="str">
        <f>IF(PinMap!S373="","",PinMap!S373)</f>
        <v/>
      </c>
      <c r="F1507" s="37" t="str">
        <f>IF(PinMap!T373="","",PinMap!T373)</f>
        <v/>
      </c>
    </row>
    <row r="1508" spans="1:6" x14ac:dyDescent="0.2">
      <c r="A1508" s="37">
        <f t="shared" si="51"/>
        <v>2998</v>
      </c>
      <c r="B1508" s="52"/>
      <c r="C1508" s="37" t="str">
        <f>IF(PinMap!F374="","",PinMap!F374&amp;"_"&amp;PinMap!R1)</f>
        <v>D0_DC</v>
      </c>
      <c r="D1508" s="37" t="str">
        <f>IF(PinMap!R374="","",PinMap!R374)</f>
        <v/>
      </c>
      <c r="E1508" s="37" t="str">
        <f>IF(PinMap!S374="","",PinMap!S374)</f>
        <v/>
      </c>
      <c r="F1508" s="37" t="str">
        <f>IF(PinMap!T374="","",PinMap!T374)</f>
        <v/>
      </c>
    </row>
    <row r="1509" spans="1:6" x14ac:dyDescent="0.2">
      <c r="A1509" s="37">
        <f t="shared" ref="A1509:A1540" si="52">IF(D1509="",A1508,A1508+1)</f>
        <v>2998</v>
      </c>
      <c r="B1509" s="52"/>
      <c r="C1509" s="37" t="str">
        <f>IF(PinMap!F375="","",PinMap!F375&amp;"_"&amp;PinMap!R1)</f>
        <v>D1_DC</v>
      </c>
      <c r="D1509" s="37" t="str">
        <f>IF(PinMap!R375="","",PinMap!R375)</f>
        <v/>
      </c>
      <c r="E1509" s="37" t="str">
        <f>IF(PinMap!S375="","",PinMap!S375)</f>
        <v/>
      </c>
      <c r="F1509" s="37" t="str">
        <f>IF(PinMap!T375="","",PinMap!T375)</f>
        <v/>
      </c>
    </row>
    <row r="1510" spans="1:6" x14ac:dyDescent="0.2">
      <c r="A1510" s="37">
        <f t="shared" si="52"/>
        <v>2998</v>
      </c>
      <c r="B1510" s="52"/>
      <c r="C1510" s="37" t="str">
        <f>IF(PinMap!F376="","",PinMap!F376&amp;"_"&amp;PinMap!R1)</f>
        <v>D2_DC</v>
      </c>
      <c r="D1510" s="37" t="str">
        <f>IF(PinMap!R376="","",PinMap!R376)</f>
        <v/>
      </c>
      <c r="E1510" s="37" t="str">
        <f>IF(PinMap!S376="","",PinMap!S376)</f>
        <v/>
      </c>
      <c r="F1510" s="37" t="str">
        <f>IF(PinMap!T376="","",PinMap!T376)</f>
        <v/>
      </c>
    </row>
    <row r="1511" spans="1:6" x14ac:dyDescent="0.2">
      <c r="A1511" s="37">
        <f t="shared" si="52"/>
        <v>2998</v>
      </c>
      <c r="B1511" s="52"/>
      <c r="C1511" s="37" t="str">
        <f>IF(PinMap!F377="","",PinMap!F377&amp;"_"&amp;PinMap!R1)</f>
        <v>D9_DC</v>
      </c>
      <c r="D1511" s="37" t="str">
        <f>IF(PinMap!R377="","",PinMap!R377)</f>
        <v/>
      </c>
      <c r="E1511" s="37" t="str">
        <f>IF(PinMap!S377="","",PinMap!S377)</f>
        <v/>
      </c>
      <c r="F1511" s="37" t="str">
        <f>IF(PinMap!T377="","",PinMap!T377)</f>
        <v/>
      </c>
    </row>
    <row r="1512" spans="1:6" x14ac:dyDescent="0.2">
      <c r="A1512" s="37">
        <f t="shared" si="52"/>
        <v>2998</v>
      </c>
      <c r="B1512" s="52"/>
      <c r="C1512" s="37" t="str">
        <f>IF(PinMap!F378="","",PinMap!F378&amp;"_"&amp;PinMap!R1)</f>
        <v>PWDN_DC</v>
      </c>
      <c r="D1512" s="37" t="str">
        <f>IF(PinMap!R378="","",PinMap!R378)</f>
        <v/>
      </c>
      <c r="E1512" s="37" t="str">
        <f>IF(PinMap!S378="","",PinMap!S378)</f>
        <v/>
      </c>
      <c r="F1512" s="37" t="str">
        <f>IF(PinMap!T378="","",PinMap!T378)</f>
        <v/>
      </c>
    </row>
    <row r="1513" spans="1:6" x14ac:dyDescent="0.2">
      <c r="A1513" s="37">
        <f t="shared" si="52"/>
        <v>2998</v>
      </c>
      <c r="B1513" s="52"/>
      <c r="C1513" s="37" t="str">
        <f>IF(PinMap!F379="","",PinMap!F379&amp;"_"&amp;PinMap!R1)</f>
        <v>RSTB_DC</v>
      </c>
      <c r="D1513" s="37" t="str">
        <f>IF(PinMap!R379="","",PinMap!R379)</f>
        <v/>
      </c>
      <c r="E1513" s="37" t="str">
        <f>IF(PinMap!S379="","",PinMap!S379)</f>
        <v/>
      </c>
      <c r="F1513" s="37" t="str">
        <f>IF(PinMap!T379="","",PinMap!T379)</f>
        <v/>
      </c>
    </row>
    <row r="1514" spans="1:6" x14ac:dyDescent="0.2">
      <c r="A1514" s="37">
        <f t="shared" si="52"/>
        <v>2999</v>
      </c>
      <c r="B1514" s="52"/>
      <c r="C1514" s="37" t="str">
        <f>IF(PinMap!F380="","",PinMap!F380&amp;"_"&amp;PinMap!R1)</f>
        <v>VN_DC</v>
      </c>
      <c r="D1514" s="37">
        <f>IF(PinMap!R380="","",PinMap!R380)</f>
        <v>-1.25</v>
      </c>
      <c r="E1514" s="37">
        <f>IF(PinMap!S380="","",PinMap!S380)</f>
        <v>-1.6</v>
      </c>
      <c r="F1514" s="37" t="str">
        <f>IF(PinMap!T380="","",PinMap!T380)</f>
        <v>V</v>
      </c>
    </row>
    <row r="1515" spans="1:6" x14ac:dyDescent="0.2">
      <c r="A1515" s="37">
        <f t="shared" si="52"/>
        <v>3000</v>
      </c>
      <c r="B1515" s="52"/>
      <c r="C1515" s="37" t="str">
        <f>IF(PinMap!F381="","",PinMap!F381&amp;"_"&amp;PinMap!R1)</f>
        <v>VH_DC</v>
      </c>
      <c r="D1515" s="37">
        <f>IF(PinMap!R381="","",PinMap!R381)</f>
        <v>4.4000000000000004</v>
      </c>
      <c r="E1515" s="37">
        <f>IF(PinMap!S381="","",PinMap!S381)</f>
        <v>3.85</v>
      </c>
      <c r="F1515" s="37" t="str">
        <f>IF(PinMap!T381="","",PinMap!T381)</f>
        <v>V</v>
      </c>
    </row>
    <row r="1516" spans="1:6" x14ac:dyDescent="0.2">
      <c r="A1516" s="37">
        <f t="shared" si="52"/>
        <v>3000</v>
      </c>
      <c r="B1516" s="52"/>
      <c r="C1516" s="37" t="str">
        <f>IF(PinMap!F382="","",PinMap!F382&amp;"_"&amp;PinMap!R1)</f>
        <v>VRAMP_DC</v>
      </c>
      <c r="D1516" s="37" t="str">
        <f>IF(PinMap!R382="","",PinMap!R382)</f>
        <v/>
      </c>
      <c r="E1516" s="37" t="str">
        <f>IF(PinMap!S382="","",PinMap!S382)</f>
        <v/>
      </c>
      <c r="F1516" s="37" t="str">
        <f>IF(PinMap!T382="","",PinMap!T382)</f>
        <v/>
      </c>
    </row>
    <row r="1517" spans="1:6" x14ac:dyDescent="0.2">
      <c r="A1517" s="37">
        <f t="shared" si="52"/>
        <v>3000</v>
      </c>
      <c r="B1517" s="52"/>
      <c r="C1517" s="37" t="str">
        <f>IF(PinMap!F383="","",PinMap!F383&amp;"_"&amp;PinMap!R1)</f>
        <v/>
      </c>
      <c r="D1517" s="37" t="str">
        <f>IF(PinMap!R383="","",PinMap!R383)</f>
        <v/>
      </c>
      <c r="E1517" s="37" t="str">
        <f>IF(PinMap!S383="","",PinMap!S383)</f>
        <v/>
      </c>
      <c r="F1517" s="37" t="str">
        <f>IF(PinMap!T383="","",PinMap!T383)</f>
        <v/>
      </c>
    </row>
    <row r="1518" spans="1:6" x14ac:dyDescent="0.2">
      <c r="A1518" s="37">
        <f t="shared" si="52"/>
        <v>3000</v>
      </c>
      <c r="B1518" s="52"/>
      <c r="C1518" s="37" t="str">
        <f>IF(PinMap!F384="","",PinMap!F384&amp;"_"&amp;PinMap!R1)</f>
        <v/>
      </c>
      <c r="D1518" s="37" t="str">
        <f>IF(PinMap!R384="","",PinMap!R384)</f>
        <v/>
      </c>
      <c r="E1518" s="37" t="str">
        <f>IF(PinMap!S384="","",PinMap!S384)</f>
        <v/>
      </c>
      <c r="F1518" s="37" t="str">
        <f>IF(PinMap!T384="","",PinMap!T384)</f>
        <v/>
      </c>
    </row>
    <row r="1519" spans="1:6" x14ac:dyDescent="0.2">
      <c r="A1519" s="37">
        <f t="shared" si="52"/>
        <v>3000</v>
      </c>
      <c r="B1519" s="52"/>
      <c r="C1519" s="37" t="str">
        <f>IF(PinMap!F385="","",PinMap!F385&amp;"_"&amp;PinMap!R1)</f>
        <v/>
      </c>
      <c r="D1519" s="37" t="str">
        <f>IF(PinMap!R385="","",PinMap!R385)</f>
        <v/>
      </c>
      <c r="E1519" s="37" t="str">
        <f>IF(PinMap!S385="","",PinMap!S385)</f>
        <v/>
      </c>
      <c r="F1519" s="37" t="str">
        <f>IF(PinMap!T385="","",PinMap!T385)</f>
        <v/>
      </c>
    </row>
    <row r="1520" spans="1:6" x14ac:dyDescent="0.2">
      <c r="A1520" s="37">
        <f t="shared" si="52"/>
        <v>3001</v>
      </c>
      <c r="B1520" s="52"/>
      <c r="C1520" s="37" t="str">
        <f>IF(PinMap!F386="","",PinMap!F386&amp;"_"&amp;PinMap!R1)</f>
        <v>VCC28A_DC</v>
      </c>
      <c r="D1520" s="37">
        <f>IF(PinMap!R386="","",PinMap!R386)</f>
        <v>35</v>
      </c>
      <c r="E1520" s="37">
        <f>IF(PinMap!S386="","",PinMap!S386)</f>
        <v>15</v>
      </c>
      <c r="F1520" s="37" t="str">
        <f>IF(PinMap!T386="","",PinMap!T386)</f>
        <v>mA</v>
      </c>
    </row>
    <row r="1521" spans="1:6" x14ac:dyDescent="0.2">
      <c r="A1521" s="37">
        <f t="shared" si="52"/>
        <v>3002</v>
      </c>
      <c r="B1521" s="52"/>
      <c r="C1521" s="37" t="str">
        <f>IF(PinMap!F387="","",PinMap!F387&amp;"_"&amp;PinMap!R1)</f>
        <v>VCC28D_DC</v>
      </c>
      <c r="D1521" s="37">
        <f>IF(PinMap!R387="","",PinMap!R387)</f>
        <v>65</v>
      </c>
      <c r="E1521" s="37">
        <f>IF(PinMap!S387="","",PinMap!S387)</f>
        <v>45</v>
      </c>
      <c r="F1521" s="37" t="str">
        <f>IF(PinMap!T387="","",PinMap!T387)</f>
        <v>mA</v>
      </c>
    </row>
    <row r="1522" spans="1:6" x14ac:dyDescent="0.2">
      <c r="A1522" s="37">
        <f t="shared" si="52"/>
        <v>3003</v>
      </c>
      <c r="B1522" s="52"/>
      <c r="C1522" s="37" t="str">
        <f>IF(PinMap!F388="","",PinMap!F388&amp;"_"&amp;PinMap!R1)</f>
        <v>DVDD_DC</v>
      </c>
      <c r="D1522" s="37">
        <f>IF(PinMap!R388="","",PinMap!R388)</f>
        <v>1.7</v>
      </c>
      <c r="E1522" s="37">
        <f>IF(PinMap!S388="","",PinMap!S388)</f>
        <v>1.4</v>
      </c>
      <c r="F1522" s="37" t="str">
        <f>IF(PinMap!T388="","",PinMap!T388)</f>
        <v>V</v>
      </c>
    </row>
    <row r="1523" spans="1:6" x14ac:dyDescent="0.2">
      <c r="A1523" s="37">
        <f t="shared" si="52"/>
        <v>3003</v>
      </c>
      <c r="B1523" s="52"/>
      <c r="C1523" s="37" t="str">
        <f>IF(PinMap!F389="","",PinMap!F389&amp;"_"&amp;PinMap!R1)</f>
        <v/>
      </c>
      <c r="D1523" s="37" t="str">
        <f>IF(PinMap!R389="","",PinMap!R389)</f>
        <v/>
      </c>
      <c r="E1523" s="37" t="str">
        <f>IF(PinMap!S389="","",PinMap!S389)</f>
        <v/>
      </c>
      <c r="F1523" s="37" t="str">
        <f>IF(PinMap!T389="","",PinMap!T389)</f>
        <v/>
      </c>
    </row>
    <row r="1524" spans="1:6" x14ac:dyDescent="0.2">
      <c r="A1524" s="37">
        <f t="shared" si="52"/>
        <v>3003</v>
      </c>
      <c r="B1524" s="52"/>
      <c r="C1524" s="37" t="str">
        <f>IF(PinMap!F362="","",PinMap!F362&amp;"_"&amp;PinMap!U1)</f>
        <v>VSYNC_PWDN</v>
      </c>
      <c r="D1524" s="37" t="str">
        <f>IF(PinMap!U362="","",PinMap!U362)</f>
        <v/>
      </c>
      <c r="E1524" s="37" t="str">
        <f>IF(PinMap!V362="","",PinMap!V362)</f>
        <v/>
      </c>
      <c r="F1524" s="37" t="str">
        <f>IF(PinMap!W362="","",PinMap!W362)</f>
        <v/>
      </c>
    </row>
    <row r="1525" spans="1:6" x14ac:dyDescent="0.2">
      <c r="A1525" s="37">
        <f t="shared" si="52"/>
        <v>3003</v>
      </c>
      <c r="B1525" s="52"/>
      <c r="C1525" s="37" t="str">
        <f>IF(PinMap!F363="","",PinMap!F363&amp;"_"&amp;PinMap!U1)</f>
        <v>HSYNC_PWDN</v>
      </c>
      <c r="D1525" s="37" t="str">
        <f>IF(PinMap!U363="","",PinMap!U363)</f>
        <v/>
      </c>
      <c r="E1525" s="37" t="str">
        <f>IF(PinMap!V363="","",PinMap!V363)</f>
        <v/>
      </c>
      <c r="F1525" s="37" t="str">
        <f>IF(PinMap!W363="","",PinMap!W363)</f>
        <v/>
      </c>
    </row>
    <row r="1526" spans="1:6" x14ac:dyDescent="0.2">
      <c r="A1526" s="37">
        <f t="shared" si="52"/>
        <v>3003</v>
      </c>
      <c r="B1526" s="52"/>
      <c r="C1526" s="37" t="str">
        <f>IF(PinMap!F364="","",PinMap!F364&amp;"_"&amp;PinMap!U1)</f>
        <v>PCLK_PWDN</v>
      </c>
      <c r="D1526" s="37" t="str">
        <f>IF(PinMap!U364="","",PinMap!U364)</f>
        <v/>
      </c>
      <c r="E1526" s="37" t="str">
        <f>IF(PinMap!V364="","",PinMap!V364)</f>
        <v/>
      </c>
      <c r="F1526" s="37" t="str">
        <f>IF(PinMap!W364="","",PinMap!W364)</f>
        <v/>
      </c>
    </row>
    <row r="1527" spans="1:6" x14ac:dyDescent="0.2">
      <c r="A1527" s="37">
        <f t="shared" si="52"/>
        <v>3003</v>
      </c>
      <c r="B1527" s="52"/>
      <c r="C1527" s="37" t="str">
        <f>IF(PinMap!F365="","",PinMap!F365&amp;"_"&amp;PinMap!U1)</f>
        <v>EXCLK_PWDN</v>
      </c>
      <c r="D1527" s="37" t="str">
        <f>IF(PinMap!U365="","",PinMap!U365)</f>
        <v/>
      </c>
      <c r="E1527" s="37" t="str">
        <f>IF(PinMap!V365="","",PinMap!V365)</f>
        <v/>
      </c>
      <c r="F1527" s="37" t="str">
        <f>IF(PinMap!W365="","",PinMap!W365)</f>
        <v/>
      </c>
    </row>
    <row r="1528" spans="1:6" x14ac:dyDescent="0.2">
      <c r="A1528" s="37">
        <f t="shared" si="52"/>
        <v>3003</v>
      </c>
      <c r="B1528" s="52"/>
      <c r="C1528" s="37" t="str">
        <f>IF(PinMap!F366="","",PinMap!F366&amp;"_"&amp;PinMap!U1)</f>
        <v>SCL_PWDN</v>
      </c>
      <c r="D1528" s="37" t="str">
        <f>IF(PinMap!U366="","",PinMap!U366)</f>
        <v/>
      </c>
      <c r="E1528" s="37" t="str">
        <f>IF(PinMap!V366="","",PinMap!V366)</f>
        <v/>
      </c>
      <c r="F1528" s="37" t="str">
        <f>IF(PinMap!W366="","",PinMap!W366)</f>
        <v/>
      </c>
    </row>
    <row r="1529" spans="1:6" x14ac:dyDescent="0.2">
      <c r="A1529" s="37">
        <f t="shared" si="52"/>
        <v>3003</v>
      </c>
      <c r="B1529" s="52"/>
      <c r="C1529" s="37" t="str">
        <f>IF(PinMap!F367="","",PinMap!F367&amp;"_"&amp;PinMap!U1)</f>
        <v>SDA_PWDN</v>
      </c>
      <c r="D1529" s="37" t="str">
        <f>IF(PinMap!U367="","",PinMap!U367)</f>
        <v/>
      </c>
      <c r="E1529" s="37" t="str">
        <f>IF(PinMap!V367="","",PinMap!V367)</f>
        <v/>
      </c>
      <c r="F1529" s="37" t="str">
        <f>IF(PinMap!W367="","",PinMap!W367)</f>
        <v/>
      </c>
    </row>
    <row r="1530" spans="1:6" x14ac:dyDescent="0.2">
      <c r="A1530" s="37">
        <f t="shared" si="52"/>
        <v>3003</v>
      </c>
      <c r="B1530" s="52"/>
      <c r="C1530" s="37" t="str">
        <f>IF(PinMap!F368="","",PinMap!F368&amp;"_"&amp;PinMap!U1)</f>
        <v>D6_PWDN</v>
      </c>
      <c r="D1530" s="37" t="str">
        <f>IF(PinMap!U368="","",PinMap!U368)</f>
        <v/>
      </c>
      <c r="E1530" s="37" t="str">
        <f>IF(PinMap!V368="","",PinMap!V368)</f>
        <v/>
      </c>
      <c r="F1530" s="37" t="str">
        <f>IF(PinMap!W368="","",PinMap!W368)</f>
        <v/>
      </c>
    </row>
    <row r="1531" spans="1:6" x14ac:dyDescent="0.2">
      <c r="A1531" s="37">
        <f t="shared" si="52"/>
        <v>3003</v>
      </c>
      <c r="B1531" s="52"/>
      <c r="C1531" s="37" t="str">
        <f>IF(PinMap!F369="","",PinMap!F369&amp;"_"&amp;PinMap!U1)</f>
        <v>D5_PWDN</v>
      </c>
      <c r="D1531" s="37" t="str">
        <f>IF(PinMap!U369="","",PinMap!U369)</f>
        <v/>
      </c>
      <c r="E1531" s="37" t="str">
        <f>IF(PinMap!V369="","",PinMap!V369)</f>
        <v/>
      </c>
      <c r="F1531" s="37" t="str">
        <f>IF(PinMap!W369="","",PinMap!W369)</f>
        <v/>
      </c>
    </row>
    <row r="1532" spans="1:6" x14ac:dyDescent="0.2">
      <c r="A1532" s="37">
        <f t="shared" si="52"/>
        <v>3003</v>
      </c>
      <c r="B1532" s="52"/>
      <c r="C1532" s="37" t="str">
        <f>IF(PinMap!F370="","",PinMap!F370&amp;"_"&amp;PinMap!U1)</f>
        <v>D4_PWDN</v>
      </c>
      <c r="D1532" s="37" t="str">
        <f>IF(PinMap!U370="","",PinMap!U370)</f>
        <v/>
      </c>
      <c r="E1532" s="37" t="str">
        <f>IF(PinMap!V370="","",PinMap!V370)</f>
        <v/>
      </c>
      <c r="F1532" s="37" t="str">
        <f>IF(PinMap!W370="","",PinMap!W370)</f>
        <v/>
      </c>
    </row>
    <row r="1533" spans="1:6" x14ac:dyDescent="0.2">
      <c r="A1533" s="37">
        <f t="shared" si="52"/>
        <v>3003</v>
      </c>
      <c r="B1533" s="52"/>
      <c r="C1533" s="37" t="str">
        <f>IF(PinMap!F371="","",PinMap!F371&amp;"_"&amp;PinMap!U1)</f>
        <v>D3_PWDN</v>
      </c>
      <c r="D1533" s="37" t="str">
        <f>IF(PinMap!U371="","",PinMap!U371)</f>
        <v/>
      </c>
      <c r="E1533" s="37" t="str">
        <f>IF(PinMap!V371="","",PinMap!V371)</f>
        <v/>
      </c>
      <c r="F1533" s="37" t="str">
        <f>IF(PinMap!W371="","",PinMap!W371)</f>
        <v/>
      </c>
    </row>
    <row r="1534" spans="1:6" x14ac:dyDescent="0.2">
      <c r="A1534" s="37">
        <f t="shared" si="52"/>
        <v>3003</v>
      </c>
      <c r="B1534" s="52"/>
      <c r="C1534" s="37" t="str">
        <f>IF(PinMap!F372="","",PinMap!F372&amp;"_"&amp;PinMap!U1)</f>
        <v>D8_PWDN</v>
      </c>
      <c r="D1534" s="37" t="str">
        <f>IF(PinMap!U372="","",PinMap!U372)</f>
        <v/>
      </c>
      <c r="E1534" s="37" t="str">
        <f>IF(PinMap!V372="","",PinMap!V372)</f>
        <v/>
      </c>
      <c r="F1534" s="37" t="str">
        <f>IF(PinMap!W372="","",PinMap!W372)</f>
        <v/>
      </c>
    </row>
    <row r="1535" spans="1:6" x14ac:dyDescent="0.2">
      <c r="A1535" s="37">
        <f t="shared" si="52"/>
        <v>3003</v>
      </c>
      <c r="B1535" s="52"/>
      <c r="C1535" s="37" t="str">
        <f>IF(PinMap!F373="","",PinMap!F373&amp;"_"&amp;PinMap!U1)</f>
        <v>D7_PWDN</v>
      </c>
      <c r="D1535" s="37" t="str">
        <f>IF(PinMap!U373="","",PinMap!U373)</f>
        <v/>
      </c>
      <c r="E1535" s="37" t="str">
        <f>IF(PinMap!V373="","",PinMap!V373)</f>
        <v/>
      </c>
      <c r="F1535" s="37" t="str">
        <f>IF(PinMap!W373="","",PinMap!W373)</f>
        <v/>
      </c>
    </row>
    <row r="1536" spans="1:6" x14ac:dyDescent="0.2">
      <c r="A1536" s="37">
        <f t="shared" si="52"/>
        <v>3003</v>
      </c>
      <c r="B1536" s="52"/>
      <c r="C1536" s="37" t="str">
        <f>IF(PinMap!F374="","",PinMap!F374&amp;"_"&amp;PinMap!U1)</f>
        <v>D0_PWDN</v>
      </c>
      <c r="D1536" s="37" t="str">
        <f>IF(PinMap!U374="","",PinMap!U374)</f>
        <v/>
      </c>
      <c r="E1536" s="37" t="str">
        <f>IF(PinMap!V374="","",PinMap!V374)</f>
        <v/>
      </c>
      <c r="F1536" s="37" t="str">
        <f>IF(PinMap!W374="","",PinMap!W374)</f>
        <v/>
      </c>
    </row>
    <row r="1537" spans="1:6" x14ac:dyDescent="0.2">
      <c r="A1537" s="37">
        <f t="shared" si="52"/>
        <v>3003</v>
      </c>
      <c r="B1537" s="52"/>
      <c r="C1537" s="37" t="str">
        <f>IF(PinMap!F375="","",PinMap!F375&amp;"_"&amp;PinMap!U1)</f>
        <v>D1_PWDN</v>
      </c>
      <c r="D1537" s="37" t="str">
        <f>IF(PinMap!U375="","",PinMap!U375)</f>
        <v/>
      </c>
      <c r="E1537" s="37" t="str">
        <f>IF(PinMap!V375="","",PinMap!V375)</f>
        <v/>
      </c>
      <c r="F1537" s="37" t="str">
        <f>IF(PinMap!W375="","",PinMap!W375)</f>
        <v/>
      </c>
    </row>
    <row r="1538" spans="1:6" x14ac:dyDescent="0.2">
      <c r="A1538" s="37">
        <f t="shared" si="52"/>
        <v>3003</v>
      </c>
      <c r="B1538" s="52"/>
      <c r="C1538" s="37" t="str">
        <f>IF(PinMap!F376="","",PinMap!F376&amp;"_"&amp;PinMap!U1)</f>
        <v>D2_PWDN</v>
      </c>
      <c r="D1538" s="37" t="str">
        <f>IF(PinMap!U376="","",PinMap!U376)</f>
        <v/>
      </c>
      <c r="E1538" s="37" t="str">
        <f>IF(PinMap!V376="","",PinMap!V376)</f>
        <v/>
      </c>
      <c r="F1538" s="37" t="str">
        <f>IF(PinMap!W376="","",PinMap!W376)</f>
        <v/>
      </c>
    </row>
    <row r="1539" spans="1:6" x14ac:dyDescent="0.2">
      <c r="A1539" s="37">
        <f t="shared" si="52"/>
        <v>3003</v>
      </c>
      <c r="B1539" s="52"/>
      <c r="C1539" s="37" t="str">
        <f>IF(PinMap!F377="","",PinMap!F377&amp;"_"&amp;PinMap!U1)</f>
        <v>D9_PWDN</v>
      </c>
      <c r="D1539" s="37" t="str">
        <f>IF(PinMap!U377="","",PinMap!U377)</f>
        <v/>
      </c>
      <c r="E1539" s="37" t="str">
        <f>IF(PinMap!V377="","",PinMap!V377)</f>
        <v/>
      </c>
      <c r="F1539" s="37" t="str">
        <f>IF(PinMap!W377="","",PinMap!W377)</f>
        <v/>
      </c>
    </row>
    <row r="1540" spans="1:6" x14ac:dyDescent="0.2">
      <c r="A1540" s="37">
        <f t="shared" si="52"/>
        <v>3003</v>
      </c>
      <c r="B1540" s="52"/>
      <c r="C1540" s="37" t="str">
        <f>IF(PinMap!F378="","",PinMap!F378&amp;"_"&amp;PinMap!U1)</f>
        <v>PWDN_PWDN</v>
      </c>
      <c r="D1540" s="37" t="str">
        <f>IF(PinMap!U378="","",PinMap!U378)</f>
        <v/>
      </c>
      <c r="E1540" s="37" t="str">
        <f>IF(PinMap!V378="","",PinMap!V378)</f>
        <v/>
      </c>
      <c r="F1540" s="37" t="str">
        <f>IF(PinMap!W378="","",PinMap!W378)</f>
        <v/>
      </c>
    </row>
    <row r="1541" spans="1:6" x14ac:dyDescent="0.2">
      <c r="A1541" s="37">
        <f t="shared" ref="A1541:A1551" si="53">IF(D1541="",A1540,A1540+1)</f>
        <v>3003</v>
      </c>
      <c r="B1541" s="52"/>
      <c r="C1541" s="37" t="str">
        <f>IF(PinMap!F379="","",PinMap!F379&amp;"_"&amp;PinMap!U1)</f>
        <v>RSTB_PWDN</v>
      </c>
      <c r="D1541" s="37" t="str">
        <f>IF(PinMap!U379="","",PinMap!U379)</f>
        <v/>
      </c>
      <c r="E1541" s="37" t="str">
        <f>IF(PinMap!V379="","",PinMap!V379)</f>
        <v/>
      </c>
      <c r="F1541" s="37" t="str">
        <f>IF(PinMap!W379="","",PinMap!W379)</f>
        <v/>
      </c>
    </row>
    <row r="1542" spans="1:6" x14ac:dyDescent="0.2">
      <c r="A1542" s="37">
        <f t="shared" si="53"/>
        <v>3003</v>
      </c>
      <c r="B1542" s="52"/>
      <c r="C1542" s="37" t="str">
        <f>IF(PinMap!F380="","",PinMap!F380&amp;"_"&amp;PinMap!U1)</f>
        <v>VN_PWDN</v>
      </c>
      <c r="D1542" s="37" t="str">
        <f>IF(PinMap!U380="","",PinMap!U380)</f>
        <v/>
      </c>
      <c r="E1542" s="37" t="str">
        <f>IF(PinMap!V380="","",PinMap!V380)</f>
        <v/>
      </c>
      <c r="F1542" s="37" t="str">
        <f>IF(PinMap!W380="","",PinMap!W380)</f>
        <v/>
      </c>
    </row>
    <row r="1543" spans="1:6" x14ac:dyDescent="0.2">
      <c r="A1543" s="37">
        <f t="shared" si="53"/>
        <v>3003</v>
      </c>
      <c r="B1543" s="52"/>
      <c r="C1543" s="37" t="str">
        <f>IF(PinMap!F381="","",PinMap!F381&amp;"_"&amp;PinMap!U1)</f>
        <v>VH_PWDN</v>
      </c>
      <c r="D1543" s="37" t="str">
        <f>IF(PinMap!U381="","",PinMap!U381)</f>
        <v/>
      </c>
      <c r="E1543" s="37" t="str">
        <f>IF(PinMap!V381="","",PinMap!V381)</f>
        <v/>
      </c>
      <c r="F1543" s="37" t="str">
        <f>IF(PinMap!W381="","",PinMap!W381)</f>
        <v/>
      </c>
    </row>
    <row r="1544" spans="1:6" x14ac:dyDescent="0.2">
      <c r="A1544" s="37">
        <f t="shared" si="53"/>
        <v>3003</v>
      </c>
      <c r="B1544" s="52"/>
      <c r="C1544" s="37" t="str">
        <f>IF(PinMap!F382="","",PinMap!F382&amp;"_"&amp;PinMap!U1)</f>
        <v>VRAMP_PWDN</v>
      </c>
      <c r="D1544" s="37" t="str">
        <f>IF(PinMap!U382="","",PinMap!U382)</f>
        <v/>
      </c>
      <c r="E1544" s="37" t="str">
        <f>IF(PinMap!V382="","",PinMap!V382)</f>
        <v/>
      </c>
      <c r="F1544" s="37" t="str">
        <f>IF(PinMap!W382="","",PinMap!W382)</f>
        <v/>
      </c>
    </row>
    <row r="1545" spans="1:6" x14ac:dyDescent="0.2">
      <c r="A1545" s="37">
        <f t="shared" si="53"/>
        <v>3003</v>
      </c>
      <c r="B1545" s="52"/>
      <c r="C1545" s="37" t="str">
        <f>IF(PinMap!F383="","",PinMap!F383&amp;"_"&amp;PinMap!U1)</f>
        <v/>
      </c>
      <c r="D1545" s="37" t="str">
        <f>IF(PinMap!U383="","",PinMap!U383)</f>
        <v/>
      </c>
      <c r="E1545" s="37" t="str">
        <f>IF(PinMap!V383="","",PinMap!V383)</f>
        <v/>
      </c>
      <c r="F1545" s="37" t="str">
        <f>IF(PinMap!W383="","",PinMap!W383)</f>
        <v/>
      </c>
    </row>
    <row r="1546" spans="1:6" x14ac:dyDescent="0.2">
      <c r="A1546" s="37">
        <f t="shared" si="53"/>
        <v>3003</v>
      </c>
      <c r="B1546" s="52"/>
      <c r="C1546" s="37" t="str">
        <f>IF(PinMap!F384="","",PinMap!F384&amp;"_"&amp;PinMap!U1)</f>
        <v/>
      </c>
      <c r="D1546" s="37" t="str">
        <f>IF(PinMap!U384="","",PinMap!U384)</f>
        <v/>
      </c>
      <c r="E1546" s="37" t="str">
        <f>IF(PinMap!V384="","",PinMap!V384)</f>
        <v/>
      </c>
      <c r="F1546" s="37" t="str">
        <f>IF(PinMap!W384="","",PinMap!W384)</f>
        <v/>
      </c>
    </row>
    <row r="1547" spans="1:6" x14ac:dyDescent="0.2">
      <c r="A1547" s="37">
        <f t="shared" si="53"/>
        <v>3003</v>
      </c>
      <c r="B1547" s="52"/>
      <c r="C1547" s="37" t="str">
        <f>IF(PinMap!F385="","",PinMap!F385&amp;"_"&amp;PinMap!U1)</f>
        <v/>
      </c>
      <c r="D1547" s="37" t="str">
        <f>IF(PinMap!U385="","",PinMap!U385)</f>
        <v/>
      </c>
      <c r="E1547" s="37" t="str">
        <f>IF(PinMap!V385="","",PinMap!V385)</f>
        <v/>
      </c>
      <c r="F1547" s="37" t="str">
        <f>IF(PinMap!W385="","",PinMap!W385)</f>
        <v/>
      </c>
    </row>
    <row r="1548" spans="1:6" x14ac:dyDescent="0.2">
      <c r="A1548" s="37">
        <f t="shared" si="53"/>
        <v>3004</v>
      </c>
      <c r="B1548" s="52"/>
      <c r="C1548" s="37" t="str">
        <f>IF(PinMap!F386="","",PinMap!F386&amp;"_"&amp;PinMap!U1)</f>
        <v>VCC28A_PWDN</v>
      </c>
      <c r="D1548" s="37">
        <f>IF(PinMap!U386="","",PinMap!U386)</f>
        <v>300</v>
      </c>
      <c r="E1548" s="37">
        <f>IF(PinMap!V386="","",PinMap!V386)</f>
        <v>-5</v>
      </c>
      <c r="F1548" s="37" t="str">
        <f>IF(PinMap!W386="","",PinMap!W386)</f>
        <v>uA</v>
      </c>
    </row>
    <row r="1549" spans="1:6" x14ac:dyDescent="0.2">
      <c r="A1549" s="37">
        <f t="shared" si="53"/>
        <v>3005</v>
      </c>
      <c r="B1549" s="52"/>
      <c r="C1549" s="37" t="str">
        <f>IF(PinMap!F387="","",PinMap!F387&amp;"_"&amp;PinMap!U1)</f>
        <v>VCC28D_PWDN</v>
      </c>
      <c r="D1549" s="37">
        <f>IF(PinMap!U387="","",PinMap!U387)</f>
        <v>300</v>
      </c>
      <c r="E1549" s="37">
        <f>IF(PinMap!V387="","",PinMap!V387)</f>
        <v>-5</v>
      </c>
      <c r="F1549" s="37" t="str">
        <f>IF(PinMap!W387="","",PinMap!W387)</f>
        <v>uA</v>
      </c>
    </row>
    <row r="1550" spans="1:6" x14ac:dyDescent="0.2">
      <c r="A1550" s="37">
        <f t="shared" si="53"/>
        <v>3005</v>
      </c>
      <c r="B1550" s="52"/>
      <c r="C1550" s="37" t="str">
        <f>IF(PinMap!F388="","",PinMap!F388&amp;"_"&amp;PinMap!U1)</f>
        <v>DVDD_PWDN</v>
      </c>
      <c r="D1550" s="37" t="str">
        <f>IF(PinMap!U388="","",PinMap!U388)</f>
        <v/>
      </c>
      <c r="E1550" s="37" t="str">
        <f>IF(PinMap!V388="","",PinMap!V388)</f>
        <v/>
      </c>
      <c r="F1550" s="37" t="str">
        <f>IF(PinMap!W388="","",PinMap!W388)</f>
        <v/>
      </c>
    </row>
    <row r="1551" spans="1:6" x14ac:dyDescent="0.2">
      <c r="A1551" s="37">
        <f t="shared" si="53"/>
        <v>3005</v>
      </c>
      <c r="B1551" s="53"/>
      <c r="C1551" s="37" t="str">
        <f>IF(PinMap!F389="","",PinMap!F389&amp;"_"&amp;PinMap!U1)</f>
        <v/>
      </c>
      <c r="D1551" s="37" t="str">
        <f>IF(PinMap!U389="","",PinMap!U389)</f>
        <v/>
      </c>
      <c r="E1551" s="37" t="str">
        <f>IF(PinMap!V389="","",PinMap!V389)</f>
        <v/>
      </c>
      <c r="F1551" s="37" t="str">
        <f>IF(PinMap!W389="","",PinMap!W389)</f>
        <v/>
      </c>
    </row>
    <row r="1552" spans="1:6" x14ac:dyDescent="0.2">
      <c r="A1552" s="39"/>
      <c r="B1552" s="39"/>
      <c r="C1552" s="39"/>
      <c r="D1552" s="39"/>
      <c r="E1552" s="39"/>
      <c r="F1552" s="39"/>
    </row>
    <row r="1553" spans="1:6" x14ac:dyDescent="0.2">
      <c r="A1553" s="37">
        <f>IF(D1553="",A1551+COUNTA(Limits!A:A)-1,A1551+COUNTA(Limits!A:A))</f>
        <v>3235</v>
      </c>
      <c r="B1553" s="51" t="str">
        <f>MID(PinMap!A398,9,LEN(PinMap!A398)-8)</f>
        <v>Site11</v>
      </c>
      <c r="C1553" s="37" t="str">
        <f>IF(PinMap!F398="","",PinMap!F398&amp;"_"&amp;PinMap!I1)</f>
        <v>VSYNC_OS</v>
      </c>
      <c r="D1553" s="37">
        <f>IF(PinMap!I398="","",PinMap!I398)</f>
        <v>-0.2</v>
      </c>
      <c r="E1553" s="37">
        <f>IF(PinMap!J398="","",PinMap!J398)</f>
        <v>-0.6</v>
      </c>
      <c r="F1553" s="37" t="str">
        <f>IF(PinMap!K398="","",PinMap!K398)</f>
        <v>V</v>
      </c>
    </row>
    <row r="1554" spans="1:6" x14ac:dyDescent="0.2">
      <c r="A1554" s="37">
        <f t="shared" ref="A1554:A1585" si="54">IF(D1554="",A1553,A1553+1)</f>
        <v>3236</v>
      </c>
      <c r="B1554" s="52"/>
      <c r="C1554" s="37" t="str">
        <f>IF(PinMap!F399="","",PinMap!F399&amp;"_"&amp;PinMap!I1)</f>
        <v>HSYNC_OS</v>
      </c>
      <c r="D1554" s="37">
        <f>IF(PinMap!I399="","",PinMap!I399)</f>
        <v>-0.2</v>
      </c>
      <c r="E1554" s="37">
        <f>IF(PinMap!J399="","",PinMap!J399)</f>
        <v>-0.6</v>
      </c>
      <c r="F1554" s="37" t="str">
        <f>IF(PinMap!K399="","",PinMap!K399)</f>
        <v>V</v>
      </c>
    </row>
    <row r="1555" spans="1:6" x14ac:dyDescent="0.2">
      <c r="A1555" s="37">
        <f t="shared" si="54"/>
        <v>3237</v>
      </c>
      <c r="B1555" s="52"/>
      <c r="C1555" s="37" t="str">
        <f>IF(PinMap!F400="","",PinMap!F400&amp;"_"&amp;PinMap!I1)</f>
        <v>PCLK_OS</v>
      </c>
      <c r="D1555" s="37">
        <f>IF(PinMap!I400="","",PinMap!I400)</f>
        <v>-0.2</v>
      </c>
      <c r="E1555" s="37">
        <f>IF(PinMap!J400="","",PinMap!J400)</f>
        <v>-0.6</v>
      </c>
      <c r="F1555" s="37" t="str">
        <f>IF(PinMap!K400="","",PinMap!K400)</f>
        <v>V</v>
      </c>
    </row>
    <row r="1556" spans="1:6" x14ac:dyDescent="0.2">
      <c r="A1556" s="37">
        <f t="shared" si="54"/>
        <v>3238</v>
      </c>
      <c r="B1556" s="52"/>
      <c r="C1556" s="37" t="str">
        <f>IF(PinMap!F401="","",PinMap!F401&amp;"_"&amp;PinMap!I1)</f>
        <v>EXCLK_OS</v>
      </c>
      <c r="D1556" s="37">
        <f>IF(PinMap!I401="","",PinMap!I401)</f>
        <v>-0.2</v>
      </c>
      <c r="E1556" s="37">
        <f>IF(PinMap!J401="","",PinMap!J401)</f>
        <v>-0.6</v>
      </c>
      <c r="F1556" s="37" t="str">
        <f>IF(PinMap!K401="","",PinMap!K401)</f>
        <v>V</v>
      </c>
    </row>
    <row r="1557" spans="1:6" x14ac:dyDescent="0.2">
      <c r="A1557" s="37">
        <f t="shared" si="54"/>
        <v>3239</v>
      </c>
      <c r="B1557" s="52"/>
      <c r="C1557" s="37" t="str">
        <f>IF(PinMap!F402="","",PinMap!F402&amp;"_"&amp;PinMap!I1)</f>
        <v>SCL_OS</v>
      </c>
      <c r="D1557" s="37">
        <f>IF(PinMap!I402="","",PinMap!I402)</f>
        <v>-0.2</v>
      </c>
      <c r="E1557" s="37">
        <f>IF(PinMap!J402="","",PinMap!J402)</f>
        <v>-0.6</v>
      </c>
      <c r="F1557" s="37" t="str">
        <f>IF(PinMap!K402="","",PinMap!K402)</f>
        <v>V</v>
      </c>
    </row>
    <row r="1558" spans="1:6" x14ac:dyDescent="0.2">
      <c r="A1558" s="37">
        <f t="shared" si="54"/>
        <v>3240</v>
      </c>
      <c r="B1558" s="52"/>
      <c r="C1558" s="37" t="str">
        <f>IF(PinMap!F403="","",PinMap!F403&amp;"_"&amp;PinMap!I1)</f>
        <v>SDA_OS</v>
      </c>
      <c r="D1558" s="37">
        <f>IF(PinMap!I403="","",PinMap!I403)</f>
        <v>-0.2</v>
      </c>
      <c r="E1558" s="37">
        <f>IF(PinMap!J403="","",PinMap!J403)</f>
        <v>-0.6</v>
      </c>
      <c r="F1558" s="37" t="str">
        <f>IF(PinMap!K403="","",PinMap!K403)</f>
        <v>V</v>
      </c>
    </row>
    <row r="1559" spans="1:6" x14ac:dyDescent="0.2">
      <c r="A1559" s="37">
        <f t="shared" si="54"/>
        <v>3241</v>
      </c>
      <c r="B1559" s="52"/>
      <c r="C1559" s="37" t="str">
        <f>IF(PinMap!F404="","",PinMap!F404&amp;"_"&amp;PinMap!I1)</f>
        <v>D6_OS</v>
      </c>
      <c r="D1559" s="37">
        <f>IF(PinMap!I404="","",PinMap!I404)</f>
        <v>-0.2</v>
      </c>
      <c r="E1559" s="37">
        <f>IF(PinMap!J404="","",PinMap!J404)</f>
        <v>-0.6</v>
      </c>
      <c r="F1559" s="37" t="str">
        <f>IF(PinMap!K404="","",PinMap!K404)</f>
        <v>V</v>
      </c>
    </row>
    <row r="1560" spans="1:6" x14ac:dyDescent="0.2">
      <c r="A1560" s="37">
        <f t="shared" si="54"/>
        <v>3242</v>
      </c>
      <c r="B1560" s="52"/>
      <c r="C1560" s="37" t="str">
        <f>IF(PinMap!F405="","",PinMap!F405&amp;"_"&amp;PinMap!I1)</f>
        <v>D5_OS</v>
      </c>
      <c r="D1560" s="37">
        <f>IF(PinMap!I405="","",PinMap!I405)</f>
        <v>-0.2</v>
      </c>
      <c r="E1560" s="37">
        <f>IF(PinMap!J405="","",PinMap!J405)</f>
        <v>-0.6</v>
      </c>
      <c r="F1560" s="37" t="str">
        <f>IF(PinMap!K405="","",PinMap!K405)</f>
        <v>V</v>
      </c>
    </row>
    <row r="1561" spans="1:6" x14ac:dyDescent="0.2">
      <c r="A1561" s="37">
        <f t="shared" si="54"/>
        <v>3243</v>
      </c>
      <c r="B1561" s="52"/>
      <c r="C1561" s="37" t="str">
        <f>IF(PinMap!F406="","",PinMap!F406&amp;"_"&amp;PinMap!I1)</f>
        <v>D4_OS</v>
      </c>
      <c r="D1561" s="37">
        <f>IF(PinMap!I406="","",PinMap!I406)</f>
        <v>-0.2</v>
      </c>
      <c r="E1561" s="37">
        <f>IF(PinMap!J406="","",PinMap!J406)</f>
        <v>-0.6</v>
      </c>
      <c r="F1561" s="37" t="str">
        <f>IF(PinMap!K406="","",PinMap!K406)</f>
        <v>V</v>
      </c>
    </row>
    <row r="1562" spans="1:6" x14ac:dyDescent="0.2">
      <c r="A1562" s="37">
        <f t="shared" si="54"/>
        <v>3244</v>
      </c>
      <c r="B1562" s="52"/>
      <c r="C1562" s="37" t="str">
        <f>IF(PinMap!F407="","",PinMap!F407&amp;"_"&amp;PinMap!I1)</f>
        <v>D3_OS</v>
      </c>
      <c r="D1562" s="37">
        <f>IF(PinMap!I407="","",PinMap!I407)</f>
        <v>-0.2</v>
      </c>
      <c r="E1562" s="37">
        <f>IF(PinMap!J407="","",PinMap!J407)</f>
        <v>-0.6</v>
      </c>
      <c r="F1562" s="37" t="str">
        <f>IF(PinMap!K407="","",PinMap!K407)</f>
        <v>V</v>
      </c>
    </row>
    <row r="1563" spans="1:6" x14ac:dyDescent="0.2">
      <c r="A1563" s="37">
        <f t="shared" si="54"/>
        <v>3245</v>
      </c>
      <c r="B1563" s="52"/>
      <c r="C1563" s="37" t="str">
        <f>IF(PinMap!F408="","",PinMap!F408&amp;"_"&amp;PinMap!I1)</f>
        <v>D8_OS</v>
      </c>
      <c r="D1563" s="37">
        <f>IF(PinMap!I408="","",PinMap!I408)</f>
        <v>-0.2</v>
      </c>
      <c r="E1563" s="37">
        <f>IF(PinMap!J408="","",PinMap!J408)</f>
        <v>-0.6</v>
      </c>
      <c r="F1563" s="37" t="str">
        <f>IF(PinMap!K408="","",PinMap!K408)</f>
        <v>V</v>
      </c>
    </row>
    <row r="1564" spans="1:6" x14ac:dyDescent="0.2">
      <c r="A1564" s="37">
        <f t="shared" si="54"/>
        <v>3246</v>
      </c>
      <c r="B1564" s="52"/>
      <c r="C1564" s="37" t="str">
        <f>IF(PinMap!F409="","",PinMap!F409&amp;"_"&amp;PinMap!I1)</f>
        <v>D7_OS</v>
      </c>
      <c r="D1564" s="37">
        <f>IF(PinMap!I409="","",PinMap!I409)</f>
        <v>-0.2</v>
      </c>
      <c r="E1564" s="37">
        <f>IF(PinMap!J409="","",PinMap!J409)</f>
        <v>-0.6</v>
      </c>
      <c r="F1564" s="37" t="str">
        <f>IF(PinMap!K409="","",PinMap!K409)</f>
        <v>V</v>
      </c>
    </row>
    <row r="1565" spans="1:6" x14ac:dyDescent="0.2">
      <c r="A1565" s="37">
        <f t="shared" si="54"/>
        <v>3247</v>
      </c>
      <c r="B1565" s="52"/>
      <c r="C1565" s="37" t="str">
        <f>IF(PinMap!F410="","",PinMap!F410&amp;"_"&amp;PinMap!I1)</f>
        <v>D0_OS</v>
      </c>
      <c r="D1565" s="37">
        <f>IF(PinMap!I410="","",PinMap!I410)</f>
        <v>-0.2</v>
      </c>
      <c r="E1565" s="37">
        <f>IF(PinMap!J410="","",PinMap!J410)</f>
        <v>-0.6</v>
      </c>
      <c r="F1565" s="37" t="str">
        <f>IF(PinMap!K410="","",PinMap!K410)</f>
        <v>V</v>
      </c>
    </row>
    <row r="1566" spans="1:6" x14ac:dyDescent="0.2">
      <c r="A1566" s="37">
        <f t="shared" si="54"/>
        <v>3248</v>
      </c>
      <c r="B1566" s="52"/>
      <c r="C1566" s="37" t="str">
        <f>IF(PinMap!F411="","",PinMap!F411&amp;"_"&amp;PinMap!I1)</f>
        <v>D1_OS</v>
      </c>
      <c r="D1566" s="37">
        <f>IF(PinMap!I411="","",PinMap!I411)</f>
        <v>-0.2</v>
      </c>
      <c r="E1566" s="37">
        <f>IF(PinMap!J411="","",PinMap!J411)</f>
        <v>-0.6</v>
      </c>
      <c r="F1566" s="37" t="str">
        <f>IF(PinMap!K411="","",PinMap!K411)</f>
        <v>V</v>
      </c>
    </row>
    <row r="1567" spans="1:6" x14ac:dyDescent="0.2">
      <c r="A1567" s="37">
        <f t="shared" si="54"/>
        <v>3249</v>
      </c>
      <c r="B1567" s="52"/>
      <c r="C1567" s="37" t="str">
        <f>IF(PinMap!F412="","",PinMap!F412&amp;"_"&amp;PinMap!I1)</f>
        <v>D2_OS</v>
      </c>
      <c r="D1567" s="37">
        <f>IF(PinMap!I412="","",PinMap!I412)</f>
        <v>-0.2</v>
      </c>
      <c r="E1567" s="37">
        <f>IF(PinMap!J412="","",PinMap!J412)</f>
        <v>-0.6</v>
      </c>
      <c r="F1567" s="37" t="str">
        <f>IF(PinMap!K412="","",PinMap!K412)</f>
        <v>V</v>
      </c>
    </row>
    <row r="1568" spans="1:6" x14ac:dyDescent="0.2">
      <c r="A1568" s="37">
        <f t="shared" si="54"/>
        <v>3250</v>
      </c>
      <c r="B1568" s="52"/>
      <c r="C1568" s="37" t="str">
        <f>IF(PinMap!F413="","",PinMap!F413&amp;"_"&amp;PinMap!I1)</f>
        <v>D9_OS</v>
      </c>
      <c r="D1568" s="37">
        <f>IF(PinMap!I413="","",PinMap!I413)</f>
        <v>-0.2</v>
      </c>
      <c r="E1568" s="37">
        <f>IF(PinMap!J413="","",PinMap!J413)</f>
        <v>-0.6</v>
      </c>
      <c r="F1568" s="37" t="str">
        <f>IF(PinMap!K413="","",PinMap!K413)</f>
        <v>V</v>
      </c>
    </row>
    <row r="1569" spans="1:6" x14ac:dyDescent="0.2">
      <c r="A1569" s="37">
        <f t="shared" si="54"/>
        <v>3251</v>
      </c>
      <c r="B1569" s="52"/>
      <c r="C1569" s="37" t="str">
        <f>IF(PinMap!F414="","",PinMap!F414&amp;"_"&amp;PinMap!I1)</f>
        <v>PWDN_OS</v>
      </c>
      <c r="D1569" s="37">
        <f>IF(PinMap!I414="","",PinMap!I414)</f>
        <v>-0.2</v>
      </c>
      <c r="E1569" s="37">
        <f>IF(PinMap!J414="","",PinMap!J414)</f>
        <v>-0.6</v>
      </c>
      <c r="F1569" s="37" t="str">
        <f>IF(PinMap!K414="","",PinMap!K414)</f>
        <v>V</v>
      </c>
    </row>
    <row r="1570" spans="1:6" x14ac:dyDescent="0.2">
      <c r="A1570" s="37">
        <f t="shared" si="54"/>
        <v>3252</v>
      </c>
      <c r="B1570" s="52"/>
      <c r="C1570" s="37" t="str">
        <f>IF(PinMap!F415="","",PinMap!F415&amp;"_"&amp;PinMap!I1)</f>
        <v>RSTB_OS</v>
      </c>
      <c r="D1570" s="37">
        <f>IF(PinMap!I415="","",PinMap!I415)</f>
        <v>-0.2</v>
      </c>
      <c r="E1570" s="37">
        <f>IF(PinMap!J415="","",PinMap!J415)</f>
        <v>-0.6</v>
      </c>
      <c r="F1570" s="37" t="str">
        <f>IF(PinMap!K415="","",PinMap!K415)</f>
        <v>V</v>
      </c>
    </row>
    <row r="1571" spans="1:6" x14ac:dyDescent="0.2">
      <c r="A1571" s="37">
        <f t="shared" si="54"/>
        <v>3253</v>
      </c>
      <c r="B1571" s="52"/>
      <c r="C1571" s="37" t="str">
        <f>IF(PinMap!F416="","",PinMap!F416&amp;"_"&amp;PinMap!I1)</f>
        <v>VN_OS</v>
      </c>
      <c r="D1571" s="37">
        <f>IF(PinMap!I416="","",PinMap!I416)</f>
        <v>0.6</v>
      </c>
      <c r="E1571" s="37">
        <f>IF(PinMap!J416="","",PinMap!J416)</f>
        <v>0.2</v>
      </c>
      <c r="F1571" s="37" t="str">
        <f>IF(PinMap!K416="","",PinMap!K416)</f>
        <v>V</v>
      </c>
    </row>
    <row r="1572" spans="1:6" x14ac:dyDescent="0.2">
      <c r="A1572" s="37">
        <f t="shared" si="54"/>
        <v>3254</v>
      </c>
      <c r="B1572" s="52"/>
      <c r="C1572" s="37" t="str">
        <f>IF(PinMap!F417="","",PinMap!F417&amp;"_"&amp;PinMap!I1)</f>
        <v>VH_OS</v>
      </c>
      <c r="D1572" s="37">
        <f>IF(PinMap!I417="","",PinMap!I417)</f>
        <v>-0.2</v>
      </c>
      <c r="E1572" s="37">
        <f>IF(PinMap!J417="","",PinMap!J417)</f>
        <v>-0.6</v>
      </c>
      <c r="F1572" s="37" t="str">
        <f>IF(PinMap!K417="","",PinMap!K417)</f>
        <v>V</v>
      </c>
    </row>
    <row r="1573" spans="1:6" x14ac:dyDescent="0.2">
      <c r="A1573" s="37">
        <f t="shared" si="54"/>
        <v>3255</v>
      </c>
      <c r="B1573" s="52"/>
      <c r="C1573" s="37" t="str">
        <f>IF(PinMap!F418="","",PinMap!F418&amp;"_"&amp;PinMap!I1)</f>
        <v>VRAMP_OS</v>
      </c>
      <c r="D1573" s="37">
        <f>IF(PinMap!I418="","",PinMap!I418)</f>
        <v>-0.2</v>
      </c>
      <c r="E1573" s="37">
        <f>IF(PinMap!J418="","",PinMap!J418)</f>
        <v>-0.6</v>
      </c>
      <c r="F1573" s="37" t="str">
        <f>IF(PinMap!K418="","",PinMap!K418)</f>
        <v>V</v>
      </c>
    </row>
    <row r="1574" spans="1:6" x14ac:dyDescent="0.2">
      <c r="A1574" s="37">
        <f t="shared" si="54"/>
        <v>3255</v>
      </c>
      <c r="B1574" s="52"/>
      <c r="C1574" s="37" t="str">
        <f>IF(PinMap!F419="","",PinMap!F419&amp;"_"&amp;PinMap!I1)</f>
        <v/>
      </c>
      <c r="D1574" s="37" t="str">
        <f>IF(PinMap!I419="","",PinMap!I419)</f>
        <v/>
      </c>
      <c r="E1574" s="37" t="str">
        <f>IF(PinMap!J419="","",PinMap!J419)</f>
        <v/>
      </c>
      <c r="F1574" s="37" t="str">
        <f>IF(PinMap!K419="","",PinMap!K419)</f>
        <v/>
      </c>
    </row>
    <row r="1575" spans="1:6" x14ac:dyDescent="0.2">
      <c r="A1575" s="37">
        <f t="shared" si="54"/>
        <v>3255</v>
      </c>
      <c r="B1575" s="52"/>
      <c r="C1575" s="37" t="str">
        <f>IF(PinMap!F420="","",PinMap!F420&amp;"_"&amp;PinMap!I1)</f>
        <v/>
      </c>
      <c r="D1575" s="37" t="str">
        <f>IF(PinMap!I420="","",PinMap!I420)</f>
        <v/>
      </c>
      <c r="E1575" s="37" t="str">
        <f>IF(PinMap!J420="","",PinMap!J420)</f>
        <v/>
      </c>
      <c r="F1575" s="37" t="str">
        <f>IF(PinMap!K420="","",PinMap!K420)</f>
        <v/>
      </c>
    </row>
    <row r="1576" spans="1:6" x14ac:dyDescent="0.2">
      <c r="A1576" s="37">
        <f t="shared" si="54"/>
        <v>3255</v>
      </c>
      <c r="B1576" s="52"/>
      <c r="C1576" s="37" t="str">
        <f>IF(PinMap!F421="","",PinMap!F421&amp;"_"&amp;PinMap!I1)</f>
        <v/>
      </c>
      <c r="D1576" s="37" t="str">
        <f>IF(PinMap!I421="","",PinMap!I421)</f>
        <v/>
      </c>
      <c r="E1576" s="37" t="str">
        <f>IF(PinMap!J421="","",PinMap!J421)</f>
        <v/>
      </c>
      <c r="F1576" s="37" t="str">
        <f>IF(PinMap!K421="","",PinMap!K421)</f>
        <v/>
      </c>
    </row>
    <row r="1577" spans="1:6" x14ac:dyDescent="0.2">
      <c r="A1577" s="37">
        <f t="shared" si="54"/>
        <v>3255</v>
      </c>
      <c r="B1577" s="52"/>
      <c r="C1577" s="37" t="str">
        <f>IF(PinMap!F422="","",PinMap!F422&amp;"_"&amp;PinMap!I1)</f>
        <v>VCC28A_OS</v>
      </c>
      <c r="D1577" s="37" t="str">
        <f>IF(PinMap!I422="","",PinMap!I422)</f>
        <v/>
      </c>
      <c r="E1577" s="37" t="str">
        <f>IF(PinMap!J422="","",PinMap!J422)</f>
        <v/>
      </c>
      <c r="F1577" s="37" t="str">
        <f>IF(PinMap!K422="","",PinMap!K422)</f>
        <v/>
      </c>
    </row>
    <row r="1578" spans="1:6" x14ac:dyDescent="0.2">
      <c r="A1578" s="37">
        <f t="shared" si="54"/>
        <v>3255</v>
      </c>
      <c r="B1578" s="52"/>
      <c r="C1578" s="37" t="str">
        <f>IF(PinMap!F423="","",PinMap!F423&amp;"_"&amp;PinMap!I1)</f>
        <v>VCC28D_OS</v>
      </c>
      <c r="D1578" s="37" t="str">
        <f>IF(PinMap!I423="","",PinMap!I423)</f>
        <v/>
      </c>
      <c r="E1578" s="37" t="str">
        <f>IF(PinMap!J423="","",PinMap!J423)</f>
        <v/>
      </c>
      <c r="F1578" s="37" t="str">
        <f>IF(PinMap!K423="","",PinMap!K423)</f>
        <v/>
      </c>
    </row>
    <row r="1579" spans="1:6" x14ac:dyDescent="0.2">
      <c r="A1579" s="37">
        <f t="shared" si="54"/>
        <v>3256</v>
      </c>
      <c r="B1579" s="52"/>
      <c r="C1579" s="37" t="str">
        <f>IF(PinMap!F424="","",PinMap!F424&amp;"_"&amp;PinMap!I1)</f>
        <v>DVDD_OS</v>
      </c>
      <c r="D1579" s="37">
        <f>IF(PinMap!I424="","",PinMap!I424)</f>
        <v>-0.2</v>
      </c>
      <c r="E1579" s="37">
        <f>IF(PinMap!J424="","",PinMap!J424)</f>
        <v>-0.6</v>
      </c>
      <c r="F1579" s="37" t="str">
        <f>IF(PinMap!K424="","",PinMap!K424)</f>
        <v>V</v>
      </c>
    </row>
    <row r="1580" spans="1:6" x14ac:dyDescent="0.2">
      <c r="A1580" s="37">
        <f t="shared" si="54"/>
        <v>3256</v>
      </c>
      <c r="B1580" s="52"/>
      <c r="C1580" s="37" t="str">
        <f>IF(PinMap!F425="","",PinMap!F425&amp;"_"&amp;PinMap!I1)</f>
        <v/>
      </c>
      <c r="D1580" s="37" t="str">
        <f>IF(PinMap!I425="","",PinMap!I425)</f>
        <v/>
      </c>
      <c r="E1580" s="37" t="str">
        <f>IF(PinMap!J425="","",PinMap!J425)</f>
        <v/>
      </c>
      <c r="F1580" s="37" t="str">
        <f>IF(PinMap!K425="","",PinMap!K425)</f>
        <v/>
      </c>
    </row>
    <row r="1581" spans="1:6" x14ac:dyDescent="0.2">
      <c r="A1581" s="37">
        <f t="shared" si="54"/>
        <v>3257</v>
      </c>
      <c r="B1581" s="52"/>
      <c r="C1581" s="37" t="str">
        <f>IF(PinMap!F398="","",PinMap!F398&amp;"_"&amp;PinMap!L1)</f>
        <v>VSYNC_IIL</v>
      </c>
      <c r="D1581" s="37">
        <f>IF(PinMap!L398="","",PinMap!L398)</f>
        <v>1</v>
      </c>
      <c r="E1581" s="37">
        <f>IF(PinMap!M398="","",PinMap!M398)</f>
        <v>-1</v>
      </c>
      <c r="F1581" s="37" t="str">
        <f>IF(PinMap!N398="","",PinMap!N398)</f>
        <v>uA</v>
      </c>
    </row>
    <row r="1582" spans="1:6" x14ac:dyDescent="0.2">
      <c r="A1582" s="37">
        <f t="shared" si="54"/>
        <v>3258</v>
      </c>
      <c r="B1582" s="52"/>
      <c r="C1582" s="37" t="str">
        <f>IF(PinMap!F399="","",PinMap!F399&amp;"_"&amp;PinMap!L1)</f>
        <v>HSYNC_IIL</v>
      </c>
      <c r="D1582" s="37">
        <f>IF(PinMap!L399="","",PinMap!L399)</f>
        <v>1</v>
      </c>
      <c r="E1582" s="37">
        <f>IF(PinMap!M399="","",PinMap!M399)</f>
        <v>-1</v>
      </c>
      <c r="F1582" s="37" t="str">
        <f>IF(PinMap!N399="","",PinMap!N399)</f>
        <v>uA</v>
      </c>
    </row>
    <row r="1583" spans="1:6" x14ac:dyDescent="0.2">
      <c r="A1583" s="37">
        <f t="shared" si="54"/>
        <v>3259</v>
      </c>
      <c r="B1583" s="52"/>
      <c r="C1583" s="37" t="str">
        <f>IF(PinMap!F400="","",PinMap!F400&amp;"_"&amp;PinMap!L1)</f>
        <v>PCLK_IIL</v>
      </c>
      <c r="D1583" s="37">
        <f>IF(PinMap!L400="","",PinMap!L400)</f>
        <v>1</v>
      </c>
      <c r="E1583" s="37">
        <f>IF(PinMap!M400="","",PinMap!M400)</f>
        <v>-1</v>
      </c>
      <c r="F1583" s="37" t="str">
        <f>IF(PinMap!N400="","",PinMap!N400)</f>
        <v>uA</v>
      </c>
    </row>
    <row r="1584" spans="1:6" x14ac:dyDescent="0.2">
      <c r="A1584" s="37">
        <f t="shared" si="54"/>
        <v>3260</v>
      </c>
      <c r="B1584" s="52"/>
      <c r="C1584" s="37" t="str">
        <f>IF(PinMap!F401="","",PinMap!F401&amp;"_"&amp;PinMap!L1)</f>
        <v>EXCLK_IIL</v>
      </c>
      <c r="D1584" s="37">
        <f>IF(PinMap!L401="","",PinMap!L401)</f>
        <v>1</v>
      </c>
      <c r="E1584" s="37">
        <f>IF(PinMap!M401="","",PinMap!M401)</f>
        <v>-1</v>
      </c>
      <c r="F1584" s="37" t="str">
        <f>IF(PinMap!N401="","",PinMap!N401)</f>
        <v>uA</v>
      </c>
    </row>
    <row r="1585" spans="1:6" x14ac:dyDescent="0.2">
      <c r="A1585" s="37">
        <f t="shared" si="54"/>
        <v>3261</v>
      </c>
      <c r="B1585" s="52"/>
      <c r="C1585" s="37" t="str">
        <f>IF(PinMap!F402="","",PinMap!F402&amp;"_"&amp;PinMap!L1)</f>
        <v>SCL_IIL</v>
      </c>
      <c r="D1585" s="37">
        <f>IF(PinMap!L402="","",PinMap!L402)</f>
        <v>1</v>
      </c>
      <c r="E1585" s="37">
        <f>IF(PinMap!M402="","",PinMap!M402)</f>
        <v>-1</v>
      </c>
      <c r="F1585" s="37" t="str">
        <f>IF(PinMap!N402="","",PinMap!N402)</f>
        <v>uA</v>
      </c>
    </row>
    <row r="1586" spans="1:6" x14ac:dyDescent="0.2">
      <c r="A1586" s="37">
        <f t="shared" ref="A1586:A1617" si="55">IF(D1586="",A1585,A1585+1)</f>
        <v>3262</v>
      </c>
      <c r="B1586" s="52"/>
      <c r="C1586" s="37" t="str">
        <f>IF(PinMap!F403="","",PinMap!F403&amp;"_"&amp;PinMap!L1)</f>
        <v>SDA_IIL</v>
      </c>
      <c r="D1586" s="37">
        <f>IF(PinMap!L403="","",PinMap!L403)</f>
        <v>1</v>
      </c>
      <c r="E1586" s="37">
        <f>IF(PinMap!M403="","",PinMap!M403)</f>
        <v>-1</v>
      </c>
      <c r="F1586" s="37" t="str">
        <f>IF(PinMap!N403="","",PinMap!N403)</f>
        <v>uA</v>
      </c>
    </row>
    <row r="1587" spans="1:6" x14ac:dyDescent="0.2">
      <c r="A1587" s="37">
        <f t="shared" si="55"/>
        <v>3263</v>
      </c>
      <c r="B1587" s="52"/>
      <c r="C1587" s="37" t="str">
        <f>IF(PinMap!F404="","",PinMap!F404&amp;"_"&amp;PinMap!L1)</f>
        <v>D6_IIL</v>
      </c>
      <c r="D1587" s="37">
        <f>IF(PinMap!L404="","",PinMap!L404)</f>
        <v>1</v>
      </c>
      <c r="E1587" s="37">
        <f>IF(PinMap!M404="","",PinMap!M404)</f>
        <v>-1</v>
      </c>
      <c r="F1587" s="37" t="str">
        <f>IF(PinMap!N404="","",PinMap!N404)</f>
        <v>uA</v>
      </c>
    </row>
    <row r="1588" spans="1:6" x14ac:dyDescent="0.2">
      <c r="A1588" s="37">
        <f t="shared" si="55"/>
        <v>3264</v>
      </c>
      <c r="B1588" s="52"/>
      <c r="C1588" s="37" t="str">
        <f>IF(PinMap!F405="","",PinMap!F405&amp;"_"&amp;PinMap!L1)</f>
        <v>D5_IIL</v>
      </c>
      <c r="D1588" s="37">
        <f>IF(PinMap!L405="","",PinMap!L405)</f>
        <v>1</v>
      </c>
      <c r="E1588" s="37">
        <f>IF(PinMap!M405="","",PinMap!M405)</f>
        <v>-1</v>
      </c>
      <c r="F1588" s="37" t="str">
        <f>IF(PinMap!N405="","",PinMap!N405)</f>
        <v>uA</v>
      </c>
    </row>
    <row r="1589" spans="1:6" x14ac:dyDescent="0.2">
      <c r="A1589" s="37">
        <f t="shared" si="55"/>
        <v>3265</v>
      </c>
      <c r="B1589" s="52"/>
      <c r="C1589" s="37" t="str">
        <f>IF(PinMap!F406="","",PinMap!F406&amp;"_"&amp;PinMap!L1)</f>
        <v>D4_IIL</v>
      </c>
      <c r="D1589" s="37">
        <f>IF(PinMap!L406="","",PinMap!L406)</f>
        <v>1</v>
      </c>
      <c r="E1589" s="37">
        <f>IF(PinMap!M406="","",PinMap!M406)</f>
        <v>-1</v>
      </c>
      <c r="F1589" s="37" t="str">
        <f>IF(PinMap!N406="","",PinMap!N406)</f>
        <v>uA</v>
      </c>
    </row>
    <row r="1590" spans="1:6" x14ac:dyDescent="0.2">
      <c r="A1590" s="37">
        <f t="shared" si="55"/>
        <v>3266</v>
      </c>
      <c r="B1590" s="52"/>
      <c r="C1590" s="37" t="str">
        <f>IF(PinMap!F407="","",PinMap!F407&amp;"_"&amp;PinMap!L1)</f>
        <v>D3_IIL</v>
      </c>
      <c r="D1590" s="37">
        <f>IF(PinMap!L407="","",PinMap!L407)</f>
        <v>1</v>
      </c>
      <c r="E1590" s="37">
        <f>IF(PinMap!M407="","",PinMap!M407)</f>
        <v>-1</v>
      </c>
      <c r="F1590" s="37" t="str">
        <f>IF(PinMap!N407="","",PinMap!N407)</f>
        <v>uA</v>
      </c>
    </row>
    <row r="1591" spans="1:6" x14ac:dyDescent="0.2">
      <c r="A1591" s="37">
        <f t="shared" si="55"/>
        <v>3267</v>
      </c>
      <c r="B1591" s="52"/>
      <c r="C1591" s="37" t="str">
        <f>IF(PinMap!F408="","",PinMap!F408&amp;"_"&amp;PinMap!L1)</f>
        <v>D8_IIL</v>
      </c>
      <c r="D1591" s="37">
        <f>IF(PinMap!L408="","",PinMap!L408)</f>
        <v>1</v>
      </c>
      <c r="E1591" s="37">
        <f>IF(PinMap!M408="","",PinMap!M408)</f>
        <v>-1</v>
      </c>
      <c r="F1591" s="37" t="str">
        <f>IF(PinMap!N408="","",PinMap!N408)</f>
        <v>uA</v>
      </c>
    </row>
    <row r="1592" spans="1:6" x14ac:dyDescent="0.2">
      <c r="A1592" s="37">
        <f t="shared" si="55"/>
        <v>3268</v>
      </c>
      <c r="B1592" s="52"/>
      <c r="C1592" s="37" t="str">
        <f>IF(PinMap!F409="","",PinMap!F409&amp;"_"&amp;PinMap!L1)</f>
        <v>D7_IIL</v>
      </c>
      <c r="D1592" s="37">
        <f>IF(PinMap!L409="","",PinMap!L409)</f>
        <v>1</v>
      </c>
      <c r="E1592" s="37">
        <f>IF(PinMap!M409="","",PinMap!M409)</f>
        <v>-1</v>
      </c>
      <c r="F1592" s="37" t="str">
        <f>IF(PinMap!N409="","",PinMap!N409)</f>
        <v>uA</v>
      </c>
    </row>
    <row r="1593" spans="1:6" x14ac:dyDescent="0.2">
      <c r="A1593" s="37">
        <f t="shared" si="55"/>
        <v>3269</v>
      </c>
      <c r="B1593" s="52"/>
      <c r="C1593" s="37" t="str">
        <f>IF(PinMap!F410="","",PinMap!F410&amp;"_"&amp;PinMap!L1)</f>
        <v>D0_IIL</v>
      </c>
      <c r="D1593" s="37">
        <f>IF(PinMap!L410="","",PinMap!L410)</f>
        <v>1</v>
      </c>
      <c r="E1593" s="37">
        <f>IF(PinMap!M410="","",PinMap!M410)</f>
        <v>-1</v>
      </c>
      <c r="F1593" s="37" t="str">
        <f>IF(PinMap!N410="","",PinMap!N410)</f>
        <v>uA</v>
      </c>
    </row>
    <row r="1594" spans="1:6" x14ac:dyDescent="0.2">
      <c r="A1594" s="37">
        <f t="shared" si="55"/>
        <v>3270</v>
      </c>
      <c r="B1594" s="52"/>
      <c r="C1594" s="37" t="str">
        <f>IF(PinMap!F411="","",PinMap!F411&amp;"_"&amp;PinMap!L1)</f>
        <v>D1_IIL</v>
      </c>
      <c r="D1594" s="37">
        <f>IF(PinMap!L411="","",PinMap!L411)</f>
        <v>1</v>
      </c>
      <c r="E1594" s="37">
        <f>IF(PinMap!M411="","",PinMap!M411)</f>
        <v>-1</v>
      </c>
      <c r="F1594" s="37" t="str">
        <f>IF(PinMap!N411="","",PinMap!N411)</f>
        <v>uA</v>
      </c>
    </row>
    <row r="1595" spans="1:6" x14ac:dyDescent="0.2">
      <c r="A1595" s="37">
        <f t="shared" si="55"/>
        <v>3271</v>
      </c>
      <c r="B1595" s="52"/>
      <c r="C1595" s="37" t="str">
        <f>IF(PinMap!F412="","",PinMap!F412&amp;"_"&amp;PinMap!L1)</f>
        <v>D2_IIL</v>
      </c>
      <c r="D1595" s="37">
        <f>IF(PinMap!L412="","",PinMap!L412)</f>
        <v>1</v>
      </c>
      <c r="E1595" s="37">
        <f>IF(PinMap!M412="","",PinMap!M412)</f>
        <v>-1</v>
      </c>
      <c r="F1595" s="37" t="str">
        <f>IF(PinMap!N412="","",PinMap!N412)</f>
        <v>uA</v>
      </c>
    </row>
    <row r="1596" spans="1:6" x14ac:dyDescent="0.2">
      <c r="A1596" s="37">
        <f t="shared" si="55"/>
        <v>3272</v>
      </c>
      <c r="B1596" s="52"/>
      <c r="C1596" s="37" t="str">
        <f>IF(PinMap!F413="","",PinMap!F413&amp;"_"&amp;PinMap!L1)</f>
        <v>D9_IIL</v>
      </c>
      <c r="D1596" s="37">
        <f>IF(PinMap!L413="","",PinMap!L413)</f>
        <v>1</v>
      </c>
      <c r="E1596" s="37">
        <f>IF(PinMap!M413="","",PinMap!M413)</f>
        <v>-1</v>
      </c>
      <c r="F1596" s="37" t="str">
        <f>IF(PinMap!N413="","",PinMap!N413)</f>
        <v>uA</v>
      </c>
    </row>
    <row r="1597" spans="1:6" x14ac:dyDescent="0.2">
      <c r="A1597" s="37">
        <f t="shared" si="55"/>
        <v>3273</v>
      </c>
      <c r="B1597" s="52"/>
      <c r="C1597" s="37" t="str">
        <f>IF(PinMap!F414="","",PinMap!F414&amp;"_"&amp;PinMap!L1)</f>
        <v>PWDN_IIL</v>
      </c>
      <c r="D1597" s="37">
        <f>IF(PinMap!L414="","",PinMap!L414)</f>
        <v>1</v>
      </c>
      <c r="E1597" s="37">
        <f>IF(PinMap!M414="","",PinMap!M414)</f>
        <v>-1</v>
      </c>
      <c r="F1597" s="37" t="str">
        <f>IF(PinMap!N414="","",PinMap!N414)</f>
        <v>uA</v>
      </c>
    </row>
    <row r="1598" spans="1:6" x14ac:dyDescent="0.2">
      <c r="A1598" s="37">
        <f t="shared" si="55"/>
        <v>3274</v>
      </c>
      <c r="B1598" s="52"/>
      <c r="C1598" s="37" t="str">
        <f>IF(PinMap!F415="","",PinMap!F415&amp;"_"&amp;PinMap!L1)</f>
        <v>RSTB_IIL</v>
      </c>
      <c r="D1598" s="37">
        <f>IF(PinMap!L415="","",PinMap!L415)</f>
        <v>1</v>
      </c>
      <c r="E1598" s="37">
        <f>IF(PinMap!M415="","",PinMap!M415)</f>
        <v>-1</v>
      </c>
      <c r="F1598" s="37" t="str">
        <f>IF(PinMap!N415="","",PinMap!N415)</f>
        <v>uA</v>
      </c>
    </row>
    <row r="1599" spans="1:6" x14ac:dyDescent="0.2">
      <c r="A1599" s="37">
        <f t="shared" si="55"/>
        <v>3274</v>
      </c>
      <c r="B1599" s="52"/>
      <c r="C1599" s="37" t="str">
        <f>IF(PinMap!F416="","",PinMap!F416&amp;"_"&amp;PinMap!L1)</f>
        <v>VN_IIL</v>
      </c>
      <c r="D1599" s="37" t="str">
        <f>IF(PinMap!L416="","",PinMap!L416)</f>
        <v/>
      </c>
      <c r="E1599" s="37" t="str">
        <f>IF(PinMap!M416="","",PinMap!M416)</f>
        <v/>
      </c>
      <c r="F1599" s="37" t="str">
        <f>IF(PinMap!N416="","",PinMap!N416)</f>
        <v/>
      </c>
    </row>
    <row r="1600" spans="1:6" x14ac:dyDescent="0.2">
      <c r="A1600" s="37">
        <f t="shared" si="55"/>
        <v>3274</v>
      </c>
      <c r="B1600" s="52"/>
      <c r="C1600" s="37" t="str">
        <f>IF(PinMap!F417="","",PinMap!F417&amp;"_"&amp;PinMap!L1)</f>
        <v>VH_IIL</v>
      </c>
      <c r="D1600" s="37" t="str">
        <f>IF(PinMap!L417="","",PinMap!L417)</f>
        <v/>
      </c>
      <c r="E1600" s="37" t="str">
        <f>IF(PinMap!M417="","",PinMap!M417)</f>
        <v/>
      </c>
      <c r="F1600" s="37" t="str">
        <f>IF(PinMap!N417="","",PinMap!N417)</f>
        <v/>
      </c>
    </row>
    <row r="1601" spans="1:6" x14ac:dyDescent="0.2">
      <c r="A1601" s="37">
        <f t="shared" si="55"/>
        <v>3274</v>
      </c>
      <c r="B1601" s="52"/>
      <c r="C1601" s="37" t="str">
        <f>IF(PinMap!F418="","",PinMap!F418&amp;"_"&amp;PinMap!L1)</f>
        <v>VRAMP_IIL</v>
      </c>
      <c r="D1601" s="37" t="str">
        <f>IF(PinMap!L418="","",PinMap!L418)</f>
        <v/>
      </c>
      <c r="E1601" s="37" t="str">
        <f>IF(PinMap!M418="","",PinMap!M418)</f>
        <v/>
      </c>
      <c r="F1601" s="37" t="str">
        <f>IF(PinMap!N418="","",PinMap!N418)</f>
        <v/>
      </c>
    </row>
    <row r="1602" spans="1:6" x14ac:dyDescent="0.2">
      <c r="A1602" s="37">
        <f t="shared" si="55"/>
        <v>3274</v>
      </c>
      <c r="B1602" s="52"/>
      <c r="C1602" s="37" t="str">
        <f>IF(PinMap!F419="","",PinMap!F419&amp;"_"&amp;PinMap!L1)</f>
        <v/>
      </c>
      <c r="D1602" s="37" t="str">
        <f>IF(PinMap!L419="","",PinMap!L419)</f>
        <v/>
      </c>
      <c r="E1602" s="37" t="str">
        <f>IF(PinMap!M419="","",PinMap!M419)</f>
        <v/>
      </c>
      <c r="F1602" s="37" t="str">
        <f>IF(PinMap!N419="","",PinMap!N419)</f>
        <v/>
      </c>
    </row>
    <row r="1603" spans="1:6" x14ac:dyDescent="0.2">
      <c r="A1603" s="37">
        <f t="shared" si="55"/>
        <v>3274</v>
      </c>
      <c r="B1603" s="52"/>
      <c r="C1603" s="37" t="str">
        <f>IF(PinMap!F420="","",PinMap!F420&amp;"_"&amp;PinMap!L1)</f>
        <v/>
      </c>
      <c r="D1603" s="37" t="str">
        <f>IF(PinMap!L420="","",PinMap!L420)</f>
        <v/>
      </c>
      <c r="E1603" s="37" t="str">
        <f>IF(PinMap!M420="","",PinMap!M420)</f>
        <v/>
      </c>
      <c r="F1603" s="37" t="str">
        <f>IF(PinMap!N420="","",PinMap!N420)</f>
        <v/>
      </c>
    </row>
    <row r="1604" spans="1:6" x14ac:dyDescent="0.2">
      <c r="A1604" s="37">
        <f t="shared" si="55"/>
        <v>3274</v>
      </c>
      <c r="B1604" s="52"/>
      <c r="C1604" s="37" t="str">
        <f>IF(PinMap!F421="","",PinMap!F421&amp;"_"&amp;PinMap!L1)</f>
        <v/>
      </c>
      <c r="D1604" s="37" t="str">
        <f>IF(PinMap!L421="","",PinMap!L421)</f>
        <v/>
      </c>
      <c r="E1604" s="37" t="str">
        <f>IF(PinMap!M421="","",PinMap!M421)</f>
        <v/>
      </c>
      <c r="F1604" s="37" t="str">
        <f>IF(PinMap!N421="","",PinMap!N421)</f>
        <v/>
      </c>
    </row>
    <row r="1605" spans="1:6" x14ac:dyDescent="0.2">
      <c r="A1605" s="37">
        <f t="shared" si="55"/>
        <v>3274</v>
      </c>
      <c r="B1605" s="52"/>
      <c r="C1605" s="37" t="str">
        <f>IF(PinMap!F422="","",PinMap!F422&amp;"_"&amp;PinMap!L1)</f>
        <v>VCC28A_IIL</v>
      </c>
      <c r="D1605" s="37" t="str">
        <f>IF(PinMap!L422="","",PinMap!L422)</f>
        <v/>
      </c>
      <c r="E1605" s="37" t="str">
        <f>IF(PinMap!M422="","",PinMap!M422)</f>
        <v/>
      </c>
      <c r="F1605" s="37" t="str">
        <f>IF(PinMap!N422="","",PinMap!N422)</f>
        <v/>
      </c>
    </row>
    <row r="1606" spans="1:6" x14ac:dyDescent="0.2">
      <c r="A1606" s="37">
        <f t="shared" si="55"/>
        <v>3274</v>
      </c>
      <c r="B1606" s="52"/>
      <c r="C1606" s="37" t="str">
        <f>IF(PinMap!F423="","",PinMap!F423&amp;"_"&amp;PinMap!L1)</f>
        <v>VCC28D_IIL</v>
      </c>
      <c r="D1606" s="37" t="str">
        <f>IF(PinMap!L423="","",PinMap!L423)</f>
        <v/>
      </c>
      <c r="E1606" s="37" t="str">
        <f>IF(PinMap!M423="","",PinMap!M423)</f>
        <v/>
      </c>
      <c r="F1606" s="37" t="str">
        <f>IF(PinMap!N423="","",PinMap!N423)</f>
        <v/>
      </c>
    </row>
    <row r="1607" spans="1:6" x14ac:dyDescent="0.2">
      <c r="A1607" s="37">
        <f t="shared" si="55"/>
        <v>3274</v>
      </c>
      <c r="B1607" s="52"/>
      <c r="C1607" s="37" t="str">
        <f>IF(PinMap!F424="","",PinMap!F424&amp;"_"&amp;PinMap!L1)</f>
        <v>DVDD_IIL</v>
      </c>
      <c r="D1607" s="37" t="str">
        <f>IF(PinMap!L424="","",PinMap!L424)</f>
        <v/>
      </c>
      <c r="E1607" s="37" t="str">
        <f>IF(PinMap!M424="","",PinMap!M424)</f>
        <v/>
      </c>
      <c r="F1607" s="37" t="str">
        <f>IF(PinMap!N424="","",PinMap!N424)</f>
        <v/>
      </c>
    </row>
    <row r="1608" spans="1:6" x14ac:dyDescent="0.2">
      <c r="A1608" s="37">
        <f t="shared" si="55"/>
        <v>3274</v>
      </c>
      <c r="B1608" s="52"/>
      <c r="C1608" s="37" t="str">
        <f>IF(PinMap!F425="","",PinMap!F425&amp;"_"&amp;PinMap!L1)</f>
        <v/>
      </c>
      <c r="D1608" s="37" t="str">
        <f>IF(PinMap!L425="","",PinMap!L425)</f>
        <v/>
      </c>
      <c r="E1608" s="37" t="str">
        <f>IF(PinMap!M425="","",PinMap!M425)</f>
        <v/>
      </c>
      <c r="F1608" s="37" t="str">
        <f>IF(PinMap!N425="","",PinMap!N425)</f>
        <v/>
      </c>
    </row>
    <row r="1609" spans="1:6" x14ac:dyDescent="0.2">
      <c r="A1609" s="37">
        <f t="shared" si="55"/>
        <v>3275</v>
      </c>
      <c r="B1609" s="52"/>
      <c r="C1609" s="37" t="str">
        <f>IF(PinMap!F398="","",PinMap!F398&amp;"_"&amp;PinMap!O1)</f>
        <v>VSYNC_IIH</v>
      </c>
      <c r="D1609" s="37">
        <f>IF(PinMap!O398="","",PinMap!O398)</f>
        <v>1</v>
      </c>
      <c r="E1609" s="37">
        <f>IF(PinMap!P398="","",PinMap!P398)</f>
        <v>-1</v>
      </c>
      <c r="F1609" s="37" t="str">
        <f>IF(PinMap!Q398="","",PinMap!Q398)</f>
        <v>uA</v>
      </c>
    </row>
    <row r="1610" spans="1:6" x14ac:dyDescent="0.2">
      <c r="A1610" s="37">
        <f t="shared" si="55"/>
        <v>3276</v>
      </c>
      <c r="B1610" s="52"/>
      <c r="C1610" s="37" t="str">
        <f>IF(PinMap!F399="","",PinMap!F399&amp;"_"&amp;PinMap!O1)</f>
        <v>HSYNC_IIH</v>
      </c>
      <c r="D1610" s="37">
        <f>IF(PinMap!O399="","",PinMap!O399)</f>
        <v>1</v>
      </c>
      <c r="E1610" s="37">
        <f>IF(PinMap!P399="","",PinMap!P399)</f>
        <v>-1</v>
      </c>
      <c r="F1610" s="37" t="str">
        <f>IF(PinMap!Q399="","",PinMap!Q399)</f>
        <v>uA</v>
      </c>
    </row>
    <row r="1611" spans="1:6" x14ac:dyDescent="0.2">
      <c r="A1611" s="37">
        <f t="shared" si="55"/>
        <v>3277</v>
      </c>
      <c r="B1611" s="52"/>
      <c r="C1611" s="37" t="str">
        <f>IF(PinMap!F400="","",PinMap!F400&amp;"_"&amp;PinMap!O1)</f>
        <v>PCLK_IIH</v>
      </c>
      <c r="D1611" s="37">
        <f>IF(PinMap!O400="","",PinMap!O400)</f>
        <v>1</v>
      </c>
      <c r="E1611" s="37">
        <f>IF(PinMap!P400="","",PinMap!P400)</f>
        <v>-1</v>
      </c>
      <c r="F1611" s="37" t="str">
        <f>IF(PinMap!Q400="","",PinMap!Q400)</f>
        <v>uA</v>
      </c>
    </row>
    <row r="1612" spans="1:6" x14ac:dyDescent="0.2">
      <c r="A1612" s="37">
        <f t="shared" si="55"/>
        <v>3278</v>
      </c>
      <c r="B1612" s="52"/>
      <c r="C1612" s="37" t="str">
        <f>IF(PinMap!F401="","",PinMap!F401&amp;"_"&amp;PinMap!O1)</f>
        <v>EXCLK_IIH</v>
      </c>
      <c r="D1612" s="37">
        <f>IF(PinMap!O401="","",PinMap!O401)</f>
        <v>1</v>
      </c>
      <c r="E1612" s="37">
        <f>IF(PinMap!P401="","",PinMap!P401)</f>
        <v>-1</v>
      </c>
      <c r="F1612" s="37" t="str">
        <f>IF(PinMap!Q401="","",PinMap!Q401)</f>
        <v>uA</v>
      </c>
    </row>
    <row r="1613" spans="1:6" x14ac:dyDescent="0.2">
      <c r="A1613" s="37">
        <f t="shared" si="55"/>
        <v>3279</v>
      </c>
      <c r="B1613" s="52"/>
      <c r="C1613" s="37" t="str">
        <f>IF(PinMap!F402="","",PinMap!F402&amp;"_"&amp;PinMap!O1)</f>
        <v>SCL_IIH</v>
      </c>
      <c r="D1613" s="37">
        <f>IF(PinMap!O402="","",PinMap!O402)</f>
        <v>1</v>
      </c>
      <c r="E1613" s="37">
        <f>IF(PinMap!P402="","",PinMap!P402)</f>
        <v>-1</v>
      </c>
      <c r="F1613" s="37" t="str">
        <f>IF(PinMap!Q402="","",PinMap!Q402)</f>
        <v>uA</v>
      </c>
    </row>
    <row r="1614" spans="1:6" x14ac:dyDescent="0.2">
      <c r="A1614" s="37">
        <f t="shared" si="55"/>
        <v>3280</v>
      </c>
      <c r="B1614" s="52"/>
      <c r="C1614" s="37" t="str">
        <f>IF(PinMap!F403="","",PinMap!F403&amp;"_"&amp;PinMap!O1)</f>
        <v>SDA_IIH</v>
      </c>
      <c r="D1614" s="37">
        <f>IF(PinMap!O403="","",PinMap!O403)</f>
        <v>1</v>
      </c>
      <c r="E1614" s="37">
        <f>IF(PinMap!P403="","",PinMap!P403)</f>
        <v>-1</v>
      </c>
      <c r="F1614" s="37" t="str">
        <f>IF(PinMap!Q403="","",PinMap!Q403)</f>
        <v>uA</v>
      </c>
    </row>
    <row r="1615" spans="1:6" x14ac:dyDescent="0.2">
      <c r="A1615" s="37">
        <f t="shared" si="55"/>
        <v>3281</v>
      </c>
      <c r="B1615" s="52"/>
      <c r="C1615" s="37" t="str">
        <f>IF(PinMap!F404="","",PinMap!F404&amp;"_"&amp;PinMap!O1)</f>
        <v>D6_IIH</v>
      </c>
      <c r="D1615" s="37">
        <f>IF(PinMap!O404="","",PinMap!O404)</f>
        <v>1</v>
      </c>
      <c r="E1615" s="37">
        <f>IF(PinMap!P404="","",PinMap!P404)</f>
        <v>-1</v>
      </c>
      <c r="F1615" s="37" t="str">
        <f>IF(PinMap!Q404="","",PinMap!Q404)</f>
        <v>uA</v>
      </c>
    </row>
    <row r="1616" spans="1:6" x14ac:dyDescent="0.2">
      <c r="A1616" s="37">
        <f t="shared" si="55"/>
        <v>3282</v>
      </c>
      <c r="B1616" s="52"/>
      <c r="C1616" s="37" t="str">
        <f>IF(PinMap!F405="","",PinMap!F405&amp;"_"&amp;PinMap!O1)</f>
        <v>D5_IIH</v>
      </c>
      <c r="D1616" s="37">
        <f>IF(PinMap!O405="","",PinMap!O405)</f>
        <v>1</v>
      </c>
      <c r="E1616" s="37">
        <f>IF(PinMap!P405="","",PinMap!P405)</f>
        <v>-1</v>
      </c>
      <c r="F1616" s="37" t="str">
        <f>IF(PinMap!Q405="","",PinMap!Q405)</f>
        <v>uA</v>
      </c>
    </row>
    <row r="1617" spans="1:6" x14ac:dyDescent="0.2">
      <c r="A1617" s="37">
        <f t="shared" si="55"/>
        <v>3283</v>
      </c>
      <c r="B1617" s="52"/>
      <c r="C1617" s="37" t="str">
        <f>IF(PinMap!F406="","",PinMap!F406&amp;"_"&amp;PinMap!O1)</f>
        <v>D4_IIH</v>
      </c>
      <c r="D1617" s="37">
        <f>IF(PinMap!O406="","",PinMap!O406)</f>
        <v>1</v>
      </c>
      <c r="E1617" s="37">
        <f>IF(PinMap!P406="","",PinMap!P406)</f>
        <v>-1</v>
      </c>
      <c r="F1617" s="37" t="str">
        <f>IF(PinMap!Q406="","",PinMap!Q406)</f>
        <v>uA</v>
      </c>
    </row>
    <row r="1618" spans="1:6" x14ac:dyDescent="0.2">
      <c r="A1618" s="37">
        <f t="shared" ref="A1618:A1649" si="56">IF(D1618="",A1617,A1617+1)</f>
        <v>3284</v>
      </c>
      <c r="B1618" s="52"/>
      <c r="C1618" s="37" t="str">
        <f>IF(PinMap!F407="","",PinMap!F407&amp;"_"&amp;PinMap!O1)</f>
        <v>D3_IIH</v>
      </c>
      <c r="D1618" s="37">
        <f>IF(PinMap!O407="","",PinMap!O407)</f>
        <v>1</v>
      </c>
      <c r="E1618" s="37">
        <f>IF(PinMap!P407="","",PinMap!P407)</f>
        <v>-1</v>
      </c>
      <c r="F1618" s="37" t="str">
        <f>IF(PinMap!Q407="","",PinMap!Q407)</f>
        <v>uA</v>
      </c>
    </row>
    <row r="1619" spans="1:6" x14ac:dyDescent="0.2">
      <c r="A1619" s="37">
        <f t="shared" si="56"/>
        <v>3285</v>
      </c>
      <c r="B1619" s="52"/>
      <c r="C1619" s="37" t="str">
        <f>IF(PinMap!F408="","",PinMap!F408&amp;"_"&amp;PinMap!O1)</f>
        <v>D8_IIH</v>
      </c>
      <c r="D1619" s="37">
        <f>IF(PinMap!O408="","",PinMap!O408)</f>
        <v>1</v>
      </c>
      <c r="E1619" s="37">
        <f>IF(PinMap!P408="","",PinMap!P408)</f>
        <v>-1</v>
      </c>
      <c r="F1619" s="37" t="str">
        <f>IF(PinMap!Q408="","",PinMap!Q408)</f>
        <v>uA</v>
      </c>
    </row>
    <row r="1620" spans="1:6" x14ac:dyDescent="0.2">
      <c r="A1620" s="37">
        <f t="shared" si="56"/>
        <v>3286</v>
      </c>
      <c r="B1620" s="52"/>
      <c r="C1620" s="37" t="str">
        <f>IF(PinMap!F409="","",PinMap!F409&amp;"_"&amp;PinMap!O1)</f>
        <v>D7_IIH</v>
      </c>
      <c r="D1620" s="37">
        <f>IF(PinMap!O409="","",PinMap!O409)</f>
        <v>1</v>
      </c>
      <c r="E1620" s="37">
        <f>IF(PinMap!P409="","",PinMap!P409)</f>
        <v>-1</v>
      </c>
      <c r="F1620" s="37" t="str">
        <f>IF(PinMap!Q409="","",PinMap!Q409)</f>
        <v>uA</v>
      </c>
    </row>
    <row r="1621" spans="1:6" x14ac:dyDescent="0.2">
      <c r="A1621" s="37">
        <f t="shared" si="56"/>
        <v>3287</v>
      </c>
      <c r="B1621" s="52"/>
      <c r="C1621" s="37" t="str">
        <f>IF(PinMap!F410="","",PinMap!F410&amp;"_"&amp;PinMap!O1)</f>
        <v>D0_IIH</v>
      </c>
      <c r="D1621" s="37">
        <f>IF(PinMap!O410="","",PinMap!O410)</f>
        <v>35</v>
      </c>
      <c r="E1621" s="37">
        <f>IF(PinMap!P410="","",PinMap!P410)</f>
        <v>24</v>
      </c>
      <c r="F1621" s="37" t="str">
        <f>IF(PinMap!Q410="","",PinMap!Q410)</f>
        <v>uA</v>
      </c>
    </row>
    <row r="1622" spans="1:6" x14ac:dyDescent="0.2">
      <c r="A1622" s="37">
        <f t="shared" si="56"/>
        <v>3288</v>
      </c>
      <c r="B1622" s="52"/>
      <c r="C1622" s="37" t="str">
        <f>IF(PinMap!F411="","",PinMap!F411&amp;"_"&amp;PinMap!O1)</f>
        <v>D1_IIH</v>
      </c>
      <c r="D1622" s="37">
        <f>IF(PinMap!O411="","",PinMap!O411)</f>
        <v>35</v>
      </c>
      <c r="E1622" s="37">
        <f>IF(PinMap!P411="","",PinMap!P411)</f>
        <v>24</v>
      </c>
      <c r="F1622" s="37" t="str">
        <f>IF(PinMap!Q411="","",PinMap!Q411)</f>
        <v>uA</v>
      </c>
    </row>
    <row r="1623" spans="1:6" x14ac:dyDescent="0.2">
      <c r="A1623" s="37">
        <f t="shared" si="56"/>
        <v>3289</v>
      </c>
      <c r="B1623" s="52"/>
      <c r="C1623" s="37" t="str">
        <f>IF(PinMap!F412="","",PinMap!F412&amp;"_"&amp;PinMap!O1)</f>
        <v>D2_IIH</v>
      </c>
      <c r="D1623" s="37">
        <f>IF(PinMap!O412="","",PinMap!O412)</f>
        <v>1</v>
      </c>
      <c r="E1623" s="37">
        <f>IF(PinMap!P412="","",PinMap!P412)</f>
        <v>-1</v>
      </c>
      <c r="F1623" s="37" t="str">
        <f>IF(PinMap!Q412="","",PinMap!Q412)</f>
        <v>uA</v>
      </c>
    </row>
    <row r="1624" spans="1:6" x14ac:dyDescent="0.2">
      <c r="A1624" s="37">
        <f t="shared" si="56"/>
        <v>3290</v>
      </c>
      <c r="B1624" s="52"/>
      <c r="C1624" s="37" t="str">
        <f>IF(PinMap!F413="","",PinMap!F413&amp;"_"&amp;PinMap!O1)</f>
        <v>D9_IIH</v>
      </c>
      <c r="D1624" s="37">
        <f>IF(PinMap!O413="","",PinMap!O413)</f>
        <v>1</v>
      </c>
      <c r="E1624" s="37">
        <f>IF(PinMap!P413="","",PinMap!P413)</f>
        <v>-1</v>
      </c>
      <c r="F1624" s="37" t="str">
        <f>IF(PinMap!Q413="","",PinMap!Q413)</f>
        <v>uA</v>
      </c>
    </row>
    <row r="1625" spans="1:6" x14ac:dyDescent="0.2">
      <c r="A1625" s="37">
        <f t="shared" si="56"/>
        <v>3291</v>
      </c>
      <c r="B1625" s="52"/>
      <c r="C1625" s="37" t="str">
        <f>IF(PinMap!F414="","",PinMap!F414&amp;"_"&amp;PinMap!O1)</f>
        <v>PWDN_IIH</v>
      </c>
      <c r="D1625" s="37">
        <f>IF(PinMap!O414="","",PinMap!O414)</f>
        <v>3</v>
      </c>
      <c r="E1625" s="37">
        <f>IF(PinMap!P414="","",PinMap!P414)</f>
        <v>-1</v>
      </c>
      <c r="F1625" s="37" t="str">
        <f>IF(PinMap!Q414="","",PinMap!Q414)</f>
        <v>uA</v>
      </c>
    </row>
    <row r="1626" spans="1:6" x14ac:dyDescent="0.2">
      <c r="A1626" s="37">
        <f t="shared" si="56"/>
        <v>3292</v>
      </c>
      <c r="B1626" s="52"/>
      <c r="C1626" s="37" t="str">
        <f>IF(PinMap!F415="","",PinMap!F415&amp;"_"&amp;PinMap!O1)</f>
        <v>RSTB_IIH</v>
      </c>
      <c r="D1626" s="37">
        <f>IF(PinMap!O415="","",PinMap!O415)</f>
        <v>1</v>
      </c>
      <c r="E1626" s="37">
        <f>IF(PinMap!P415="","",PinMap!P415)</f>
        <v>-1</v>
      </c>
      <c r="F1626" s="37" t="str">
        <f>IF(PinMap!Q415="","",PinMap!Q415)</f>
        <v>uA</v>
      </c>
    </row>
    <row r="1627" spans="1:6" x14ac:dyDescent="0.2">
      <c r="A1627" s="37">
        <f t="shared" si="56"/>
        <v>3292</v>
      </c>
      <c r="B1627" s="52"/>
      <c r="C1627" s="37" t="str">
        <f>IF(PinMap!F416="","",PinMap!F416&amp;"_"&amp;PinMap!O1)</f>
        <v>VN_IIH</v>
      </c>
      <c r="D1627" s="37" t="str">
        <f>IF(PinMap!O416="","",PinMap!O416)</f>
        <v/>
      </c>
      <c r="E1627" s="37" t="str">
        <f>IF(PinMap!P416="","",PinMap!P416)</f>
        <v/>
      </c>
      <c r="F1627" s="37" t="str">
        <f>IF(PinMap!Q416="","",PinMap!Q416)</f>
        <v/>
      </c>
    </row>
    <row r="1628" spans="1:6" x14ac:dyDescent="0.2">
      <c r="A1628" s="37">
        <f t="shared" si="56"/>
        <v>3292</v>
      </c>
      <c r="B1628" s="52"/>
      <c r="C1628" s="37" t="str">
        <f>IF(PinMap!F417="","",PinMap!F417&amp;"_"&amp;PinMap!O1)</f>
        <v>VH_IIH</v>
      </c>
      <c r="D1628" s="37" t="str">
        <f>IF(PinMap!O417="","",PinMap!O417)</f>
        <v/>
      </c>
      <c r="E1628" s="37" t="str">
        <f>IF(PinMap!P417="","",PinMap!P417)</f>
        <v/>
      </c>
      <c r="F1628" s="37" t="str">
        <f>IF(PinMap!Q417="","",PinMap!Q417)</f>
        <v/>
      </c>
    </row>
    <row r="1629" spans="1:6" x14ac:dyDescent="0.2">
      <c r="A1629" s="37">
        <f t="shared" si="56"/>
        <v>3292</v>
      </c>
      <c r="B1629" s="52"/>
      <c r="C1629" s="37" t="str">
        <f>IF(PinMap!F418="","",PinMap!F418&amp;"_"&amp;PinMap!O1)</f>
        <v>VRAMP_IIH</v>
      </c>
      <c r="D1629" s="37" t="str">
        <f>IF(PinMap!O418="","",PinMap!O418)</f>
        <v/>
      </c>
      <c r="E1629" s="37" t="str">
        <f>IF(PinMap!P418="","",PinMap!P418)</f>
        <v/>
      </c>
      <c r="F1629" s="37" t="str">
        <f>IF(PinMap!Q418="","",PinMap!Q418)</f>
        <v/>
      </c>
    </row>
    <row r="1630" spans="1:6" x14ac:dyDescent="0.2">
      <c r="A1630" s="37">
        <f t="shared" si="56"/>
        <v>3292</v>
      </c>
      <c r="B1630" s="52"/>
      <c r="C1630" s="37" t="str">
        <f>IF(PinMap!F419="","",PinMap!F419&amp;"_"&amp;PinMap!O1)</f>
        <v/>
      </c>
      <c r="D1630" s="37" t="str">
        <f>IF(PinMap!O419="","",PinMap!O419)</f>
        <v/>
      </c>
      <c r="E1630" s="37" t="str">
        <f>IF(PinMap!P419="","",PinMap!P419)</f>
        <v/>
      </c>
      <c r="F1630" s="37" t="str">
        <f>IF(PinMap!Q419="","",PinMap!Q419)</f>
        <v/>
      </c>
    </row>
    <row r="1631" spans="1:6" x14ac:dyDescent="0.2">
      <c r="A1631" s="37">
        <f t="shared" si="56"/>
        <v>3292</v>
      </c>
      <c r="B1631" s="52"/>
      <c r="C1631" s="37" t="str">
        <f>IF(PinMap!F420="","",PinMap!F420&amp;"_"&amp;PinMap!O1)</f>
        <v/>
      </c>
      <c r="D1631" s="37" t="str">
        <f>IF(PinMap!O420="","",PinMap!O420)</f>
        <v/>
      </c>
      <c r="E1631" s="37" t="str">
        <f>IF(PinMap!P420="","",PinMap!P420)</f>
        <v/>
      </c>
      <c r="F1631" s="37" t="str">
        <f>IF(PinMap!Q420="","",PinMap!Q420)</f>
        <v/>
      </c>
    </row>
    <row r="1632" spans="1:6" x14ac:dyDescent="0.2">
      <c r="A1632" s="37">
        <f t="shared" si="56"/>
        <v>3292</v>
      </c>
      <c r="B1632" s="52"/>
      <c r="C1632" s="37" t="str">
        <f>IF(PinMap!F421="","",PinMap!F421&amp;"_"&amp;PinMap!O1)</f>
        <v/>
      </c>
      <c r="D1632" s="37" t="str">
        <f>IF(PinMap!O421="","",PinMap!O421)</f>
        <v/>
      </c>
      <c r="E1632" s="37" t="str">
        <f>IF(PinMap!P421="","",PinMap!P421)</f>
        <v/>
      </c>
      <c r="F1632" s="37" t="str">
        <f>IF(PinMap!Q421="","",PinMap!Q421)</f>
        <v/>
      </c>
    </row>
    <row r="1633" spans="1:6" x14ac:dyDescent="0.2">
      <c r="A1633" s="37">
        <f t="shared" si="56"/>
        <v>3292</v>
      </c>
      <c r="B1633" s="52"/>
      <c r="C1633" s="37" t="str">
        <f>IF(PinMap!F422="","",PinMap!F422&amp;"_"&amp;PinMap!O1)</f>
        <v>VCC28A_IIH</v>
      </c>
      <c r="D1633" s="37" t="str">
        <f>IF(PinMap!O422="","",PinMap!O422)</f>
        <v/>
      </c>
      <c r="E1633" s="37" t="str">
        <f>IF(PinMap!P422="","",PinMap!P422)</f>
        <v/>
      </c>
      <c r="F1633" s="37" t="str">
        <f>IF(PinMap!Q422="","",PinMap!Q422)</f>
        <v/>
      </c>
    </row>
    <row r="1634" spans="1:6" x14ac:dyDescent="0.2">
      <c r="A1634" s="37">
        <f t="shared" si="56"/>
        <v>3292</v>
      </c>
      <c r="B1634" s="52"/>
      <c r="C1634" s="37" t="str">
        <f>IF(PinMap!F423="","",PinMap!F423&amp;"_"&amp;PinMap!O1)</f>
        <v>VCC28D_IIH</v>
      </c>
      <c r="D1634" s="37" t="str">
        <f>IF(PinMap!O423="","",PinMap!O423)</f>
        <v/>
      </c>
      <c r="E1634" s="37" t="str">
        <f>IF(PinMap!P423="","",PinMap!P423)</f>
        <v/>
      </c>
      <c r="F1634" s="37" t="str">
        <f>IF(PinMap!Q423="","",PinMap!Q423)</f>
        <v/>
      </c>
    </row>
    <row r="1635" spans="1:6" x14ac:dyDescent="0.2">
      <c r="A1635" s="37">
        <f t="shared" si="56"/>
        <v>3292</v>
      </c>
      <c r="B1635" s="52"/>
      <c r="C1635" s="37" t="str">
        <f>IF(PinMap!F424="","",PinMap!F424&amp;"_"&amp;PinMap!O1)</f>
        <v>DVDD_IIH</v>
      </c>
      <c r="D1635" s="37" t="str">
        <f>IF(PinMap!O424="","",PinMap!O424)</f>
        <v/>
      </c>
      <c r="E1635" s="37" t="str">
        <f>IF(PinMap!P424="","",PinMap!P424)</f>
        <v/>
      </c>
      <c r="F1635" s="37" t="str">
        <f>IF(PinMap!Q424="","",PinMap!Q424)</f>
        <v/>
      </c>
    </row>
    <row r="1636" spans="1:6" x14ac:dyDescent="0.2">
      <c r="A1636" s="37">
        <f t="shared" si="56"/>
        <v>3292</v>
      </c>
      <c r="B1636" s="52"/>
      <c r="C1636" s="37" t="str">
        <f>IF(PinMap!F425="","",PinMap!F425&amp;"_"&amp;PinMap!O1)</f>
        <v/>
      </c>
      <c r="D1636" s="37" t="str">
        <f>IF(PinMap!O425="","",PinMap!O425)</f>
        <v/>
      </c>
      <c r="E1636" s="37" t="str">
        <f>IF(PinMap!P425="","",PinMap!P425)</f>
        <v/>
      </c>
      <c r="F1636" s="37" t="str">
        <f>IF(PinMap!Q425="","",PinMap!Q425)</f>
        <v/>
      </c>
    </row>
    <row r="1637" spans="1:6" x14ac:dyDescent="0.2">
      <c r="A1637" s="37">
        <f t="shared" si="56"/>
        <v>3292</v>
      </c>
      <c r="B1637" s="52"/>
      <c r="C1637" s="37" t="str">
        <f>IF(PinMap!F398="","",PinMap!F398&amp;"_"&amp;PinMap!R1)</f>
        <v>VSYNC_DC</v>
      </c>
      <c r="D1637" s="37" t="str">
        <f>IF(PinMap!R398="","",PinMap!R398)</f>
        <v/>
      </c>
      <c r="E1637" s="37" t="str">
        <f>IF(PinMap!S398="","",PinMap!S398)</f>
        <v/>
      </c>
      <c r="F1637" s="37" t="str">
        <f>IF(PinMap!T398="","",PinMap!T398)</f>
        <v/>
      </c>
    </row>
    <row r="1638" spans="1:6" x14ac:dyDescent="0.2">
      <c r="A1638" s="37">
        <f t="shared" si="56"/>
        <v>3292</v>
      </c>
      <c r="B1638" s="52"/>
      <c r="C1638" s="37" t="str">
        <f>IF(PinMap!F399="","",PinMap!F399&amp;"_"&amp;PinMap!R1)</f>
        <v>HSYNC_DC</v>
      </c>
      <c r="D1638" s="37" t="str">
        <f>IF(PinMap!R399="","",PinMap!R399)</f>
        <v/>
      </c>
      <c r="E1638" s="37" t="str">
        <f>IF(PinMap!S399="","",PinMap!S399)</f>
        <v/>
      </c>
      <c r="F1638" s="37" t="str">
        <f>IF(PinMap!T399="","",PinMap!T399)</f>
        <v/>
      </c>
    </row>
    <row r="1639" spans="1:6" x14ac:dyDescent="0.2">
      <c r="A1639" s="37">
        <f t="shared" si="56"/>
        <v>3292</v>
      </c>
      <c r="B1639" s="52"/>
      <c r="C1639" s="37" t="str">
        <f>IF(PinMap!F400="","",PinMap!F400&amp;"_"&amp;PinMap!R1)</f>
        <v>PCLK_DC</v>
      </c>
      <c r="D1639" s="37" t="str">
        <f>IF(PinMap!R400="","",PinMap!R400)</f>
        <v/>
      </c>
      <c r="E1639" s="37" t="str">
        <f>IF(PinMap!S400="","",PinMap!S400)</f>
        <v/>
      </c>
      <c r="F1639" s="37" t="str">
        <f>IF(PinMap!T400="","",PinMap!T400)</f>
        <v/>
      </c>
    </row>
    <row r="1640" spans="1:6" x14ac:dyDescent="0.2">
      <c r="A1640" s="37">
        <f t="shared" si="56"/>
        <v>3292</v>
      </c>
      <c r="B1640" s="52"/>
      <c r="C1640" s="37" t="str">
        <f>IF(PinMap!F401="","",PinMap!F401&amp;"_"&amp;PinMap!R1)</f>
        <v>EXCLK_DC</v>
      </c>
      <c r="D1640" s="37" t="str">
        <f>IF(PinMap!R401="","",PinMap!R401)</f>
        <v/>
      </c>
      <c r="E1640" s="37" t="str">
        <f>IF(PinMap!S401="","",PinMap!S401)</f>
        <v/>
      </c>
      <c r="F1640" s="37" t="str">
        <f>IF(PinMap!T401="","",PinMap!T401)</f>
        <v/>
      </c>
    </row>
    <row r="1641" spans="1:6" x14ac:dyDescent="0.2">
      <c r="A1641" s="37">
        <f t="shared" si="56"/>
        <v>3292</v>
      </c>
      <c r="B1641" s="52"/>
      <c r="C1641" s="37" t="str">
        <f>IF(PinMap!F402="","",PinMap!F402&amp;"_"&amp;PinMap!R1)</f>
        <v>SCL_DC</v>
      </c>
      <c r="D1641" s="37" t="str">
        <f>IF(PinMap!R402="","",PinMap!R402)</f>
        <v/>
      </c>
      <c r="E1641" s="37" t="str">
        <f>IF(PinMap!S402="","",PinMap!S402)</f>
        <v/>
      </c>
      <c r="F1641" s="37" t="str">
        <f>IF(PinMap!T402="","",PinMap!T402)</f>
        <v/>
      </c>
    </row>
    <row r="1642" spans="1:6" x14ac:dyDescent="0.2">
      <c r="A1642" s="37">
        <f t="shared" si="56"/>
        <v>3292</v>
      </c>
      <c r="B1642" s="52"/>
      <c r="C1642" s="37" t="str">
        <f>IF(PinMap!F403="","",PinMap!F403&amp;"_"&amp;PinMap!R1)</f>
        <v>SDA_DC</v>
      </c>
      <c r="D1642" s="37" t="str">
        <f>IF(PinMap!R403="","",PinMap!R403)</f>
        <v/>
      </c>
      <c r="E1642" s="37" t="str">
        <f>IF(PinMap!S403="","",PinMap!S403)</f>
        <v/>
      </c>
      <c r="F1642" s="37" t="str">
        <f>IF(PinMap!T403="","",PinMap!T403)</f>
        <v/>
      </c>
    </row>
    <row r="1643" spans="1:6" x14ac:dyDescent="0.2">
      <c r="A1643" s="37">
        <f t="shared" si="56"/>
        <v>3292</v>
      </c>
      <c r="B1643" s="52"/>
      <c r="C1643" s="37" t="str">
        <f>IF(PinMap!F404="","",PinMap!F404&amp;"_"&amp;PinMap!R1)</f>
        <v>D6_DC</v>
      </c>
      <c r="D1643" s="37" t="str">
        <f>IF(PinMap!R404="","",PinMap!R404)</f>
        <v/>
      </c>
      <c r="E1643" s="37" t="str">
        <f>IF(PinMap!S404="","",PinMap!S404)</f>
        <v/>
      </c>
      <c r="F1643" s="37" t="str">
        <f>IF(PinMap!T404="","",PinMap!T404)</f>
        <v/>
      </c>
    </row>
    <row r="1644" spans="1:6" x14ac:dyDescent="0.2">
      <c r="A1644" s="37">
        <f t="shared" si="56"/>
        <v>3292</v>
      </c>
      <c r="B1644" s="52"/>
      <c r="C1644" s="37" t="str">
        <f>IF(PinMap!F405="","",PinMap!F405&amp;"_"&amp;PinMap!R1)</f>
        <v>D5_DC</v>
      </c>
      <c r="D1644" s="37" t="str">
        <f>IF(PinMap!R405="","",PinMap!R405)</f>
        <v/>
      </c>
      <c r="E1644" s="37" t="str">
        <f>IF(PinMap!S405="","",PinMap!S405)</f>
        <v/>
      </c>
      <c r="F1644" s="37" t="str">
        <f>IF(PinMap!T405="","",PinMap!T405)</f>
        <v/>
      </c>
    </row>
    <row r="1645" spans="1:6" x14ac:dyDescent="0.2">
      <c r="A1645" s="37">
        <f t="shared" si="56"/>
        <v>3292</v>
      </c>
      <c r="B1645" s="52"/>
      <c r="C1645" s="37" t="str">
        <f>IF(PinMap!F406="","",PinMap!F406&amp;"_"&amp;PinMap!R1)</f>
        <v>D4_DC</v>
      </c>
      <c r="D1645" s="37" t="str">
        <f>IF(PinMap!R406="","",PinMap!R406)</f>
        <v/>
      </c>
      <c r="E1645" s="37" t="str">
        <f>IF(PinMap!S406="","",PinMap!S406)</f>
        <v/>
      </c>
      <c r="F1645" s="37" t="str">
        <f>IF(PinMap!T406="","",PinMap!T406)</f>
        <v/>
      </c>
    </row>
    <row r="1646" spans="1:6" x14ac:dyDescent="0.2">
      <c r="A1646" s="37">
        <f t="shared" si="56"/>
        <v>3292</v>
      </c>
      <c r="B1646" s="52"/>
      <c r="C1646" s="37" t="str">
        <f>IF(PinMap!F407="","",PinMap!F407&amp;"_"&amp;PinMap!R1)</f>
        <v>D3_DC</v>
      </c>
      <c r="D1646" s="37" t="str">
        <f>IF(PinMap!R407="","",PinMap!R407)</f>
        <v/>
      </c>
      <c r="E1646" s="37" t="str">
        <f>IF(PinMap!S407="","",PinMap!S407)</f>
        <v/>
      </c>
      <c r="F1646" s="37" t="str">
        <f>IF(PinMap!T407="","",PinMap!T407)</f>
        <v/>
      </c>
    </row>
    <row r="1647" spans="1:6" x14ac:dyDescent="0.2">
      <c r="A1647" s="37">
        <f t="shared" si="56"/>
        <v>3292</v>
      </c>
      <c r="B1647" s="52"/>
      <c r="C1647" s="37" t="str">
        <f>IF(PinMap!F408="","",PinMap!F408&amp;"_"&amp;PinMap!R1)</f>
        <v>D8_DC</v>
      </c>
      <c r="D1647" s="37" t="str">
        <f>IF(PinMap!R408="","",PinMap!R408)</f>
        <v/>
      </c>
      <c r="E1647" s="37" t="str">
        <f>IF(PinMap!S408="","",PinMap!S408)</f>
        <v/>
      </c>
      <c r="F1647" s="37" t="str">
        <f>IF(PinMap!T408="","",PinMap!T408)</f>
        <v/>
      </c>
    </row>
    <row r="1648" spans="1:6" x14ac:dyDescent="0.2">
      <c r="A1648" s="37">
        <f t="shared" si="56"/>
        <v>3292</v>
      </c>
      <c r="B1648" s="52"/>
      <c r="C1648" s="37" t="str">
        <f>IF(PinMap!F409="","",PinMap!F409&amp;"_"&amp;PinMap!R1)</f>
        <v>D7_DC</v>
      </c>
      <c r="D1648" s="37" t="str">
        <f>IF(PinMap!R409="","",PinMap!R409)</f>
        <v/>
      </c>
      <c r="E1648" s="37" t="str">
        <f>IF(PinMap!S409="","",PinMap!S409)</f>
        <v/>
      </c>
      <c r="F1648" s="37" t="str">
        <f>IF(PinMap!T409="","",PinMap!T409)</f>
        <v/>
      </c>
    </row>
    <row r="1649" spans="1:6" x14ac:dyDescent="0.2">
      <c r="A1649" s="37">
        <f t="shared" si="56"/>
        <v>3292</v>
      </c>
      <c r="B1649" s="52"/>
      <c r="C1649" s="37" t="str">
        <f>IF(PinMap!F410="","",PinMap!F410&amp;"_"&amp;PinMap!R1)</f>
        <v>D0_DC</v>
      </c>
      <c r="D1649" s="37" t="str">
        <f>IF(PinMap!R410="","",PinMap!R410)</f>
        <v/>
      </c>
      <c r="E1649" s="37" t="str">
        <f>IF(PinMap!S410="","",PinMap!S410)</f>
        <v/>
      </c>
      <c r="F1649" s="37" t="str">
        <f>IF(PinMap!T410="","",PinMap!T410)</f>
        <v/>
      </c>
    </row>
    <row r="1650" spans="1:6" x14ac:dyDescent="0.2">
      <c r="A1650" s="37">
        <f t="shared" ref="A1650:A1681" si="57">IF(D1650="",A1649,A1649+1)</f>
        <v>3292</v>
      </c>
      <c r="B1650" s="52"/>
      <c r="C1650" s="37" t="str">
        <f>IF(PinMap!F411="","",PinMap!F411&amp;"_"&amp;PinMap!R1)</f>
        <v>D1_DC</v>
      </c>
      <c r="D1650" s="37" t="str">
        <f>IF(PinMap!R411="","",PinMap!R411)</f>
        <v/>
      </c>
      <c r="E1650" s="37" t="str">
        <f>IF(PinMap!S411="","",PinMap!S411)</f>
        <v/>
      </c>
      <c r="F1650" s="37" t="str">
        <f>IF(PinMap!T411="","",PinMap!T411)</f>
        <v/>
      </c>
    </row>
    <row r="1651" spans="1:6" x14ac:dyDescent="0.2">
      <c r="A1651" s="37">
        <f t="shared" si="57"/>
        <v>3292</v>
      </c>
      <c r="B1651" s="52"/>
      <c r="C1651" s="37" t="str">
        <f>IF(PinMap!F412="","",PinMap!F412&amp;"_"&amp;PinMap!R1)</f>
        <v>D2_DC</v>
      </c>
      <c r="D1651" s="37" t="str">
        <f>IF(PinMap!R412="","",PinMap!R412)</f>
        <v/>
      </c>
      <c r="E1651" s="37" t="str">
        <f>IF(PinMap!S412="","",PinMap!S412)</f>
        <v/>
      </c>
      <c r="F1651" s="37" t="str">
        <f>IF(PinMap!T412="","",PinMap!T412)</f>
        <v/>
      </c>
    </row>
    <row r="1652" spans="1:6" x14ac:dyDescent="0.2">
      <c r="A1652" s="37">
        <f t="shared" si="57"/>
        <v>3292</v>
      </c>
      <c r="B1652" s="52"/>
      <c r="C1652" s="37" t="str">
        <f>IF(PinMap!F413="","",PinMap!F413&amp;"_"&amp;PinMap!R1)</f>
        <v>D9_DC</v>
      </c>
      <c r="D1652" s="37" t="str">
        <f>IF(PinMap!R413="","",PinMap!R413)</f>
        <v/>
      </c>
      <c r="E1652" s="37" t="str">
        <f>IF(PinMap!S413="","",PinMap!S413)</f>
        <v/>
      </c>
      <c r="F1652" s="37" t="str">
        <f>IF(PinMap!T413="","",PinMap!T413)</f>
        <v/>
      </c>
    </row>
    <row r="1653" spans="1:6" x14ac:dyDescent="0.2">
      <c r="A1653" s="37">
        <f t="shared" si="57"/>
        <v>3292</v>
      </c>
      <c r="B1653" s="52"/>
      <c r="C1653" s="37" t="str">
        <f>IF(PinMap!F414="","",PinMap!F414&amp;"_"&amp;PinMap!R1)</f>
        <v>PWDN_DC</v>
      </c>
      <c r="D1653" s="37" t="str">
        <f>IF(PinMap!R414="","",PinMap!R414)</f>
        <v/>
      </c>
      <c r="E1653" s="37" t="str">
        <f>IF(PinMap!S414="","",PinMap!S414)</f>
        <v/>
      </c>
      <c r="F1653" s="37" t="str">
        <f>IF(PinMap!T414="","",PinMap!T414)</f>
        <v/>
      </c>
    </row>
    <row r="1654" spans="1:6" x14ac:dyDescent="0.2">
      <c r="A1654" s="37">
        <f t="shared" si="57"/>
        <v>3292</v>
      </c>
      <c r="B1654" s="52"/>
      <c r="C1654" s="37" t="str">
        <f>IF(PinMap!F415="","",PinMap!F415&amp;"_"&amp;PinMap!R1)</f>
        <v>RSTB_DC</v>
      </c>
      <c r="D1654" s="37" t="str">
        <f>IF(PinMap!R415="","",PinMap!R415)</f>
        <v/>
      </c>
      <c r="E1654" s="37" t="str">
        <f>IF(PinMap!S415="","",PinMap!S415)</f>
        <v/>
      </c>
      <c r="F1654" s="37" t="str">
        <f>IF(PinMap!T415="","",PinMap!T415)</f>
        <v/>
      </c>
    </row>
    <row r="1655" spans="1:6" x14ac:dyDescent="0.2">
      <c r="A1655" s="37">
        <f t="shared" si="57"/>
        <v>3293</v>
      </c>
      <c r="B1655" s="52"/>
      <c r="C1655" s="37" t="str">
        <f>IF(PinMap!F416="","",PinMap!F416&amp;"_"&amp;PinMap!R1)</f>
        <v>VN_DC</v>
      </c>
      <c r="D1655" s="37">
        <f>IF(PinMap!R416="","",PinMap!R416)</f>
        <v>-1.25</v>
      </c>
      <c r="E1655" s="37">
        <f>IF(PinMap!S416="","",PinMap!S416)</f>
        <v>-1.6</v>
      </c>
      <c r="F1655" s="37" t="str">
        <f>IF(PinMap!T416="","",PinMap!T416)</f>
        <v>V</v>
      </c>
    </row>
    <row r="1656" spans="1:6" x14ac:dyDescent="0.2">
      <c r="A1656" s="37">
        <f t="shared" si="57"/>
        <v>3294</v>
      </c>
      <c r="B1656" s="52"/>
      <c r="C1656" s="37" t="str">
        <f>IF(PinMap!F417="","",PinMap!F417&amp;"_"&amp;PinMap!R1)</f>
        <v>VH_DC</v>
      </c>
      <c r="D1656" s="37">
        <f>IF(PinMap!R417="","",PinMap!R417)</f>
        <v>4.4000000000000004</v>
      </c>
      <c r="E1656" s="37">
        <f>IF(PinMap!S417="","",PinMap!S417)</f>
        <v>3.85</v>
      </c>
      <c r="F1656" s="37" t="str">
        <f>IF(PinMap!T417="","",PinMap!T417)</f>
        <v>V</v>
      </c>
    </row>
    <row r="1657" spans="1:6" x14ac:dyDescent="0.2">
      <c r="A1657" s="37">
        <f t="shared" si="57"/>
        <v>3294</v>
      </c>
      <c r="B1657" s="52"/>
      <c r="C1657" s="37" t="str">
        <f>IF(PinMap!F418="","",PinMap!F418&amp;"_"&amp;PinMap!R1)</f>
        <v>VRAMP_DC</v>
      </c>
      <c r="D1657" s="37" t="str">
        <f>IF(PinMap!R418="","",PinMap!R418)</f>
        <v/>
      </c>
      <c r="E1657" s="37" t="str">
        <f>IF(PinMap!S418="","",PinMap!S418)</f>
        <v/>
      </c>
      <c r="F1657" s="37" t="str">
        <f>IF(PinMap!T418="","",PinMap!T418)</f>
        <v/>
      </c>
    </row>
    <row r="1658" spans="1:6" x14ac:dyDescent="0.2">
      <c r="A1658" s="37">
        <f t="shared" si="57"/>
        <v>3294</v>
      </c>
      <c r="B1658" s="52"/>
      <c r="C1658" s="37" t="str">
        <f>IF(PinMap!F419="","",PinMap!F419&amp;"_"&amp;PinMap!R1)</f>
        <v/>
      </c>
      <c r="D1658" s="37" t="str">
        <f>IF(PinMap!R419="","",PinMap!R419)</f>
        <v/>
      </c>
      <c r="E1658" s="37" t="str">
        <f>IF(PinMap!S419="","",PinMap!S419)</f>
        <v/>
      </c>
      <c r="F1658" s="37" t="str">
        <f>IF(PinMap!T419="","",PinMap!T419)</f>
        <v/>
      </c>
    </row>
    <row r="1659" spans="1:6" x14ac:dyDescent="0.2">
      <c r="A1659" s="37">
        <f t="shared" si="57"/>
        <v>3294</v>
      </c>
      <c r="B1659" s="52"/>
      <c r="C1659" s="37" t="str">
        <f>IF(PinMap!F420="","",PinMap!F420&amp;"_"&amp;PinMap!R1)</f>
        <v/>
      </c>
      <c r="D1659" s="37" t="str">
        <f>IF(PinMap!R420="","",PinMap!R420)</f>
        <v/>
      </c>
      <c r="E1659" s="37" t="str">
        <f>IF(PinMap!S420="","",PinMap!S420)</f>
        <v/>
      </c>
      <c r="F1659" s="37" t="str">
        <f>IF(PinMap!T420="","",PinMap!T420)</f>
        <v/>
      </c>
    </row>
    <row r="1660" spans="1:6" x14ac:dyDescent="0.2">
      <c r="A1660" s="37">
        <f t="shared" si="57"/>
        <v>3294</v>
      </c>
      <c r="B1660" s="52"/>
      <c r="C1660" s="37" t="str">
        <f>IF(PinMap!F421="","",PinMap!F421&amp;"_"&amp;PinMap!R1)</f>
        <v/>
      </c>
      <c r="D1660" s="37" t="str">
        <f>IF(PinMap!R421="","",PinMap!R421)</f>
        <v/>
      </c>
      <c r="E1660" s="37" t="str">
        <f>IF(PinMap!S421="","",PinMap!S421)</f>
        <v/>
      </c>
      <c r="F1660" s="37" t="str">
        <f>IF(PinMap!T421="","",PinMap!T421)</f>
        <v/>
      </c>
    </row>
    <row r="1661" spans="1:6" x14ac:dyDescent="0.2">
      <c r="A1661" s="37">
        <f t="shared" si="57"/>
        <v>3295</v>
      </c>
      <c r="B1661" s="52"/>
      <c r="C1661" s="37" t="str">
        <f>IF(PinMap!F422="","",PinMap!F422&amp;"_"&amp;PinMap!R1)</f>
        <v>VCC28A_DC</v>
      </c>
      <c r="D1661" s="37">
        <f>IF(PinMap!R422="","",PinMap!R422)</f>
        <v>35</v>
      </c>
      <c r="E1661" s="37">
        <f>IF(PinMap!S422="","",PinMap!S422)</f>
        <v>15</v>
      </c>
      <c r="F1661" s="37" t="str">
        <f>IF(PinMap!T422="","",PinMap!T422)</f>
        <v>mA</v>
      </c>
    </row>
    <row r="1662" spans="1:6" x14ac:dyDescent="0.2">
      <c r="A1662" s="37">
        <f t="shared" si="57"/>
        <v>3296</v>
      </c>
      <c r="B1662" s="52"/>
      <c r="C1662" s="37" t="str">
        <f>IF(PinMap!F423="","",PinMap!F423&amp;"_"&amp;PinMap!R1)</f>
        <v>VCC28D_DC</v>
      </c>
      <c r="D1662" s="37">
        <f>IF(PinMap!R423="","",PinMap!R423)</f>
        <v>65</v>
      </c>
      <c r="E1662" s="37">
        <f>IF(PinMap!S423="","",PinMap!S423)</f>
        <v>45</v>
      </c>
      <c r="F1662" s="37" t="str">
        <f>IF(PinMap!T423="","",PinMap!T423)</f>
        <v>mA</v>
      </c>
    </row>
    <row r="1663" spans="1:6" x14ac:dyDescent="0.2">
      <c r="A1663" s="37">
        <f t="shared" si="57"/>
        <v>3297</v>
      </c>
      <c r="B1663" s="52"/>
      <c r="C1663" s="37" t="str">
        <f>IF(PinMap!F424="","",PinMap!F424&amp;"_"&amp;PinMap!R1)</f>
        <v>DVDD_DC</v>
      </c>
      <c r="D1663" s="37">
        <f>IF(PinMap!R424="","",PinMap!R424)</f>
        <v>1.7</v>
      </c>
      <c r="E1663" s="37">
        <f>IF(PinMap!S424="","",PinMap!S424)</f>
        <v>1.4</v>
      </c>
      <c r="F1663" s="37" t="str">
        <f>IF(PinMap!T424="","",PinMap!T424)</f>
        <v>V</v>
      </c>
    </row>
    <row r="1664" spans="1:6" x14ac:dyDescent="0.2">
      <c r="A1664" s="37">
        <f t="shared" si="57"/>
        <v>3297</v>
      </c>
      <c r="B1664" s="52"/>
      <c r="C1664" s="37" t="str">
        <f>IF(PinMap!F425="","",PinMap!F425&amp;"_"&amp;PinMap!R1)</f>
        <v/>
      </c>
      <c r="D1664" s="37" t="str">
        <f>IF(PinMap!R425="","",PinMap!R425)</f>
        <v/>
      </c>
      <c r="E1664" s="37" t="str">
        <f>IF(PinMap!S425="","",PinMap!S425)</f>
        <v/>
      </c>
      <c r="F1664" s="37" t="str">
        <f>IF(PinMap!T425="","",PinMap!T425)</f>
        <v/>
      </c>
    </row>
    <row r="1665" spans="1:6" x14ac:dyDescent="0.2">
      <c r="A1665" s="37">
        <f t="shared" si="57"/>
        <v>3297</v>
      </c>
      <c r="B1665" s="52"/>
      <c r="C1665" s="37" t="str">
        <f>IF(PinMap!F398="","",PinMap!F398&amp;"_"&amp;PinMap!U1)</f>
        <v>VSYNC_PWDN</v>
      </c>
      <c r="D1665" s="37" t="str">
        <f>IF(PinMap!U398="","",PinMap!U398)</f>
        <v/>
      </c>
      <c r="E1665" s="37" t="str">
        <f>IF(PinMap!V398="","",PinMap!V398)</f>
        <v/>
      </c>
      <c r="F1665" s="37" t="str">
        <f>IF(PinMap!W398="","",PinMap!W398)</f>
        <v/>
      </c>
    </row>
    <row r="1666" spans="1:6" x14ac:dyDescent="0.2">
      <c r="A1666" s="37">
        <f t="shared" si="57"/>
        <v>3297</v>
      </c>
      <c r="B1666" s="52"/>
      <c r="C1666" s="37" t="str">
        <f>IF(PinMap!F399="","",PinMap!F399&amp;"_"&amp;PinMap!U1)</f>
        <v>HSYNC_PWDN</v>
      </c>
      <c r="D1666" s="37" t="str">
        <f>IF(PinMap!U399="","",PinMap!U399)</f>
        <v/>
      </c>
      <c r="E1666" s="37" t="str">
        <f>IF(PinMap!V399="","",PinMap!V399)</f>
        <v/>
      </c>
      <c r="F1666" s="37" t="str">
        <f>IF(PinMap!W399="","",PinMap!W399)</f>
        <v/>
      </c>
    </row>
    <row r="1667" spans="1:6" x14ac:dyDescent="0.2">
      <c r="A1667" s="37">
        <f t="shared" si="57"/>
        <v>3297</v>
      </c>
      <c r="B1667" s="52"/>
      <c r="C1667" s="37" t="str">
        <f>IF(PinMap!F400="","",PinMap!F400&amp;"_"&amp;PinMap!U1)</f>
        <v>PCLK_PWDN</v>
      </c>
      <c r="D1667" s="37" t="str">
        <f>IF(PinMap!U400="","",PinMap!U400)</f>
        <v/>
      </c>
      <c r="E1667" s="37" t="str">
        <f>IF(PinMap!V400="","",PinMap!V400)</f>
        <v/>
      </c>
      <c r="F1667" s="37" t="str">
        <f>IF(PinMap!W400="","",PinMap!W400)</f>
        <v/>
      </c>
    </row>
    <row r="1668" spans="1:6" x14ac:dyDescent="0.2">
      <c r="A1668" s="37">
        <f t="shared" si="57"/>
        <v>3297</v>
      </c>
      <c r="B1668" s="52"/>
      <c r="C1668" s="37" t="str">
        <f>IF(PinMap!F401="","",PinMap!F401&amp;"_"&amp;PinMap!U1)</f>
        <v>EXCLK_PWDN</v>
      </c>
      <c r="D1668" s="37" t="str">
        <f>IF(PinMap!U401="","",PinMap!U401)</f>
        <v/>
      </c>
      <c r="E1668" s="37" t="str">
        <f>IF(PinMap!V401="","",PinMap!V401)</f>
        <v/>
      </c>
      <c r="F1668" s="37" t="str">
        <f>IF(PinMap!W401="","",PinMap!W401)</f>
        <v/>
      </c>
    </row>
    <row r="1669" spans="1:6" x14ac:dyDescent="0.2">
      <c r="A1669" s="37">
        <f t="shared" si="57"/>
        <v>3297</v>
      </c>
      <c r="B1669" s="52"/>
      <c r="C1669" s="37" t="str">
        <f>IF(PinMap!F402="","",PinMap!F402&amp;"_"&amp;PinMap!U1)</f>
        <v>SCL_PWDN</v>
      </c>
      <c r="D1669" s="37" t="str">
        <f>IF(PinMap!U402="","",PinMap!U402)</f>
        <v/>
      </c>
      <c r="E1669" s="37" t="str">
        <f>IF(PinMap!V402="","",PinMap!V402)</f>
        <v/>
      </c>
      <c r="F1669" s="37" t="str">
        <f>IF(PinMap!W402="","",PinMap!W402)</f>
        <v/>
      </c>
    </row>
    <row r="1670" spans="1:6" x14ac:dyDescent="0.2">
      <c r="A1670" s="37">
        <f t="shared" si="57"/>
        <v>3297</v>
      </c>
      <c r="B1670" s="52"/>
      <c r="C1670" s="37" t="str">
        <f>IF(PinMap!F403="","",PinMap!F403&amp;"_"&amp;PinMap!U1)</f>
        <v>SDA_PWDN</v>
      </c>
      <c r="D1670" s="37" t="str">
        <f>IF(PinMap!U403="","",PinMap!U403)</f>
        <v/>
      </c>
      <c r="E1670" s="37" t="str">
        <f>IF(PinMap!V403="","",PinMap!V403)</f>
        <v/>
      </c>
      <c r="F1670" s="37" t="str">
        <f>IF(PinMap!W403="","",PinMap!W403)</f>
        <v/>
      </c>
    </row>
    <row r="1671" spans="1:6" x14ac:dyDescent="0.2">
      <c r="A1671" s="37">
        <f t="shared" si="57"/>
        <v>3297</v>
      </c>
      <c r="B1671" s="52"/>
      <c r="C1671" s="37" t="str">
        <f>IF(PinMap!F404="","",PinMap!F404&amp;"_"&amp;PinMap!U1)</f>
        <v>D6_PWDN</v>
      </c>
      <c r="D1671" s="37" t="str">
        <f>IF(PinMap!U404="","",PinMap!U404)</f>
        <v/>
      </c>
      <c r="E1671" s="37" t="str">
        <f>IF(PinMap!V404="","",PinMap!V404)</f>
        <v/>
      </c>
      <c r="F1671" s="37" t="str">
        <f>IF(PinMap!W404="","",PinMap!W404)</f>
        <v/>
      </c>
    </row>
    <row r="1672" spans="1:6" x14ac:dyDescent="0.2">
      <c r="A1672" s="37">
        <f t="shared" si="57"/>
        <v>3297</v>
      </c>
      <c r="B1672" s="52"/>
      <c r="C1672" s="37" t="str">
        <f>IF(PinMap!F405="","",PinMap!F405&amp;"_"&amp;PinMap!U1)</f>
        <v>D5_PWDN</v>
      </c>
      <c r="D1672" s="37" t="str">
        <f>IF(PinMap!U405="","",PinMap!U405)</f>
        <v/>
      </c>
      <c r="E1672" s="37" t="str">
        <f>IF(PinMap!V405="","",PinMap!V405)</f>
        <v/>
      </c>
      <c r="F1672" s="37" t="str">
        <f>IF(PinMap!W405="","",PinMap!W405)</f>
        <v/>
      </c>
    </row>
    <row r="1673" spans="1:6" x14ac:dyDescent="0.2">
      <c r="A1673" s="37">
        <f t="shared" si="57"/>
        <v>3297</v>
      </c>
      <c r="B1673" s="52"/>
      <c r="C1673" s="37" t="str">
        <f>IF(PinMap!F406="","",PinMap!F406&amp;"_"&amp;PinMap!U1)</f>
        <v>D4_PWDN</v>
      </c>
      <c r="D1673" s="37" t="str">
        <f>IF(PinMap!U406="","",PinMap!U406)</f>
        <v/>
      </c>
      <c r="E1673" s="37" t="str">
        <f>IF(PinMap!V406="","",PinMap!V406)</f>
        <v/>
      </c>
      <c r="F1673" s="37" t="str">
        <f>IF(PinMap!W406="","",PinMap!W406)</f>
        <v/>
      </c>
    </row>
    <row r="1674" spans="1:6" x14ac:dyDescent="0.2">
      <c r="A1674" s="37">
        <f t="shared" si="57"/>
        <v>3297</v>
      </c>
      <c r="B1674" s="52"/>
      <c r="C1674" s="37" t="str">
        <f>IF(PinMap!F407="","",PinMap!F407&amp;"_"&amp;PinMap!U1)</f>
        <v>D3_PWDN</v>
      </c>
      <c r="D1674" s="37" t="str">
        <f>IF(PinMap!U407="","",PinMap!U407)</f>
        <v/>
      </c>
      <c r="E1674" s="37" t="str">
        <f>IF(PinMap!V407="","",PinMap!V407)</f>
        <v/>
      </c>
      <c r="F1674" s="37" t="str">
        <f>IF(PinMap!W407="","",PinMap!W407)</f>
        <v/>
      </c>
    </row>
    <row r="1675" spans="1:6" x14ac:dyDescent="0.2">
      <c r="A1675" s="37">
        <f t="shared" si="57"/>
        <v>3297</v>
      </c>
      <c r="B1675" s="52"/>
      <c r="C1675" s="37" t="str">
        <f>IF(PinMap!F408="","",PinMap!F408&amp;"_"&amp;PinMap!U1)</f>
        <v>D8_PWDN</v>
      </c>
      <c r="D1675" s="37" t="str">
        <f>IF(PinMap!U408="","",PinMap!U408)</f>
        <v/>
      </c>
      <c r="E1675" s="37" t="str">
        <f>IF(PinMap!V408="","",PinMap!V408)</f>
        <v/>
      </c>
      <c r="F1675" s="37" t="str">
        <f>IF(PinMap!W408="","",PinMap!W408)</f>
        <v/>
      </c>
    </row>
    <row r="1676" spans="1:6" x14ac:dyDescent="0.2">
      <c r="A1676" s="37">
        <f t="shared" si="57"/>
        <v>3297</v>
      </c>
      <c r="B1676" s="52"/>
      <c r="C1676" s="37" t="str">
        <f>IF(PinMap!F409="","",PinMap!F409&amp;"_"&amp;PinMap!U1)</f>
        <v>D7_PWDN</v>
      </c>
      <c r="D1676" s="37" t="str">
        <f>IF(PinMap!U409="","",PinMap!U409)</f>
        <v/>
      </c>
      <c r="E1676" s="37" t="str">
        <f>IF(PinMap!V409="","",PinMap!V409)</f>
        <v/>
      </c>
      <c r="F1676" s="37" t="str">
        <f>IF(PinMap!W409="","",PinMap!W409)</f>
        <v/>
      </c>
    </row>
    <row r="1677" spans="1:6" x14ac:dyDescent="0.2">
      <c r="A1677" s="37">
        <f t="shared" si="57"/>
        <v>3297</v>
      </c>
      <c r="B1677" s="52"/>
      <c r="C1677" s="37" t="str">
        <f>IF(PinMap!F410="","",PinMap!F410&amp;"_"&amp;PinMap!U1)</f>
        <v>D0_PWDN</v>
      </c>
      <c r="D1677" s="37" t="str">
        <f>IF(PinMap!U410="","",PinMap!U410)</f>
        <v/>
      </c>
      <c r="E1677" s="37" t="str">
        <f>IF(PinMap!V410="","",PinMap!V410)</f>
        <v/>
      </c>
      <c r="F1677" s="37" t="str">
        <f>IF(PinMap!W410="","",PinMap!W410)</f>
        <v/>
      </c>
    </row>
    <row r="1678" spans="1:6" x14ac:dyDescent="0.2">
      <c r="A1678" s="37">
        <f t="shared" si="57"/>
        <v>3297</v>
      </c>
      <c r="B1678" s="52"/>
      <c r="C1678" s="37" t="str">
        <f>IF(PinMap!F411="","",PinMap!F411&amp;"_"&amp;PinMap!U1)</f>
        <v>D1_PWDN</v>
      </c>
      <c r="D1678" s="37" t="str">
        <f>IF(PinMap!U411="","",PinMap!U411)</f>
        <v/>
      </c>
      <c r="E1678" s="37" t="str">
        <f>IF(PinMap!V411="","",PinMap!V411)</f>
        <v/>
      </c>
      <c r="F1678" s="37" t="str">
        <f>IF(PinMap!W411="","",PinMap!W411)</f>
        <v/>
      </c>
    </row>
    <row r="1679" spans="1:6" x14ac:dyDescent="0.2">
      <c r="A1679" s="37">
        <f t="shared" si="57"/>
        <v>3297</v>
      </c>
      <c r="B1679" s="52"/>
      <c r="C1679" s="37" t="str">
        <f>IF(PinMap!F412="","",PinMap!F412&amp;"_"&amp;PinMap!U1)</f>
        <v>D2_PWDN</v>
      </c>
      <c r="D1679" s="37" t="str">
        <f>IF(PinMap!U412="","",PinMap!U412)</f>
        <v/>
      </c>
      <c r="E1679" s="37" t="str">
        <f>IF(PinMap!V412="","",PinMap!V412)</f>
        <v/>
      </c>
      <c r="F1679" s="37" t="str">
        <f>IF(PinMap!W412="","",PinMap!W412)</f>
        <v/>
      </c>
    </row>
    <row r="1680" spans="1:6" x14ac:dyDescent="0.2">
      <c r="A1680" s="37">
        <f t="shared" si="57"/>
        <v>3297</v>
      </c>
      <c r="B1680" s="52"/>
      <c r="C1680" s="37" t="str">
        <f>IF(PinMap!F413="","",PinMap!F413&amp;"_"&amp;PinMap!U1)</f>
        <v>D9_PWDN</v>
      </c>
      <c r="D1680" s="37" t="str">
        <f>IF(PinMap!U413="","",PinMap!U413)</f>
        <v/>
      </c>
      <c r="E1680" s="37" t="str">
        <f>IF(PinMap!V413="","",PinMap!V413)</f>
        <v/>
      </c>
      <c r="F1680" s="37" t="str">
        <f>IF(PinMap!W413="","",PinMap!W413)</f>
        <v/>
      </c>
    </row>
    <row r="1681" spans="1:6" x14ac:dyDescent="0.2">
      <c r="A1681" s="37">
        <f t="shared" si="57"/>
        <v>3297</v>
      </c>
      <c r="B1681" s="52"/>
      <c r="C1681" s="37" t="str">
        <f>IF(PinMap!F414="","",PinMap!F414&amp;"_"&amp;PinMap!U1)</f>
        <v>PWDN_PWDN</v>
      </c>
      <c r="D1681" s="37" t="str">
        <f>IF(PinMap!U414="","",PinMap!U414)</f>
        <v/>
      </c>
      <c r="E1681" s="37" t="str">
        <f>IF(PinMap!V414="","",PinMap!V414)</f>
        <v/>
      </c>
      <c r="F1681" s="37" t="str">
        <f>IF(PinMap!W414="","",PinMap!W414)</f>
        <v/>
      </c>
    </row>
    <row r="1682" spans="1:6" x14ac:dyDescent="0.2">
      <c r="A1682" s="37">
        <f t="shared" ref="A1682:A1692" si="58">IF(D1682="",A1681,A1681+1)</f>
        <v>3297</v>
      </c>
      <c r="B1682" s="52"/>
      <c r="C1682" s="37" t="str">
        <f>IF(PinMap!F415="","",PinMap!F415&amp;"_"&amp;PinMap!U1)</f>
        <v>RSTB_PWDN</v>
      </c>
      <c r="D1682" s="37" t="str">
        <f>IF(PinMap!U415="","",PinMap!U415)</f>
        <v/>
      </c>
      <c r="E1682" s="37" t="str">
        <f>IF(PinMap!V415="","",PinMap!V415)</f>
        <v/>
      </c>
      <c r="F1682" s="37" t="str">
        <f>IF(PinMap!W415="","",PinMap!W415)</f>
        <v/>
      </c>
    </row>
    <row r="1683" spans="1:6" x14ac:dyDescent="0.2">
      <c r="A1683" s="37">
        <f t="shared" si="58"/>
        <v>3297</v>
      </c>
      <c r="B1683" s="52"/>
      <c r="C1683" s="37" t="str">
        <f>IF(PinMap!F416="","",PinMap!F416&amp;"_"&amp;PinMap!U1)</f>
        <v>VN_PWDN</v>
      </c>
      <c r="D1683" s="37" t="str">
        <f>IF(PinMap!U416="","",PinMap!U416)</f>
        <v/>
      </c>
      <c r="E1683" s="37" t="str">
        <f>IF(PinMap!V416="","",PinMap!V416)</f>
        <v/>
      </c>
      <c r="F1683" s="37" t="str">
        <f>IF(PinMap!W416="","",PinMap!W416)</f>
        <v/>
      </c>
    </row>
    <row r="1684" spans="1:6" x14ac:dyDescent="0.2">
      <c r="A1684" s="37">
        <f t="shared" si="58"/>
        <v>3297</v>
      </c>
      <c r="B1684" s="52"/>
      <c r="C1684" s="37" t="str">
        <f>IF(PinMap!F417="","",PinMap!F417&amp;"_"&amp;PinMap!U1)</f>
        <v>VH_PWDN</v>
      </c>
      <c r="D1684" s="37" t="str">
        <f>IF(PinMap!U417="","",PinMap!U417)</f>
        <v/>
      </c>
      <c r="E1684" s="37" t="str">
        <f>IF(PinMap!V417="","",PinMap!V417)</f>
        <v/>
      </c>
      <c r="F1684" s="37" t="str">
        <f>IF(PinMap!W417="","",PinMap!W417)</f>
        <v/>
      </c>
    </row>
    <row r="1685" spans="1:6" x14ac:dyDescent="0.2">
      <c r="A1685" s="37">
        <f t="shared" si="58"/>
        <v>3297</v>
      </c>
      <c r="B1685" s="52"/>
      <c r="C1685" s="37" t="str">
        <f>IF(PinMap!F418="","",PinMap!F418&amp;"_"&amp;PinMap!U1)</f>
        <v>VRAMP_PWDN</v>
      </c>
      <c r="D1685" s="37" t="str">
        <f>IF(PinMap!U418="","",PinMap!U418)</f>
        <v/>
      </c>
      <c r="E1685" s="37" t="str">
        <f>IF(PinMap!V418="","",PinMap!V418)</f>
        <v/>
      </c>
      <c r="F1685" s="37" t="str">
        <f>IF(PinMap!W418="","",PinMap!W418)</f>
        <v/>
      </c>
    </row>
    <row r="1686" spans="1:6" x14ac:dyDescent="0.2">
      <c r="A1686" s="37">
        <f t="shared" si="58"/>
        <v>3297</v>
      </c>
      <c r="B1686" s="52"/>
      <c r="C1686" s="37" t="str">
        <f>IF(PinMap!F419="","",PinMap!F419&amp;"_"&amp;PinMap!U1)</f>
        <v/>
      </c>
      <c r="D1686" s="37" t="str">
        <f>IF(PinMap!U419="","",PinMap!U419)</f>
        <v/>
      </c>
      <c r="E1686" s="37" t="str">
        <f>IF(PinMap!V419="","",PinMap!V419)</f>
        <v/>
      </c>
      <c r="F1686" s="37" t="str">
        <f>IF(PinMap!W419="","",PinMap!W419)</f>
        <v/>
      </c>
    </row>
    <row r="1687" spans="1:6" x14ac:dyDescent="0.2">
      <c r="A1687" s="37">
        <f t="shared" si="58"/>
        <v>3297</v>
      </c>
      <c r="B1687" s="52"/>
      <c r="C1687" s="37" t="str">
        <f>IF(PinMap!F420="","",PinMap!F420&amp;"_"&amp;PinMap!U1)</f>
        <v/>
      </c>
      <c r="D1687" s="37" t="str">
        <f>IF(PinMap!U420="","",PinMap!U420)</f>
        <v/>
      </c>
      <c r="E1687" s="37" t="str">
        <f>IF(PinMap!V420="","",PinMap!V420)</f>
        <v/>
      </c>
      <c r="F1687" s="37" t="str">
        <f>IF(PinMap!W420="","",PinMap!W420)</f>
        <v/>
      </c>
    </row>
    <row r="1688" spans="1:6" x14ac:dyDescent="0.2">
      <c r="A1688" s="37">
        <f t="shared" si="58"/>
        <v>3297</v>
      </c>
      <c r="B1688" s="52"/>
      <c r="C1688" s="37" t="str">
        <f>IF(PinMap!F421="","",PinMap!F421&amp;"_"&amp;PinMap!U1)</f>
        <v/>
      </c>
      <c r="D1688" s="37" t="str">
        <f>IF(PinMap!U421="","",PinMap!U421)</f>
        <v/>
      </c>
      <c r="E1688" s="37" t="str">
        <f>IF(PinMap!V421="","",PinMap!V421)</f>
        <v/>
      </c>
      <c r="F1688" s="37" t="str">
        <f>IF(PinMap!W421="","",PinMap!W421)</f>
        <v/>
      </c>
    </row>
    <row r="1689" spans="1:6" x14ac:dyDescent="0.2">
      <c r="A1689" s="37">
        <f t="shared" si="58"/>
        <v>3298</v>
      </c>
      <c r="B1689" s="52"/>
      <c r="C1689" s="37" t="str">
        <f>IF(PinMap!F422="","",PinMap!F422&amp;"_"&amp;PinMap!U1)</f>
        <v>VCC28A_PWDN</v>
      </c>
      <c r="D1689" s="37">
        <f>IF(PinMap!U422="","",PinMap!U422)</f>
        <v>300</v>
      </c>
      <c r="E1689" s="37">
        <f>IF(PinMap!V422="","",PinMap!V422)</f>
        <v>-5</v>
      </c>
      <c r="F1689" s="37" t="str">
        <f>IF(PinMap!W422="","",PinMap!W422)</f>
        <v>uA</v>
      </c>
    </row>
    <row r="1690" spans="1:6" x14ac:dyDescent="0.2">
      <c r="A1690" s="37">
        <f t="shared" si="58"/>
        <v>3299</v>
      </c>
      <c r="B1690" s="52"/>
      <c r="C1690" s="37" t="str">
        <f>IF(PinMap!F423="","",PinMap!F423&amp;"_"&amp;PinMap!U1)</f>
        <v>VCC28D_PWDN</v>
      </c>
      <c r="D1690" s="37">
        <f>IF(PinMap!U423="","",PinMap!U423)</f>
        <v>300</v>
      </c>
      <c r="E1690" s="37">
        <f>IF(PinMap!V423="","",PinMap!V423)</f>
        <v>-5</v>
      </c>
      <c r="F1690" s="37" t="str">
        <f>IF(PinMap!W423="","",PinMap!W423)</f>
        <v>uA</v>
      </c>
    </row>
    <row r="1691" spans="1:6" x14ac:dyDescent="0.2">
      <c r="A1691" s="37">
        <f t="shared" si="58"/>
        <v>3299</v>
      </c>
      <c r="B1691" s="52"/>
      <c r="C1691" s="37" t="str">
        <f>IF(PinMap!F424="","",PinMap!F424&amp;"_"&amp;PinMap!U1)</f>
        <v>DVDD_PWDN</v>
      </c>
      <c r="D1691" s="37" t="str">
        <f>IF(PinMap!U424="","",PinMap!U424)</f>
        <v/>
      </c>
      <c r="E1691" s="37" t="str">
        <f>IF(PinMap!V424="","",PinMap!V424)</f>
        <v/>
      </c>
      <c r="F1691" s="37" t="str">
        <f>IF(PinMap!W424="","",PinMap!W424)</f>
        <v/>
      </c>
    </row>
    <row r="1692" spans="1:6" x14ac:dyDescent="0.2">
      <c r="A1692" s="37">
        <f t="shared" si="58"/>
        <v>3299</v>
      </c>
      <c r="B1692" s="53"/>
      <c r="C1692" s="37" t="str">
        <f>IF(PinMap!F425="","",PinMap!F425&amp;"_"&amp;PinMap!U1)</f>
        <v/>
      </c>
      <c r="D1692" s="37" t="str">
        <f>IF(PinMap!U425="","",PinMap!U425)</f>
        <v/>
      </c>
      <c r="E1692" s="37" t="str">
        <f>IF(PinMap!V425="","",PinMap!V425)</f>
        <v/>
      </c>
      <c r="F1692" s="37" t="str">
        <f>IF(PinMap!W425="","",PinMap!W425)</f>
        <v/>
      </c>
    </row>
    <row r="1693" spans="1:6" x14ac:dyDescent="0.2">
      <c r="A1693" s="39"/>
      <c r="B1693" s="39"/>
      <c r="C1693" s="39"/>
      <c r="D1693" s="39"/>
      <c r="E1693" s="39"/>
      <c r="F1693" s="39"/>
    </row>
    <row r="1694" spans="1:6" x14ac:dyDescent="0.2">
      <c r="A1694" s="37">
        <f>IF(D1694="",A1692+COUNTA(Limits!A:A)-1,A1692+COUNTA(Limits!A:A))</f>
        <v>3529</v>
      </c>
      <c r="B1694" s="51" t="str">
        <f>MID(PinMap!A434,9,LEN(PinMap!A434)-8)</f>
        <v>Site12</v>
      </c>
      <c r="C1694" s="37" t="str">
        <f>IF(PinMap!F434="","",PinMap!F434&amp;"_"&amp;PinMap!I1)</f>
        <v>VSYNC_OS</v>
      </c>
      <c r="D1694" s="37">
        <f>IF(PinMap!I434="","",PinMap!I434)</f>
        <v>-0.2</v>
      </c>
      <c r="E1694" s="37">
        <f>IF(PinMap!J434="","",PinMap!J434)</f>
        <v>-0.6</v>
      </c>
      <c r="F1694" s="37" t="str">
        <f>IF(PinMap!K434="","",PinMap!K434)</f>
        <v>V</v>
      </c>
    </row>
    <row r="1695" spans="1:6" x14ac:dyDescent="0.2">
      <c r="A1695" s="37">
        <f t="shared" ref="A1695:A1726" si="59">IF(D1695="",A1694,A1694+1)</f>
        <v>3530</v>
      </c>
      <c r="B1695" s="52"/>
      <c r="C1695" s="37" t="str">
        <f>IF(PinMap!F435="","",PinMap!F435&amp;"_"&amp;PinMap!I1)</f>
        <v>HSYNC_OS</v>
      </c>
      <c r="D1695" s="37">
        <f>IF(PinMap!I435="","",PinMap!I435)</f>
        <v>-0.2</v>
      </c>
      <c r="E1695" s="37">
        <f>IF(PinMap!J435="","",PinMap!J435)</f>
        <v>-0.6</v>
      </c>
      <c r="F1695" s="37" t="str">
        <f>IF(PinMap!K435="","",PinMap!K435)</f>
        <v>V</v>
      </c>
    </row>
    <row r="1696" spans="1:6" x14ac:dyDescent="0.2">
      <c r="A1696" s="37">
        <f t="shared" si="59"/>
        <v>3531</v>
      </c>
      <c r="B1696" s="52"/>
      <c r="C1696" s="37" t="str">
        <f>IF(PinMap!F436="","",PinMap!F436&amp;"_"&amp;PinMap!I1)</f>
        <v>PCLK_OS</v>
      </c>
      <c r="D1696" s="37">
        <f>IF(PinMap!I436="","",PinMap!I436)</f>
        <v>-0.2</v>
      </c>
      <c r="E1696" s="37">
        <f>IF(PinMap!J436="","",PinMap!J436)</f>
        <v>-0.6</v>
      </c>
      <c r="F1696" s="37" t="str">
        <f>IF(PinMap!K436="","",PinMap!K436)</f>
        <v>V</v>
      </c>
    </row>
    <row r="1697" spans="1:6" x14ac:dyDescent="0.2">
      <c r="A1697" s="37">
        <f t="shared" si="59"/>
        <v>3532</v>
      </c>
      <c r="B1697" s="52"/>
      <c r="C1697" s="37" t="str">
        <f>IF(PinMap!F437="","",PinMap!F437&amp;"_"&amp;PinMap!I1)</f>
        <v>EXCLK_OS</v>
      </c>
      <c r="D1697" s="37">
        <f>IF(PinMap!I437="","",PinMap!I437)</f>
        <v>-0.2</v>
      </c>
      <c r="E1697" s="37">
        <f>IF(PinMap!J437="","",PinMap!J437)</f>
        <v>-0.6</v>
      </c>
      <c r="F1697" s="37" t="str">
        <f>IF(PinMap!K437="","",PinMap!K437)</f>
        <v>V</v>
      </c>
    </row>
    <row r="1698" spans="1:6" x14ac:dyDescent="0.2">
      <c r="A1698" s="37">
        <f t="shared" si="59"/>
        <v>3533</v>
      </c>
      <c r="B1698" s="52"/>
      <c r="C1698" s="37" t="str">
        <f>IF(PinMap!F438="","",PinMap!F438&amp;"_"&amp;PinMap!I1)</f>
        <v>SCL_OS</v>
      </c>
      <c r="D1698" s="37">
        <f>IF(PinMap!I438="","",PinMap!I438)</f>
        <v>-0.2</v>
      </c>
      <c r="E1698" s="37">
        <f>IF(PinMap!J438="","",PinMap!J438)</f>
        <v>-0.6</v>
      </c>
      <c r="F1698" s="37" t="str">
        <f>IF(PinMap!K438="","",PinMap!K438)</f>
        <v>V</v>
      </c>
    </row>
    <row r="1699" spans="1:6" x14ac:dyDescent="0.2">
      <c r="A1699" s="37">
        <f t="shared" si="59"/>
        <v>3534</v>
      </c>
      <c r="B1699" s="52"/>
      <c r="C1699" s="37" t="str">
        <f>IF(PinMap!F439="","",PinMap!F439&amp;"_"&amp;PinMap!I1)</f>
        <v>SDA_OS</v>
      </c>
      <c r="D1699" s="37">
        <f>IF(PinMap!I439="","",PinMap!I439)</f>
        <v>-0.2</v>
      </c>
      <c r="E1699" s="37">
        <f>IF(PinMap!J439="","",PinMap!J439)</f>
        <v>-0.6</v>
      </c>
      <c r="F1699" s="37" t="str">
        <f>IF(PinMap!K439="","",PinMap!K439)</f>
        <v>V</v>
      </c>
    </row>
    <row r="1700" spans="1:6" x14ac:dyDescent="0.2">
      <c r="A1700" s="37">
        <f t="shared" si="59"/>
        <v>3535</v>
      </c>
      <c r="B1700" s="52"/>
      <c r="C1700" s="37" t="str">
        <f>IF(PinMap!F440="","",PinMap!F440&amp;"_"&amp;PinMap!I1)</f>
        <v>D6_OS</v>
      </c>
      <c r="D1700" s="37">
        <f>IF(PinMap!I440="","",PinMap!I440)</f>
        <v>-0.2</v>
      </c>
      <c r="E1700" s="37">
        <f>IF(PinMap!J440="","",PinMap!J440)</f>
        <v>-0.6</v>
      </c>
      <c r="F1700" s="37" t="str">
        <f>IF(PinMap!K440="","",PinMap!K440)</f>
        <v>V</v>
      </c>
    </row>
    <row r="1701" spans="1:6" x14ac:dyDescent="0.2">
      <c r="A1701" s="37">
        <f t="shared" si="59"/>
        <v>3536</v>
      </c>
      <c r="B1701" s="52"/>
      <c r="C1701" s="37" t="str">
        <f>IF(PinMap!F441="","",PinMap!F441&amp;"_"&amp;PinMap!I1)</f>
        <v>D5_OS</v>
      </c>
      <c r="D1701" s="37">
        <f>IF(PinMap!I441="","",PinMap!I441)</f>
        <v>-0.2</v>
      </c>
      <c r="E1701" s="37">
        <f>IF(PinMap!J441="","",PinMap!J441)</f>
        <v>-0.6</v>
      </c>
      <c r="F1701" s="37" t="str">
        <f>IF(PinMap!K441="","",PinMap!K441)</f>
        <v>V</v>
      </c>
    </row>
    <row r="1702" spans="1:6" x14ac:dyDescent="0.2">
      <c r="A1702" s="37">
        <f t="shared" si="59"/>
        <v>3537</v>
      </c>
      <c r="B1702" s="52"/>
      <c r="C1702" s="37" t="str">
        <f>IF(PinMap!F442="","",PinMap!F442&amp;"_"&amp;PinMap!I1)</f>
        <v>D4_OS</v>
      </c>
      <c r="D1702" s="37">
        <f>IF(PinMap!I442="","",PinMap!I442)</f>
        <v>-0.2</v>
      </c>
      <c r="E1702" s="37">
        <f>IF(PinMap!J442="","",PinMap!J442)</f>
        <v>-0.6</v>
      </c>
      <c r="F1702" s="37" t="str">
        <f>IF(PinMap!K442="","",PinMap!K442)</f>
        <v>V</v>
      </c>
    </row>
    <row r="1703" spans="1:6" x14ac:dyDescent="0.2">
      <c r="A1703" s="37">
        <f t="shared" si="59"/>
        <v>3538</v>
      </c>
      <c r="B1703" s="52"/>
      <c r="C1703" s="37" t="str">
        <f>IF(PinMap!F443="","",PinMap!F443&amp;"_"&amp;PinMap!I1)</f>
        <v>D3_OS</v>
      </c>
      <c r="D1703" s="37">
        <f>IF(PinMap!I443="","",PinMap!I443)</f>
        <v>-0.2</v>
      </c>
      <c r="E1703" s="37">
        <f>IF(PinMap!J443="","",PinMap!J443)</f>
        <v>-0.6</v>
      </c>
      <c r="F1703" s="37" t="str">
        <f>IF(PinMap!K443="","",PinMap!K443)</f>
        <v>V</v>
      </c>
    </row>
    <row r="1704" spans="1:6" x14ac:dyDescent="0.2">
      <c r="A1704" s="37">
        <f t="shared" si="59"/>
        <v>3539</v>
      </c>
      <c r="B1704" s="52"/>
      <c r="C1704" s="37" t="str">
        <f>IF(PinMap!F444="","",PinMap!F444&amp;"_"&amp;PinMap!I1)</f>
        <v>D8_OS</v>
      </c>
      <c r="D1704" s="37">
        <f>IF(PinMap!I444="","",PinMap!I444)</f>
        <v>-0.2</v>
      </c>
      <c r="E1704" s="37">
        <f>IF(PinMap!J444="","",PinMap!J444)</f>
        <v>-0.6</v>
      </c>
      <c r="F1704" s="37" t="str">
        <f>IF(PinMap!K444="","",PinMap!K444)</f>
        <v>V</v>
      </c>
    </row>
    <row r="1705" spans="1:6" x14ac:dyDescent="0.2">
      <c r="A1705" s="37">
        <f t="shared" si="59"/>
        <v>3540</v>
      </c>
      <c r="B1705" s="52"/>
      <c r="C1705" s="37" t="str">
        <f>IF(PinMap!F445="","",PinMap!F445&amp;"_"&amp;PinMap!I1)</f>
        <v>D7_OS</v>
      </c>
      <c r="D1705" s="37">
        <f>IF(PinMap!I445="","",PinMap!I445)</f>
        <v>-0.2</v>
      </c>
      <c r="E1705" s="37">
        <f>IF(PinMap!J445="","",PinMap!J445)</f>
        <v>-0.6</v>
      </c>
      <c r="F1705" s="37" t="str">
        <f>IF(PinMap!K445="","",PinMap!K445)</f>
        <v>V</v>
      </c>
    </row>
    <row r="1706" spans="1:6" x14ac:dyDescent="0.2">
      <c r="A1706" s="37">
        <f t="shared" si="59"/>
        <v>3541</v>
      </c>
      <c r="B1706" s="52"/>
      <c r="C1706" s="37" t="str">
        <f>IF(PinMap!F446="","",PinMap!F446&amp;"_"&amp;PinMap!I1)</f>
        <v>D0_OS</v>
      </c>
      <c r="D1706" s="37">
        <f>IF(PinMap!I446="","",PinMap!I446)</f>
        <v>-0.2</v>
      </c>
      <c r="E1706" s="37">
        <f>IF(PinMap!J446="","",PinMap!J446)</f>
        <v>-0.6</v>
      </c>
      <c r="F1706" s="37" t="str">
        <f>IF(PinMap!K446="","",PinMap!K446)</f>
        <v>V</v>
      </c>
    </row>
    <row r="1707" spans="1:6" x14ac:dyDescent="0.2">
      <c r="A1707" s="37">
        <f t="shared" si="59"/>
        <v>3542</v>
      </c>
      <c r="B1707" s="52"/>
      <c r="C1707" s="37" t="str">
        <f>IF(PinMap!F447="","",PinMap!F447&amp;"_"&amp;PinMap!I1)</f>
        <v>D1_OS</v>
      </c>
      <c r="D1707" s="37">
        <f>IF(PinMap!I447="","",PinMap!I447)</f>
        <v>-0.2</v>
      </c>
      <c r="E1707" s="37">
        <f>IF(PinMap!J447="","",PinMap!J447)</f>
        <v>-0.6</v>
      </c>
      <c r="F1707" s="37" t="str">
        <f>IF(PinMap!K447="","",PinMap!K447)</f>
        <v>V</v>
      </c>
    </row>
    <row r="1708" spans="1:6" x14ac:dyDescent="0.2">
      <c r="A1708" s="37">
        <f t="shared" si="59"/>
        <v>3543</v>
      </c>
      <c r="B1708" s="52"/>
      <c r="C1708" s="37" t="str">
        <f>IF(PinMap!F448="","",PinMap!F448&amp;"_"&amp;PinMap!I1)</f>
        <v>D2_OS</v>
      </c>
      <c r="D1708" s="37">
        <f>IF(PinMap!I448="","",PinMap!I448)</f>
        <v>-0.2</v>
      </c>
      <c r="E1708" s="37">
        <f>IF(PinMap!J448="","",PinMap!J448)</f>
        <v>-0.6</v>
      </c>
      <c r="F1708" s="37" t="str">
        <f>IF(PinMap!K448="","",PinMap!K448)</f>
        <v>V</v>
      </c>
    </row>
    <row r="1709" spans="1:6" x14ac:dyDescent="0.2">
      <c r="A1709" s="37">
        <f t="shared" si="59"/>
        <v>3544</v>
      </c>
      <c r="B1709" s="52"/>
      <c r="C1709" s="37" t="str">
        <f>IF(PinMap!F449="","",PinMap!F449&amp;"_"&amp;PinMap!I1)</f>
        <v>D9_OS</v>
      </c>
      <c r="D1709" s="37">
        <f>IF(PinMap!I449="","",PinMap!I449)</f>
        <v>-0.2</v>
      </c>
      <c r="E1709" s="37">
        <f>IF(PinMap!J449="","",PinMap!J449)</f>
        <v>-0.6</v>
      </c>
      <c r="F1709" s="37" t="str">
        <f>IF(PinMap!K449="","",PinMap!K449)</f>
        <v>V</v>
      </c>
    </row>
    <row r="1710" spans="1:6" x14ac:dyDescent="0.2">
      <c r="A1710" s="37">
        <f t="shared" si="59"/>
        <v>3545</v>
      </c>
      <c r="B1710" s="52"/>
      <c r="C1710" s="37" t="str">
        <f>IF(PinMap!F450="","",PinMap!F450&amp;"_"&amp;PinMap!I1)</f>
        <v>PWDN_OS</v>
      </c>
      <c r="D1710" s="37">
        <f>IF(PinMap!I450="","",PinMap!I450)</f>
        <v>-0.2</v>
      </c>
      <c r="E1710" s="37">
        <f>IF(PinMap!J450="","",PinMap!J450)</f>
        <v>-0.6</v>
      </c>
      <c r="F1710" s="37" t="str">
        <f>IF(PinMap!K450="","",PinMap!K450)</f>
        <v>V</v>
      </c>
    </row>
    <row r="1711" spans="1:6" x14ac:dyDescent="0.2">
      <c r="A1711" s="37">
        <f t="shared" si="59"/>
        <v>3546</v>
      </c>
      <c r="B1711" s="52"/>
      <c r="C1711" s="37" t="str">
        <f>IF(PinMap!F451="","",PinMap!F451&amp;"_"&amp;PinMap!I1)</f>
        <v>RSTB_OS</v>
      </c>
      <c r="D1711" s="37">
        <f>IF(PinMap!I451="","",PinMap!I451)</f>
        <v>-0.2</v>
      </c>
      <c r="E1711" s="37">
        <f>IF(PinMap!J451="","",PinMap!J451)</f>
        <v>-0.6</v>
      </c>
      <c r="F1711" s="37" t="str">
        <f>IF(PinMap!K451="","",PinMap!K451)</f>
        <v>V</v>
      </c>
    </row>
    <row r="1712" spans="1:6" x14ac:dyDescent="0.2">
      <c r="A1712" s="37">
        <f t="shared" si="59"/>
        <v>3547</v>
      </c>
      <c r="B1712" s="52"/>
      <c r="C1712" s="37" t="str">
        <f>IF(PinMap!F452="","",PinMap!F452&amp;"_"&amp;PinMap!I1)</f>
        <v>VN_OS</v>
      </c>
      <c r="D1712" s="37">
        <f>IF(PinMap!I452="","",PinMap!I452)</f>
        <v>0.6</v>
      </c>
      <c r="E1712" s="37">
        <f>IF(PinMap!J452="","",PinMap!J452)</f>
        <v>0.2</v>
      </c>
      <c r="F1712" s="37" t="str">
        <f>IF(PinMap!K452="","",PinMap!K452)</f>
        <v>V</v>
      </c>
    </row>
    <row r="1713" spans="1:6" x14ac:dyDescent="0.2">
      <c r="A1713" s="37">
        <f t="shared" si="59"/>
        <v>3548</v>
      </c>
      <c r="B1713" s="52"/>
      <c r="C1713" s="37" t="str">
        <f>IF(PinMap!F453="","",PinMap!F453&amp;"_"&amp;PinMap!I1)</f>
        <v>VH_OS</v>
      </c>
      <c r="D1713" s="37">
        <f>IF(PinMap!I453="","",PinMap!I453)</f>
        <v>-0.2</v>
      </c>
      <c r="E1713" s="37">
        <f>IF(PinMap!J453="","",PinMap!J453)</f>
        <v>-0.6</v>
      </c>
      <c r="F1713" s="37" t="str">
        <f>IF(PinMap!K453="","",PinMap!K453)</f>
        <v>V</v>
      </c>
    </row>
    <row r="1714" spans="1:6" x14ac:dyDescent="0.2">
      <c r="A1714" s="37">
        <f t="shared" si="59"/>
        <v>3549</v>
      </c>
      <c r="B1714" s="52"/>
      <c r="C1714" s="37" t="str">
        <f>IF(PinMap!F454="","",PinMap!F454&amp;"_"&amp;PinMap!I1)</f>
        <v>VRAMP_OS</v>
      </c>
      <c r="D1714" s="37">
        <f>IF(PinMap!I454="","",PinMap!I454)</f>
        <v>-0.2</v>
      </c>
      <c r="E1714" s="37">
        <f>IF(PinMap!J454="","",PinMap!J454)</f>
        <v>-0.6</v>
      </c>
      <c r="F1714" s="37" t="str">
        <f>IF(PinMap!K454="","",PinMap!K454)</f>
        <v>V</v>
      </c>
    </row>
    <row r="1715" spans="1:6" x14ac:dyDescent="0.2">
      <c r="A1715" s="37">
        <f t="shared" si="59"/>
        <v>3549</v>
      </c>
      <c r="B1715" s="52"/>
      <c r="C1715" s="37" t="str">
        <f>IF(PinMap!F455="","",PinMap!F455&amp;"_"&amp;PinMap!I1)</f>
        <v/>
      </c>
      <c r="D1715" s="37" t="str">
        <f>IF(PinMap!I455="","",PinMap!I455)</f>
        <v/>
      </c>
      <c r="E1715" s="37" t="str">
        <f>IF(PinMap!J455="","",PinMap!J455)</f>
        <v/>
      </c>
      <c r="F1715" s="37" t="str">
        <f>IF(PinMap!K455="","",PinMap!K455)</f>
        <v/>
      </c>
    </row>
    <row r="1716" spans="1:6" x14ac:dyDescent="0.2">
      <c r="A1716" s="37">
        <f t="shared" si="59"/>
        <v>3549</v>
      </c>
      <c r="B1716" s="52"/>
      <c r="C1716" s="37" t="str">
        <f>IF(PinMap!F456="","",PinMap!F456&amp;"_"&amp;PinMap!I1)</f>
        <v/>
      </c>
      <c r="D1716" s="37" t="str">
        <f>IF(PinMap!I456="","",PinMap!I456)</f>
        <v/>
      </c>
      <c r="E1716" s="37" t="str">
        <f>IF(PinMap!J456="","",PinMap!J456)</f>
        <v/>
      </c>
      <c r="F1716" s="37" t="str">
        <f>IF(PinMap!K456="","",PinMap!K456)</f>
        <v/>
      </c>
    </row>
    <row r="1717" spans="1:6" x14ac:dyDescent="0.2">
      <c r="A1717" s="37">
        <f t="shared" si="59"/>
        <v>3549</v>
      </c>
      <c r="B1717" s="52"/>
      <c r="C1717" s="37" t="str">
        <f>IF(PinMap!F457="","",PinMap!F457&amp;"_"&amp;PinMap!I1)</f>
        <v/>
      </c>
      <c r="D1717" s="37" t="str">
        <f>IF(PinMap!I457="","",PinMap!I457)</f>
        <v/>
      </c>
      <c r="E1717" s="37" t="str">
        <f>IF(PinMap!J457="","",PinMap!J457)</f>
        <v/>
      </c>
      <c r="F1717" s="37" t="str">
        <f>IF(PinMap!K457="","",PinMap!K457)</f>
        <v/>
      </c>
    </row>
    <row r="1718" spans="1:6" x14ac:dyDescent="0.2">
      <c r="A1718" s="37">
        <f t="shared" si="59"/>
        <v>3549</v>
      </c>
      <c r="B1718" s="52"/>
      <c r="C1718" s="37" t="str">
        <f>IF(PinMap!F458="","",PinMap!F458&amp;"_"&amp;PinMap!I1)</f>
        <v>VCC28A_OS</v>
      </c>
      <c r="D1718" s="37" t="str">
        <f>IF(PinMap!I458="","",PinMap!I458)</f>
        <v/>
      </c>
      <c r="E1718" s="37" t="str">
        <f>IF(PinMap!J458="","",PinMap!J458)</f>
        <v/>
      </c>
      <c r="F1718" s="37" t="str">
        <f>IF(PinMap!K458="","",PinMap!K458)</f>
        <v/>
      </c>
    </row>
    <row r="1719" spans="1:6" x14ac:dyDescent="0.2">
      <c r="A1719" s="37">
        <f t="shared" si="59"/>
        <v>3549</v>
      </c>
      <c r="B1719" s="52"/>
      <c r="C1719" s="37" t="str">
        <f>IF(PinMap!F459="","",PinMap!F459&amp;"_"&amp;PinMap!I1)</f>
        <v>VCC28D_OS</v>
      </c>
      <c r="D1719" s="37" t="str">
        <f>IF(PinMap!I459="","",PinMap!I459)</f>
        <v/>
      </c>
      <c r="E1719" s="37" t="str">
        <f>IF(PinMap!J459="","",PinMap!J459)</f>
        <v/>
      </c>
      <c r="F1719" s="37" t="str">
        <f>IF(PinMap!K459="","",PinMap!K459)</f>
        <v/>
      </c>
    </row>
    <row r="1720" spans="1:6" x14ac:dyDescent="0.2">
      <c r="A1720" s="37">
        <f t="shared" si="59"/>
        <v>3550</v>
      </c>
      <c r="B1720" s="52"/>
      <c r="C1720" s="37" t="str">
        <f>IF(PinMap!F460="","",PinMap!F460&amp;"_"&amp;PinMap!I1)</f>
        <v>DVDD_OS</v>
      </c>
      <c r="D1720" s="37">
        <f>IF(PinMap!I460="","",PinMap!I460)</f>
        <v>-0.2</v>
      </c>
      <c r="E1720" s="37">
        <f>IF(PinMap!J460="","",PinMap!J460)</f>
        <v>-0.6</v>
      </c>
      <c r="F1720" s="37" t="str">
        <f>IF(PinMap!K460="","",PinMap!K460)</f>
        <v>V</v>
      </c>
    </row>
    <row r="1721" spans="1:6" x14ac:dyDescent="0.2">
      <c r="A1721" s="37">
        <f t="shared" si="59"/>
        <v>3550</v>
      </c>
      <c r="B1721" s="52"/>
      <c r="C1721" s="37" t="str">
        <f>IF(PinMap!F461="","",PinMap!F461&amp;"_"&amp;PinMap!I1)</f>
        <v/>
      </c>
      <c r="D1721" s="37" t="str">
        <f>IF(PinMap!I461="","",PinMap!I461)</f>
        <v/>
      </c>
      <c r="E1721" s="37" t="str">
        <f>IF(PinMap!J461="","",PinMap!J461)</f>
        <v/>
      </c>
      <c r="F1721" s="37" t="str">
        <f>IF(PinMap!K461="","",PinMap!K461)</f>
        <v/>
      </c>
    </row>
    <row r="1722" spans="1:6" x14ac:dyDescent="0.2">
      <c r="A1722" s="37">
        <f t="shared" si="59"/>
        <v>3551</v>
      </c>
      <c r="B1722" s="52"/>
      <c r="C1722" s="37" t="str">
        <f>IF(PinMap!F434="","",PinMap!F434&amp;"_"&amp;PinMap!L1)</f>
        <v>VSYNC_IIL</v>
      </c>
      <c r="D1722" s="37">
        <f>IF(PinMap!L434="","",PinMap!L434)</f>
        <v>1</v>
      </c>
      <c r="E1722" s="37">
        <f>IF(PinMap!M434="","",PinMap!M434)</f>
        <v>-1</v>
      </c>
      <c r="F1722" s="37" t="str">
        <f>IF(PinMap!N434="","",PinMap!N434)</f>
        <v>uA</v>
      </c>
    </row>
    <row r="1723" spans="1:6" x14ac:dyDescent="0.2">
      <c r="A1723" s="37">
        <f t="shared" si="59"/>
        <v>3552</v>
      </c>
      <c r="B1723" s="52"/>
      <c r="C1723" s="37" t="str">
        <f>IF(PinMap!F435="","",PinMap!F435&amp;"_"&amp;PinMap!L1)</f>
        <v>HSYNC_IIL</v>
      </c>
      <c r="D1723" s="37">
        <f>IF(PinMap!L435="","",PinMap!L435)</f>
        <v>1</v>
      </c>
      <c r="E1723" s="37">
        <f>IF(PinMap!M435="","",PinMap!M435)</f>
        <v>-1</v>
      </c>
      <c r="F1723" s="37" t="str">
        <f>IF(PinMap!N435="","",PinMap!N435)</f>
        <v>uA</v>
      </c>
    </row>
    <row r="1724" spans="1:6" x14ac:dyDescent="0.2">
      <c r="A1724" s="37">
        <f t="shared" si="59"/>
        <v>3553</v>
      </c>
      <c r="B1724" s="52"/>
      <c r="C1724" s="37" t="str">
        <f>IF(PinMap!F436="","",PinMap!F436&amp;"_"&amp;PinMap!L1)</f>
        <v>PCLK_IIL</v>
      </c>
      <c r="D1724" s="37">
        <f>IF(PinMap!L436="","",PinMap!L436)</f>
        <v>1</v>
      </c>
      <c r="E1724" s="37">
        <f>IF(PinMap!M436="","",PinMap!M436)</f>
        <v>-1</v>
      </c>
      <c r="F1724" s="37" t="str">
        <f>IF(PinMap!N436="","",PinMap!N436)</f>
        <v>uA</v>
      </c>
    </row>
    <row r="1725" spans="1:6" x14ac:dyDescent="0.2">
      <c r="A1725" s="37">
        <f t="shared" si="59"/>
        <v>3554</v>
      </c>
      <c r="B1725" s="52"/>
      <c r="C1725" s="37" t="str">
        <f>IF(PinMap!F437="","",PinMap!F437&amp;"_"&amp;PinMap!L1)</f>
        <v>EXCLK_IIL</v>
      </c>
      <c r="D1725" s="37">
        <f>IF(PinMap!L437="","",PinMap!L437)</f>
        <v>1</v>
      </c>
      <c r="E1725" s="37">
        <f>IF(PinMap!M437="","",PinMap!M437)</f>
        <v>-1</v>
      </c>
      <c r="F1725" s="37" t="str">
        <f>IF(PinMap!N437="","",PinMap!N437)</f>
        <v>uA</v>
      </c>
    </row>
    <row r="1726" spans="1:6" x14ac:dyDescent="0.2">
      <c r="A1726" s="37">
        <f t="shared" si="59"/>
        <v>3555</v>
      </c>
      <c r="B1726" s="52"/>
      <c r="C1726" s="37" t="str">
        <f>IF(PinMap!F438="","",PinMap!F438&amp;"_"&amp;PinMap!L1)</f>
        <v>SCL_IIL</v>
      </c>
      <c r="D1726" s="37">
        <f>IF(PinMap!L438="","",PinMap!L438)</f>
        <v>1</v>
      </c>
      <c r="E1726" s="37">
        <f>IF(PinMap!M438="","",PinMap!M438)</f>
        <v>-1</v>
      </c>
      <c r="F1726" s="37" t="str">
        <f>IF(PinMap!N438="","",PinMap!N438)</f>
        <v>uA</v>
      </c>
    </row>
    <row r="1727" spans="1:6" x14ac:dyDescent="0.2">
      <c r="A1727" s="37">
        <f t="shared" ref="A1727:A1758" si="60">IF(D1727="",A1726,A1726+1)</f>
        <v>3556</v>
      </c>
      <c r="B1727" s="52"/>
      <c r="C1727" s="37" t="str">
        <f>IF(PinMap!F439="","",PinMap!F439&amp;"_"&amp;PinMap!L1)</f>
        <v>SDA_IIL</v>
      </c>
      <c r="D1727" s="37">
        <f>IF(PinMap!L439="","",PinMap!L439)</f>
        <v>1</v>
      </c>
      <c r="E1727" s="37">
        <f>IF(PinMap!M439="","",PinMap!M439)</f>
        <v>-1</v>
      </c>
      <c r="F1727" s="37" t="str">
        <f>IF(PinMap!N439="","",PinMap!N439)</f>
        <v>uA</v>
      </c>
    </row>
    <row r="1728" spans="1:6" x14ac:dyDescent="0.2">
      <c r="A1728" s="37">
        <f t="shared" si="60"/>
        <v>3557</v>
      </c>
      <c r="B1728" s="52"/>
      <c r="C1728" s="37" t="str">
        <f>IF(PinMap!F440="","",PinMap!F440&amp;"_"&amp;PinMap!L1)</f>
        <v>D6_IIL</v>
      </c>
      <c r="D1728" s="37">
        <f>IF(PinMap!L440="","",PinMap!L440)</f>
        <v>1</v>
      </c>
      <c r="E1728" s="37">
        <f>IF(PinMap!M440="","",PinMap!M440)</f>
        <v>-1</v>
      </c>
      <c r="F1728" s="37" t="str">
        <f>IF(PinMap!N440="","",PinMap!N440)</f>
        <v>uA</v>
      </c>
    </row>
    <row r="1729" spans="1:6" x14ac:dyDescent="0.2">
      <c r="A1729" s="37">
        <f t="shared" si="60"/>
        <v>3558</v>
      </c>
      <c r="B1729" s="52"/>
      <c r="C1729" s="37" t="str">
        <f>IF(PinMap!F441="","",PinMap!F441&amp;"_"&amp;PinMap!L1)</f>
        <v>D5_IIL</v>
      </c>
      <c r="D1729" s="37">
        <f>IF(PinMap!L441="","",PinMap!L441)</f>
        <v>1</v>
      </c>
      <c r="E1729" s="37">
        <f>IF(PinMap!M441="","",PinMap!M441)</f>
        <v>-1</v>
      </c>
      <c r="F1729" s="37" t="str">
        <f>IF(PinMap!N441="","",PinMap!N441)</f>
        <v>uA</v>
      </c>
    </row>
    <row r="1730" spans="1:6" x14ac:dyDescent="0.2">
      <c r="A1730" s="37">
        <f t="shared" si="60"/>
        <v>3559</v>
      </c>
      <c r="B1730" s="52"/>
      <c r="C1730" s="37" t="str">
        <f>IF(PinMap!F442="","",PinMap!F442&amp;"_"&amp;PinMap!L1)</f>
        <v>D4_IIL</v>
      </c>
      <c r="D1730" s="37">
        <f>IF(PinMap!L442="","",PinMap!L442)</f>
        <v>1</v>
      </c>
      <c r="E1730" s="37">
        <f>IF(PinMap!M442="","",PinMap!M442)</f>
        <v>-1</v>
      </c>
      <c r="F1730" s="37" t="str">
        <f>IF(PinMap!N442="","",PinMap!N442)</f>
        <v>uA</v>
      </c>
    </row>
    <row r="1731" spans="1:6" x14ac:dyDescent="0.2">
      <c r="A1731" s="37">
        <f t="shared" si="60"/>
        <v>3560</v>
      </c>
      <c r="B1731" s="52"/>
      <c r="C1731" s="37" t="str">
        <f>IF(PinMap!F443="","",PinMap!F443&amp;"_"&amp;PinMap!L1)</f>
        <v>D3_IIL</v>
      </c>
      <c r="D1731" s="37">
        <f>IF(PinMap!L443="","",PinMap!L443)</f>
        <v>1</v>
      </c>
      <c r="E1731" s="37">
        <f>IF(PinMap!M443="","",PinMap!M443)</f>
        <v>-1</v>
      </c>
      <c r="F1731" s="37" t="str">
        <f>IF(PinMap!N443="","",PinMap!N443)</f>
        <v>uA</v>
      </c>
    </row>
    <row r="1732" spans="1:6" x14ac:dyDescent="0.2">
      <c r="A1732" s="37">
        <f t="shared" si="60"/>
        <v>3561</v>
      </c>
      <c r="B1732" s="52"/>
      <c r="C1732" s="37" t="str">
        <f>IF(PinMap!F444="","",PinMap!F444&amp;"_"&amp;PinMap!L1)</f>
        <v>D8_IIL</v>
      </c>
      <c r="D1732" s="37">
        <f>IF(PinMap!L444="","",PinMap!L444)</f>
        <v>1</v>
      </c>
      <c r="E1732" s="37">
        <f>IF(PinMap!M444="","",PinMap!M444)</f>
        <v>-1</v>
      </c>
      <c r="F1732" s="37" t="str">
        <f>IF(PinMap!N444="","",PinMap!N444)</f>
        <v>uA</v>
      </c>
    </row>
    <row r="1733" spans="1:6" x14ac:dyDescent="0.2">
      <c r="A1733" s="37">
        <f t="shared" si="60"/>
        <v>3562</v>
      </c>
      <c r="B1733" s="52"/>
      <c r="C1733" s="37" t="str">
        <f>IF(PinMap!F445="","",PinMap!F445&amp;"_"&amp;PinMap!L1)</f>
        <v>D7_IIL</v>
      </c>
      <c r="D1733" s="37">
        <f>IF(PinMap!L445="","",PinMap!L445)</f>
        <v>1</v>
      </c>
      <c r="E1733" s="37">
        <f>IF(PinMap!M445="","",PinMap!M445)</f>
        <v>-1</v>
      </c>
      <c r="F1733" s="37" t="str">
        <f>IF(PinMap!N445="","",PinMap!N445)</f>
        <v>uA</v>
      </c>
    </row>
    <row r="1734" spans="1:6" x14ac:dyDescent="0.2">
      <c r="A1734" s="37">
        <f t="shared" si="60"/>
        <v>3563</v>
      </c>
      <c r="B1734" s="52"/>
      <c r="C1734" s="37" t="str">
        <f>IF(PinMap!F446="","",PinMap!F446&amp;"_"&amp;PinMap!L1)</f>
        <v>D0_IIL</v>
      </c>
      <c r="D1734" s="37">
        <f>IF(PinMap!L446="","",PinMap!L446)</f>
        <v>1</v>
      </c>
      <c r="E1734" s="37">
        <f>IF(PinMap!M446="","",PinMap!M446)</f>
        <v>-1</v>
      </c>
      <c r="F1734" s="37" t="str">
        <f>IF(PinMap!N446="","",PinMap!N446)</f>
        <v>uA</v>
      </c>
    </row>
    <row r="1735" spans="1:6" x14ac:dyDescent="0.2">
      <c r="A1735" s="37">
        <f t="shared" si="60"/>
        <v>3564</v>
      </c>
      <c r="B1735" s="52"/>
      <c r="C1735" s="37" t="str">
        <f>IF(PinMap!F447="","",PinMap!F447&amp;"_"&amp;PinMap!L1)</f>
        <v>D1_IIL</v>
      </c>
      <c r="D1735" s="37">
        <f>IF(PinMap!L447="","",PinMap!L447)</f>
        <v>1</v>
      </c>
      <c r="E1735" s="37">
        <f>IF(PinMap!M447="","",PinMap!M447)</f>
        <v>-1</v>
      </c>
      <c r="F1735" s="37" t="str">
        <f>IF(PinMap!N447="","",PinMap!N447)</f>
        <v>uA</v>
      </c>
    </row>
    <row r="1736" spans="1:6" x14ac:dyDescent="0.2">
      <c r="A1736" s="37">
        <f t="shared" si="60"/>
        <v>3565</v>
      </c>
      <c r="B1736" s="52"/>
      <c r="C1736" s="37" t="str">
        <f>IF(PinMap!F448="","",PinMap!F448&amp;"_"&amp;PinMap!L1)</f>
        <v>D2_IIL</v>
      </c>
      <c r="D1736" s="37">
        <f>IF(PinMap!L448="","",PinMap!L448)</f>
        <v>1</v>
      </c>
      <c r="E1736" s="37">
        <f>IF(PinMap!M448="","",PinMap!M448)</f>
        <v>-1</v>
      </c>
      <c r="F1736" s="37" t="str">
        <f>IF(PinMap!N448="","",PinMap!N448)</f>
        <v>uA</v>
      </c>
    </row>
    <row r="1737" spans="1:6" x14ac:dyDescent="0.2">
      <c r="A1737" s="37">
        <f t="shared" si="60"/>
        <v>3566</v>
      </c>
      <c r="B1737" s="52"/>
      <c r="C1737" s="37" t="str">
        <f>IF(PinMap!F449="","",PinMap!F449&amp;"_"&amp;PinMap!L1)</f>
        <v>D9_IIL</v>
      </c>
      <c r="D1737" s="37">
        <f>IF(PinMap!L449="","",PinMap!L449)</f>
        <v>1</v>
      </c>
      <c r="E1737" s="37">
        <f>IF(PinMap!M449="","",PinMap!M449)</f>
        <v>-1</v>
      </c>
      <c r="F1737" s="37" t="str">
        <f>IF(PinMap!N449="","",PinMap!N449)</f>
        <v>uA</v>
      </c>
    </row>
    <row r="1738" spans="1:6" x14ac:dyDescent="0.2">
      <c r="A1738" s="37">
        <f t="shared" si="60"/>
        <v>3567</v>
      </c>
      <c r="B1738" s="52"/>
      <c r="C1738" s="37" t="str">
        <f>IF(PinMap!F450="","",PinMap!F450&amp;"_"&amp;PinMap!L1)</f>
        <v>PWDN_IIL</v>
      </c>
      <c r="D1738" s="37">
        <f>IF(PinMap!L450="","",PinMap!L450)</f>
        <v>1</v>
      </c>
      <c r="E1738" s="37">
        <f>IF(PinMap!M450="","",PinMap!M450)</f>
        <v>-1</v>
      </c>
      <c r="F1738" s="37" t="str">
        <f>IF(PinMap!N450="","",PinMap!N450)</f>
        <v>uA</v>
      </c>
    </row>
    <row r="1739" spans="1:6" x14ac:dyDescent="0.2">
      <c r="A1739" s="37">
        <f t="shared" si="60"/>
        <v>3568</v>
      </c>
      <c r="B1739" s="52"/>
      <c r="C1739" s="37" t="str">
        <f>IF(PinMap!F451="","",PinMap!F451&amp;"_"&amp;PinMap!L1)</f>
        <v>RSTB_IIL</v>
      </c>
      <c r="D1739" s="37">
        <f>IF(PinMap!L451="","",PinMap!L451)</f>
        <v>1</v>
      </c>
      <c r="E1739" s="37">
        <f>IF(PinMap!M451="","",PinMap!M451)</f>
        <v>-1</v>
      </c>
      <c r="F1739" s="37" t="str">
        <f>IF(PinMap!N451="","",PinMap!N451)</f>
        <v>uA</v>
      </c>
    </row>
    <row r="1740" spans="1:6" x14ac:dyDescent="0.2">
      <c r="A1740" s="37">
        <f t="shared" si="60"/>
        <v>3568</v>
      </c>
      <c r="B1740" s="52"/>
      <c r="C1740" s="37" t="str">
        <f>IF(PinMap!F452="","",PinMap!F452&amp;"_"&amp;PinMap!L1)</f>
        <v>VN_IIL</v>
      </c>
      <c r="D1740" s="37" t="str">
        <f>IF(PinMap!L452="","",PinMap!L452)</f>
        <v/>
      </c>
      <c r="E1740" s="37" t="str">
        <f>IF(PinMap!M452="","",PinMap!M452)</f>
        <v/>
      </c>
      <c r="F1740" s="37" t="str">
        <f>IF(PinMap!N452="","",PinMap!N452)</f>
        <v/>
      </c>
    </row>
    <row r="1741" spans="1:6" x14ac:dyDescent="0.2">
      <c r="A1741" s="37">
        <f t="shared" si="60"/>
        <v>3568</v>
      </c>
      <c r="B1741" s="52"/>
      <c r="C1741" s="37" t="str">
        <f>IF(PinMap!F453="","",PinMap!F453&amp;"_"&amp;PinMap!L1)</f>
        <v>VH_IIL</v>
      </c>
      <c r="D1741" s="37" t="str">
        <f>IF(PinMap!L453="","",PinMap!L453)</f>
        <v/>
      </c>
      <c r="E1741" s="37" t="str">
        <f>IF(PinMap!M453="","",PinMap!M453)</f>
        <v/>
      </c>
      <c r="F1741" s="37" t="str">
        <f>IF(PinMap!N453="","",PinMap!N453)</f>
        <v/>
      </c>
    </row>
    <row r="1742" spans="1:6" x14ac:dyDescent="0.2">
      <c r="A1742" s="37">
        <f t="shared" si="60"/>
        <v>3568</v>
      </c>
      <c r="B1742" s="52"/>
      <c r="C1742" s="37" t="str">
        <f>IF(PinMap!F454="","",PinMap!F454&amp;"_"&amp;PinMap!L1)</f>
        <v>VRAMP_IIL</v>
      </c>
      <c r="D1742" s="37" t="str">
        <f>IF(PinMap!L454="","",PinMap!L454)</f>
        <v/>
      </c>
      <c r="E1742" s="37" t="str">
        <f>IF(PinMap!M454="","",PinMap!M454)</f>
        <v/>
      </c>
      <c r="F1742" s="37" t="str">
        <f>IF(PinMap!N454="","",PinMap!N454)</f>
        <v/>
      </c>
    </row>
    <row r="1743" spans="1:6" x14ac:dyDescent="0.2">
      <c r="A1743" s="37">
        <f t="shared" si="60"/>
        <v>3568</v>
      </c>
      <c r="B1743" s="52"/>
      <c r="C1743" s="37" t="str">
        <f>IF(PinMap!F455="","",PinMap!F455&amp;"_"&amp;PinMap!L1)</f>
        <v/>
      </c>
      <c r="D1743" s="37" t="str">
        <f>IF(PinMap!L455="","",PinMap!L455)</f>
        <v/>
      </c>
      <c r="E1743" s="37" t="str">
        <f>IF(PinMap!M455="","",PinMap!M455)</f>
        <v/>
      </c>
      <c r="F1743" s="37" t="str">
        <f>IF(PinMap!N455="","",PinMap!N455)</f>
        <v/>
      </c>
    </row>
    <row r="1744" spans="1:6" x14ac:dyDescent="0.2">
      <c r="A1744" s="37">
        <f t="shared" si="60"/>
        <v>3568</v>
      </c>
      <c r="B1744" s="52"/>
      <c r="C1744" s="37" t="str">
        <f>IF(PinMap!F456="","",PinMap!F456&amp;"_"&amp;PinMap!L1)</f>
        <v/>
      </c>
      <c r="D1744" s="37" t="str">
        <f>IF(PinMap!L456="","",PinMap!L456)</f>
        <v/>
      </c>
      <c r="E1744" s="37" t="str">
        <f>IF(PinMap!M456="","",PinMap!M456)</f>
        <v/>
      </c>
      <c r="F1744" s="37" t="str">
        <f>IF(PinMap!N456="","",PinMap!N456)</f>
        <v/>
      </c>
    </row>
    <row r="1745" spans="1:6" x14ac:dyDescent="0.2">
      <c r="A1745" s="37">
        <f t="shared" si="60"/>
        <v>3568</v>
      </c>
      <c r="B1745" s="52"/>
      <c r="C1745" s="37" t="str">
        <f>IF(PinMap!F457="","",PinMap!F457&amp;"_"&amp;PinMap!L1)</f>
        <v/>
      </c>
      <c r="D1745" s="37" t="str">
        <f>IF(PinMap!L457="","",PinMap!L457)</f>
        <v/>
      </c>
      <c r="E1745" s="37" t="str">
        <f>IF(PinMap!M457="","",PinMap!M457)</f>
        <v/>
      </c>
      <c r="F1745" s="37" t="str">
        <f>IF(PinMap!N457="","",PinMap!N457)</f>
        <v/>
      </c>
    </row>
    <row r="1746" spans="1:6" x14ac:dyDescent="0.2">
      <c r="A1746" s="37">
        <f t="shared" si="60"/>
        <v>3568</v>
      </c>
      <c r="B1746" s="52"/>
      <c r="C1746" s="37" t="str">
        <f>IF(PinMap!F458="","",PinMap!F458&amp;"_"&amp;PinMap!L1)</f>
        <v>VCC28A_IIL</v>
      </c>
      <c r="D1746" s="37" t="str">
        <f>IF(PinMap!L458="","",PinMap!L458)</f>
        <v/>
      </c>
      <c r="E1746" s="37" t="str">
        <f>IF(PinMap!M458="","",PinMap!M458)</f>
        <v/>
      </c>
      <c r="F1746" s="37" t="str">
        <f>IF(PinMap!N458="","",PinMap!N458)</f>
        <v/>
      </c>
    </row>
    <row r="1747" spans="1:6" x14ac:dyDescent="0.2">
      <c r="A1747" s="37">
        <f t="shared" si="60"/>
        <v>3568</v>
      </c>
      <c r="B1747" s="52"/>
      <c r="C1747" s="37" t="str">
        <f>IF(PinMap!F459="","",PinMap!F459&amp;"_"&amp;PinMap!L1)</f>
        <v>VCC28D_IIL</v>
      </c>
      <c r="D1747" s="37" t="str">
        <f>IF(PinMap!L459="","",PinMap!L459)</f>
        <v/>
      </c>
      <c r="E1747" s="37" t="str">
        <f>IF(PinMap!M459="","",PinMap!M459)</f>
        <v/>
      </c>
      <c r="F1747" s="37" t="str">
        <f>IF(PinMap!N459="","",PinMap!N459)</f>
        <v/>
      </c>
    </row>
    <row r="1748" spans="1:6" x14ac:dyDescent="0.2">
      <c r="A1748" s="37">
        <f t="shared" si="60"/>
        <v>3568</v>
      </c>
      <c r="B1748" s="52"/>
      <c r="C1748" s="37" t="str">
        <f>IF(PinMap!F460="","",PinMap!F460&amp;"_"&amp;PinMap!L1)</f>
        <v>DVDD_IIL</v>
      </c>
      <c r="D1748" s="37" t="str">
        <f>IF(PinMap!L460="","",PinMap!L460)</f>
        <v/>
      </c>
      <c r="E1748" s="37" t="str">
        <f>IF(PinMap!M460="","",PinMap!M460)</f>
        <v/>
      </c>
      <c r="F1748" s="37" t="str">
        <f>IF(PinMap!N460="","",PinMap!N460)</f>
        <v/>
      </c>
    </row>
    <row r="1749" spans="1:6" x14ac:dyDescent="0.2">
      <c r="A1749" s="37">
        <f t="shared" si="60"/>
        <v>3568</v>
      </c>
      <c r="B1749" s="52"/>
      <c r="C1749" s="37" t="str">
        <f>IF(PinMap!F461="","",PinMap!F461&amp;"_"&amp;PinMap!L1)</f>
        <v/>
      </c>
      <c r="D1749" s="37" t="str">
        <f>IF(PinMap!L461="","",PinMap!L461)</f>
        <v/>
      </c>
      <c r="E1749" s="37" t="str">
        <f>IF(PinMap!M461="","",PinMap!M461)</f>
        <v/>
      </c>
      <c r="F1749" s="37" t="str">
        <f>IF(PinMap!N461="","",PinMap!N461)</f>
        <v/>
      </c>
    </row>
    <row r="1750" spans="1:6" x14ac:dyDescent="0.2">
      <c r="A1750" s="37">
        <f t="shared" si="60"/>
        <v>3569</v>
      </c>
      <c r="B1750" s="52"/>
      <c r="C1750" s="37" t="str">
        <f>IF(PinMap!F434="","",PinMap!F434&amp;"_"&amp;PinMap!O1)</f>
        <v>VSYNC_IIH</v>
      </c>
      <c r="D1750" s="37">
        <f>IF(PinMap!O434="","",PinMap!O434)</f>
        <v>1</v>
      </c>
      <c r="E1750" s="37">
        <f>IF(PinMap!P434="","",PinMap!P434)</f>
        <v>-1</v>
      </c>
      <c r="F1750" s="37" t="str">
        <f>IF(PinMap!Q434="","",PinMap!Q434)</f>
        <v>uA</v>
      </c>
    </row>
    <row r="1751" spans="1:6" x14ac:dyDescent="0.2">
      <c r="A1751" s="37">
        <f t="shared" si="60"/>
        <v>3570</v>
      </c>
      <c r="B1751" s="52"/>
      <c r="C1751" s="37" t="str">
        <f>IF(PinMap!F435="","",PinMap!F435&amp;"_"&amp;PinMap!O1)</f>
        <v>HSYNC_IIH</v>
      </c>
      <c r="D1751" s="37">
        <f>IF(PinMap!O435="","",PinMap!O435)</f>
        <v>1</v>
      </c>
      <c r="E1751" s="37">
        <f>IF(PinMap!P435="","",PinMap!P435)</f>
        <v>-1</v>
      </c>
      <c r="F1751" s="37" t="str">
        <f>IF(PinMap!Q435="","",PinMap!Q435)</f>
        <v>uA</v>
      </c>
    </row>
    <row r="1752" spans="1:6" x14ac:dyDescent="0.2">
      <c r="A1752" s="37">
        <f t="shared" si="60"/>
        <v>3571</v>
      </c>
      <c r="B1752" s="52"/>
      <c r="C1752" s="37" t="str">
        <f>IF(PinMap!F436="","",PinMap!F436&amp;"_"&amp;PinMap!O1)</f>
        <v>PCLK_IIH</v>
      </c>
      <c r="D1752" s="37">
        <f>IF(PinMap!O436="","",PinMap!O436)</f>
        <v>1</v>
      </c>
      <c r="E1752" s="37">
        <f>IF(PinMap!P436="","",PinMap!P436)</f>
        <v>-1</v>
      </c>
      <c r="F1752" s="37" t="str">
        <f>IF(PinMap!Q436="","",PinMap!Q436)</f>
        <v>uA</v>
      </c>
    </row>
    <row r="1753" spans="1:6" x14ac:dyDescent="0.2">
      <c r="A1753" s="37">
        <f t="shared" si="60"/>
        <v>3572</v>
      </c>
      <c r="B1753" s="52"/>
      <c r="C1753" s="37" t="str">
        <f>IF(PinMap!F437="","",PinMap!F437&amp;"_"&amp;PinMap!O1)</f>
        <v>EXCLK_IIH</v>
      </c>
      <c r="D1753" s="37">
        <f>IF(PinMap!O437="","",PinMap!O437)</f>
        <v>1</v>
      </c>
      <c r="E1753" s="37">
        <f>IF(PinMap!P437="","",PinMap!P437)</f>
        <v>-1</v>
      </c>
      <c r="F1753" s="37" t="str">
        <f>IF(PinMap!Q437="","",PinMap!Q437)</f>
        <v>uA</v>
      </c>
    </row>
    <row r="1754" spans="1:6" x14ac:dyDescent="0.2">
      <c r="A1754" s="37">
        <f t="shared" si="60"/>
        <v>3573</v>
      </c>
      <c r="B1754" s="52"/>
      <c r="C1754" s="37" t="str">
        <f>IF(PinMap!F438="","",PinMap!F438&amp;"_"&amp;PinMap!O1)</f>
        <v>SCL_IIH</v>
      </c>
      <c r="D1754" s="37">
        <f>IF(PinMap!O438="","",PinMap!O438)</f>
        <v>1</v>
      </c>
      <c r="E1754" s="37">
        <f>IF(PinMap!P438="","",PinMap!P438)</f>
        <v>-1</v>
      </c>
      <c r="F1754" s="37" t="str">
        <f>IF(PinMap!Q438="","",PinMap!Q438)</f>
        <v>uA</v>
      </c>
    </row>
    <row r="1755" spans="1:6" x14ac:dyDescent="0.2">
      <c r="A1755" s="37">
        <f t="shared" si="60"/>
        <v>3574</v>
      </c>
      <c r="B1755" s="52"/>
      <c r="C1755" s="37" t="str">
        <f>IF(PinMap!F439="","",PinMap!F439&amp;"_"&amp;PinMap!O1)</f>
        <v>SDA_IIH</v>
      </c>
      <c r="D1755" s="37">
        <f>IF(PinMap!O439="","",PinMap!O439)</f>
        <v>1</v>
      </c>
      <c r="E1755" s="37">
        <f>IF(PinMap!P439="","",PinMap!P439)</f>
        <v>-1</v>
      </c>
      <c r="F1755" s="37" t="str">
        <f>IF(PinMap!Q439="","",PinMap!Q439)</f>
        <v>uA</v>
      </c>
    </row>
    <row r="1756" spans="1:6" x14ac:dyDescent="0.2">
      <c r="A1756" s="37">
        <f t="shared" si="60"/>
        <v>3575</v>
      </c>
      <c r="B1756" s="52"/>
      <c r="C1756" s="37" t="str">
        <f>IF(PinMap!F440="","",PinMap!F440&amp;"_"&amp;PinMap!O1)</f>
        <v>D6_IIH</v>
      </c>
      <c r="D1756" s="37">
        <f>IF(PinMap!O440="","",PinMap!O440)</f>
        <v>1</v>
      </c>
      <c r="E1756" s="37">
        <f>IF(PinMap!P440="","",PinMap!P440)</f>
        <v>-1</v>
      </c>
      <c r="F1756" s="37" t="str">
        <f>IF(PinMap!Q440="","",PinMap!Q440)</f>
        <v>uA</v>
      </c>
    </row>
    <row r="1757" spans="1:6" x14ac:dyDescent="0.2">
      <c r="A1757" s="37">
        <f t="shared" si="60"/>
        <v>3576</v>
      </c>
      <c r="B1757" s="52"/>
      <c r="C1757" s="37" t="str">
        <f>IF(PinMap!F441="","",PinMap!F441&amp;"_"&amp;PinMap!O1)</f>
        <v>D5_IIH</v>
      </c>
      <c r="D1757" s="37">
        <f>IF(PinMap!O441="","",PinMap!O441)</f>
        <v>1</v>
      </c>
      <c r="E1757" s="37">
        <f>IF(PinMap!P441="","",PinMap!P441)</f>
        <v>-1</v>
      </c>
      <c r="F1757" s="37" t="str">
        <f>IF(PinMap!Q441="","",PinMap!Q441)</f>
        <v>uA</v>
      </c>
    </row>
    <row r="1758" spans="1:6" x14ac:dyDescent="0.2">
      <c r="A1758" s="37">
        <f t="shared" si="60"/>
        <v>3577</v>
      </c>
      <c r="B1758" s="52"/>
      <c r="C1758" s="37" t="str">
        <f>IF(PinMap!F442="","",PinMap!F442&amp;"_"&amp;PinMap!O1)</f>
        <v>D4_IIH</v>
      </c>
      <c r="D1758" s="37">
        <f>IF(PinMap!O442="","",PinMap!O442)</f>
        <v>1</v>
      </c>
      <c r="E1758" s="37">
        <f>IF(PinMap!P442="","",PinMap!P442)</f>
        <v>-1</v>
      </c>
      <c r="F1758" s="37" t="str">
        <f>IF(PinMap!Q442="","",PinMap!Q442)</f>
        <v>uA</v>
      </c>
    </row>
    <row r="1759" spans="1:6" x14ac:dyDescent="0.2">
      <c r="A1759" s="37">
        <f t="shared" ref="A1759:A1790" si="61">IF(D1759="",A1758,A1758+1)</f>
        <v>3578</v>
      </c>
      <c r="B1759" s="52"/>
      <c r="C1759" s="37" t="str">
        <f>IF(PinMap!F443="","",PinMap!F443&amp;"_"&amp;PinMap!O1)</f>
        <v>D3_IIH</v>
      </c>
      <c r="D1759" s="37">
        <f>IF(PinMap!O443="","",PinMap!O443)</f>
        <v>1</v>
      </c>
      <c r="E1759" s="37">
        <f>IF(PinMap!P443="","",PinMap!P443)</f>
        <v>-1</v>
      </c>
      <c r="F1759" s="37" t="str">
        <f>IF(PinMap!Q443="","",PinMap!Q443)</f>
        <v>uA</v>
      </c>
    </row>
    <row r="1760" spans="1:6" x14ac:dyDescent="0.2">
      <c r="A1760" s="37">
        <f t="shared" si="61"/>
        <v>3579</v>
      </c>
      <c r="B1760" s="52"/>
      <c r="C1760" s="37" t="str">
        <f>IF(PinMap!F444="","",PinMap!F444&amp;"_"&amp;PinMap!O1)</f>
        <v>D8_IIH</v>
      </c>
      <c r="D1760" s="37">
        <f>IF(PinMap!O444="","",PinMap!O444)</f>
        <v>1</v>
      </c>
      <c r="E1760" s="37">
        <f>IF(PinMap!P444="","",PinMap!P444)</f>
        <v>-1</v>
      </c>
      <c r="F1760" s="37" t="str">
        <f>IF(PinMap!Q444="","",PinMap!Q444)</f>
        <v>uA</v>
      </c>
    </row>
    <row r="1761" spans="1:6" x14ac:dyDescent="0.2">
      <c r="A1761" s="37">
        <f t="shared" si="61"/>
        <v>3580</v>
      </c>
      <c r="B1761" s="52"/>
      <c r="C1761" s="37" t="str">
        <f>IF(PinMap!F445="","",PinMap!F445&amp;"_"&amp;PinMap!O1)</f>
        <v>D7_IIH</v>
      </c>
      <c r="D1761" s="37">
        <f>IF(PinMap!O445="","",PinMap!O445)</f>
        <v>1</v>
      </c>
      <c r="E1761" s="37">
        <f>IF(PinMap!P445="","",PinMap!P445)</f>
        <v>-1</v>
      </c>
      <c r="F1761" s="37" t="str">
        <f>IF(PinMap!Q445="","",PinMap!Q445)</f>
        <v>uA</v>
      </c>
    </row>
    <row r="1762" spans="1:6" x14ac:dyDescent="0.2">
      <c r="A1762" s="37">
        <f t="shared" si="61"/>
        <v>3581</v>
      </c>
      <c r="B1762" s="52"/>
      <c r="C1762" s="37" t="str">
        <f>IF(PinMap!F446="","",PinMap!F446&amp;"_"&amp;PinMap!O1)</f>
        <v>D0_IIH</v>
      </c>
      <c r="D1762" s="37">
        <f>IF(PinMap!O446="","",PinMap!O446)</f>
        <v>35</v>
      </c>
      <c r="E1762" s="37">
        <f>IF(PinMap!P446="","",PinMap!P446)</f>
        <v>24</v>
      </c>
      <c r="F1762" s="37" t="str">
        <f>IF(PinMap!Q446="","",PinMap!Q446)</f>
        <v>uA</v>
      </c>
    </row>
    <row r="1763" spans="1:6" x14ac:dyDescent="0.2">
      <c r="A1763" s="37">
        <f t="shared" si="61"/>
        <v>3582</v>
      </c>
      <c r="B1763" s="52"/>
      <c r="C1763" s="37" t="str">
        <f>IF(PinMap!F447="","",PinMap!F447&amp;"_"&amp;PinMap!O1)</f>
        <v>D1_IIH</v>
      </c>
      <c r="D1763" s="37">
        <f>IF(PinMap!O447="","",PinMap!O447)</f>
        <v>35</v>
      </c>
      <c r="E1763" s="37">
        <f>IF(PinMap!P447="","",PinMap!P447)</f>
        <v>24</v>
      </c>
      <c r="F1763" s="37" t="str">
        <f>IF(PinMap!Q447="","",PinMap!Q447)</f>
        <v>uA</v>
      </c>
    </row>
    <row r="1764" spans="1:6" x14ac:dyDescent="0.2">
      <c r="A1764" s="37">
        <f t="shared" si="61"/>
        <v>3583</v>
      </c>
      <c r="B1764" s="52"/>
      <c r="C1764" s="37" t="str">
        <f>IF(PinMap!F448="","",PinMap!F448&amp;"_"&amp;PinMap!O1)</f>
        <v>D2_IIH</v>
      </c>
      <c r="D1764" s="37">
        <f>IF(PinMap!O448="","",PinMap!O448)</f>
        <v>1</v>
      </c>
      <c r="E1764" s="37">
        <f>IF(PinMap!P448="","",PinMap!P448)</f>
        <v>-1</v>
      </c>
      <c r="F1764" s="37" t="str">
        <f>IF(PinMap!Q448="","",PinMap!Q448)</f>
        <v>uA</v>
      </c>
    </row>
    <row r="1765" spans="1:6" x14ac:dyDescent="0.2">
      <c r="A1765" s="37">
        <f t="shared" si="61"/>
        <v>3584</v>
      </c>
      <c r="B1765" s="52"/>
      <c r="C1765" s="37" t="str">
        <f>IF(PinMap!F449="","",PinMap!F449&amp;"_"&amp;PinMap!O1)</f>
        <v>D9_IIH</v>
      </c>
      <c r="D1765" s="37">
        <f>IF(PinMap!O449="","",PinMap!O449)</f>
        <v>1</v>
      </c>
      <c r="E1765" s="37">
        <f>IF(PinMap!P449="","",PinMap!P449)</f>
        <v>-1</v>
      </c>
      <c r="F1765" s="37" t="str">
        <f>IF(PinMap!Q449="","",PinMap!Q449)</f>
        <v>uA</v>
      </c>
    </row>
    <row r="1766" spans="1:6" x14ac:dyDescent="0.2">
      <c r="A1766" s="37">
        <f t="shared" si="61"/>
        <v>3585</v>
      </c>
      <c r="B1766" s="52"/>
      <c r="C1766" s="37" t="str">
        <f>IF(PinMap!F450="","",PinMap!F450&amp;"_"&amp;PinMap!O1)</f>
        <v>PWDN_IIH</v>
      </c>
      <c r="D1766" s="37">
        <f>IF(PinMap!O450="","",PinMap!O450)</f>
        <v>3</v>
      </c>
      <c r="E1766" s="37">
        <f>IF(PinMap!P450="","",PinMap!P450)</f>
        <v>-1</v>
      </c>
      <c r="F1766" s="37" t="str">
        <f>IF(PinMap!Q450="","",PinMap!Q450)</f>
        <v>uA</v>
      </c>
    </row>
    <row r="1767" spans="1:6" x14ac:dyDescent="0.2">
      <c r="A1767" s="37">
        <f t="shared" si="61"/>
        <v>3586</v>
      </c>
      <c r="B1767" s="52"/>
      <c r="C1767" s="37" t="str">
        <f>IF(PinMap!F451="","",PinMap!F451&amp;"_"&amp;PinMap!O1)</f>
        <v>RSTB_IIH</v>
      </c>
      <c r="D1767" s="37">
        <f>IF(PinMap!O451="","",PinMap!O451)</f>
        <v>1</v>
      </c>
      <c r="E1767" s="37">
        <f>IF(PinMap!P451="","",PinMap!P451)</f>
        <v>-1</v>
      </c>
      <c r="F1767" s="37" t="str">
        <f>IF(PinMap!Q451="","",PinMap!Q451)</f>
        <v>uA</v>
      </c>
    </row>
    <row r="1768" spans="1:6" x14ac:dyDescent="0.2">
      <c r="A1768" s="37">
        <f t="shared" si="61"/>
        <v>3586</v>
      </c>
      <c r="B1768" s="52"/>
      <c r="C1768" s="37" t="str">
        <f>IF(PinMap!F452="","",PinMap!F452&amp;"_"&amp;PinMap!O1)</f>
        <v>VN_IIH</v>
      </c>
      <c r="D1768" s="37" t="str">
        <f>IF(PinMap!O452="","",PinMap!O452)</f>
        <v/>
      </c>
      <c r="E1768" s="37" t="str">
        <f>IF(PinMap!P452="","",PinMap!P452)</f>
        <v/>
      </c>
      <c r="F1768" s="37" t="str">
        <f>IF(PinMap!Q452="","",PinMap!Q452)</f>
        <v/>
      </c>
    </row>
    <row r="1769" spans="1:6" x14ac:dyDescent="0.2">
      <c r="A1769" s="37">
        <f t="shared" si="61"/>
        <v>3586</v>
      </c>
      <c r="B1769" s="52"/>
      <c r="C1769" s="37" t="str">
        <f>IF(PinMap!F453="","",PinMap!F453&amp;"_"&amp;PinMap!O1)</f>
        <v>VH_IIH</v>
      </c>
      <c r="D1769" s="37" t="str">
        <f>IF(PinMap!O453="","",PinMap!O453)</f>
        <v/>
      </c>
      <c r="E1769" s="37" t="str">
        <f>IF(PinMap!P453="","",PinMap!P453)</f>
        <v/>
      </c>
      <c r="F1769" s="37" t="str">
        <f>IF(PinMap!Q453="","",PinMap!Q453)</f>
        <v/>
      </c>
    </row>
    <row r="1770" spans="1:6" x14ac:dyDescent="0.2">
      <c r="A1770" s="37">
        <f t="shared" si="61"/>
        <v>3586</v>
      </c>
      <c r="B1770" s="52"/>
      <c r="C1770" s="37" t="str">
        <f>IF(PinMap!F454="","",PinMap!F454&amp;"_"&amp;PinMap!O1)</f>
        <v>VRAMP_IIH</v>
      </c>
      <c r="D1770" s="37" t="str">
        <f>IF(PinMap!O454="","",PinMap!O454)</f>
        <v/>
      </c>
      <c r="E1770" s="37" t="str">
        <f>IF(PinMap!P454="","",PinMap!P454)</f>
        <v/>
      </c>
      <c r="F1770" s="37" t="str">
        <f>IF(PinMap!Q454="","",PinMap!Q454)</f>
        <v/>
      </c>
    </row>
    <row r="1771" spans="1:6" x14ac:dyDescent="0.2">
      <c r="A1771" s="37">
        <f t="shared" si="61"/>
        <v>3586</v>
      </c>
      <c r="B1771" s="52"/>
      <c r="C1771" s="37" t="str">
        <f>IF(PinMap!F455="","",PinMap!F455&amp;"_"&amp;PinMap!O1)</f>
        <v/>
      </c>
      <c r="D1771" s="37" t="str">
        <f>IF(PinMap!O455="","",PinMap!O455)</f>
        <v/>
      </c>
      <c r="E1771" s="37" t="str">
        <f>IF(PinMap!P455="","",PinMap!P455)</f>
        <v/>
      </c>
      <c r="F1771" s="37" t="str">
        <f>IF(PinMap!Q455="","",PinMap!Q455)</f>
        <v/>
      </c>
    </row>
    <row r="1772" spans="1:6" x14ac:dyDescent="0.2">
      <c r="A1772" s="37">
        <f t="shared" si="61"/>
        <v>3586</v>
      </c>
      <c r="B1772" s="52"/>
      <c r="C1772" s="37" t="str">
        <f>IF(PinMap!F456="","",PinMap!F456&amp;"_"&amp;PinMap!O1)</f>
        <v/>
      </c>
      <c r="D1772" s="37" t="str">
        <f>IF(PinMap!O456="","",PinMap!O456)</f>
        <v/>
      </c>
      <c r="E1772" s="37" t="str">
        <f>IF(PinMap!P456="","",PinMap!P456)</f>
        <v/>
      </c>
      <c r="F1772" s="37" t="str">
        <f>IF(PinMap!Q456="","",PinMap!Q456)</f>
        <v/>
      </c>
    </row>
    <row r="1773" spans="1:6" x14ac:dyDescent="0.2">
      <c r="A1773" s="37">
        <f t="shared" si="61"/>
        <v>3586</v>
      </c>
      <c r="B1773" s="52"/>
      <c r="C1773" s="37" t="str">
        <f>IF(PinMap!F457="","",PinMap!F457&amp;"_"&amp;PinMap!O1)</f>
        <v/>
      </c>
      <c r="D1773" s="37" t="str">
        <f>IF(PinMap!O457="","",PinMap!O457)</f>
        <v/>
      </c>
      <c r="E1773" s="37" t="str">
        <f>IF(PinMap!P457="","",PinMap!P457)</f>
        <v/>
      </c>
      <c r="F1773" s="37" t="str">
        <f>IF(PinMap!Q457="","",PinMap!Q457)</f>
        <v/>
      </c>
    </row>
    <row r="1774" spans="1:6" x14ac:dyDescent="0.2">
      <c r="A1774" s="37">
        <f t="shared" si="61"/>
        <v>3586</v>
      </c>
      <c r="B1774" s="52"/>
      <c r="C1774" s="37" t="str">
        <f>IF(PinMap!F458="","",PinMap!F458&amp;"_"&amp;PinMap!O1)</f>
        <v>VCC28A_IIH</v>
      </c>
      <c r="D1774" s="37" t="str">
        <f>IF(PinMap!O458="","",PinMap!O458)</f>
        <v/>
      </c>
      <c r="E1774" s="37" t="str">
        <f>IF(PinMap!P458="","",PinMap!P458)</f>
        <v/>
      </c>
      <c r="F1774" s="37" t="str">
        <f>IF(PinMap!Q458="","",PinMap!Q458)</f>
        <v/>
      </c>
    </row>
    <row r="1775" spans="1:6" x14ac:dyDescent="0.2">
      <c r="A1775" s="37">
        <f t="shared" si="61"/>
        <v>3586</v>
      </c>
      <c r="B1775" s="52"/>
      <c r="C1775" s="37" t="str">
        <f>IF(PinMap!F459="","",PinMap!F459&amp;"_"&amp;PinMap!O1)</f>
        <v>VCC28D_IIH</v>
      </c>
      <c r="D1775" s="37" t="str">
        <f>IF(PinMap!O459="","",PinMap!O459)</f>
        <v/>
      </c>
      <c r="E1775" s="37" t="str">
        <f>IF(PinMap!P459="","",PinMap!P459)</f>
        <v/>
      </c>
      <c r="F1775" s="37" t="str">
        <f>IF(PinMap!Q459="","",PinMap!Q459)</f>
        <v/>
      </c>
    </row>
    <row r="1776" spans="1:6" x14ac:dyDescent="0.2">
      <c r="A1776" s="37">
        <f t="shared" si="61"/>
        <v>3586</v>
      </c>
      <c r="B1776" s="52"/>
      <c r="C1776" s="37" t="str">
        <f>IF(PinMap!F460="","",PinMap!F460&amp;"_"&amp;PinMap!O1)</f>
        <v>DVDD_IIH</v>
      </c>
      <c r="D1776" s="37" t="str">
        <f>IF(PinMap!O460="","",PinMap!O460)</f>
        <v/>
      </c>
      <c r="E1776" s="37" t="str">
        <f>IF(PinMap!P460="","",PinMap!P460)</f>
        <v/>
      </c>
      <c r="F1776" s="37" t="str">
        <f>IF(PinMap!Q460="","",PinMap!Q460)</f>
        <v/>
      </c>
    </row>
    <row r="1777" spans="1:6" x14ac:dyDescent="0.2">
      <c r="A1777" s="37">
        <f t="shared" si="61"/>
        <v>3586</v>
      </c>
      <c r="B1777" s="52"/>
      <c r="C1777" s="37" t="str">
        <f>IF(PinMap!F461="","",PinMap!F461&amp;"_"&amp;PinMap!O1)</f>
        <v/>
      </c>
      <c r="D1777" s="37" t="str">
        <f>IF(PinMap!O461="","",PinMap!O461)</f>
        <v/>
      </c>
      <c r="E1777" s="37" t="str">
        <f>IF(PinMap!P461="","",PinMap!P461)</f>
        <v/>
      </c>
      <c r="F1777" s="37" t="str">
        <f>IF(PinMap!Q461="","",PinMap!Q461)</f>
        <v/>
      </c>
    </row>
    <row r="1778" spans="1:6" x14ac:dyDescent="0.2">
      <c r="A1778" s="37">
        <f t="shared" si="61"/>
        <v>3586</v>
      </c>
      <c r="B1778" s="52"/>
      <c r="C1778" s="37" t="str">
        <f>IF(PinMap!F434="","",PinMap!F434&amp;"_"&amp;PinMap!R1)</f>
        <v>VSYNC_DC</v>
      </c>
      <c r="D1778" s="37" t="str">
        <f>IF(PinMap!R434="","",PinMap!R434)</f>
        <v/>
      </c>
      <c r="E1778" s="37" t="str">
        <f>IF(PinMap!S434="","",PinMap!S434)</f>
        <v/>
      </c>
      <c r="F1778" s="37" t="str">
        <f>IF(PinMap!T434="","",PinMap!T434)</f>
        <v/>
      </c>
    </row>
    <row r="1779" spans="1:6" x14ac:dyDescent="0.2">
      <c r="A1779" s="37">
        <f t="shared" si="61"/>
        <v>3586</v>
      </c>
      <c r="B1779" s="52"/>
      <c r="C1779" s="37" t="str">
        <f>IF(PinMap!F435="","",PinMap!F435&amp;"_"&amp;PinMap!R1)</f>
        <v>HSYNC_DC</v>
      </c>
      <c r="D1779" s="37" t="str">
        <f>IF(PinMap!R435="","",PinMap!R435)</f>
        <v/>
      </c>
      <c r="E1779" s="37" t="str">
        <f>IF(PinMap!S435="","",PinMap!S435)</f>
        <v/>
      </c>
      <c r="F1779" s="37" t="str">
        <f>IF(PinMap!T435="","",PinMap!T435)</f>
        <v/>
      </c>
    </row>
    <row r="1780" spans="1:6" x14ac:dyDescent="0.2">
      <c r="A1780" s="37">
        <f t="shared" si="61"/>
        <v>3586</v>
      </c>
      <c r="B1780" s="52"/>
      <c r="C1780" s="37" t="str">
        <f>IF(PinMap!F436="","",PinMap!F436&amp;"_"&amp;PinMap!R1)</f>
        <v>PCLK_DC</v>
      </c>
      <c r="D1780" s="37" t="str">
        <f>IF(PinMap!R436="","",PinMap!R436)</f>
        <v/>
      </c>
      <c r="E1780" s="37" t="str">
        <f>IF(PinMap!S436="","",PinMap!S436)</f>
        <v/>
      </c>
      <c r="F1780" s="37" t="str">
        <f>IF(PinMap!T436="","",PinMap!T436)</f>
        <v/>
      </c>
    </row>
    <row r="1781" spans="1:6" x14ac:dyDescent="0.2">
      <c r="A1781" s="37">
        <f t="shared" si="61"/>
        <v>3586</v>
      </c>
      <c r="B1781" s="52"/>
      <c r="C1781" s="37" t="str">
        <f>IF(PinMap!F437="","",PinMap!F437&amp;"_"&amp;PinMap!R1)</f>
        <v>EXCLK_DC</v>
      </c>
      <c r="D1781" s="37" t="str">
        <f>IF(PinMap!R437="","",PinMap!R437)</f>
        <v/>
      </c>
      <c r="E1781" s="37" t="str">
        <f>IF(PinMap!S437="","",PinMap!S437)</f>
        <v/>
      </c>
      <c r="F1781" s="37" t="str">
        <f>IF(PinMap!T437="","",PinMap!T437)</f>
        <v/>
      </c>
    </row>
    <row r="1782" spans="1:6" x14ac:dyDescent="0.2">
      <c r="A1782" s="37">
        <f t="shared" si="61"/>
        <v>3586</v>
      </c>
      <c r="B1782" s="52"/>
      <c r="C1782" s="37" t="str">
        <f>IF(PinMap!F438="","",PinMap!F438&amp;"_"&amp;PinMap!R1)</f>
        <v>SCL_DC</v>
      </c>
      <c r="D1782" s="37" t="str">
        <f>IF(PinMap!R438="","",PinMap!R438)</f>
        <v/>
      </c>
      <c r="E1782" s="37" t="str">
        <f>IF(PinMap!S438="","",PinMap!S438)</f>
        <v/>
      </c>
      <c r="F1782" s="37" t="str">
        <f>IF(PinMap!T438="","",PinMap!T438)</f>
        <v/>
      </c>
    </row>
    <row r="1783" spans="1:6" x14ac:dyDescent="0.2">
      <c r="A1783" s="37">
        <f t="shared" si="61"/>
        <v>3586</v>
      </c>
      <c r="B1783" s="52"/>
      <c r="C1783" s="37" t="str">
        <f>IF(PinMap!F439="","",PinMap!F439&amp;"_"&amp;PinMap!R1)</f>
        <v>SDA_DC</v>
      </c>
      <c r="D1783" s="37" t="str">
        <f>IF(PinMap!R439="","",PinMap!R439)</f>
        <v/>
      </c>
      <c r="E1783" s="37" t="str">
        <f>IF(PinMap!S439="","",PinMap!S439)</f>
        <v/>
      </c>
      <c r="F1783" s="37" t="str">
        <f>IF(PinMap!T439="","",PinMap!T439)</f>
        <v/>
      </c>
    </row>
    <row r="1784" spans="1:6" x14ac:dyDescent="0.2">
      <c r="A1784" s="37">
        <f t="shared" si="61"/>
        <v>3586</v>
      </c>
      <c r="B1784" s="52"/>
      <c r="C1784" s="37" t="str">
        <f>IF(PinMap!F440="","",PinMap!F440&amp;"_"&amp;PinMap!R1)</f>
        <v>D6_DC</v>
      </c>
      <c r="D1784" s="37" t="str">
        <f>IF(PinMap!R440="","",PinMap!R440)</f>
        <v/>
      </c>
      <c r="E1784" s="37" t="str">
        <f>IF(PinMap!S440="","",PinMap!S440)</f>
        <v/>
      </c>
      <c r="F1784" s="37" t="str">
        <f>IF(PinMap!T440="","",PinMap!T440)</f>
        <v/>
      </c>
    </row>
    <row r="1785" spans="1:6" x14ac:dyDescent="0.2">
      <c r="A1785" s="37">
        <f t="shared" si="61"/>
        <v>3586</v>
      </c>
      <c r="B1785" s="52"/>
      <c r="C1785" s="37" t="str">
        <f>IF(PinMap!F441="","",PinMap!F441&amp;"_"&amp;PinMap!R1)</f>
        <v>D5_DC</v>
      </c>
      <c r="D1785" s="37" t="str">
        <f>IF(PinMap!R441="","",PinMap!R441)</f>
        <v/>
      </c>
      <c r="E1785" s="37" t="str">
        <f>IF(PinMap!S441="","",PinMap!S441)</f>
        <v/>
      </c>
      <c r="F1785" s="37" t="str">
        <f>IF(PinMap!T441="","",PinMap!T441)</f>
        <v/>
      </c>
    </row>
    <row r="1786" spans="1:6" x14ac:dyDescent="0.2">
      <c r="A1786" s="37">
        <f t="shared" si="61"/>
        <v>3586</v>
      </c>
      <c r="B1786" s="52"/>
      <c r="C1786" s="37" t="str">
        <f>IF(PinMap!F442="","",PinMap!F442&amp;"_"&amp;PinMap!R1)</f>
        <v>D4_DC</v>
      </c>
      <c r="D1786" s="37" t="str">
        <f>IF(PinMap!R442="","",PinMap!R442)</f>
        <v/>
      </c>
      <c r="E1786" s="37" t="str">
        <f>IF(PinMap!S442="","",PinMap!S442)</f>
        <v/>
      </c>
      <c r="F1786" s="37" t="str">
        <f>IF(PinMap!T442="","",PinMap!T442)</f>
        <v/>
      </c>
    </row>
    <row r="1787" spans="1:6" x14ac:dyDescent="0.2">
      <c r="A1787" s="37">
        <f t="shared" si="61"/>
        <v>3586</v>
      </c>
      <c r="B1787" s="52"/>
      <c r="C1787" s="37" t="str">
        <f>IF(PinMap!F443="","",PinMap!F443&amp;"_"&amp;PinMap!R1)</f>
        <v>D3_DC</v>
      </c>
      <c r="D1787" s="37" t="str">
        <f>IF(PinMap!R443="","",PinMap!R443)</f>
        <v/>
      </c>
      <c r="E1787" s="37" t="str">
        <f>IF(PinMap!S443="","",PinMap!S443)</f>
        <v/>
      </c>
      <c r="F1787" s="37" t="str">
        <f>IF(PinMap!T443="","",PinMap!T443)</f>
        <v/>
      </c>
    </row>
    <row r="1788" spans="1:6" x14ac:dyDescent="0.2">
      <c r="A1788" s="37">
        <f t="shared" si="61"/>
        <v>3586</v>
      </c>
      <c r="B1788" s="52"/>
      <c r="C1788" s="37" t="str">
        <f>IF(PinMap!F444="","",PinMap!F444&amp;"_"&amp;PinMap!R1)</f>
        <v>D8_DC</v>
      </c>
      <c r="D1788" s="37" t="str">
        <f>IF(PinMap!R444="","",PinMap!R444)</f>
        <v/>
      </c>
      <c r="E1788" s="37" t="str">
        <f>IF(PinMap!S444="","",PinMap!S444)</f>
        <v/>
      </c>
      <c r="F1788" s="37" t="str">
        <f>IF(PinMap!T444="","",PinMap!T444)</f>
        <v/>
      </c>
    </row>
    <row r="1789" spans="1:6" x14ac:dyDescent="0.2">
      <c r="A1789" s="37">
        <f t="shared" si="61"/>
        <v>3586</v>
      </c>
      <c r="B1789" s="52"/>
      <c r="C1789" s="37" t="str">
        <f>IF(PinMap!F445="","",PinMap!F445&amp;"_"&amp;PinMap!R1)</f>
        <v>D7_DC</v>
      </c>
      <c r="D1789" s="37" t="str">
        <f>IF(PinMap!R445="","",PinMap!R445)</f>
        <v/>
      </c>
      <c r="E1789" s="37" t="str">
        <f>IF(PinMap!S445="","",PinMap!S445)</f>
        <v/>
      </c>
      <c r="F1789" s="37" t="str">
        <f>IF(PinMap!T445="","",PinMap!T445)</f>
        <v/>
      </c>
    </row>
    <row r="1790" spans="1:6" x14ac:dyDescent="0.2">
      <c r="A1790" s="37">
        <f t="shared" si="61"/>
        <v>3586</v>
      </c>
      <c r="B1790" s="52"/>
      <c r="C1790" s="37" t="str">
        <f>IF(PinMap!F446="","",PinMap!F446&amp;"_"&amp;PinMap!R1)</f>
        <v>D0_DC</v>
      </c>
      <c r="D1790" s="37" t="str">
        <f>IF(PinMap!R446="","",PinMap!R446)</f>
        <v/>
      </c>
      <c r="E1790" s="37" t="str">
        <f>IF(PinMap!S446="","",PinMap!S446)</f>
        <v/>
      </c>
      <c r="F1790" s="37" t="str">
        <f>IF(PinMap!T446="","",PinMap!T446)</f>
        <v/>
      </c>
    </row>
    <row r="1791" spans="1:6" x14ac:dyDescent="0.2">
      <c r="A1791" s="37">
        <f t="shared" ref="A1791:A1822" si="62">IF(D1791="",A1790,A1790+1)</f>
        <v>3586</v>
      </c>
      <c r="B1791" s="52"/>
      <c r="C1791" s="37" t="str">
        <f>IF(PinMap!F447="","",PinMap!F447&amp;"_"&amp;PinMap!R1)</f>
        <v>D1_DC</v>
      </c>
      <c r="D1791" s="37" t="str">
        <f>IF(PinMap!R447="","",PinMap!R447)</f>
        <v/>
      </c>
      <c r="E1791" s="37" t="str">
        <f>IF(PinMap!S447="","",PinMap!S447)</f>
        <v/>
      </c>
      <c r="F1791" s="37" t="str">
        <f>IF(PinMap!T447="","",PinMap!T447)</f>
        <v/>
      </c>
    </row>
    <row r="1792" spans="1:6" x14ac:dyDescent="0.2">
      <c r="A1792" s="37">
        <f t="shared" si="62"/>
        <v>3586</v>
      </c>
      <c r="B1792" s="52"/>
      <c r="C1792" s="37" t="str">
        <f>IF(PinMap!F448="","",PinMap!F448&amp;"_"&amp;PinMap!R1)</f>
        <v>D2_DC</v>
      </c>
      <c r="D1792" s="37" t="str">
        <f>IF(PinMap!R448="","",PinMap!R448)</f>
        <v/>
      </c>
      <c r="E1792" s="37" t="str">
        <f>IF(PinMap!S448="","",PinMap!S448)</f>
        <v/>
      </c>
      <c r="F1792" s="37" t="str">
        <f>IF(PinMap!T448="","",PinMap!T448)</f>
        <v/>
      </c>
    </row>
    <row r="1793" spans="1:6" x14ac:dyDescent="0.2">
      <c r="A1793" s="37">
        <f t="shared" si="62"/>
        <v>3586</v>
      </c>
      <c r="B1793" s="52"/>
      <c r="C1793" s="37" t="str">
        <f>IF(PinMap!F449="","",PinMap!F449&amp;"_"&amp;PinMap!R1)</f>
        <v>D9_DC</v>
      </c>
      <c r="D1793" s="37" t="str">
        <f>IF(PinMap!R449="","",PinMap!R449)</f>
        <v/>
      </c>
      <c r="E1793" s="37" t="str">
        <f>IF(PinMap!S449="","",PinMap!S449)</f>
        <v/>
      </c>
      <c r="F1793" s="37" t="str">
        <f>IF(PinMap!T449="","",PinMap!T449)</f>
        <v/>
      </c>
    </row>
    <row r="1794" spans="1:6" x14ac:dyDescent="0.2">
      <c r="A1794" s="37">
        <f t="shared" si="62"/>
        <v>3586</v>
      </c>
      <c r="B1794" s="52"/>
      <c r="C1794" s="37" t="str">
        <f>IF(PinMap!F450="","",PinMap!F450&amp;"_"&amp;PinMap!R1)</f>
        <v>PWDN_DC</v>
      </c>
      <c r="D1794" s="37" t="str">
        <f>IF(PinMap!R450="","",PinMap!R450)</f>
        <v/>
      </c>
      <c r="E1794" s="37" t="str">
        <f>IF(PinMap!S450="","",PinMap!S450)</f>
        <v/>
      </c>
      <c r="F1794" s="37" t="str">
        <f>IF(PinMap!T450="","",PinMap!T450)</f>
        <v/>
      </c>
    </row>
    <row r="1795" spans="1:6" x14ac:dyDescent="0.2">
      <c r="A1795" s="37">
        <f t="shared" si="62"/>
        <v>3586</v>
      </c>
      <c r="B1795" s="52"/>
      <c r="C1795" s="37" t="str">
        <f>IF(PinMap!F451="","",PinMap!F451&amp;"_"&amp;PinMap!R1)</f>
        <v>RSTB_DC</v>
      </c>
      <c r="D1795" s="37" t="str">
        <f>IF(PinMap!R451="","",PinMap!R451)</f>
        <v/>
      </c>
      <c r="E1795" s="37" t="str">
        <f>IF(PinMap!S451="","",PinMap!S451)</f>
        <v/>
      </c>
      <c r="F1795" s="37" t="str">
        <f>IF(PinMap!T451="","",PinMap!T451)</f>
        <v/>
      </c>
    </row>
    <row r="1796" spans="1:6" x14ac:dyDescent="0.2">
      <c r="A1796" s="37">
        <f t="shared" si="62"/>
        <v>3587</v>
      </c>
      <c r="B1796" s="52"/>
      <c r="C1796" s="37" t="str">
        <f>IF(PinMap!F452="","",PinMap!F452&amp;"_"&amp;PinMap!R1)</f>
        <v>VN_DC</v>
      </c>
      <c r="D1796" s="37">
        <f>IF(PinMap!R452="","",PinMap!R452)</f>
        <v>-1.25</v>
      </c>
      <c r="E1796" s="37">
        <f>IF(PinMap!S452="","",PinMap!S452)</f>
        <v>-1.6</v>
      </c>
      <c r="F1796" s="37" t="str">
        <f>IF(PinMap!T452="","",PinMap!T452)</f>
        <v>V</v>
      </c>
    </row>
    <row r="1797" spans="1:6" x14ac:dyDescent="0.2">
      <c r="A1797" s="37">
        <f t="shared" si="62"/>
        <v>3588</v>
      </c>
      <c r="B1797" s="52"/>
      <c r="C1797" s="37" t="str">
        <f>IF(PinMap!F453="","",PinMap!F453&amp;"_"&amp;PinMap!R1)</f>
        <v>VH_DC</v>
      </c>
      <c r="D1797" s="37">
        <f>IF(PinMap!R453="","",PinMap!R453)</f>
        <v>4.4000000000000004</v>
      </c>
      <c r="E1797" s="37">
        <f>IF(PinMap!S453="","",PinMap!S453)</f>
        <v>3.85</v>
      </c>
      <c r="F1797" s="37" t="str">
        <f>IF(PinMap!T453="","",PinMap!T453)</f>
        <v>V</v>
      </c>
    </row>
    <row r="1798" spans="1:6" x14ac:dyDescent="0.2">
      <c r="A1798" s="37">
        <f t="shared" si="62"/>
        <v>3588</v>
      </c>
      <c r="B1798" s="52"/>
      <c r="C1798" s="37" t="str">
        <f>IF(PinMap!F454="","",PinMap!F454&amp;"_"&amp;PinMap!R1)</f>
        <v>VRAMP_DC</v>
      </c>
      <c r="D1798" s="37" t="str">
        <f>IF(PinMap!R454="","",PinMap!R454)</f>
        <v/>
      </c>
      <c r="E1798" s="37" t="str">
        <f>IF(PinMap!S454="","",PinMap!S454)</f>
        <v/>
      </c>
      <c r="F1798" s="37" t="str">
        <f>IF(PinMap!T454="","",PinMap!T454)</f>
        <v/>
      </c>
    </row>
    <row r="1799" spans="1:6" x14ac:dyDescent="0.2">
      <c r="A1799" s="37">
        <f t="shared" si="62"/>
        <v>3588</v>
      </c>
      <c r="B1799" s="52"/>
      <c r="C1799" s="37" t="str">
        <f>IF(PinMap!F455="","",PinMap!F455&amp;"_"&amp;PinMap!R1)</f>
        <v/>
      </c>
      <c r="D1799" s="37" t="str">
        <f>IF(PinMap!R455="","",PinMap!R455)</f>
        <v/>
      </c>
      <c r="E1799" s="37" t="str">
        <f>IF(PinMap!S455="","",PinMap!S455)</f>
        <v/>
      </c>
      <c r="F1799" s="37" t="str">
        <f>IF(PinMap!T455="","",PinMap!T455)</f>
        <v/>
      </c>
    </row>
    <row r="1800" spans="1:6" x14ac:dyDescent="0.2">
      <c r="A1800" s="37">
        <f t="shared" si="62"/>
        <v>3588</v>
      </c>
      <c r="B1800" s="52"/>
      <c r="C1800" s="37" t="str">
        <f>IF(PinMap!F456="","",PinMap!F456&amp;"_"&amp;PinMap!R1)</f>
        <v/>
      </c>
      <c r="D1800" s="37" t="str">
        <f>IF(PinMap!R456="","",PinMap!R456)</f>
        <v/>
      </c>
      <c r="E1800" s="37" t="str">
        <f>IF(PinMap!S456="","",PinMap!S456)</f>
        <v/>
      </c>
      <c r="F1800" s="37" t="str">
        <f>IF(PinMap!T456="","",PinMap!T456)</f>
        <v/>
      </c>
    </row>
    <row r="1801" spans="1:6" x14ac:dyDescent="0.2">
      <c r="A1801" s="37">
        <f t="shared" si="62"/>
        <v>3588</v>
      </c>
      <c r="B1801" s="52"/>
      <c r="C1801" s="37" t="str">
        <f>IF(PinMap!F457="","",PinMap!F457&amp;"_"&amp;PinMap!R1)</f>
        <v/>
      </c>
      <c r="D1801" s="37" t="str">
        <f>IF(PinMap!R457="","",PinMap!R457)</f>
        <v/>
      </c>
      <c r="E1801" s="37" t="str">
        <f>IF(PinMap!S457="","",PinMap!S457)</f>
        <v/>
      </c>
      <c r="F1801" s="37" t="str">
        <f>IF(PinMap!T457="","",PinMap!T457)</f>
        <v/>
      </c>
    </row>
    <row r="1802" spans="1:6" x14ac:dyDescent="0.2">
      <c r="A1802" s="37">
        <f t="shared" si="62"/>
        <v>3589</v>
      </c>
      <c r="B1802" s="52"/>
      <c r="C1802" s="37" t="str">
        <f>IF(PinMap!F458="","",PinMap!F458&amp;"_"&amp;PinMap!R1)</f>
        <v>VCC28A_DC</v>
      </c>
      <c r="D1802" s="37">
        <f>IF(PinMap!R458="","",PinMap!R458)</f>
        <v>35</v>
      </c>
      <c r="E1802" s="37">
        <f>IF(PinMap!S458="","",PinMap!S458)</f>
        <v>15</v>
      </c>
      <c r="F1802" s="37" t="str">
        <f>IF(PinMap!T458="","",PinMap!T458)</f>
        <v>mA</v>
      </c>
    </row>
    <row r="1803" spans="1:6" x14ac:dyDescent="0.2">
      <c r="A1803" s="37">
        <f t="shared" si="62"/>
        <v>3590</v>
      </c>
      <c r="B1803" s="52"/>
      <c r="C1803" s="37" t="str">
        <f>IF(PinMap!F459="","",PinMap!F459&amp;"_"&amp;PinMap!R1)</f>
        <v>VCC28D_DC</v>
      </c>
      <c r="D1803" s="37">
        <f>IF(PinMap!R459="","",PinMap!R459)</f>
        <v>65</v>
      </c>
      <c r="E1803" s="37">
        <f>IF(PinMap!S459="","",PinMap!S459)</f>
        <v>45</v>
      </c>
      <c r="F1803" s="37" t="str">
        <f>IF(PinMap!T459="","",PinMap!T459)</f>
        <v>mA</v>
      </c>
    </row>
    <row r="1804" spans="1:6" x14ac:dyDescent="0.2">
      <c r="A1804" s="37">
        <f t="shared" si="62"/>
        <v>3591</v>
      </c>
      <c r="B1804" s="52"/>
      <c r="C1804" s="37" t="str">
        <f>IF(PinMap!F460="","",PinMap!F460&amp;"_"&amp;PinMap!R1)</f>
        <v>DVDD_DC</v>
      </c>
      <c r="D1804" s="37">
        <f>IF(PinMap!R460="","",PinMap!R460)</f>
        <v>1.7</v>
      </c>
      <c r="E1804" s="37">
        <f>IF(PinMap!S460="","",PinMap!S460)</f>
        <v>1.4</v>
      </c>
      <c r="F1804" s="37" t="str">
        <f>IF(PinMap!T460="","",PinMap!T460)</f>
        <v>V</v>
      </c>
    </row>
    <row r="1805" spans="1:6" x14ac:dyDescent="0.2">
      <c r="A1805" s="37">
        <f t="shared" si="62"/>
        <v>3591</v>
      </c>
      <c r="B1805" s="52"/>
      <c r="C1805" s="37" t="str">
        <f>IF(PinMap!F461="","",PinMap!F461&amp;"_"&amp;PinMap!R1)</f>
        <v/>
      </c>
      <c r="D1805" s="37" t="str">
        <f>IF(PinMap!R461="","",PinMap!R461)</f>
        <v/>
      </c>
      <c r="E1805" s="37" t="str">
        <f>IF(PinMap!S461="","",PinMap!S461)</f>
        <v/>
      </c>
      <c r="F1805" s="37" t="str">
        <f>IF(PinMap!T461="","",PinMap!T461)</f>
        <v/>
      </c>
    </row>
    <row r="1806" spans="1:6" x14ac:dyDescent="0.2">
      <c r="A1806" s="37">
        <f t="shared" si="62"/>
        <v>3591</v>
      </c>
      <c r="B1806" s="52"/>
      <c r="C1806" s="37" t="str">
        <f>IF(PinMap!F434="","",PinMap!F434&amp;"_"&amp;PinMap!U1)</f>
        <v>VSYNC_PWDN</v>
      </c>
      <c r="D1806" s="37" t="str">
        <f>IF(PinMap!U434="","",PinMap!U434)</f>
        <v/>
      </c>
      <c r="E1806" s="37" t="str">
        <f>IF(PinMap!V434="","",PinMap!V434)</f>
        <v/>
      </c>
      <c r="F1806" s="37" t="str">
        <f>IF(PinMap!W434="","",PinMap!W434)</f>
        <v/>
      </c>
    </row>
    <row r="1807" spans="1:6" x14ac:dyDescent="0.2">
      <c r="A1807" s="37">
        <f t="shared" si="62"/>
        <v>3591</v>
      </c>
      <c r="B1807" s="52"/>
      <c r="C1807" s="37" t="str">
        <f>IF(PinMap!F435="","",PinMap!F435&amp;"_"&amp;PinMap!U1)</f>
        <v>HSYNC_PWDN</v>
      </c>
      <c r="D1807" s="37" t="str">
        <f>IF(PinMap!U435="","",PinMap!U435)</f>
        <v/>
      </c>
      <c r="E1807" s="37" t="str">
        <f>IF(PinMap!V435="","",PinMap!V435)</f>
        <v/>
      </c>
      <c r="F1807" s="37" t="str">
        <f>IF(PinMap!W435="","",PinMap!W435)</f>
        <v/>
      </c>
    </row>
    <row r="1808" spans="1:6" x14ac:dyDescent="0.2">
      <c r="A1808" s="37">
        <f t="shared" si="62"/>
        <v>3591</v>
      </c>
      <c r="B1808" s="52"/>
      <c r="C1808" s="37" t="str">
        <f>IF(PinMap!F436="","",PinMap!F436&amp;"_"&amp;PinMap!U1)</f>
        <v>PCLK_PWDN</v>
      </c>
      <c r="D1808" s="37" t="str">
        <f>IF(PinMap!U436="","",PinMap!U436)</f>
        <v/>
      </c>
      <c r="E1808" s="37" t="str">
        <f>IF(PinMap!V436="","",PinMap!V436)</f>
        <v/>
      </c>
      <c r="F1808" s="37" t="str">
        <f>IF(PinMap!W436="","",PinMap!W436)</f>
        <v/>
      </c>
    </row>
    <row r="1809" spans="1:6" x14ac:dyDescent="0.2">
      <c r="A1809" s="37">
        <f t="shared" si="62"/>
        <v>3591</v>
      </c>
      <c r="B1809" s="52"/>
      <c r="C1809" s="37" t="str">
        <f>IF(PinMap!F437="","",PinMap!F437&amp;"_"&amp;PinMap!U1)</f>
        <v>EXCLK_PWDN</v>
      </c>
      <c r="D1809" s="37" t="str">
        <f>IF(PinMap!U437="","",PinMap!U437)</f>
        <v/>
      </c>
      <c r="E1809" s="37" t="str">
        <f>IF(PinMap!V437="","",PinMap!V437)</f>
        <v/>
      </c>
      <c r="F1809" s="37" t="str">
        <f>IF(PinMap!W437="","",PinMap!W437)</f>
        <v/>
      </c>
    </row>
    <row r="1810" spans="1:6" x14ac:dyDescent="0.2">
      <c r="A1810" s="37">
        <f t="shared" si="62"/>
        <v>3591</v>
      </c>
      <c r="B1810" s="52"/>
      <c r="C1810" s="37" t="str">
        <f>IF(PinMap!F438="","",PinMap!F438&amp;"_"&amp;PinMap!U1)</f>
        <v>SCL_PWDN</v>
      </c>
      <c r="D1810" s="37" t="str">
        <f>IF(PinMap!U438="","",PinMap!U438)</f>
        <v/>
      </c>
      <c r="E1810" s="37" t="str">
        <f>IF(PinMap!V438="","",PinMap!V438)</f>
        <v/>
      </c>
      <c r="F1810" s="37" t="str">
        <f>IF(PinMap!W438="","",PinMap!W438)</f>
        <v/>
      </c>
    </row>
    <row r="1811" spans="1:6" x14ac:dyDescent="0.2">
      <c r="A1811" s="37">
        <f t="shared" si="62"/>
        <v>3591</v>
      </c>
      <c r="B1811" s="52"/>
      <c r="C1811" s="37" t="str">
        <f>IF(PinMap!F439="","",PinMap!F439&amp;"_"&amp;PinMap!U1)</f>
        <v>SDA_PWDN</v>
      </c>
      <c r="D1811" s="37" t="str">
        <f>IF(PinMap!U439="","",PinMap!U439)</f>
        <v/>
      </c>
      <c r="E1811" s="37" t="str">
        <f>IF(PinMap!V439="","",PinMap!V439)</f>
        <v/>
      </c>
      <c r="F1811" s="37" t="str">
        <f>IF(PinMap!W439="","",PinMap!W439)</f>
        <v/>
      </c>
    </row>
    <row r="1812" spans="1:6" x14ac:dyDescent="0.2">
      <c r="A1812" s="37">
        <f t="shared" si="62"/>
        <v>3591</v>
      </c>
      <c r="B1812" s="52"/>
      <c r="C1812" s="37" t="str">
        <f>IF(PinMap!F440="","",PinMap!F440&amp;"_"&amp;PinMap!U1)</f>
        <v>D6_PWDN</v>
      </c>
      <c r="D1812" s="37" t="str">
        <f>IF(PinMap!U440="","",PinMap!U440)</f>
        <v/>
      </c>
      <c r="E1812" s="37" t="str">
        <f>IF(PinMap!V440="","",PinMap!V440)</f>
        <v/>
      </c>
      <c r="F1812" s="37" t="str">
        <f>IF(PinMap!W440="","",PinMap!W440)</f>
        <v/>
      </c>
    </row>
    <row r="1813" spans="1:6" x14ac:dyDescent="0.2">
      <c r="A1813" s="37">
        <f t="shared" si="62"/>
        <v>3591</v>
      </c>
      <c r="B1813" s="52"/>
      <c r="C1813" s="37" t="str">
        <f>IF(PinMap!F441="","",PinMap!F441&amp;"_"&amp;PinMap!U1)</f>
        <v>D5_PWDN</v>
      </c>
      <c r="D1813" s="37" t="str">
        <f>IF(PinMap!U441="","",PinMap!U441)</f>
        <v/>
      </c>
      <c r="E1813" s="37" t="str">
        <f>IF(PinMap!V441="","",PinMap!V441)</f>
        <v/>
      </c>
      <c r="F1813" s="37" t="str">
        <f>IF(PinMap!W441="","",PinMap!W441)</f>
        <v/>
      </c>
    </row>
    <row r="1814" spans="1:6" x14ac:dyDescent="0.2">
      <c r="A1814" s="37">
        <f t="shared" si="62"/>
        <v>3591</v>
      </c>
      <c r="B1814" s="52"/>
      <c r="C1814" s="37" t="str">
        <f>IF(PinMap!F442="","",PinMap!F442&amp;"_"&amp;PinMap!U1)</f>
        <v>D4_PWDN</v>
      </c>
      <c r="D1814" s="37" t="str">
        <f>IF(PinMap!U442="","",PinMap!U442)</f>
        <v/>
      </c>
      <c r="E1814" s="37" t="str">
        <f>IF(PinMap!V442="","",PinMap!V442)</f>
        <v/>
      </c>
      <c r="F1814" s="37" t="str">
        <f>IF(PinMap!W442="","",PinMap!W442)</f>
        <v/>
      </c>
    </row>
    <row r="1815" spans="1:6" x14ac:dyDescent="0.2">
      <c r="A1815" s="37">
        <f t="shared" si="62"/>
        <v>3591</v>
      </c>
      <c r="B1815" s="52"/>
      <c r="C1815" s="37" t="str">
        <f>IF(PinMap!F443="","",PinMap!F443&amp;"_"&amp;PinMap!U1)</f>
        <v>D3_PWDN</v>
      </c>
      <c r="D1815" s="37" t="str">
        <f>IF(PinMap!U443="","",PinMap!U443)</f>
        <v/>
      </c>
      <c r="E1815" s="37" t="str">
        <f>IF(PinMap!V443="","",PinMap!V443)</f>
        <v/>
      </c>
      <c r="F1815" s="37" t="str">
        <f>IF(PinMap!W443="","",PinMap!W443)</f>
        <v/>
      </c>
    </row>
    <row r="1816" spans="1:6" x14ac:dyDescent="0.2">
      <c r="A1816" s="37">
        <f t="shared" si="62"/>
        <v>3591</v>
      </c>
      <c r="B1816" s="52"/>
      <c r="C1816" s="37" t="str">
        <f>IF(PinMap!F444="","",PinMap!F444&amp;"_"&amp;PinMap!U1)</f>
        <v>D8_PWDN</v>
      </c>
      <c r="D1816" s="37" t="str">
        <f>IF(PinMap!U444="","",PinMap!U444)</f>
        <v/>
      </c>
      <c r="E1816" s="37" t="str">
        <f>IF(PinMap!V444="","",PinMap!V444)</f>
        <v/>
      </c>
      <c r="F1816" s="37" t="str">
        <f>IF(PinMap!W444="","",PinMap!W444)</f>
        <v/>
      </c>
    </row>
    <row r="1817" spans="1:6" x14ac:dyDescent="0.2">
      <c r="A1817" s="37">
        <f t="shared" si="62"/>
        <v>3591</v>
      </c>
      <c r="B1817" s="52"/>
      <c r="C1817" s="37" t="str">
        <f>IF(PinMap!F445="","",PinMap!F445&amp;"_"&amp;PinMap!U1)</f>
        <v>D7_PWDN</v>
      </c>
      <c r="D1817" s="37" t="str">
        <f>IF(PinMap!U445="","",PinMap!U445)</f>
        <v/>
      </c>
      <c r="E1817" s="37" t="str">
        <f>IF(PinMap!V445="","",PinMap!V445)</f>
        <v/>
      </c>
      <c r="F1817" s="37" t="str">
        <f>IF(PinMap!W445="","",PinMap!W445)</f>
        <v/>
      </c>
    </row>
    <row r="1818" spans="1:6" x14ac:dyDescent="0.2">
      <c r="A1818" s="37">
        <f t="shared" si="62"/>
        <v>3591</v>
      </c>
      <c r="B1818" s="52"/>
      <c r="C1818" s="37" t="str">
        <f>IF(PinMap!F446="","",PinMap!F446&amp;"_"&amp;PinMap!U1)</f>
        <v>D0_PWDN</v>
      </c>
      <c r="D1818" s="37" t="str">
        <f>IF(PinMap!U446="","",PinMap!U446)</f>
        <v/>
      </c>
      <c r="E1818" s="37" t="str">
        <f>IF(PinMap!V446="","",PinMap!V446)</f>
        <v/>
      </c>
      <c r="F1818" s="37" t="str">
        <f>IF(PinMap!W446="","",PinMap!W446)</f>
        <v/>
      </c>
    </row>
    <row r="1819" spans="1:6" x14ac:dyDescent="0.2">
      <c r="A1819" s="37">
        <f t="shared" si="62"/>
        <v>3591</v>
      </c>
      <c r="B1819" s="52"/>
      <c r="C1819" s="37" t="str">
        <f>IF(PinMap!F447="","",PinMap!F447&amp;"_"&amp;PinMap!U1)</f>
        <v>D1_PWDN</v>
      </c>
      <c r="D1819" s="37" t="str">
        <f>IF(PinMap!U447="","",PinMap!U447)</f>
        <v/>
      </c>
      <c r="E1819" s="37" t="str">
        <f>IF(PinMap!V447="","",PinMap!V447)</f>
        <v/>
      </c>
      <c r="F1819" s="37" t="str">
        <f>IF(PinMap!W447="","",PinMap!W447)</f>
        <v/>
      </c>
    </row>
    <row r="1820" spans="1:6" x14ac:dyDescent="0.2">
      <c r="A1820" s="37">
        <f t="shared" si="62"/>
        <v>3591</v>
      </c>
      <c r="B1820" s="52"/>
      <c r="C1820" s="37" t="str">
        <f>IF(PinMap!F448="","",PinMap!F448&amp;"_"&amp;PinMap!U1)</f>
        <v>D2_PWDN</v>
      </c>
      <c r="D1820" s="37" t="str">
        <f>IF(PinMap!U448="","",PinMap!U448)</f>
        <v/>
      </c>
      <c r="E1820" s="37" t="str">
        <f>IF(PinMap!V448="","",PinMap!V448)</f>
        <v/>
      </c>
      <c r="F1820" s="37" t="str">
        <f>IF(PinMap!W448="","",PinMap!W448)</f>
        <v/>
      </c>
    </row>
    <row r="1821" spans="1:6" x14ac:dyDescent="0.2">
      <c r="A1821" s="37">
        <f t="shared" si="62"/>
        <v>3591</v>
      </c>
      <c r="B1821" s="52"/>
      <c r="C1821" s="37" t="str">
        <f>IF(PinMap!F449="","",PinMap!F449&amp;"_"&amp;PinMap!U1)</f>
        <v>D9_PWDN</v>
      </c>
      <c r="D1821" s="37" t="str">
        <f>IF(PinMap!U449="","",PinMap!U449)</f>
        <v/>
      </c>
      <c r="E1821" s="37" t="str">
        <f>IF(PinMap!V449="","",PinMap!V449)</f>
        <v/>
      </c>
      <c r="F1821" s="37" t="str">
        <f>IF(PinMap!W449="","",PinMap!W449)</f>
        <v/>
      </c>
    </row>
    <row r="1822" spans="1:6" x14ac:dyDescent="0.2">
      <c r="A1822" s="37">
        <f t="shared" si="62"/>
        <v>3591</v>
      </c>
      <c r="B1822" s="52"/>
      <c r="C1822" s="37" t="str">
        <f>IF(PinMap!F450="","",PinMap!F450&amp;"_"&amp;PinMap!U1)</f>
        <v>PWDN_PWDN</v>
      </c>
      <c r="D1822" s="37" t="str">
        <f>IF(PinMap!U450="","",PinMap!U450)</f>
        <v/>
      </c>
      <c r="E1822" s="37" t="str">
        <f>IF(PinMap!V450="","",PinMap!V450)</f>
        <v/>
      </c>
      <c r="F1822" s="37" t="str">
        <f>IF(PinMap!W450="","",PinMap!W450)</f>
        <v/>
      </c>
    </row>
    <row r="1823" spans="1:6" x14ac:dyDescent="0.2">
      <c r="A1823" s="37">
        <f t="shared" ref="A1823:A1833" si="63">IF(D1823="",A1822,A1822+1)</f>
        <v>3591</v>
      </c>
      <c r="B1823" s="52"/>
      <c r="C1823" s="37" t="str">
        <f>IF(PinMap!F451="","",PinMap!F451&amp;"_"&amp;PinMap!U1)</f>
        <v>RSTB_PWDN</v>
      </c>
      <c r="D1823" s="37" t="str">
        <f>IF(PinMap!U451="","",PinMap!U451)</f>
        <v/>
      </c>
      <c r="E1823" s="37" t="str">
        <f>IF(PinMap!V451="","",PinMap!V451)</f>
        <v/>
      </c>
      <c r="F1823" s="37" t="str">
        <f>IF(PinMap!W451="","",PinMap!W451)</f>
        <v/>
      </c>
    </row>
    <row r="1824" spans="1:6" x14ac:dyDescent="0.2">
      <c r="A1824" s="37">
        <f t="shared" si="63"/>
        <v>3591</v>
      </c>
      <c r="B1824" s="52"/>
      <c r="C1824" s="37" t="str">
        <f>IF(PinMap!F452="","",PinMap!F452&amp;"_"&amp;PinMap!U1)</f>
        <v>VN_PWDN</v>
      </c>
      <c r="D1824" s="37" t="str">
        <f>IF(PinMap!U452="","",PinMap!U452)</f>
        <v/>
      </c>
      <c r="E1824" s="37" t="str">
        <f>IF(PinMap!V452="","",PinMap!V452)</f>
        <v/>
      </c>
      <c r="F1824" s="37" t="str">
        <f>IF(PinMap!W452="","",PinMap!W452)</f>
        <v/>
      </c>
    </row>
    <row r="1825" spans="1:6" x14ac:dyDescent="0.2">
      <c r="A1825" s="37">
        <f t="shared" si="63"/>
        <v>3591</v>
      </c>
      <c r="B1825" s="52"/>
      <c r="C1825" s="37" t="str">
        <f>IF(PinMap!F453="","",PinMap!F453&amp;"_"&amp;PinMap!U1)</f>
        <v>VH_PWDN</v>
      </c>
      <c r="D1825" s="37" t="str">
        <f>IF(PinMap!U453="","",PinMap!U453)</f>
        <v/>
      </c>
      <c r="E1825" s="37" t="str">
        <f>IF(PinMap!V453="","",PinMap!V453)</f>
        <v/>
      </c>
      <c r="F1825" s="37" t="str">
        <f>IF(PinMap!W453="","",PinMap!W453)</f>
        <v/>
      </c>
    </row>
    <row r="1826" spans="1:6" x14ac:dyDescent="0.2">
      <c r="A1826" s="37">
        <f t="shared" si="63"/>
        <v>3591</v>
      </c>
      <c r="B1826" s="52"/>
      <c r="C1826" s="37" t="str">
        <f>IF(PinMap!F454="","",PinMap!F454&amp;"_"&amp;PinMap!U1)</f>
        <v>VRAMP_PWDN</v>
      </c>
      <c r="D1826" s="37" t="str">
        <f>IF(PinMap!U454="","",PinMap!U454)</f>
        <v/>
      </c>
      <c r="E1826" s="37" t="str">
        <f>IF(PinMap!V454="","",PinMap!V454)</f>
        <v/>
      </c>
      <c r="F1826" s="37" t="str">
        <f>IF(PinMap!W454="","",PinMap!W454)</f>
        <v/>
      </c>
    </row>
    <row r="1827" spans="1:6" x14ac:dyDescent="0.2">
      <c r="A1827" s="37">
        <f t="shared" si="63"/>
        <v>3591</v>
      </c>
      <c r="B1827" s="52"/>
      <c r="C1827" s="37" t="str">
        <f>IF(PinMap!F455="","",PinMap!F455&amp;"_"&amp;PinMap!U1)</f>
        <v/>
      </c>
      <c r="D1827" s="37" t="str">
        <f>IF(PinMap!U455="","",PinMap!U455)</f>
        <v/>
      </c>
      <c r="E1827" s="37" t="str">
        <f>IF(PinMap!V455="","",PinMap!V455)</f>
        <v/>
      </c>
      <c r="F1827" s="37" t="str">
        <f>IF(PinMap!W455="","",PinMap!W455)</f>
        <v/>
      </c>
    </row>
    <row r="1828" spans="1:6" x14ac:dyDescent="0.2">
      <c r="A1828" s="37">
        <f t="shared" si="63"/>
        <v>3591</v>
      </c>
      <c r="B1828" s="52"/>
      <c r="C1828" s="37" t="str">
        <f>IF(PinMap!F456="","",PinMap!F456&amp;"_"&amp;PinMap!U1)</f>
        <v/>
      </c>
      <c r="D1828" s="37" t="str">
        <f>IF(PinMap!U456="","",PinMap!U456)</f>
        <v/>
      </c>
      <c r="E1828" s="37" t="str">
        <f>IF(PinMap!V456="","",PinMap!V456)</f>
        <v/>
      </c>
      <c r="F1828" s="37" t="str">
        <f>IF(PinMap!W456="","",PinMap!W456)</f>
        <v/>
      </c>
    </row>
    <row r="1829" spans="1:6" x14ac:dyDescent="0.2">
      <c r="A1829" s="37">
        <f t="shared" si="63"/>
        <v>3591</v>
      </c>
      <c r="B1829" s="52"/>
      <c r="C1829" s="37" t="str">
        <f>IF(PinMap!F457="","",PinMap!F457&amp;"_"&amp;PinMap!U1)</f>
        <v/>
      </c>
      <c r="D1829" s="37" t="str">
        <f>IF(PinMap!U457="","",PinMap!U457)</f>
        <v/>
      </c>
      <c r="E1829" s="37" t="str">
        <f>IF(PinMap!V457="","",PinMap!V457)</f>
        <v/>
      </c>
      <c r="F1829" s="37" t="str">
        <f>IF(PinMap!W457="","",PinMap!W457)</f>
        <v/>
      </c>
    </row>
    <row r="1830" spans="1:6" x14ac:dyDescent="0.2">
      <c r="A1830" s="37">
        <f t="shared" si="63"/>
        <v>3592</v>
      </c>
      <c r="B1830" s="52"/>
      <c r="C1830" s="37" t="str">
        <f>IF(PinMap!F458="","",PinMap!F458&amp;"_"&amp;PinMap!U1)</f>
        <v>VCC28A_PWDN</v>
      </c>
      <c r="D1830" s="37">
        <f>IF(PinMap!U458="","",PinMap!U458)</f>
        <v>300</v>
      </c>
      <c r="E1830" s="37">
        <f>IF(PinMap!V458="","",PinMap!V458)</f>
        <v>-5</v>
      </c>
      <c r="F1830" s="37" t="str">
        <f>IF(PinMap!W458="","",PinMap!W458)</f>
        <v>uA</v>
      </c>
    </row>
    <row r="1831" spans="1:6" x14ac:dyDescent="0.2">
      <c r="A1831" s="37">
        <f t="shared" si="63"/>
        <v>3593</v>
      </c>
      <c r="B1831" s="52"/>
      <c r="C1831" s="37" t="str">
        <f>IF(PinMap!F459="","",PinMap!F459&amp;"_"&amp;PinMap!U1)</f>
        <v>VCC28D_PWDN</v>
      </c>
      <c r="D1831" s="37">
        <f>IF(PinMap!U459="","",PinMap!U459)</f>
        <v>300</v>
      </c>
      <c r="E1831" s="37">
        <f>IF(PinMap!V459="","",PinMap!V459)</f>
        <v>-5</v>
      </c>
      <c r="F1831" s="37" t="str">
        <f>IF(PinMap!W459="","",PinMap!W459)</f>
        <v>uA</v>
      </c>
    </row>
    <row r="1832" spans="1:6" x14ac:dyDescent="0.2">
      <c r="A1832" s="37">
        <f t="shared" si="63"/>
        <v>3593</v>
      </c>
      <c r="B1832" s="52"/>
      <c r="C1832" s="37" t="str">
        <f>IF(PinMap!F460="","",PinMap!F460&amp;"_"&amp;PinMap!U1)</f>
        <v>DVDD_PWDN</v>
      </c>
      <c r="D1832" s="37" t="str">
        <f>IF(PinMap!U460="","",PinMap!U460)</f>
        <v/>
      </c>
      <c r="E1832" s="37" t="str">
        <f>IF(PinMap!V460="","",PinMap!V460)</f>
        <v/>
      </c>
      <c r="F1832" s="37" t="str">
        <f>IF(PinMap!W460="","",PinMap!W460)</f>
        <v/>
      </c>
    </row>
    <row r="1833" spans="1:6" x14ac:dyDescent="0.2">
      <c r="A1833" s="37">
        <f t="shared" si="63"/>
        <v>3593</v>
      </c>
      <c r="B1833" s="53"/>
      <c r="C1833" s="37" t="str">
        <f>IF(PinMap!F461="","",PinMap!F461&amp;"_"&amp;PinMap!U1)</f>
        <v/>
      </c>
      <c r="D1833" s="37" t="str">
        <f>IF(PinMap!U461="","",PinMap!U461)</f>
        <v/>
      </c>
      <c r="E1833" s="37" t="str">
        <f>IF(PinMap!V461="","",PinMap!V461)</f>
        <v/>
      </c>
      <c r="F1833" s="37" t="str">
        <f>IF(PinMap!W461="","",PinMap!W461)</f>
        <v/>
      </c>
    </row>
    <row r="1834" spans="1:6" x14ac:dyDescent="0.2">
      <c r="A1834" s="39"/>
      <c r="B1834" s="39"/>
      <c r="C1834" s="39"/>
      <c r="D1834" s="39"/>
      <c r="E1834" s="39"/>
      <c r="F1834" s="39"/>
    </row>
    <row r="1835" spans="1:6" x14ac:dyDescent="0.2">
      <c r="A1835" s="37">
        <f>IF(D1835="",A1833+COUNTA(Limits!A:A)-1,A1833+COUNTA(Limits!A:A))</f>
        <v>3823</v>
      </c>
      <c r="B1835" s="51" t="str">
        <f>MID(PinMap!A470,9,LEN(PinMap!A470)-8)</f>
        <v>Site13</v>
      </c>
      <c r="C1835" s="37" t="str">
        <f>IF(PinMap!F470="","",PinMap!F470&amp;"_"&amp;PinMap!I1)</f>
        <v>VSYNC_OS</v>
      </c>
      <c r="D1835" s="37">
        <f>IF(PinMap!I470="","",PinMap!I470)</f>
        <v>-0.2</v>
      </c>
      <c r="E1835" s="37">
        <f>IF(PinMap!J470="","",PinMap!J470)</f>
        <v>-0.6</v>
      </c>
      <c r="F1835" s="37" t="str">
        <f>IF(PinMap!K470="","",PinMap!K470)</f>
        <v>V</v>
      </c>
    </row>
    <row r="1836" spans="1:6" x14ac:dyDescent="0.2">
      <c r="A1836" s="37">
        <f t="shared" ref="A1836:A1867" si="64">IF(D1836="",A1835,A1835+1)</f>
        <v>3824</v>
      </c>
      <c r="B1836" s="52"/>
      <c r="C1836" s="37" t="str">
        <f>IF(PinMap!F471="","",PinMap!F471&amp;"_"&amp;PinMap!I1)</f>
        <v>HSYNC_OS</v>
      </c>
      <c r="D1836" s="37">
        <f>IF(PinMap!I471="","",PinMap!I471)</f>
        <v>-0.2</v>
      </c>
      <c r="E1836" s="37">
        <f>IF(PinMap!J471="","",PinMap!J471)</f>
        <v>-0.6</v>
      </c>
      <c r="F1836" s="37" t="str">
        <f>IF(PinMap!K471="","",PinMap!K471)</f>
        <v>V</v>
      </c>
    </row>
    <row r="1837" spans="1:6" x14ac:dyDescent="0.2">
      <c r="A1837" s="37">
        <f t="shared" si="64"/>
        <v>3825</v>
      </c>
      <c r="B1837" s="52"/>
      <c r="C1837" s="37" t="str">
        <f>IF(PinMap!F472="","",PinMap!F472&amp;"_"&amp;PinMap!I1)</f>
        <v>PCLK_OS</v>
      </c>
      <c r="D1837" s="37">
        <f>IF(PinMap!I472="","",PinMap!I472)</f>
        <v>-0.2</v>
      </c>
      <c r="E1837" s="37">
        <f>IF(PinMap!J472="","",PinMap!J472)</f>
        <v>-0.6</v>
      </c>
      <c r="F1837" s="37" t="str">
        <f>IF(PinMap!K472="","",PinMap!K472)</f>
        <v>V</v>
      </c>
    </row>
    <row r="1838" spans="1:6" x14ac:dyDescent="0.2">
      <c r="A1838" s="37">
        <f t="shared" si="64"/>
        <v>3826</v>
      </c>
      <c r="B1838" s="52"/>
      <c r="C1838" s="37" t="str">
        <f>IF(PinMap!F473="","",PinMap!F473&amp;"_"&amp;PinMap!I1)</f>
        <v>EXCLK_OS</v>
      </c>
      <c r="D1838" s="37">
        <f>IF(PinMap!I473="","",PinMap!I473)</f>
        <v>-0.2</v>
      </c>
      <c r="E1838" s="37">
        <f>IF(PinMap!J473="","",PinMap!J473)</f>
        <v>-0.6</v>
      </c>
      <c r="F1838" s="37" t="str">
        <f>IF(PinMap!K473="","",PinMap!K473)</f>
        <v>V</v>
      </c>
    </row>
    <row r="1839" spans="1:6" x14ac:dyDescent="0.2">
      <c r="A1839" s="37">
        <f t="shared" si="64"/>
        <v>3827</v>
      </c>
      <c r="B1839" s="52"/>
      <c r="C1839" s="37" t="str">
        <f>IF(PinMap!F474="","",PinMap!F474&amp;"_"&amp;PinMap!I1)</f>
        <v>SCL_OS</v>
      </c>
      <c r="D1839" s="37">
        <f>IF(PinMap!I474="","",PinMap!I474)</f>
        <v>-0.2</v>
      </c>
      <c r="E1839" s="37">
        <f>IF(PinMap!J474="","",PinMap!J474)</f>
        <v>-0.6</v>
      </c>
      <c r="F1839" s="37" t="str">
        <f>IF(PinMap!K474="","",PinMap!K474)</f>
        <v>V</v>
      </c>
    </row>
    <row r="1840" spans="1:6" x14ac:dyDescent="0.2">
      <c r="A1840" s="37">
        <f t="shared" si="64"/>
        <v>3828</v>
      </c>
      <c r="B1840" s="52"/>
      <c r="C1840" s="37" t="str">
        <f>IF(PinMap!F475="","",PinMap!F475&amp;"_"&amp;PinMap!I1)</f>
        <v>SDA_OS</v>
      </c>
      <c r="D1840" s="37">
        <f>IF(PinMap!I475="","",PinMap!I475)</f>
        <v>-0.2</v>
      </c>
      <c r="E1840" s="37">
        <f>IF(PinMap!J475="","",PinMap!J475)</f>
        <v>-0.6</v>
      </c>
      <c r="F1840" s="37" t="str">
        <f>IF(PinMap!K475="","",PinMap!K475)</f>
        <v>V</v>
      </c>
    </row>
    <row r="1841" spans="1:6" x14ac:dyDescent="0.2">
      <c r="A1841" s="37">
        <f t="shared" si="64"/>
        <v>3829</v>
      </c>
      <c r="B1841" s="52"/>
      <c r="C1841" s="37" t="str">
        <f>IF(PinMap!F476="","",PinMap!F476&amp;"_"&amp;PinMap!I1)</f>
        <v>D6_OS</v>
      </c>
      <c r="D1841" s="37">
        <f>IF(PinMap!I476="","",PinMap!I476)</f>
        <v>-0.2</v>
      </c>
      <c r="E1841" s="37">
        <f>IF(PinMap!J476="","",PinMap!J476)</f>
        <v>-0.6</v>
      </c>
      <c r="F1841" s="37" t="str">
        <f>IF(PinMap!K476="","",PinMap!K476)</f>
        <v>V</v>
      </c>
    </row>
    <row r="1842" spans="1:6" x14ac:dyDescent="0.2">
      <c r="A1842" s="37">
        <f t="shared" si="64"/>
        <v>3830</v>
      </c>
      <c r="B1842" s="52"/>
      <c r="C1842" s="37" t="str">
        <f>IF(PinMap!F477="","",PinMap!F477&amp;"_"&amp;PinMap!I1)</f>
        <v>D5_OS</v>
      </c>
      <c r="D1842" s="37">
        <f>IF(PinMap!I477="","",PinMap!I477)</f>
        <v>-0.2</v>
      </c>
      <c r="E1842" s="37">
        <f>IF(PinMap!J477="","",PinMap!J477)</f>
        <v>-0.6</v>
      </c>
      <c r="F1842" s="37" t="str">
        <f>IF(PinMap!K477="","",PinMap!K477)</f>
        <v>V</v>
      </c>
    </row>
    <row r="1843" spans="1:6" x14ac:dyDescent="0.2">
      <c r="A1843" s="37">
        <f t="shared" si="64"/>
        <v>3831</v>
      </c>
      <c r="B1843" s="52"/>
      <c r="C1843" s="37" t="str">
        <f>IF(PinMap!F478="","",PinMap!F478&amp;"_"&amp;PinMap!I1)</f>
        <v>D4_OS</v>
      </c>
      <c r="D1843" s="37">
        <f>IF(PinMap!I478="","",PinMap!I478)</f>
        <v>-0.2</v>
      </c>
      <c r="E1843" s="37">
        <f>IF(PinMap!J478="","",PinMap!J478)</f>
        <v>-0.6</v>
      </c>
      <c r="F1843" s="37" t="str">
        <f>IF(PinMap!K478="","",PinMap!K478)</f>
        <v>V</v>
      </c>
    </row>
    <row r="1844" spans="1:6" x14ac:dyDescent="0.2">
      <c r="A1844" s="37">
        <f t="shared" si="64"/>
        <v>3832</v>
      </c>
      <c r="B1844" s="52"/>
      <c r="C1844" s="37" t="str">
        <f>IF(PinMap!F479="","",PinMap!F479&amp;"_"&amp;PinMap!I1)</f>
        <v>D3_OS</v>
      </c>
      <c r="D1844" s="37">
        <f>IF(PinMap!I479="","",PinMap!I479)</f>
        <v>-0.2</v>
      </c>
      <c r="E1844" s="37">
        <f>IF(PinMap!J479="","",PinMap!J479)</f>
        <v>-0.6</v>
      </c>
      <c r="F1844" s="37" t="str">
        <f>IF(PinMap!K479="","",PinMap!K479)</f>
        <v>V</v>
      </c>
    </row>
    <row r="1845" spans="1:6" x14ac:dyDescent="0.2">
      <c r="A1845" s="37">
        <f t="shared" si="64"/>
        <v>3833</v>
      </c>
      <c r="B1845" s="52"/>
      <c r="C1845" s="37" t="str">
        <f>IF(PinMap!F480="","",PinMap!F480&amp;"_"&amp;PinMap!I1)</f>
        <v>D8_OS</v>
      </c>
      <c r="D1845" s="37">
        <f>IF(PinMap!I480="","",PinMap!I480)</f>
        <v>-0.2</v>
      </c>
      <c r="E1845" s="37">
        <f>IF(PinMap!J480="","",PinMap!J480)</f>
        <v>-0.6</v>
      </c>
      <c r="F1845" s="37" t="str">
        <f>IF(PinMap!K480="","",PinMap!K480)</f>
        <v>V</v>
      </c>
    </row>
    <row r="1846" spans="1:6" x14ac:dyDescent="0.2">
      <c r="A1846" s="37">
        <f t="shared" si="64"/>
        <v>3834</v>
      </c>
      <c r="B1846" s="52"/>
      <c r="C1846" s="37" t="str">
        <f>IF(PinMap!F481="","",PinMap!F481&amp;"_"&amp;PinMap!I1)</f>
        <v>D7_OS</v>
      </c>
      <c r="D1846" s="37">
        <f>IF(PinMap!I481="","",PinMap!I481)</f>
        <v>-0.2</v>
      </c>
      <c r="E1846" s="37">
        <f>IF(PinMap!J481="","",PinMap!J481)</f>
        <v>-0.6</v>
      </c>
      <c r="F1846" s="37" t="str">
        <f>IF(PinMap!K481="","",PinMap!K481)</f>
        <v>V</v>
      </c>
    </row>
    <row r="1847" spans="1:6" x14ac:dyDescent="0.2">
      <c r="A1847" s="37">
        <f t="shared" si="64"/>
        <v>3835</v>
      </c>
      <c r="B1847" s="52"/>
      <c r="C1847" s="37" t="str">
        <f>IF(PinMap!F482="","",PinMap!F482&amp;"_"&amp;PinMap!I1)</f>
        <v>D0_OS</v>
      </c>
      <c r="D1847" s="37">
        <f>IF(PinMap!I482="","",PinMap!I482)</f>
        <v>-0.2</v>
      </c>
      <c r="E1847" s="37">
        <f>IF(PinMap!J482="","",PinMap!J482)</f>
        <v>-0.6</v>
      </c>
      <c r="F1847" s="37" t="str">
        <f>IF(PinMap!K482="","",PinMap!K482)</f>
        <v>V</v>
      </c>
    </row>
    <row r="1848" spans="1:6" x14ac:dyDescent="0.2">
      <c r="A1848" s="37">
        <f t="shared" si="64"/>
        <v>3836</v>
      </c>
      <c r="B1848" s="52"/>
      <c r="C1848" s="37" t="str">
        <f>IF(PinMap!F483="","",PinMap!F483&amp;"_"&amp;PinMap!I1)</f>
        <v>D1_OS</v>
      </c>
      <c r="D1848" s="37">
        <f>IF(PinMap!I483="","",PinMap!I483)</f>
        <v>-0.2</v>
      </c>
      <c r="E1848" s="37">
        <f>IF(PinMap!J483="","",PinMap!J483)</f>
        <v>-0.6</v>
      </c>
      <c r="F1848" s="37" t="str">
        <f>IF(PinMap!K483="","",PinMap!K483)</f>
        <v>V</v>
      </c>
    </row>
    <row r="1849" spans="1:6" x14ac:dyDescent="0.2">
      <c r="A1849" s="37">
        <f t="shared" si="64"/>
        <v>3837</v>
      </c>
      <c r="B1849" s="52"/>
      <c r="C1849" s="37" t="str">
        <f>IF(PinMap!F484="","",PinMap!F484&amp;"_"&amp;PinMap!I1)</f>
        <v>D2_OS</v>
      </c>
      <c r="D1849" s="37">
        <f>IF(PinMap!I484="","",PinMap!I484)</f>
        <v>-0.2</v>
      </c>
      <c r="E1849" s="37">
        <f>IF(PinMap!J484="","",PinMap!J484)</f>
        <v>-0.6</v>
      </c>
      <c r="F1849" s="37" t="str">
        <f>IF(PinMap!K484="","",PinMap!K484)</f>
        <v>V</v>
      </c>
    </row>
    <row r="1850" spans="1:6" x14ac:dyDescent="0.2">
      <c r="A1850" s="37">
        <f t="shared" si="64"/>
        <v>3838</v>
      </c>
      <c r="B1850" s="52"/>
      <c r="C1850" s="37" t="str">
        <f>IF(PinMap!F485="","",PinMap!F485&amp;"_"&amp;PinMap!I1)</f>
        <v>D9_OS</v>
      </c>
      <c r="D1850" s="37">
        <f>IF(PinMap!I485="","",PinMap!I485)</f>
        <v>-0.2</v>
      </c>
      <c r="E1850" s="37">
        <f>IF(PinMap!J485="","",PinMap!J485)</f>
        <v>-0.6</v>
      </c>
      <c r="F1850" s="37" t="str">
        <f>IF(PinMap!K485="","",PinMap!K485)</f>
        <v>V</v>
      </c>
    </row>
    <row r="1851" spans="1:6" x14ac:dyDescent="0.2">
      <c r="A1851" s="37">
        <f t="shared" si="64"/>
        <v>3839</v>
      </c>
      <c r="B1851" s="52"/>
      <c r="C1851" s="37" t="str">
        <f>IF(PinMap!F486="","",PinMap!F486&amp;"_"&amp;PinMap!I1)</f>
        <v>PWDN_OS</v>
      </c>
      <c r="D1851" s="37">
        <f>IF(PinMap!I486="","",PinMap!I486)</f>
        <v>-0.2</v>
      </c>
      <c r="E1851" s="37">
        <f>IF(PinMap!J486="","",PinMap!J486)</f>
        <v>-0.6</v>
      </c>
      <c r="F1851" s="37" t="str">
        <f>IF(PinMap!K486="","",PinMap!K486)</f>
        <v>V</v>
      </c>
    </row>
    <row r="1852" spans="1:6" x14ac:dyDescent="0.2">
      <c r="A1852" s="37">
        <f t="shared" si="64"/>
        <v>3840</v>
      </c>
      <c r="B1852" s="52"/>
      <c r="C1852" s="37" t="str">
        <f>IF(PinMap!F487="","",PinMap!F487&amp;"_"&amp;PinMap!I1)</f>
        <v>RSTB_OS</v>
      </c>
      <c r="D1852" s="37">
        <f>IF(PinMap!I487="","",PinMap!I487)</f>
        <v>-0.2</v>
      </c>
      <c r="E1852" s="37">
        <f>IF(PinMap!J487="","",PinMap!J487)</f>
        <v>-0.6</v>
      </c>
      <c r="F1852" s="37" t="str">
        <f>IF(PinMap!K487="","",PinMap!K487)</f>
        <v>V</v>
      </c>
    </row>
    <row r="1853" spans="1:6" x14ac:dyDescent="0.2">
      <c r="A1853" s="37">
        <f t="shared" si="64"/>
        <v>3841</v>
      </c>
      <c r="B1853" s="52"/>
      <c r="C1853" s="37" t="str">
        <f>IF(PinMap!F488="","",PinMap!F488&amp;"_"&amp;PinMap!I1)</f>
        <v>VN_OS</v>
      </c>
      <c r="D1853" s="37">
        <f>IF(PinMap!I488="","",PinMap!I488)</f>
        <v>0.6</v>
      </c>
      <c r="E1853" s="37">
        <f>IF(PinMap!J488="","",PinMap!J488)</f>
        <v>0.2</v>
      </c>
      <c r="F1853" s="37" t="str">
        <f>IF(PinMap!K488="","",PinMap!K488)</f>
        <v>V</v>
      </c>
    </row>
    <row r="1854" spans="1:6" x14ac:dyDescent="0.2">
      <c r="A1854" s="37">
        <f t="shared" si="64"/>
        <v>3842</v>
      </c>
      <c r="B1854" s="52"/>
      <c r="C1854" s="37" t="str">
        <f>IF(PinMap!F489="","",PinMap!F489&amp;"_"&amp;PinMap!I1)</f>
        <v>VH_OS</v>
      </c>
      <c r="D1854" s="37">
        <f>IF(PinMap!I489="","",PinMap!I489)</f>
        <v>-0.2</v>
      </c>
      <c r="E1854" s="37">
        <f>IF(PinMap!J489="","",PinMap!J489)</f>
        <v>-0.6</v>
      </c>
      <c r="F1854" s="37" t="str">
        <f>IF(PinMap!K489="","",PinMap!K489)</f>
        <v>V</v>
      </c>
    </row>
    <row r="1855" spans="1:6" x14ac:dyDescent="0.2">
      <c r="A1855" s="37">
        <f t="shared" si="64"/>
        <v>3843</v>
      </c>
      <c r="B1855" s="52"/>
      <c r="C1855" s="37" t="str">
        <f>IF(PinMap!F490="","",PinMap!F490&amp;"_"&amp;PinMap!I1)</f>
        <v>VRAMP_OS</v>
      </c>
      <c r="D1855" s="37">
        <f>IF(PinMap!I490="","",PinMap!I490)</f>
        <v>-0.2</v>
      </c>
      <c r="E1855" s="37">
        <f>IF(PinMap!J490="","",PinMap!J490)</f>
        <v>-0.6</v>
      </c>
      <c r="F1855" s="37" t="str">
        <f>IF(PinMap!K490="","",PinMap!K490)</f>
        <v>V</v>
      </c>
    </row>
    <row r="1856" spans="1:6" x14ac:dyDescent="0.2">
      <c r="A1856" s="37">
        <f t="shared" si="64"/>
        <v>3843</v>
      </c>
      <c r="B1856" s="52"/>
      <c r="C1856" s="37" t="str">
        <f>IF(PinMap!F491="","",PinMap!F491&amp;"_"&amp;PinMap!I1)</f>
        <v/>
      </c>
      <c r="D1856" s="37" t="str">
        <f>IF(PinMap!I491="","",PinMap!I491)</f>
        <v/>
      </c>
      <c r="E1856" s="37" t="str">
        <f>IF(PinMap!J491="","",PinMap!J491)</f>
        <v/>
      </c>
      <c r="F1856" s="37" t="str">
        <f>IF(PinMap!K491="","",PinMap!K491)</f>
        <v/>
      </c>
    </row>
    <row r="1857" spans="1:6" x14ac:dyDescent="0.2">
      <c r="A1857" s="37">
        <f t="shared" si="64"/>
        <v>3843</v>
      </c>
      <c r="B1857" s="52"/>
      <c r="C1857" s="37" t="str">
        <f>IF(PinMap!F492="","",PinMap!F492&amp;"_"&amp;PinMap!I1)</f>
        <v/>
      </c>
      <c r="D1857" s="37" t="str">
        <f>IF(PinMap!I492="","",PinMap!I492)</f>
        <v/>
      </c>
      <c r="E1857" s="37" t="str">
        <f>IF(PinMap!J492="","",PinMap!J492)</f>
        <v/>
      </c>
      <c r="F1857" s="37" t="str">
        <f>IF(PinMap!K492="","",PinMap!K492)</f>
        <v/>
      </c>
    </row>
    <row r="1858" spans="1:6" x14ac:dyDescent="0.2">
      <c r="A1858" s="37">
        <f t="shared" si="64"/>
        <v>3843</v>
      </c>
      <c r="B1858" s="52"/>
      <c r="C1858" s="37" t="str">
        <f>IF(PinMap!F493="","",PinMap!F493&amp;"_"&amp;PinMap!I1)</f>
        <v/>
      </c>
      <c r="D1858" s="37" t="str">
        <f>IF(PinMap!I493="","",PinMap!I493)</f>
        <v/>
      </c>
      <c r="E1858" s="37" t="str">
        <f>IF(PinMap!J493="","",PinMap!J493)</f>
        <v/>
      </c>
      <c r="F1858" s="37" t="str">
        <f>IF(PinMap!K493="","",PinMap!K493)</f>
        <v/>
      </c>
    </row>
    <row r="1859" spans="1:6" x14ac:dyDescent="0.2">
      <c r="A1859" s="37">
        <f t="shared" si="64"/>
        <v>3843</v>
      </c>
      <c r="B1859" s="52"/>
      <c r="C1859" s="37" t="str">
        <f>IF(PinMap!F494="","",PinMap!F494&amp;"_"&amp;PinMap!I1)</f>
        <v>VCC28A_OS</v>
      </c>
      <c r="D1859" s="37" t="str">
        <f>IF(PinMap!I494="","",PinMap!I494)</f>
        <v/>
      </c>
      <c r="E1859" s="37" t="str">
        <f>IF(PinMap!J494="","",PinMap!J494)</f>
        <v/>
      </c>
      <c r="F1859" s="37" t="str">
        <f>IF(PinMap!K494="","",PinMap!K494)</f>
        <v/>
      </c>
    </row>
    <row r="1860" spans="1:6" x14ac:dyDescent="0.2">
      <c r="A1860" s="37">
        <f t="shared" si="64"/>
        <v>3843</v>
      </c>
      <c r="B1860" s="52"/>
      <c r="C1860" s="37" t="str">
        <f>IF(PinMap!F495="","",PinMap!F495&amp;"_"&amp;PinMap!I1)</f>
        <v>VCC28D_OS</v>
      </c>
      <c r="D1860" s="37" t="str">
        <f>IF(PinMap!I495="","",PinMap!I495)</f>
        <v/>
      </c>
      <c r="E1860" s="37" t="str">
        <f>IF(PinMap!J495="","",PinMap!J495)</f>
        <v/>
      </c>
      <c r="F1860" s="37" t="str">
        <f>IF(PinMap!K495="","",PinMap!K495)</f>
        <v/>
      </c>
    </row>
    <row r="1861" spans="1:6" x14ac:dyDescent="0.2">
      <c r="A1861" s="37">
        <f t="shared" si="64"/>
        <v>3844</v>
      </c>
      <c r="B1861" s="52"/>
      <c r="C1861" s="37" t="str">
        <f>IF(PinMap!F496="","",PinMap!F496&amp;"_"&amp;PinMap!I1)</f>
        <v>DVDD_OS</v>
      </c>
      <c r="D1861" s="37">
        <f>IF(PinMap!I496="","",PinMap!I496)</f>
        <v>-0.2</v>
      </c>
      <c r="E1861" s="37">
        <f>IF(PinMap!J496="","",PinMap!J496)</f>
        <v>-0.6</v>
      </c>
      <c r="F1861" s="37" t="str">
        <f>IF(PinMap!K496="","",PinMap!K496)</f>
        <v>V</v>
      </c>
    </row>
    <row r="1862" spans="1:6" x14ac:dyDescent="0.2">
      <c r="A1862" s="37">
        <f t="shared" si="64"/>
        <v>3844</v>
      </c>
      <c r="B1862" s="52"/>
      <c r="C1862" s="37" t="str">
        <f>IF(PinMap!F497="","",PinMap!F497&amp;"_"&amp;PinMap!I1)</f>
        <v/>
      </c>
      <c r="D1862" s="37" t="str">
        <f>IF(PinMap!I497="","",PinMap!I497)</f>
        <v/>
      </c>
      <c r="E1862" s="37" t="str">
        <f>IF(PinMap!J497="","",PinMap!J497)</f>
        <v/>
      </c>
      <c r="F1862" s="37" t="str">
        <f>IF(PinMap!K497="","",PinMap!K497)</f>
        <v/>
      </c>
    </row>
    <row r="1863" spans="1:6" x14ac:dyDescent="0.2">
      <c r="A1863" s="37">
        <f t="shared" si="64"/>
        <v>3845</v>
      </c>
      <c r="B1863" s="52"/>
      <c r="C1863" s="37" t="str">
        <f>IF(PinMap!F470="","",PinMap!F470&amp;"_"&amp;PinMap!L1)</f>
        <v>VSYNC_IIL</v>
      </c>
      <c r="D1863" s="37">
        <f>IF(PinMap!L470="","",PinMap!L470)</f>
        <v>1</v>
      </c>
      <c r="E1863" s="37">
        <f>IF(PinMap!M470="","",PinMap!M470)</f>
        <v>-1</v>
      </c>
      <c r="F1863" s="37" t="str">
        <f>IF(PinMap!N470="","",PinMap!N470)</f>
        <v>uA</v>
      </c>
    </row>
    <row r="1864" spans="1:6" x14ac:dyDescent="0.2">
      <c r="A1864" s="37">
        <f t="shared" si="64"/>
        <v>3846</v>
      </c>
      <c r="B1864" s="52"/>
      <c r="C1864" s="37" t="str">
        <f>IF(PinMap!F471="","",PinMap!F471&amp;"_"&amp;PinMap!L1)</f>
        <v>HSYNC_IIL</v>
      </c>
      <c r="D1864" s="37">
        <f>IF(PinMap!L471="","",PinMap!L471)</f>
        <v>1</v>
      </c>
      <c r="E1864" s="37">
        <f>IF(PinMap!M471="","",PinMap!M471)</f>
        <v>-1</v>
      </c>
      <c r="F1864" s="37" t="str">
        <f>IF(PinMap!N471="","",PinMap!N471)</f>
        <v>uA</v>
      </c>
    </row>
    <row r="1865" spans="1:6" x14ac:dyDescent="0.2">
      <c r="A1865" s="37">
        <f t="shared" si="64"/>
        <v>3847</v>
      </c>
      <c r="B1865" s="52"/>
      <c r="C1865" s="37" t="str">
        <f>IF(PinMap!F472="","",PinMap!F472&amp;"_"&amp;PinMap!L1)</f>
        <v>PCLK_IIL</v>
      </c>
      <c r="D1865" s="37">
        <f>IF(PinMap!L472="","",PinMap!L472)</f>
        <v>1</v>
      </c>
      <c r="E1865" s="37">
        <f>IF(PinMap!M472="","",PinMap!M472)</f>
        <v>-1</v>
      </c>
      <c r="F1865" s="37" t="str">
        <f>IF(PinMap!N472="","",PinMap!N472)</f>
        <v>uA</v>
      </c>
    </row>
    <row r="1866" spans="1:6" x14ac:dyDescent="0.2">
      <c r="A1866" s="37">
        <f t="shared" si="64"/>
        <v>3848</v>
      </c>
      <c r="B1866" s="52"/>
      <c r="C1866" s="37" t="str">
        <f>IF(PinMap!F473="","",PinMap!F473&amp;"_"&amp;PinMap!L1)</f>
        <v>EXCLK_IIL</v>
      </c>
      <c r="D1866" s="37">
        <f>IF(PinMap!L473="","",PinMap!L473)</f>
        <v>1</v>
      </c>
      <c r="E1866" s="37">
        <f>IF(PinMap!M473="","",PinMap!M473)</f>
        <v>-1</v>
      </c>
      <c r="F1866" s="37" t="str">
        <f>IF(PinMap!N473="","",PinMap!N473)</f>
        <v>uA</v>
      </c>
    </row>
    <row r="1867" spans="1:6" x14ac:dyDescent="0.2">
      <c r="A1867" s="37">
        <f t="shared" si="64"/>
        <v>3849</v>
      </c>
      <c r="B1867" s="52"/>
      <c r="C1867" s="37" t="str">
        <f>IF(PinMap!F474="","",PinMap!F474&amp;"_"&amp;PinMap!L1)</f>
        <v>SCL_IIL</v>
      </c>
      <c r="D1867" s="37">
        <f>IF(PinMap!L474="","",PinMap!L474)</f>
        <v>1</v>
      </c>
      <c r="E1867" s="37">
        <f>IF(PinMap!M474="","",PinMap!M474)</f>
        <v>-1</v>
      </c>
      <c r="F1867" s="37" t="str">
        <f>IF(PinMap!N474="","",PinMap!N474)</f>
        <v>uA</v>
      </c>
    </row>
    <row r="1868" spans="1:6" x14ac:dyDescent="0.2">
      <c r="A1868" s="37">
        <f t="shared" ref="A1868:A1899" si="65">IF(D1868="",A1867,A1867+1)</f>
        <v>3850</v>
      </c>
      <c r="B1868" s="52"/>
      <c r="C1868" s="37" t="str">
        <f>IF(PinMap!F475="","",PinMap!F475&amp;"_"&amp;PinMap!L1)</f>
        <v>SDA_IIL</v>
      </c>
      <c r="D1868" s="37">
        <f>IF(PinMap!L475="","",PinMap!L475)</f>
        <v>1</v>
      </c>
      <c r="E1868" s="37">
        <f>IF(PinMap!M475="","",PinMap!M475)</f>
        <v>-1</v>
      </c>
      <c r="F1868" s="37" t="str">
        <f>IF(PinMap!N475="","",PinMap!N475)</f>
        <v>uA</v>
      </c>
    </row>
    <row r="1869" spans="1:6" x14ac:dyDescent="0.2">
      <c r="A1869" s="37">
        <f t="shared" si="65"/>
        <v>3851</v>
      </c>
      <c r="B1869" s="52"/>
      <c r="C1869" s="37" t="str">
        <f>IF(PinMap!F476="","",PinMap!F476&amp;"_"&amp;PinMap!L1)</f>
        <v>D6_IIL</v>
      </c>
      <c r="D1869" s="37">
        <f>IF(PinMap!L476="","",PinMap!L476)</f>
        <v>1</v>
      </c>
      <c r="E1869" s="37">
        <f>IF(PinMap!M476="","",PinMap!M476)</f>
        <v>-1</v>
      </c>
      <c r="F1869" s="37" t="str">
        <f>IF(PinMap!N476="","",PinMap!N476)</f>
        <v>uA</v>
      </c>
    </row>
    <row r="1870" spans="1:6" x14ac:dyDescent="0.2">
      <c r="A1870" s="37">
        <f t="shared" si="65"/>
        <v>3852</v>
      </c>
      <c r="B1870" s="52"/>
      <c r="C1870" s="37" t="str">
        <f>IF(PinMap!F477="","",PinMap!F477&amp;"_"&amp;PinMap!L1)</f>
        <v>D5_IIL</v>
      </c>
      <c r="D1870" s="37">
        <f>IF(PinMap!L477="","",PinMap!L477)</f>
        <v>1</v>
      </c>
      <c r="E1870" s="37">
        <f>IF(PinMap!M477="","",PinMap!M477)</f>
        <v>-1</v>
      </c>
      <c r="F1870" s="37" t="str">
        <f>IF(PinMap!N477="","",PinMap!N477)</f>
        <v>uA</v>
      </c>
    </row>
    <row r="1871" spans="1:6" x14ac:dyDescent="0.2">
      <c r="A1871" s="37">
        <f t="shared" si="65"/>
        <v>3853</v>
      </c>
      <c r="B1871" s="52"/>
      <c r="C1871" s="37" t="str">
        <f>IF(PinMap!F478="","",PinMap!F478&amp;"_"&amp;PinMap!L1)</f>
        <v>D4_IIL</v>
      </c>
      <c r="D1871" s="37">
        <f>IF(PinMap!L478="","",PinMap!L478)</f>
        <v>1</v>
      </c>
      <c r="E1871" s="37">
        <f>IF(PinMap!M478="","",PinMap!M478)</f>
        <v>-1</v>
      </c>
      <c r="F1871" s="37" t="str">
        <f>IF(PinMap!N478="","",PinMap!N478)</f>
        <v>uA</v>
      </c>
    </row>
    <row r="1872" spans="1:6" x14ac:dyDescent="0.2">
      <c r="A1872" s="37">
        <f t="shared" si="65"/>
        <v>3854</v>
      </c>
      <c r="B1872" s="52"/>
      <c r="C1872" s="37" t="str">
        <f>IF(PinMap!F479="","",PinMap!F479&amp;"_"&amp;PinMap!L1)</f>
        <v>D3_IIL</v>
      </c>
      <c r="D1872" s="37">
        <f>IF(PinMap!L479="","",PinMap!L479)</f>
        <v>1</v>
      </c>
      <c r="E1872" s="37">
        <f>IF(PinMap!M479="","",PinMap!M479)</f>
        <v>-1</v>
      </c>
      <c r="F1872" s="37" t="str">
        <f>IF(PinMap!N479="","",PinMap!N479)</f>
        <v>uA</v>
      </c>
    </row>
    <row r="1873" spans="1:6" x14ac:dyDescent="0.2">
      <c r="A1873" s="37">
        <f t="shared" si="65"/>
        <v>3855</v>
      </c>
      <c r="B1873" s="52"/>
      <c r="C1873" s="37" t="str">
        <f>IF(PinMap!F480="","",PinMap!F480&amp;"_"&amp;PinMap!L1)</f>
        <v>D8_IIL</v>
      </c>
      <c r="D1873" s="37">
        <f>IF(PinMap!L480="","",PinMap!L480)</f>
        <v>1</v>
      </c>
      <c r="E1873" s="37">
        <f>IF(PinMap!M480="","",PinMap!M480)</f>
        <v>-1</v>
      </c>
      <c r="F1873" s="37" t="str">
        <f>IF(PinMap!N480="","",PinMap!N480)</f>
        <v>uA</v>
      </c>
    </row>
    <row r="1874" spans="1:6" x14ac:dyDescent="0.2">
      <c r="A1874" s="37">
        <f t="shared" si="65"/>
        <v>3856</v>
      </c>
      <c r="B1874" s="52"/>
      <c r="C1874" s="37" t="str">
        <f>IF(PinMap!F481="","",PinMap!F481&amp;"_"&amp;PinMap!L1)</f>
        <v>D7_IIL</v>
      </c>
      <c r="D1874" s="37">
        <f>IF(PinMap!L481="","",PinMap!L481)</f>
        <v>1</v>
      </c>
      <c r="E1874" s="37">
        <f>IF(PinMap!M481="","",PinMap!M481)</f>
        <v>-1</v>
      </c>
      <c r="F1874" s="37" t="str">
        <f>IF(PinMap!N481="","",PinMap!N481)</f>
        <v>uA</v>
      </c>
    </row>
    <row r="1875" spans="1:6" x14ac:dyDescent="0.2">
      <c r="A1875" s="37">
        <f t="shared" si="65"/>
        <v>3857</v>
      </c>
      <c r="B1875" s="52"/>
      <c r="C1875" s="37" t="str">
        <f>IF(PinMap!F482="","",PinMap!F482&amp;"_"&amp;PinMap!L1)</f>
        <v>D0_IIL</v>
      </c>
      <c r="D1875" s="37">
        <f>IF(PinMap!L482="","",PinMap!L482)</f>
        <v>1</v>
      </c>
      <c r="E1875" s="37">
        <f>IF(PinMap!M482="","",PinMap!M482)</f>
        <v>-1</v>
      </c>
      <c r="F1875" s="37" t="str">
        <f>IF(PinMap!N482="","",PinMap!N482)</f>
        <v>uA</v>
      </c>
    </row>
    <row r="1876" spans="1:6" x14ac:dyDescent="0.2">
      <c r="A1876" s="37">
        <f t="shared" si="65"/>
        <v>3858</v>
      </c>
      <c r="B1876" s="52"/>
      <c r="C1876" s="37" t="str">
        <f>IF(PinMap!F483="","",PinMap!F483&amp;"_"&amp;PinMap!L1)</f>
        <v>D1_IIL</v>
      </c>
      <c r="D1876" s="37">
        <f>IF(PinMap!L483="","",PinMap!L483)</f>
        <v>1</v>
      </c>
      <c r="E1876" s="37">
        <f>IF(PinMap!M483="","",PinMap!M483)</f>
        <v>-1</v>
      </c>
      <c r="F1876" s="37" t="str">
        <f>IF(PinMap!N483="","",PinMap!N483)</f>
        <v>uA</v>
      </c>
    </row>
    <row r="1877" spans="1:6" x14ac:dyDescent="0.2">
      <c r="A1877" s="37">
        <f t="shared" si="65"/>
        <v>3859</v>
      </c>
      <c r="B1877" s="52"/>
      <c r="C1877" s="37" t="str">
        <f>IF(PinMap!F484="","",PinMap!F484&amp;"_"&amp;PinMap!L1)</f>
        <v>D2_IIL</v>
      </c>
      <c r="D1877" s="37">
        <f>IF(PinMap!L484="","",PinMap!L484)</f>
        <v>1</v>
      </c>
      <c r="E1877" s="37">
        <f>IF(PinMap!M484="","",PinMap!M484)</f>
        <v>-1</v>
      </c>
      <c r="F1877" s="37" t="str">
        <f>IF(PinMap!N484="","",PinMap!N484)</f>
        <v>uA</v>
      </c>
    </row>
    <row r="1878" spans="1:6" x14ac:dyDescent="0.2">
      <c r="A1878" s="37">
        <f t="shared" si="65"/>
        <v>3860</v>
      </c>
      <c r="B1878" s="52"/>
      <c r="C1878" s="37" t="str">
        <f>IF(PinMap!F485="","",PinMap!F485&amp;"_"&amp;PinMap!L1)</f>
        <v>D9_IIL</v>
      </c>
      <c r="D1878" s="37">
        <f>IF(PinMap!L485="","",PinMap!L485)</f>
        <v>1</v>
      </c>
      <c r="E1878" s="37">
        <f>IF(PinMap!M485="","",PinMap!M485)</f>
        <v>-1</v>
      </c>
      <c r="F1878" s="37" t="str">
        <f>IF(PinMap!N485="","",PinMap!N485)</f>
        <v>uA</v>
      </c>
    </row>
    <row r="1879" spans="1:6" x14ac:dyDescent="0.2">
      <c r="A1879" s="37">
        <f t="shared" si="65"/>
        <v>3861</v>
      </c>
      <c r="B1879" s="52"/>
      <c r="C1879" s="37" t="str">
        <f>IF(PinMap!F486="","",PinMap!F486&amp;"_"&amp;PinMap!L1)</f>
        <v>PWDN_IIL</v>
      </c>
      <c r="D1879" s="37">
        <f>IF(PinMap!L486="","",PinMap!L486)</f>
        <v>1</v>
      </c>
      <c r="E1879" s="37">
        <f>IF(PinMap!M486="","",PinMap!M486)</f>
        <v>-1</v>
      </c>
      <c r="F1879" s="37" t="str">
        <f>IF(PinMap!N486="","",PinMap!N486)</f>
        <v>uA</v>
      </c>
    </row>
    <row r="1880" spans="1:6" x14ac:dyDescent="0.2">
      <c r="A1880" s="37">
        <f t="shared" si="65"/>
        <v>3862</v>
      </c>
      <c r="B1880" s="52"/>
      <c r="C1880" s="37" t="str">
        <f>IF(PinMap!F487="","",PinMap!F487&amp;"_"&amp;PinMap!L1)</f>
        <v>RSTB_IIL</v>
      </c>
      <c r="D1880" s="37">
        <f>IF(PinMap!L487="","",PinMap!L487)</f>
        <v>1</v>
      </c>
      <c r="E1880" s="37">
        <f>IF(PinMap!M487="","",PinMap!M487)</f>
        <v>-1</v>
      </c>
      <c r="F1880" s="37" t="str">
        <f>IF(PinMap!N487="","",PinMap!N487)</f>
        <v>uA</v>
      </c>
    </row>
    <row r="1881" spans="1:6" x14ac:dyDescent="0.2">
      <c r="A1881" s="37">
        <f t="shared" si="65"/>
        <v>3862</v>
      </c>
      <c r="B1881" s="52"/>
      <c r="C1881" s="37" t="str">
        <f>IF(PinMap!F488="","",PinMap!F488&amp;"_"&amp;PinMap!L1)</f>
        <v>VN_IIL</v>
      </c>
      <c r="D1881" s="37" t="str">
        <f>IF(PinMap!L488="","",PinMap!L488)</f>
        <v/>
      </c>
      <c r="E1881" s="37" t="str">
        <f>IF(PinMap!M488="","",PinMap!M488)</f>
        <v/>
      </c>
      <c r="F1881" s="37" t="str">
        <f>IF(PinMap!N488="","",PinMap!N488)</f>
        <v/>
      </c>
    </row>
    <row r="1882" spans="1:6" x14ac:dyDescent="0.2">
      <c r="A1882" s="37">
        <f t="shared" si="65"/>
        <v>3862</v>
      </c>
      <c r="B1882" s="52"/>
      <c r="C1882" s="37" t="str">
        <f>IF(PinMap!F489="","",PinMap!F489&amp;"_"&amp;PinMap!L1)</f>
        <v>VH_IIL</v>
      </c>
      <c r="D1882" s="37" t="str">
        <f>IF(PinMap!L489="","",PinMap!L489)</f>
        <v/>
      </c>
      <c r="E1882" s="37" t="str">
        <f>IF(PinMap!M489="","",PinMap!M489)</f>
        <v/>
      </c>
      <c r="F1882" s="37" t="str">
        <f>IF(PinMap!N489="","",PinMap!N489)</f>
        <v/>
      </c>
    </row>
    <row r="1883" spans="1:6" x14ac:dyDescent="0.2">
      <c r="A1883" s="37">
        <f t="shared" si="65"/>
        <v>3862</v>
      </c>
      <c r="B1883" s="52"/>
      <c r="C1883" s="37" t="str">
        <f>IF(PinMap!F490="","",PinMap!F490&amp;"_"&amp;PinMap!L1)</f>
        <v>VRAMP_IIL</v>
      </c>
      <c r="D1883" s="37" t="str">
        <f>IF(PinMap!L490="","",PinMap!L490)</f>
        <v/>
      </c>
      <c r="E1883" s="37" t="str">
        <f>IF(PinMap!M490="","",PinMap!M490)</f>
        <v/>
      </c>
      <c r="F1883" s="37" t="str">
        <f>IF(PinMap!N490="","",PinMap!N490)</f>
        <v/>
      </c>
    </row>
    <row r="1884" spans="1:6" x14ac:dyDescent="0.2">
      <c r="A1884" s="37">
        <f t="shared" si="65"/>
        <v>3862</v>
      </c>
      <c r="B1884" s="52"/>
      <c r="C1884" s="37" t="str">
        <f>IF(PinMap!F491="","",PinMap!F491&amp;"_"&amp;PinMap!L1)</f>
        <v/>
      </c>
      <c r="D1884" s="37" t="str">
        <f>IF(PinMap!L491="","",PinMap!L491)</f>
        <v/>
      </c>
      <c r="E1884" s="37" t="str">
        <f>IF(PinMap!M491="","",PinMap!M491)</f>
        <v/>
      </c>
      <c r="F1884" s="37" t="str">
        <f>IF(PinMap!N491="","",PinMap!N491)</f>
        <v/>
      </c>
    </row>
    <row r="1885" spans="1:6" x14ac:dyDescent="0.2">
      <c r="A1885" s="37">
        <f t="shared" si="65"/>
        <v>3862</v>
      </c>
      <c r="B1885" s="52"/>
      <c r="C1885" s="37" t="str">
        <f>IF(PinMap!F492="","",PinMap!F492&amp;"_"&amp;PinMap!L1)</f>
        <v/>
      </c>
      <c r="D1885" s="37" t="str">
        <f>IF(PinMap!L492="","",PinMap!L492)</f>
        <v/>
      </c>
      <c r="E1885" s="37" t="str">
        <f>IF(PinMap!M492="","",PinMap!M492)</f>
        <v/>
      </c>
      <c r="F1885" s="37" t="str">
        <f>IF(PinMap!N492="","",PinMap!N492)</f>
        <v/>
      </c>
    </row>
    <row r="1886" spans="1:6" x14ac:dyDescent="0.2">
      <c r="A1886" s="37">
        <f t="shared" si="65"/>
        <v>3862</v>
      </c>
      <c r="B1886" s="52"/>
      <c r="C1886" s="37" t="str">
        <f>IF(PinMap!F493="","",PinMap!F493&amp;"_"&amp;PinMap!L1)</f>
        <v/>
      </c>
      <c r="D1886" s="37" t="str">
        <f>IF(PinMap!L493="","",PinMap!L493)</f>
        <v/>
      </c>
      <c r="E1886" s="37" t="str">
        <f>IF(PinMap!M493="","",PinMap!M493)</f>
        <v/>
      </c>
      <c r="F1886" s="37" t="str">
        <f>IF(PinMap!N493="","",PinMap!N493)</f>
        <v/>
      </c>
    </row>
    <row r="1887" spans="1:6" x14ac:dyDescent="0.2">
      <c r="A1887" s="37">
        <f t="shared" si="65"/>
        <v>3862</v>
      </c>
      <c r="B1887" s="52"/>
      <c r="C1887" s="37" t="str">
        <f>IF(PinMap!F494="","",PinMap!F494&amp;"_"&amp;PinMap!L1)</f>
        <v>VCC28A_IIL</v>
      </c>
      <c r="D1887" s="37" t="str">
        <f>IF(PinMap!L494="","",PinMap!L494)</f>
        <v/>
      </c>
      <c r="E1887" s="37" t="str">
        <f>IF(PinMap!M494="","",PinMap!M494)</f>
        <v/>
      </c>
      <c r="F1887" s="37" t="str">
        <f>IF(PinMap!N494="","",PinMap!N494)</f>
        <v/>
      </c>
    </row>
    <row r="1888" spans="1:6" x14ac:dyDescent="0.2">
      <c r="A1888" s="37">
        <f t="shared" si="65"/>
        <v>3862</v>
      </c>
      <c r="B1888" s="52"/>
      <c r="C1888" s="37" t="str">
        <f>IF(PinMap!F495="","",PinMap!F495&amp;"_"&amp;PinMap!L1)</f>
        <v>VCC28D_IIL</v>
      </c>
      <c r="D1888" s="37" t="str">
        <f>IF(PinMap!L495="","",PinMap!L495)</f>
        <v/>
      </c>
      <c r="E1888" s="37" t="str">
        <f>IF(PinMap!M495="","",PinMap!M495)</f>
        <v/>
      </c>
      <c r="F1888" s="37" t="str">
        <f>IF(PinMap!N495="","",PinMap!N495)</f>
        <v/>
      </c>
    </row>
    <row r="1889" spans="1:6" x14ac:dyDescent="0.2">
      <c r="A1889" s="37">
        <f t="shared" si="65"/>
        <v>3862</v>
      </c>
      <c r="B1889" s="52"/>
      <c r="C1889" s="37" t="str">
        <f>IF(PinMap!F496="","",PinMap!F496&amp;"_"&amp;PinMap!L1)</f>
        <v>DVDD_IIL</v>
      </c>
      <c r="D1889" s="37" t="str">
        <f>IF(PinMap!L496="","",PinMap!L496)</f>
        <v/>
      </c>
      <c r="E1889" s="37" t="str">
        <f>IF(PinMap!M496="","",PinMap!M496)</f>
        <v/>
      </c>
      <c r="F1889" s="37" t="str">
        <f>IF(PinMap!N496="","",PinMap!N496)</f>
        <v/>
      </c>
    </row>
    <row r="1890" spans="1:6" x14ac:dyDescent="0.2">
      <c r="A1890" s="37">
        <f t="shared" si="65"/>
        <v>3862</v>
      </c>
      <c r="B1890" s="52"/>
      <c r="C1890" s="37" t="str">
        <f>IF(PinMap!F497="","",PinMap!F497&amp;"_"&amp;PinMap!L1)</f>
        <v/>
      </c>
      <c r="D1890" s="37" t="str">
        <f>IF(PinMap!L497="","",PinMap!L497)</f>
        <v/>
      </c>
      <c r="E1890" s="37" t="str">
        <f>IF(PinMap!M497="","",PinMap!M497)</f>
        <v/>
      </c>
      <c r="F1890" s="37" t="str">
        <f>IF(PinMap!N497="","",PinMap!N497)</f>
        <v/>
      </c>
    </row>
    <row r="1891" spans="1:6" x14ac:dyDescent="0.2">
      <c r="A1891" s="37">
        <f t="shared" si="65"/>
        <v>3863</v>
      </c>
      <c r="B1891" s="52"/>
      <c r="C1891" s="37" t="str">
        <f>IF(PinMap!F470="","",PinMap!F470&amp;"_"&amp;PinMap!O1)</f>
        <v>VSYNC_IIH</v>
      </c>
      <c r="D1891" s="37">
        <f>IF(PinMap!O470="","",PinMap!O470)</f>
        <v>1</v>
      </c>
      <c r="E1891" s="37">
        <f>IF(PinMap!P470="","",PinMap!P470)</f>
        <v>-1</v>
      </c>
      <c r="F1891" s="37" t="str">
        <f>IF(PinMap!Q470="","",PinMap!Q470)</f>
        <v>uA</v>
      </c>
    </row>
    <row r="1892" spans="1:6" x14ac:dyDescent="0.2">
      <c r="A1892" s="37">
        <f t="shared" si="65"/>
        <v>3864</v>
      </c>
      <c r="B1892" s="52"/>
      <c r="C1892" s="37" t="str">
        <f>IF(PinMap!F471="","",PinMap!F471&amp;"_"&amp;PinMap!O1)</f>
        <v>HSYNC_IIH</v>
      </c>
      <c r="D1892" s="37">
        <f>IF(PinMap!O471="","",PinMap!O471)</f>
        <v>1</v>
      </c>
      <c r="E1892" s="37">
        <f>IF(PinMap!P471="","",PinMap!P471)</f>
        <v>-1</v>
      </c>
      <c r="F1892" s="37" t="str">
        <f>IF(PinMap!Q471="","",PinMap!Q471)</f>
        <v>uA</v>
      </c>
    </row>
    <row r="1893" spans="1:6" x14ac:dyDescent="0.2">
      <c r="A1893" s="37">
        <f t="shared" si="65"/>
        <v>3865</v>
      </c>
      <c r="B1893" s="52"/>
      <c r="C1893" s="37" t="str">
        <f>IF(PinMap!F472="","",PinMap!F472&amp;"_"&amp;PinMap!O1)</f>
        <v>PCLK_IIH</v>
      </c>
      <c r="D1893" s="37">
        <f>IF(PinMap!O472="","",PinMap!O472)</f>
        <v>1</v>
      </c>
      <c r="E1893" s="37">
        <f>IF(PinMap!P472="","",PinMap!P472)</f>
        <v>-1</v>
      </c>
      <c r="F1893" s="37" t="str">
        <f>IF(PinMap!Q472="","",PinMap!Q472)</f>
        <v>uA</v>
      </c>
    </row>
    <row r="1894" spans="1:6" x14ac:dyDescent="0.2">
      <c r="A1894" s="37">
        <f t="shared" si="65"/>
        <v>3866</v>
      </c>
      <c r="B1894" s="52"/>
      <c r="C1894" s="37" t="str">
        <f>IF(PinMap!F473="","",PinMap!F473&amp;"_"&amp;PinMap!O1)</f>
        <v>EXCLK_IIH</v>
      </c>
      <c r="D1894" s="37">
        <f>IF(PinMap!O473="","",PinMap!O473)</f>
        <v>1</v>
      </c>
      <c r="E1894" s="37">
        <f>IF(PinMap!P473="","",PinMap!P473)</f>
        <v>-1</v>
      </c>
      <c r="F1894" s="37" t="str">
        <f>IF(PinMap!Q473="","",PinMap!Q473)</f>
        <v>uA</v>
      </c>
    </row>
    <row r="1895" spans="1:6" x14ac:dyDescent="0.2">
      <c r="A1895" s="37">
        <f t="shared" si="65"/>
        <v>3867</v>
      </c>
      <c r="B1895" s="52"/>
      <c r="C1895" s="37" t="str">
        <f>IF(PinMap!F474="","",PinMap!F474&amp;"_"&amp;PinMap!O1)</f>
        <v>SCL_IIH</v>
      </c>
      <c r="D1895" s="37">
        <f>IF(PinMap!O474="","",PinMap!O474)</f>
        <v>1</v>
      </c>
      <c r="E1895" s="37">
        <f>IF(PinMap!P474="","",PinMap!P474)</f>
        <v>-1</v>
      </c>
      <c r="F1895" s="37" t="str">
        <f>IF(PinMap!Q474="","",PinMap!Q474)</f>
        <v>uA</v>
      </c>
    </row>
    <row r="1896" spans="1:6" x14ac:dyDescent="0.2">
      <c r="A1896" s="37">
        <f t="shared" si="65"/>
        <v>3868</v>
      </c>
      <c r="B1896" s="52"/>
      <c r="C1896" s="37" t="str">
        <f>IF(PinMap!F475="","",PinMap!F475&amp;"_"&amp;PinMap!O1)</f>
        <v>SDA_IIH</v>
      </c>
      <c r="D1896" s="37">
        <f>IF(PinMap!O475="","",PinMap!O475)</f>
        <v>1</v>
      </c>
      <c r="E1896" s="37">
        <f>IF(PinMap!P475="","",PinMap!P475)</f>
        <v>-1</v>
      </c>
      <c r="F1896" s="37" t="str">
        <f>IF(PinMap!Q475="","",PinMap!Q475)</f>
        <v>uA</v>
      </c>
    </row>
    <row r="1897" spans="1:6" x14ac:dyDescent="0.2">
      <c r="A1897" s="37">
        <f t="shared" si="65"/>
        <v>3869</v>
      </c>
      <c r="B1897" s="52"/>
      <c r="C1897" s="37" t="str">
        <f>IF(PinMap!F476="","",PinMap!F476&amp;"_"&amp;PinMap!O1)</f>
        <v>D6_IIH</v>
      </c>
      <c r="D1897" s="37">
        <f>IF(PinMap!O476="","",PinMap!O476)</f>
        <v>1</v>
      </c>
      <c r="E1897" s="37">
        <f>IF(PinMap!P476="","",PinMap!P476)</f>
        <v>-1</v>
      </c>
      <c r="F1897" s="37" t="str">
        <f>IF(PinMap!Q476="","",PinMap!Q476)</f>
        <v>uA</v>
      </c>
    </row>
    <row r="1898" spans="1:6" x14ac:dyDescent="0.2">
      <c r="A1898" s="37">
        <f t="shared" si="65"/>
        <v>3870</v>
      </c>
      <c r="B1898" s="52"/>
      <c r="C1898" s="37" t="str">
        <f>IF(PinMap!F477="","",PinMap!F477&amp;"_"&amp;PinMap!O1)</f>
        <v>D5_IIH</v>
      </c>
      <c r="D1898" s="37">
        <f>IF(PinMap!O477="","",PinMap!O477)</f>
        <v>1</v>
      </c>
      <c r="E1898" s="37">
        <f>IF(PinMap!P477="","",PinMap!P477)</f>
        <v>-1</v>
      </c>
      <c r="F1898" s="37" t="str">
        <f>IF(PinMap!Q477="","",PinMap!Q477)</f>
        <v>uA</v>
      </c>
    </row>
    <row r="1899" spans="1:6" x14ac:dyDescent="0.2">
      <c r="A1899" s="37">
        <f t="shared" si="65"/>
        <v>3871</v>
      </c>
      <c r="B1899" s="52"/>
      <c r="C1899" s="37" t="str">
        <f>IF(PinMap!F478="","",PinMap!F478&amp;"_"&amp;PinMap!O1)</f>
        <v>D4_IIH</v>
      </c>
      <c r="D1899" s="37">
        <f>IF(PinMap!O478="","",PinMap!O478)</f>
        <v>1</v>
      </c>
      <c r="E1899" s="37">
        <f>IF(PinMap!P478="","",PinMap!P478)</f>
        <v>-1</v>
      </c>
      <c r="F1899" s="37" t="str">
        <f>IF(PinMap!Q478="","",PinMap!Q478)</f>
        <v>uA</v>
      </c>
    </row>
    <row r="1900" spans="1:6" x14ac:dyDescent="0.2">
      <c r="A1900" s="37">
        <f t="shared" ref="A1900:A1931" si="66">IF(D1900="",A1899,A1899+1)</f>
        <v>3872</v>
      </c>
      <c r="B1900" s="52"/>
      <c r="C1900" s="37" t="str">
        <f>IF(PinMap!F479="","",PinMap!F479&amp;"_"&amp;PinMap!O1)</f>
        <v>D3_IIH</v>
      </c>
      <c r="D1900" s="37">
        <f>IF(PinMap!O479="","",PinMap!O479)</f>
        <v>1</v>
      </c>
      <c r="E1900" s="37">
        <f>IF(PinMap!P479="","",PinMap!P479)</f>
        <v>-1</v>
      </c>
      <c r="F1900" s="37" t="str">
        <f>IF(PinMap!Q479="","",PinMap!Q479)</f>
        <v>uA</v>
      </c>
    </row>
    <row r="1901" spans="1:6" x14ac:dyDescent="0.2">
      <c r="A1901" s="37">
        <f t="shared" si="66"/>
        <v>3873</v>
      </c>
      <c r="B1901" s="52"/>
      <c r="C1901" s="37" t="str">
        <f>IF(PinMap!F480="","",PinMap!F480&amp;"_"&amp;PinMap!O1)</f>
        <v>D8_IIH</v>
      </c>
      <c r="D1901" s="37">
        <f>IF(PinMap!O480="","",PinMap!O480)</f>
        <v>1</v>
      </c>
      <c r="E1901" s="37">
        <f>IF(PinMap!P480="","",PinMap!P480)</f>
        <v>-1</v>
      </c>
      <c r="F1901" s="37" t="str">
        <f>IF(PinMap!Q480="","",PinMap!Q480)</f>
        <v>uA</v>
      </c>
    </row>
    <row r="1902" spans="1:6" x14ac:dyDescent="0.2">
      <c r="A1902" s="37">
        <f t="shared" si="66"/>
        <v>3874</v>
      </c>
      <c r="B1902" s="52"/>
      <c r="C1902" s="37" t="str">
        <f>IF(PinMap!F481="","",PinMap!F481&amp;"_"&amp;PinMap!O1)</f>
        <v>D7_IIH</v>
      </c>
      <c r="D1902" s="37">
        <f>IF(PinMap!O481="","",PinMap!O481)</f>
        <v>1</v>
      </c>
      <c r="E1902" s="37">
        <f>IF(PinMap!P481="","",PinMap!P481)</f>
        <v>-1</v>
      </c>
      <c r="F1902" s="37" t="str">
        <f>IF(PinMap!Q481="","",PinMap!Q481)</f>
        <v>uA</v>
      </c>
    </row>
    <row r="1903" spans="1:6" x14ac:dyDescent="0.2">
      <c r="A1903" s="37">
        <f t="shared" si="66"/>
        <v>3875</v>
      </c>
      <c r="B1903" s="52"/>
      <c r="C1903" s="37" t="str">
        <f>IF(PinMap!F482="","",PinMap!F482&amp;"_"&amp;PinMap!O1)</f>
        <v>D0_IIH</v>
      </c>
      <c r="D1903" s="37">
        <f>IF(PinMap!O482="","",PinMap!O482)</f>
        <v>35</v>
      </c>
      <c r="E1903" s="37">
        <f>IF(PinMap!P482="","",PinMap!P482)</f>
        <v>24</v>
      </c>
      <c r="F1903" s="37" t="str">
        <f>IF(PinMap!Q482="","",PinMap!Q482)</f>
        <v>uA</v>
      </c>
    </row>
    <row r="1904" spans="1:6" x14ac:dyDescent="0.2">
      <c r="A1904" s="37">
        <f t="shared" si="66"/>
        <v>3876</v>
      </c>
      <c r="B1904" s="52"/>
      <c r="C1904" s="37" t="str">
        <f>IF(PinMap!F483="","",PinMap!F483&amp;"_"&amp;PinMap!O1)</f>
        <v>D1_IIH</v>
      </c>
      <c r="D1904" s="37">
        <f>IF(PinMap!O483="","",PinMap!O483)</f>
        <v>35</v>
      </c>
      <c r="E1904" s="37">
        <f>IF(PinMap!P483="","",PinMap!P483)</f>
        <v>24</v>
      </c>
      <c r="F1904" s="37" t="str">
        <f>IF(PinMap!Q483="","",PinMap!Q483)</f>
        <v>uA</v>
      </c>
    </row>
    <row r="1905" spans="1:6" x14ac:dyDescent="0.2">
      <c r="A1905" s="37">
        <f t="shared" si="66"/>
        <v>3877</v>
      </c>
      <c r="B1905" s="52"/>
      <c r="C1905" s="37" t="str">
        <f>IF(PinMap!F484="","",PinMap!F484&amp;"_"&amp;PinMap!O1)</f>
        <v>D2_IIH</v>
      </c>
      <c r="D1905" s="37">
        <f>IF(PinMap!O484="","",PinMap!O484)</f>
        <v>1</v>
      </c>
      <c r="E1905" s="37">
        <f>IF(PinMap!P484="","",PinMap!P484)</f>
        <v>-1</v>
      </c>
      <c r="F1905" s="37" t="str">
        <f>IF(PinMap!Q484="","",PinMap!Q484)</f>
        <v>uA</v>
      </c>
    </row>
    <row r="1906" spans="1:6" x14ac:dyDescent="0.2">
      <c r="A1906" s="37">
        <f t="shared" si="66"/>
        <v>3878</v>
      </c>
      <c r="B1906" s="52"/>
      <c r="C1906" s="37" t="str">
        <f>IF(PinMap!F485="","",PinMap!F485&amp;"_"&amp;PinMap!O1)</f>
        <v>D9_IIH</v>
      </c>
      <c r="D1906" s="37">
        <f>IF(PinMap!O485="","",PinMap!O485)</f>
        <v>1</v>
      </c>
      <c r="E1906" s="37">
        <f>IF(PinMap!P485="","",PinMap!P485)</f>
        <v>-1</v>
      </c>
      <c r="F1906" s="37" t="str">
        <f>IF(PinMap!Q485="","",PinMap!Q485)</f>
        <v>uA</v>
      </c>
    </row>
    <row r="1907" spans="1:6" x14ac:dyDescent="0.2">
      <c r="A1907" s="37">
        <f t="shared" si="66"/>
        <v>3879</v>
      </c>
      <c r="B1907" s="52"/>
      <c r="C1907" s="37" t="str">
        <f>IF(PinMap!F486="","",PinMap!F486&amp;"_"&amp;PinMap!O1)</f>
        <v>PWDN_IIH</v>
      </c>
      <c r="D1907" s="37">
        <f>IF(PinMap!O486="","",PinMap!O486)</f>
        <v>3</v>
      </c>
      <c r="E1907" s="37">
        <f>IF(PinMap!P486="","",PinMap!P486)</f>
        <v>-1</v>
      </c>
      <c r="F1907" s="37" t="str">
        <f>IF(PinMap!Q486="","",PinMap!Q486)</f>
        <v>uA</v>
      </c>
    </row>
    <row r="1908" spans="1:6" x14ac:dyDescent="0.2">
      <c r="A1908" s="37">
        <f t="shared" si="66"/>
        <v>3880</v>
      </c>
      <c r="B1908" s="52"/>
      <c r="C1908" s="37" t="str">
        <f>IF(PinMap!F487="","",PinMap!F487&amp;"_"&amp;PinMap!O1)</f>
        <v>RSTB_IIH</v>
      </c>
      <c r="D1908" s="37">
        <f>IF(PinMap!O487="","",PinMap!O487)</f>
        <v>1</v>
      </c>
      <c r="E1908" s="37">
        <f>IF(PinMap!P487="","",PinMap!P487)</f>
        <v>-1</v>
      </c>
      <c r="F1908" s="37" t="str">
        <f>IF(PinMap!Q487="","",PinMap!Q487)</f>
        <v>uA</v>
      </c>
    </row>
    <row r="1909" spans="1:6" x14ac:dyDescent="0.2">
      <c r="A1909" s="37">
        <f t="shared" si="66"/>
        <v>3880</v>
      </c>
      <c r="B1909" s="52"/>
      <c r="C1909" s="37" t="str">
        <f>IF(PinMap!F488="","",PinMap!F488&amp;"_"&amp;PinMap!O1)</f>
        <v>VN_IIH</v>
      </c>
      <c r="D1909" s="37" t="str">
        <f>IF(PinMap!O488="","",PinMap!O488)</f>
        <v/>
      </c>
      <c r="E1909" s="37" t="str">
        <f>IF(PinMap!P488="","",PinMap!P488)</f>
        <v/>
      </c>
      <c r="F1909" s="37" t="str">
        <f>IF(PinMap!Q488="","",PinMap!Q488)</f>
        <v/>
      </c>
    </row>
    <row r="1910" spans="1:6" x14ac:dyDescent="0.2">
      <c r="A1910" s="37">
        <f t="shared" si="66"/>
        <v>3880</v>
      </c>
      <c r="B1910" s="52"/>
      <c r="C1910" s="37" t="str">
        <f>IF(PinMap!F489="","",PinMap!F489&amp;"_"&amp;PinMap!O1)</f>
        <v>VH_IIH</v>
      </c>
      <c r="D1910" s="37" t="str">
        <f>IF(PinMap!O489="","",PinMap!O489)</f>
        <v/>
      </c>
      <c r="E1910" s="37" t="str">
        <f>IF(PinMap!P489="","",PinMap!P489)</f>
        <v/>
      </c>
      <c r="F1910" s="37" t="str">
        <f>IF(PinMap!Q489="","",PinMap!Q489)</f>
        <v/>
      </c>
    </row>
    <row r="1911" spans="1:6" x14ac:dyDescent="0.2">
      <c r="A1911" s="37">
        <f t="shared" si="66"/>
        <v>3880</v>
      </c>
      <c r="B1911" s="52"/>
      <c r="C1911" s="37" t="str">
        <f>IF(PinMap!F490="","",PinMap!F490&amp;"_"&amp;PinMap!O1)</f>
        <v>VRAMP_IIH</v>
      </c>
      <c r="D1911" s="37" t="str">
        <f>IF(PinMap!O490="","",PinMap!O490)</f>
        <v/>
      </c>
      <c r="E1911" s="37" t="str">
        <f>IF(PinMap!P490="","",PinMap!P490)</f>
        <v/>
      </c>
      <c r="F1911" s="37" t="str">
        <f>IF(PinMap!Q490="","",PinMap!Q490)</f>
        <v/>
      </c>
    </row>
    <row r="1912" spans="1:6" x14ac:dyDescent="0.2">
      <c r="A1912" s="37">
        <f t="shared" si="66"/>
        <v>3880</v>
      </c>
      <c r="B1912" s="52"/>
      <c r="C1912" s="37" t="str">
        <f>IF(PinMap!F491="","",PinMap!F491&amp;"_"&amp;PinMap!O1)</f>
        <v/>
      </c>
      <c r="D1912" s="37" t="str">
        <f>IF(PinMap!O491="","",PinMap!O491)</f>
        <v/>
      </c>
      <c r="E1912" s="37" t="str">
        <f>IF(PinMap!P491="","",PinMap!P491)</f>
        <v/>
      </c>
      <c r="F1912" s="37" t="str">
        <f>IF(PinMap!Q491="","",PinMap!Q491)</f>
        <v/>
      </c>
    </row>
    <row r="1913" spans="1:6" x14ac:dyDescent="0.2">
      <c r="A1913" s="37">
        <f t="shared" si="66"/>
        <v>3880</v>
      </c>
      <c r="B1913" s="52"/>
      <c r="C1913" s="37" t="str">
        <f>IF(PinMap!F492="","",PinMap!F492&amp;"_"&amp;PinMap!O1)</f>
        <v/>
      </c>
      <c r="D1913" s="37" t="str">
        <f>IF(PinMap!O492="","",PinMap!O492)</f>
        <v/>
      </c>
      <c r="E1913" s="37" t="str">
        <f>IF(PinMap!P492="","",PinMap!P492)</f>
        <v/>
      </c>
      <c r="F1913" s="37" t="str">
        <f>IF(PinMap!Q492="","",PinMap!Q492)</f>
        <v/>
      </c>
    </row>
    <row r="1914" spans="1:6" x14ac:dyDescent="0.2">
      <c r="A1914" s="37">
        <f t="shared" si="66"/>
        <v>3880</v>
      </c>
      <c r="B1914" s="52"/>
      <c r="C1914" s="37" t="str">
        <f>IF(PinMap!F493="","",PinMap!F493&amp;"_"&amp;PinMap!O1)</f>
        <v/>
      </c>
      <c r="D1914" s="37" t="str">
        <f>IF(PinMap!O493="","",PinMap!O493)</f>
        <v/>
      </c>
      <c r="E1914" s="37" t="str">
        <f>IF(PinMap!P493="","",PinMap!P493)</f>
        <v/>
      </c>
      <c r="F1914" s="37" t="str">
        <f>IF(PinMap!Q493="","",PinMap!Q493)</f>
        <v/>
      </c>
    </row>
    <row r="1915" spans="1:6" x14ac:dyDescent="0.2">
      <c r="A1915" s="37">
        <f t="shared" si="66"/>
        <v>3880</v>
      </c>
      <c r="B1915" s="52"/>
      <c r="C1915" s="37" t="str">
        <f>IF(PinMap!F494="","",PinMap!F494&amp;"_"&amp;PinMap!O1)</f>
        <v>VCC28A_IIH</v>
      </c>
      <c r="D1915" s="37" t="str">
        <f>IF(PinMap!O494="","",PinMap!O494)</f>
        <v/>
      </c>
      <c r="E1915" s="37" t="str">
        <f>IF(PinMap!P494="","",PinMap!P494)</f>
        <v/>
      </c>
      <c r="F1915" s="37" t="str">
        <f>IF(PinMap!Q494="","",PinMap!Q494)</f>
        <v/>
      </c>
    </row>
    <row r="1916" spans="1:6" x14ac:dyDescent="0.2">
      <c r="A1916" s="37">
        <f t="shared" si="66"/>
        <v>3880</v>
      </c>
      <c r="B1916" s="52"/>
      <c r="C1916" s="37" t="str">
        <f>IF(PinMap!F495="","",PinMap!F495&amp;"_"&amp;PinMap!O1)</f>
        <v>VCC28D_IIH</v>
      </c>
      <c r="D1916" s="37" t="str">
        <f>IF(PinMap!O495="","",PinMap!O495)</f>
        <v/>
      </c>
      <c r="E1916" s="37" t="str">
        <f>IF(PinMap!P495="","",PinMap!P495)</f>
        <v/>
      </c>
      <c r="F1916" s="37" t="str">
        <f>IF(PinMap!Q495="","",PinMap!Q495)</f>
        <v/>
      </c>
    </row>
    <row r="1917" spans="1:6" x14ac:dyDescent="0.2">
      <c r="A1917" s="37">
        <f t="shared" si="66"/>
        <v>3880</v>
      </c>
      <c r="B1917" s="52"/>
      <c r="C1917" s="37" t="str">
        <f>IF(PinMap!F496="","",PinMap!F496&amp;"_"&amp;PinMap!O1)</f>
        <v>DVDD_IIH</v>
      </c>
      <c r="D1917" s="37" t="str">
        <f>IF(PinMap!O496="","",PinMap!O496)</f>
        <v/>
      </c>
      <c r="E1917" s="37" t="str">
        <f>IF(PinMap!P496="","",PinMap!P496)</f>
        <v/>
      </c>
      <c r="F1917" s="37" t="str">
        <f>IF(PinMap!Q496="","",PinMap!Q496)</f>
        <v/>
      </c>
    </row>
    <row r="1918" spans="1:6" x14ac:dyDescent="0.2">
      <c r="A1918" s="37">
        <f t="shared" si="66"/>
        <v>3880</v>
      </c>
      <c r="B1918" s="52"/>
      <c r="C1918" s="37" t="str">
        <f>IF(PinMap!F497="","",PinMap!F497&amp;"_"&amp;PinMap!O1)</f>
        <v/>
      </c>
      <c r="D1918" s="37" t="str">
        <f>IF(PinMap!O497="","",PinMap!O497)</f>
        <v/>
      </c>
      <c r="E1918" s="37" t="str">
        <f>IF(PinMap!P497="","",PinMap!P497)</f>
        <v/>
      </c>
      <c r="F1918" s="37" t="str">
        <f>IF(PinMap!Q497="","",PinMap!Q497)</f>
        <v/>
      </c>
    </row>
    <row r="1919" spans="1:6" x14ac:dyDescent="0.2">
      <c r="A1919" s="37">
        <f t="shared" si="66"/>
        <v>3880</v>
      </c>
      <c r="B1919" s="52"/>
      <c r="C1919" s="37" t="str">
        <f>IF(PinMap!F470="","",PinMap!F470&amp;"_"&amp;PinMap!R1)</f>
        <v>VSYNC_DC</v>
      </c>
      <c r="D1919" s="37" t="str">
        <f>IF(PinMap!R470="","",PinMap!R470)</f>
        <v/>
      </c>
      <c r="E1919" s="37" t="str">
        <f>IF(PinMap!S470="","",PinMap!S470)</f>
        <v/>
      </c>
      <c r="F1919" s="37" t="str">
        <f>IF(PinMap!T470="","",PinMap!T470)</f>
        <v/>
      </c>
    </row>
    <row r="1920" spans="1:6" x14ac:dyDescent="0.2">
      <c r="A1920" s="37">
        <f t="shared" si="66"/>
        <v>3880</v>
      </c>
      <c r="B1920" s="52"/>
      <c r="C1920" s="37" t="str">
        <f>IF(PinMap!F471="","",PinMap!F471&amp;"_"&amp;PinMap!R1)</f>
        <v>HSYNC_DC</v>
      </c>
      <c r="D1920" s="37" t="str">
        <f>IF(PinMap!R471="","",PinMap!R471)</f>
        <v/>
      </c>
      <c r="E1920" s="37" t="str">
        <f>IF(PinMap!S471="","",PinMap!S471)</f>
        <v/>
      </c>
      <c r="F1920" s="37" t="str">
        <f>IF(PinMap!T471="","",PinMap!T471)</f>
        <v/>
      </c>
    </row>
    <row r="1921" spans="1:6" x14ac:dyDescent="0.2">
      <c r="A1921" s="37">
        <f t="shared" si="66"/>
        <v>3880</v>
      </c>
      <c r="B1921" s="52"/>
      <c r="C1921" s="37" t="str">
        <f>IF(PinMap!F472="","",PinMap!F472&amp;"_"&amp;PinMap!R1)</f>
        <v>PCLK_DC</v>
      </c>
      <c r="D1921" s="37" t="str">
        <f>IF(PinMap!R472="","",PinMap!R472)</f>
        <v/>
      </c>
      <c r="E1921" s="37" t="str">
        <f>IF(PinMap!S472="","",PinMap!S472)</f>
        <v/>
      </c>
      <c r="F1921" s="37" t="str">
        <f>IF(PinMap!T472="","",PinMap!T472)</f>
        <v/>
      </c>
    </row>
    <row r="1922" spans="1:6" x14ac:dyDescent="0.2">
      <c r="A1922" s="37">
        <f t="shared" si="66"/>
        <v>3880</v>
      </c>
      <c r="B1922" s="52"/>
      <c r="C1922" s="37" t="str">
        <f>IF(PinMap!F473="","",PinMap!F473&amp;"_"&amp;PinMap!R1)</f>
        <v>EXCLK_DC</v>
      </c>
      <c r="D1922" s="37" t="str">
        <f>IF(PinMap!R473="","",PinMap!R473)</f>
        <v/>
      </c>
      <c r="E1922" s="37" t="str">
        <f>IF(PinMap!S473="","",PinMap!S473)</f>
        <v/>
      </c>
      <c r="F1922" s="37" t="str">
        <f>IF(PinMap!T473="","",PinMap!T473)</f>
        <v/>
      </c>
    </row>
    <row r="1923" spans="1:6" x14ac:dyDescent="0.2">
      <c r="A1923" s="37">
        <f t="shared" si="66"/>
        <v>3880</v>
      </c>
      <c r="B1923" s="52"/>
      <c r="C1923" s="37" t="str">
        <f>IF(PinMap!F474="","",PinMap!F474&amp;"_"&amp;PinMap!R1)</f>
        <v>SCL_DC</v>
      </c>
      <c r="D1923" s="37" t="str">
        <f>IF(PinMap!R474="","",PinMap!R474)</f>
        <v/>
      </c>
      <c r="E1923" s="37" t="str">
        <f>IF(PinMap!S474="","",PinMap!S474)</f>
        <v/>
      </c>
      <c r="F1923" s="37" t="str">
        <f>IF(PinMap!T474="","",PinMap!T474)</f>
        <v/>
      </c>
    </row>
    <row r="1924" spans="1:6" x14ac:dyDescent="0.2">
      <c r="A1924" s="37">
        <f t="shared" si="66"/>
        <v>3880</v>
      </c>
      <c r="B1924" s="52"/>
      <c r="C1924" s="37" t="str">
        <f>IF(PinMap!F475="","",PinMap!F475&amp;"_"&amp;PinMap!R1)</f>
        <v>SDA_DC</v>
      </c>
      <c r="D1924" s="37" t="str">
        <f>IF(PinMap!R475="","",PinMap!R475)</f>
        <v/>
      </c>
      <c r="E1924" s="37" t="str">
        <f>IF(PinMap!S475="","",PinMap!S475)</f>
        <v/>
      </c>
      <c r="F1924" s="37" t="str">
        <f>IF(PinMap!T475="","",PinMap!T475)</f>
        <v/>
      </c>
    </row>
    <row r="1925" spans="1:6" x14ac:dyDescent="0.2">
      <c r="A1925" s="37">
        <f t="shared" si="66"/>
        <v>3880</v>
      </c>
      <c r="B1925" s="52"/>
      <c r="C1925" s="37" t="str">
        <f>IF(PinMap!F476="","",PinMap!F476&amp;"_"&amp;PinMap!R1)</f>
        <v>D6_DC</v>
      </c>
      <c r="D1925" s="37" t="str">
        <f>IF(PinMap!R476="","",PinMap!R476)</f>
        <v/>
      </c>
      <c r="E1925" s="37" t="str">
        <f>IF(PinMap!S476="","",PinMap!S476)</f>
        <v/>
      </c>
      <c r="F1925" s="37" t="str">
        <f>IF(PinMap!T476="","",PinMap!T476)</f>
        <v/>
      </c>
    </row>
    <row r="1926" spans="1:6" x14ac:dyDescent="0.2">
      <c r="A1926" s="37">
        <f t="shared" si="66"/>
        <v>3880</v>
      </c>
      <c r="B1926" s="52"/>
      <c r="C1926" s="37" t="str">
        <f>IF(PinMap!F477="","",PinMap!F477&amp;"_"&amp;PinMap!R1)</f>
        <v>D5_DC</v>
      </c>
      <c r="D1926" s="37" t="str">
        <f>IF(PinMap!R477="","",PinMap!R477)</f>
        <v/>
      </c>
      <c r="E1926" s="37" t="str">
        <f>IF(PinMap!S477="","",PinMap!S477)</f>
        <v/>
      </c>
      <c r="F1926" s="37" t="str">
        <f>IF(PinMap!T477="","",PinMap!T477)</f>
        <v/>
      </c>
    </row>
    <row r="1927" spans="1:6" x14ac:dyDescent="0.2">
      <c r="A1927" s="37">
        <f t="shared" si="66"/>
        <v>3880</v>
      </c>
      <c r="B1927" s="52"/>
      <c r="C1927" s="37" t="str">
        <f>IF(PinMap!F478="","",PinMap!F478&amp;"_"&amp;PinMap!R1)</f>
        <v>D4_DC</v>
      </c>
      <c r="D1927" s="37" t="str">
        <f>IF(PinMap!R478="","",PinMap!R478)</f>
        <v/>
      </c>
      <c r="E1927" s="37" t="str">
        <f>IF(PinMap!S478="","",PinMap!S478)</f>
        <v/>
      </c>
      <c r="F1927" s="37" t="str">
        <f>IF(PinMap!T478="","",PinMap!T478)</f>
        <v/>
      </c>
    </row>
    <row r="1928" spans="1:6" x14ac:dyDescent="0.2">
      <c r="A1928" s="37">
        <f t="shared" si="66"/>
        <v>3880</v>
      </c>
      <c r="B1928" s="52"/>
      <c r="C1928" s="37" t="str">
        <f>IF(PinMap!F479="","",PinMap!F479&amp;"_"&amp;PinMap!R1)</f>
        <v>D3_DC</v>
      </c>
      <c r="D1928" s="37" t="str">
        <f>IF(PinMap!R479="","",PinMap!R479)</f>
        <v/>
      </c>
      <c r="E1928" s="37" t="str">
        <f>IF(PinMap!S479="","",PinMap!S479)</f>
        <v/>
      </c>
      <c r="F1928" s="37" t="str">
        <f>IF(PinMap!T479="","",PinMap!T479)</f>
        <v/>
      </c>
    </row>
    <row r="1929" spans="1:6" x14ac:dyDescent="0.2">
      <c r="A1929" s="37">
        <f t="shared" si="66"/>
        <v>3880</v>
      </c>
      <c r="B1929" s="52"/>
      <c r="C1929" s="37" t="str">
        <f>IF(PinMap!F480="","",PinMap!F480&amp;"_"&amp;PinMap!R1)</f>
        <v>D8_DC</v>
      </c>
      <c r="D1929" s="37" t="str">
        <f>IF(PinMap!R480="","",PinMap!R480)</f>
        <v/>
      </c>
      <c r="E1929" s="37" t="str">
        <f>IF(PinMap!S480="","",PinMap!S480)</f>
        <v/>
      </c>
      <c r="F1929" s="37" t="str">
        <f>IF(PinMap!T480="","",PinMap!T480)</f>
        <v/>
      </c>
    </row>
    <row r="1930" spans="1:6" x14ac:dyDescent="0.2">
      <c r="A1930" s="37">
        <f t="shared" si="66"/>
        <v>3880</v>
      </c>
      <c r="B1930" s="52"/>
      <c r="C1930" s="37" t="str">
        <f>IF(PinMap!F481="","",PinMap!F481&amp;"_"&amp;PinMap!R1)</f>
        <v>D7_DC</v>
      </c>
      <c r="D1930" s="37" t="str">
        <f>IF(PinMap!R481="","",PinMap!R481)</f>
        <v/>
      </c>
      <c r="E1930" s="37" t="str">
        <f>IF(PinMap!S481="","",PinMap!S481)</f>
        <v/>
      </c>
      <c r="F1930" s="37" t="str">
        <f>IF(PinMap!T481="","",PinMap!T481)</f>
        <v/>
      </c>
    </row>
    <row r="1931" spans="1:6" x14ac:dyDescent="0.2">
      <c r="A1931" s="37">
        <f t="shared" si="66"/>
        <v>3880</v>
      </c>
      <c r="B1931" s="52"/>
      <c r="C1931" s="37" t="str">
        <f>IF(PinMap!F482="","",PinMap!F482&amp;"_"&amp;PinMap!R1)</f>
        <v>D0_DC</v>
      </c>
      <c r="D1931" s="37" t="str">
        <f>IF(PinMap!R482="","",PinMap!R482)</f>
        <v/>
      </c>
      <c r="E1931" s="37" t="str">
        <f>IF(PinMap!S482="","",PinMap!S482)</f>
        <v/>
      </c>
      <c r="F1931" s="37" t="str">
        <f>IF(PinMap!T482="","",PinMap!T482)</f>
        <v/>
      </c>
    </row>
    <row r="1932" spans="1:6" x14ac:dyDescent="0.2">
      <c r="A1932" s="37">
        <f t="shared" ref="A1932:A1963" si="67">IF(D1932="",A1931,A1931+1)</f>
        <v>3880</v>
      </c>
      <c r="B1932" s="52"/>
      <c r="C1932" s="37" t="str">
        <f>IF(PinMap!F483="","",PinMap!F483&amp;"_"&amp;PinMap!R1)</f>
        <v>D1_DC</v>
      </c>
      <c r="D1932" s="37" t="str">
        <f>IF(PinMap!R483="","",PinMap!R483)</f>
        <v/>
      </c>
      <c r="E1932" s="37" t="str">
        <f>IF(PinMap!S483="","",PinMap!S483)</f>
        <v/>
      </c>
      <c r="F1932" s="37" t="str">
        <f>IF(PinMap!T483="","",PinMap!T483)</f>
        <v/>
      </c>
    </row>
    <row r="1933" spans="1:6" x14ac:dyDescent="0.2">
      <c r="A1933" s="37">
        <f t="shared" si="67"/>
        <v>3880</v>
      </c>
      <c r="B1933" s="52"/>
      <c r="C1933" s="37" t="str">
        <f>IF(PinMap!F484="","",PinMap!F484&amp;"_"&amp;PinMap!R1)</f>
        <v>D2_DC</v>
      </c>
      <c r="D1933" s="37" t="str">
        <f>IF(PinMap!R484="","",PinMap!R484)</f>
        <v/>
      </c>
      <c r="E1933" s="37" t="str">
        <f>IF(PinMap!S484="","",PinMap!S484)</f>
        <v/>
      </c>
      <c r="F1933" s="37" t="str">
        <f>IF(PinMap!T484="","",PinMap!T484)</f>
        <v/>
      </c>
    </row>
    <row r="1934" spans="1:6" x14ac:dyDescent="0.2">
      <c r="A1934" s="37">
        <f t="shared" si="67"/>
        <v>3880</v>
      </c>
      <c r="B1934" s="52"/>
      <c r="C1934" s="37" t="str">
        <f>IF(PinMap!F485="","",PinMap!F485&amp;"_"&amp;PinMap!R1)</f>
        <v>D9_DC</v>
      </c>
      <c r="D1934" s="37" t="str">
        <f>IF(PinMap!R485="","",PinMap!R485)</f>
        <v/>
      </c>
      <c r="E1934" s="37" t="str">
        <f>IF(PinMap!S485="","",PinMap!S485)</f>
        <v/>
      </c>
      <c r="F1934" s="37" t="str">
        <f>IF(PinMap!T485="","",PinMap!T485)</f>
        <v/>
      </c>
    </row>
    <row r="1935" spans="1:6" x14ac:dyDescent="0.2">
      <c r="A1935" s="37">
        <f t="shared" si="67"/>
        <v>3880</v>
      </c>
      <c r="B1935" s="52"/>
      <c r="C1935" s="37" t="str">
        <f>IF(PinMap!F486="","",PinMap!F486&amp;"_"&amp;PinMap!R1)</f>
        <v>PWDN_DC</v>
      </c>
      <c r="D1935" s="37" t="str">
        <f>IF(PinMap!R486="","",PinMap!R486)</f>
        <v/>
      </c>
      <c r="E1935" s="37" t="str">
        <f>IF(PinMap!S486="","",PinMap!S486)</f>
        <v/>
      </c>
      <c r="F1935" s="37" t="str">
        <f>IF(PinMap!T486="","",PinMap!T486)</f>
        <v/>
      </c>
    </row>
    <row r="1936" spans="1:6" x14ac:dyDescent="0.2">
      <c r="A1936" s="37">
        <f t="shared" si="67"/>
        <v>3880</v>
      </c>
      <c r="B1936" s="52"/>
      <c r="C1936" s="37" t="str">
        <f>IF(PinMap!F487="","",PinMap!F487&amp;"_"&amp;PinMap!R1)</f>
        <v>RSTB_DC</v>
      </c>
      <c r="D1936" s="37" t="str">
        <f>IF(PinMap!R487="","",PinMap!R487)</f>
        <v/>
      </c>
      <c r="E1936" s="37" t="str">
        <f>IF(PinMap!S487="","",PinMap!S487)</f>
        <v/>
      </c>
      <c r="F1936" s="37" t="str">
        <f>IF(PinMap!T487="","",PinMap!T487)</f>
        <v/>
      </c>
    </row>
    <row r="1937" spans="1:6" x14ac:dyDescent="0.2">
      <c r="A1937" s="37">
        <f t="shared" si="67"/>
        <v>3881</v>
      </c>
      <c r="B1937" s="52"/>
      <c r="C1937" s="37" t="str">
        <f>IF(PinMap!F488="","",PinMap!F488&amp;"_"&amp;PinMap!R1)</f>
        <v>VN_DC</v>
      </c>
      <c r="D1937" s="37">
        <f>IF(PinMap!R488="","",PinMap!R488)</f>
        <v>-1.25</v>
      </c>
      <c r="E1937" s="37">
        <f>IF(PinMap!S488="","",PinMap!S488)</f>
        <v>-1.6</v>
      </c>
      <c r="F1937" s="37" t="str">
        <f>IF(PinMap!T488="","",PinMap!T488)</f>
        <v>V</v>
      </c>
    </row>
    <row r="1938" spans="1:6" x14ac:dyDescent="0.2">
      <c r="A1938" s="37">
        <f t="shared" si="67"/>
        <v>3882</v>
      </c>
      <c r="B1938" s="52"/>
      <c r="C1938" s="37" t="str">
        <f>IF(PinMap!F489="","",PinMap!F489&amp;"_"&amp;PinMap!R1)</f>
        <v>VH_DC</v>
      </c>
      <c r="D1938" s="37">
        <f>IF(PinMap!R489="","",PinMap!R489)</f>
        <v>4.4000000000000004</v>
      </c>
      <c r="E1938" s="37">
        <f>IF(PinMap!S489="","",PinMap!S489)</f>
        <v>3.85</v>
      </c>
      <c r="F1938" s="37" t="str">
        <f>IF(PinMap!T489="","",PinMap!T489)</f>
        <v>V</v>
      </c>
    </row>
    <row r="1939" spans="1:6" x14ac:dyDescent="0.2">
      <c r="A1939" s="37">
        <f t="shared" si="67"/>
        <v>3882</v>
      </c>
      <c r="B1939" s="52"/>
      <c r="C1939" s="37" t="str">
        <f>IF(PinMap!F490="","",PinMap!F490&amp;"_"&amp;PinMap!R1)</f>
        <v>VRAMP_DC</v>
      </c>
      <c r="D1939" s="37" t="str">
        <f>IF(PinMap!R490="","",PinMap!R490)</f>
        <v/>
      </c>
      <c r="E1939" s="37" t="str">
        <f>IF(PinMap!S490="","",PinMap!S490)</f>
        <v/>
      </c>
      <c r="F1939" s="37" t="str">
        <f>IF(PinMap!T490="","",PinMap!T490)</f>
        <v/>
      </c>
    </row>
    <row r="1940" spans="1:6" x14ac:dyDescent="0.2">
      <c r="A1940" s="37">
        <f t="shared" si="67"/>
        <v>3882</v>
      </c>
      <c r="B1940" s="52"/>
      <c r="C1940" s="37" t="str">
        <f>IF(PinMap!F491="","",PinMap!F491&amp;"_"&amp;PinMap!R1)</f>
        <v/>
      </c>
      <c r="D1940" s="37" t="str">
        <f>IF(PinMap!R491="","",PinMap!R491)</f>
        <v/>
      </c>
      <c r="E1940" s="37" t="str">
        <f>IF(PinMap!S491="","",PinMap!S491)</f>
        <v/>
      </c>
      <c r="F1940" s="37" t="str">
        <f>IF(PinMap!T491="","",PinMap!T491)</f>
        <v/>
      </c>
    </row>
    <row r="1941" spans="1:6" x14ac:dyDescent="0.2">
      <c r="A1941" s="37">
        <f t="shared" si="67"/>
        <v>3882</v>
      </c>
      <c r="B1941" s="52"/>
      <c r="C1941" s="37" t="str">
        <f>IF(PinMap!F492="","",PinMap!F492&amp;"_"&amp;PinMap!R1)</f>
        <v/>
      </c>
      <c r="D1941" s="37" t="str">
        <f>IF(PinMap!R492="","",PinMap!R492)</f>
        <v/>
      </c>
      <c r="E1941" s="37" t="str">
        <f>IF(PinMap!S492="","",PinMap!S492)</f>
        <v/>
      </c>
      <c r="F1941" s="37" t="str">
        <f>IF(PinMap!T492="","",PinMap!T492)</f>
        <v/>
      </c>
    </row>
    <row r="1942" spans="1:6" x14ac:dyDescent="0.2">
      <c r="A1942" s="37">
        <f t="shared" si="67"/>
        <v>3882</v>
      </c>
      <c r="B1942" s="52"/>
      <c r="C1942" s="37" t="str">
        <f>IF(PinMap!F493="","",PinMap!F493&amp;"_"&amp;PinMap!R1)</f>
        <v/>
      </c>
      <c r="D1942" s="37" t="str">
        <f>IF(PinMap!R493="","",PinMap!R493)</f>
        <v/>
      </c>
      <c r="E1942" s="37" t="str">
        <f>IF(PinMap!S493="","",PinMap!S493)</f>
        <v/>
      </c>
      <c r="F1942" s="37" t="str">
        <f>IF(PinMap!T493="","",PinMap!T493)</f>
        <v/>
      </c>
    </row>
    <row r="1943" spans="1:6" x14ac:dyDescent="0.2">
      <c r="A1943" s="37">
        <f t="shared" si="67"/>
        <v>3883</v>
      </c>
      <c r="B1943" s="52"/>
      <c r="C1943" s="37" t="str">
        <f>IF(PinMap!F494="","",PinMap!F494&amp;"_"&amp;PinMap!R1)</f>
        <v>VCC28A_DC</v>
      </c>
      <c r="D1943" s="37">
        <f>IF(PinMap!R494="","",PinMap!R494)</f>
        <v>35</v>
      </c>
      <c r="E1943" s="37">
        <f>IF(PinMap!S494="","",PinMap!S494)</f>
        <v>15</v>
      </c>
      <c r="F1943" s="37" t="str">
        <f>IF(PinMap!T494="","",PinMap!T494)</f>
        <v>mA</v>
      </c>
    </row>
    <row r="1944" spans="1:6" x14ac:dyDescent="0.2">
      <c r="A1944" s="37">
        <f t="shared" si="67"/>
        <v>3884</v>
      </c>
      <c r="B1944" s="52"/>
      <c r="C1944" s="37" t="str">
        <f>IF(PinMap!F495="","",PinMap!F495&amp;"_"&amp;PinMap!R1)</f>
        <v>VCC28D_DC</v>
      </c>
      <c r="D1944" s="37">
        <f>IF(PinMap!R495="","",PinMap!R495)</f>
        <v>65</v>
      </c>
      <c r="E1944" s="37">
        <f>IF(PinMap!S495="","",PinMap!S495)</f>
        <v>45</v>
      </c>
      <c r="F1944" s="37" t="str">
        <f>IF(PinMap!T495="","",PinMap!T495)</f>
        <v>mA</v>
      </c>
    </row>
    <row r="1945" spans="1:6" x14ac:dyDescent="0.2">
      <c r="A1945" s="37">
        <f t="shared" si="67"/>
        <v>3885</v>
      </c>
      <c r="B1945" s="52"/>
      <c r="C1945" s="37" t="str">
        <f>IF(PinMap!F496="","",PinMap!F496&amp;"_"&amp;PinMap!R1)</f>
        <v>DVDD_DC</v>
      </c>
      <c r="D1945" s="37">
        <f>IF(PinMap!R496="","",PinMap!R496)</f>
        <v>1.7</v>
      </c>
      <c r="E1945" s="37">
        <f>IF(PinMap!S496="","",PinMap!S496)</f>
        <v>1.4</v>
      </c>
      <c r="F1945" s="37" t="str">
        <f>IF(PinMap!T496="","",PinMap!T496)</f>
        <v>V</v>
      </c>
    </row>
    <row r="1946" spans="1:6" x14ac:dyDescent="0.2">
      <c r="A1946" s="37">
        <f t="shared" si="67"/>
        <v>3885</v>
      </c>
      <c r="B1946" s="52"/>
      <c r="C1946" s="37" t="str">
        <f>IF(PinMap!F497="","",PinMap!F497&amp;"_"&amp;PinMap!R1)</f>
        <v/>
      </c>
      <c r="D1946" s="37" t="str">
        <f>IF(PinMap!R497="","",PinMap!R497)</f>
        <v/>
      </c>
      <c r="E1946" s="37" t="str">
        <f>IF(PinMap!S497="","",PinMap!S497)</f>
        <v/>
      </c>
      <c r="F1946" s="37" t="str">
        <f>IF(PinMap!T497="","",PinMap!T497)</f>
        <v/>
      </c>
    </row>
    <row r="1947" spans="1:6" x14ac:dyDescent="0.2">
      <c r="A1947" s="37">
        <f t="shared" si="67"/>
        <v>3885</v>
      </c>
      <c r="B1947" s="52"/>
      <c r="C1947" s="37" t="str">
        <f>IF(PinMap!F470="","",PinMap!F470&amp;"_"&amp;PinMap!U1)</f>
        <v>VSYNC_PWDN</v>
      </c>
      <c r="D1947" s="37" t="str">
        <f>IF(PinMap!U470="","",PinMap!U470)</f>
        <v/>
      </c>
      <c r="E1947" s="37" t="str">
        <f>IF(PinMap!V470="","",PinMap!V470)</f>
        <v/>
      </c>
      <c r="F1947" s="37" t="str">
        <f>IF(PinMap!W470="","",PinMap!W470)</f>
        <v/>
      </c>
    </row>
    <row r="1948" spans="1:6" x14ac:dyDescent="0.2">
      <c r="A1948" s="37">
        <f t="shared" si="67"/>
        <v>3885</v>
      </c>
      <c r="B1948" s="52"/>
      <c r="C1948" s="37" t="str">
        <f>IF(PinMap!F471="","",PinMap!F471&amp;"_"&amp;PinMap!U1)</f>
        <v>HSYNC_PWDN</v>
      </c>
      <c r="D1948" s="37" t="str">
        <f>IF(PinMap!U471="","",PinMap!U471)</f>
        <v/>
      </c>
      <c r="E1948" s="37" t="str">
        <f>IF(PinMap!V471="","",PinMap!V471)</f>
        <v/>
      </c>
      <c r="F1948" s="37" t="str">
        <f>IF(PinMap!W471="","",PinMap!W471)</f>
        <v/>
      </c>
    </row>
    <row r="1949" spans="1:6" x14ac:dyDescent="0.2">
      <c r="A1949" s="37">
        <f t="shared" si="67"/>
        <v>3885</v>
      </c>
      <c r="B1949" s="52"/>
      <c r="C1949" s="37" t="str">
        <f>IF(PinMap!F472="","",PinMap!F472&amp;"_"&amp;PinMap!U1)</f>
        <v>PCLK_PWDN</v>
      </c>
      <c r="D1949" s="37" t="str">
        <f>IF(PinMap!U472="","",PinMap!U472)</f>
        <v/>
      </c>
      <c r="E1949" s="37" t="str">
        <f>IF(PinMap!V472="","",PinMap!V472)</f>
        <v/>
      </c>
      <c r="F1949" s="37" t="str">
        <f>IF(PinMap!W472="","",PinMap!W472)</f>
        <v/>
      </c>
    </row>
    <row r="1950" spans="1:6" x14ac:dyDescent="0.2">
      <c r="A1950" s="37">
        <f t="shared" si="67"/>
        <v>3885</v>
      </c>
      <c r="B1950" s="52"/>
      <c r="C1950" s="37" t="str">
        <f>IF(PinMap!F473="","",PinMap!F473&amp;"_"&amp;PinMap!U1)</f>
        <v>EXCLK_PWDN</v>
      </c>
      <c r="D1950" s="37" t="str">
        <f>IF(PinMap!U473="","",PinMap!U473)</f>
        <v/>
      </c>
      <c r="E1950" s="37" t="str">
        <f>IF(PinMap!V473="","",PinMap!V473)</f>
        <v/>
      </c>
      <c r="F1950" s="37" t="str">
        <f>IF(PinMap!W473="","",PinMap!W473)</f>
        <v/>
      </c>
    </row>
    <row r="1951" spans="1:6" x14ac:dyDescent="0.2">
      <c r="A1951" s="37">
        <f t="shared" si="67"/>
        <v>3885</v>
      </c>
      <c r="B1951" s="52"/>
      <c r="C1951" s="37" t="str">
        <f>IF(PinMap!F474="","",PinMap!F474&amp;"_"&amp;PinMap!U1)</f>
        <v>SCL_PWDN</v>
      </c>
      <c r="D1951" s="37" t="str">
        <f>IF(PinMap!U474="","",PinMap!U474)</f>
        <v/>
      </c>
      <c r="E1951" s="37" t="str">
        <f>IF(PinMap!V474="","",PinMap!V474)</f>
        <v/>
      </c>
      <c r="F1951" s="37" t="str">
        <f>IF(PinMap!W474="","",PinMap!W474)</f>
        <v/>
      </c>
    </row>
    <row r="1952" spans="1:6" x14ac:dyDescent="0.2">
      <c r="A1952" s="37">
        <f t="shared" si="67"/>
        <v>3885</v>
      </c>
      <c r="B1952" s="52"/>
      <c r="C1952" s="37" t="str">
        <f>IF(PinMap!F475="","",PinMap!F475&amp;"_"&amp;PinMap!U1)</f>
        <v>SDA_PWDN</v>
      </c>
      <c r="D1952" s="37" t="str">
        <f>IF(PinMap!U475="","",PinMap!U475)</f>
        <v/>
      </c>
      <c r="E1952" s="37" t="str">
        <f>IF(PinMap!V475="","",PinMap!V475)</f>
        <v/>
      </c>
      <c r="F1952" s="37" t="str">
        <f>IF(PinMap!W475="","",PinMap!W475)</f>
        <v/>
      </c>
    </row>
    <row r="1953" spans="1:6" x14ac:dyDescent="0.2">
      <c r="A1953" s="37">
        <f t="shared" si="67"/>
        <v>3885</v>
      </c>
      <c r="B1953" s="52"/>
      <c r="C1953" s="37" t="str">
        <f>IF(PinMap!F476="","",PinMap!F476&amp;"_"&amp;PinMap!U1)</f>
        <v>D6_PWDN</v>
      </c>
      <c r="D1953" s="37" t="str">
        <f>IF(PinMap!U476="","",PinMap!U476)</f>
        <v/>
      </c>
      <c r="E1953" s="37" t="str">
        <f>IF(PinMap!V476="","",PinMap!V476)</f>
        <v/>
      </c>
      <c r="F1953" s="37" t="str">
        <f>IF(PinMap!W476="","",PinMap!W476)</f>
        <v/>
      </c>
    </row>
    <row r="1954" spans="1:6" x14ac:dyDescent="0.2">
      <c r="A1954" s="37">
        <f t="shared" si="67"/>
        <v>3885</v>
      </c>
      <c r="B1954" s="52"/>
      <c r="C1954" s="37" t="str">
        <f>IF(PinMap!F477="","",PinMap!F477&amp;"_"&amp;PinMap!U1)</f>
        <v>D5_PWDN</v>
      </c>
      <c r="D1954" s="37" t="str">
        <f>IF(PinMap!U477="","",PinMap!U477)</f>
        <v/>
      </c>
      <c r="E1954" s="37" t="str">
        <f>IF(PinMap!V477="","",PinMap!V477)</f>
        <v/>
      </c>
      <c r="F1954" s="37" t="str">
        <f>IF(PinMap!W477="","",PinMap!W477)</f>
        <v/>
      </c>
    </row>
    <row r="1955" spans="1:6" x14ac:dyDescent="0.2">
      <c r="A1955" s="37">
        <f t="shared" si="67"/>
        <v>3885</v>
      </c>
      <c r="B1955" s="52"/>
      <c r="C1955" s="37" t="str">
        <f>IF(PinMap!F478="","",PinMap!F478&amp;"_"&amp;PinMap!U1)</f>
        <v>D4_PWDN</v>
      </c>
      <c r="D1955" s="37" t="str">
        <f>IF(PinMap!U478="","",PinMap!U478)</f>
        <v/>
      </c>
      <c r="E1955" s="37" t="str">
        <f>IF(PinMap!V478="","",PinMap!V478)</f>
        <v/>
      </c>
      <c r="F1955" s="37" t="str">
        <f>IF(PinMap!W478="","",PinMap!W478)</f>
        <v/>
      </c>
    </row>
    <row r="1956" spans="1:6" x14ac:dyDescent="0.2">
      <c r="A1956" s="37">
        <f t="shared" si="67"/>
        <v>3885</v>
      </c>
      <c r="B1956" s="52"/>
      <c r="C1956" s="37" t="str">
        <f>IF(PinMap!F479="","",PinMap!F479&amp;"_"&amp;PinMap!U1)</f>
        <v>D3_PWDN</v>
      </c>
      <c r="D1956" s="37" t="str">
        <f>IF(PinMap!U479="","",PinMap!U479)</f>
        <v/>
      </c>
      <c r="E1956" s="37" t="str">
        <f>IF(PinMap!V479="","",PinMap!V479)</f>
        <v/>
      </c>
      <c r="F1956" s="37" t="str">
        <f>IF(PinMap!W479="","",PinMap!W479)</f>
        <v/>
      </c>
    </row>
    <row r="1957" spans="1:6" x14ac:dyDescent="0.2">
      <c r="A1957" s="37">
        <f t="shared" si="67"/>
        <v>3885</v>
      </c>
      <c r="B1957" s="52"/>
      <c r="C1957" s="37" t="str">
        <f>IF(PinMap!F480="","",PinMap!F480&amp;"_"&amp;PinMap!U1)</f>
        <v>D8_PWDN</v>
      </c>
      <c r="D1957" s="37" t="str">
        <f>IF(PinMap!U480="","",PinMap!U480)</f>
        <v/>
      </c>
      <c r="E1957" s="37" t="str">
        <f>IF(PinMap!V480="","",PinMap!V480)</f>
        <v/>
      </c>
      <c r="F1957" s="37" t="str">
        <f>IF(PinMap!W480="","",PinMap!W480)</f>
        <v/>
      </c>
    </row>
    <row r="1958" spans="1:6" x14ac:dyDescent="0.2">
      <c r="A1958" s="37">
        <f t="shared" si="67"/>
        <v>3885</v>
      </c>
      <c r="B1958" s="52"/>
      <c r="C1958" s="37" t="str">
        <f>IF(PinMap!F481="","",PinMap!F481&amp;"_"&amp;PinMap!U1)</f>
        <v>D7_PWDN</v>
      </c>
      <c r="D1958" s="37" t="str">
        <f>IF(PinMap!U481="","",PinMap!U481)</f>
        <v/>
      </c>
      <c r="E1958" s="37" t="str">
        <f>IF(PinMap!V481="","",PinMap!V481)</f>
        <v/>
      </c>
      <c r="F1958" s="37" t="str">
        <f>IF(PinMap!W481="","",PinMap!W481)</f>
        <v/>
      </c>
    </row>
    <row r="1959" spans="1:6" x14ac:dyDescent="0.2">
      <c r="A1959" s="37">
        <f t="shared" si="67"/>
        <v>3885</v>
      </c>
      <c r="B1959" s="52"/>
      <c r="C1959" s="37" t="str">
        <f>IF(PinMap!F482="","",PinMap!F482&amp;"_"&amp;PinMap!U1)</f>
        <v>D0_PWDN</v>
      </c>
      <c r="D1959" s="37" t="str">
        <f>IF(PinMap!U482="","",PinMap!U482)</f>
        <v/>
      </c>
      <c r="E1959" s="37" t="str">
        <f>IF(PinMap!V482="","",PinMap!V482)</f>
        <v/>
      </c>
      <c r="F1959" s="37" t="str">
        <f>IF(PinMap!W482="","",PinMap!W482)</f>
        <v/>
      </c>
    </row>
    <row r="1960" spans="1:6" x14ac:dyDescent="0.2">
      <c r="A1960" s="37">
        <f t="shared" si="67"/>
        <v>3885</v>
      </c>
      <c r="B1960" s="52"/>
      <c r="C1960" s="37" t="str">
        <f>IF(PinMap!F483="","",PinMap!F483&amp;"_"&amp;PinMap!U1)</f>
        <v>D1_PWDN</v>
      </c>
      <c r="D1960" s="37" t="str">
        <f>IF(PinMap!U483="","",PinMap!U483)</f>
        <v/>
      </c>
      <c r="E1960" s="37" t="str">
        <f>IF(PinMap!V483="","",PinMap!V483)</f>
        <v/>
      </c>
      <c r="F1960" s="37" t="str">
        <f>IF(PinMap!W483="","",PinMap!W483)</f>
        <v/>
      </c>
    </row>
    <row r="1961" spans="1:6" x14ac:dyDescent="0.2">
      <c r="A1961" s="37">
        <f t="shared" si="67"/>
        <v>3885</v>
      </c>
      <c r="B1961" s="52"/>
      <c r="C1961" s="37" t="str">
        <f>IF(PinMap!F484="","",PinMap!F484&amp;"_"&amp;PinMap!U1)</f>
        <v>D2_PWDN</v>
      </c>
      <c r="D1961" s="37" t="str">
        <f>IF(PinMap!U484="","",PinMap!U484)</f>
        <v/>
      </c>
      <c r="E1961" s="37" t="str">
        <f>IF(PinMap!V484="","",PinMap!V484)</f>
        <v/>
      </c>
      <c r="F1961" s="37" t="str">
        <f>IF(PinMap!W484="","",PinMap!W484)</f>
        <v/>
      </c>
    </row>
    <row r="1962" spans="1:6" x14ac:dyDescent="0.2">
      <c r="A1962" s="37">
        <f t="shared" si="67"/>
        <v>3885</v>
      </c>
      <c r="B1962" s="52"/>
      <c r="C1962" s="37" t="str">
        <f>IF(PinMap!F485="","",PinMap!F485&amp;"_"&amp;PinMap!U1)</f>
        <v>D9_PWDN</v>
      </c>
      <c r="D1962" s="37" t="str">
        <f>IF(PinMap!U485="","",PinMap!U485)</f>
        <v/>
      </c>
      <c r="E1962" s="37" t="str">
        <f>IF(PinMap!V485="","",PinMap!V485)</f>
        <v/>
      </c>
      <c r="F1962" s="37" t="str">
        <f>IF(PinMap!W485="","",PinMap!W485)</f>
        <v/>
      </c>
    </row>
    <row r="1963" spans="1:6" x14ac:dyDescent="0.2">
      <c r="A1963" s="37">
        <f t="shared" si="67"/>
        <v>3885</v>
      </c>
      <c r="B1963" s="52"/>
      <c r="C1963" s="37" t="str">
        <f>IF(PinMap!F486="","",PinMap!F486&amp;"_"&amp;PinMap!U1)</f>
        <v>PWDN_PWDN</v>
      </c>
      <c r="D1963" s="37" t="str">
        <f>IF(PinMap!U486="","",PinMap!U486)</f>
        <v/>
      </c>
      <c r="E1963" s="37" t="str">
        <f>IF(PinMap!V486="","",PinMap!V486)</f>
        <v/>
      </c>
      <c r="F1963" s="37" t="str">
        <f>IF(PinMap!W486="","",PinMap!W486)</f>
        <v/>
      </c>
    </row>
    <row r="1964" spans="1:6" x14ac:dyDescent="0.2">
      <c r="A1964" s="37">
        <f t="shared" ref="A1964:A1974" si="68">IF(D1964="",A1963,A1963+1)</f>
        <v>3885</v>
      </c>
      <c r="B1964" s="52"/>
      <c r="C1964" s="37" t="str">
        <f>IF(PinMap!F487="","",PinMap!F487&amp;"_"&amp;PinMap!U1)</f>
        <v>RSTB_PWDN</v>
      </c>
      <c r="D1964" s="37" t="str">
        <f>IF(PinMap!U487="","",PinMap!U487)</f>
        <v/>
      </c>
      <c r="E1964" s="37" t="str">
        <f>IF(PinMap!V487="","",PinMap!V487)</f>
        <v/>
      </c>
      <c r="F1964" s="37" t="str">
        <f>IF(PinMap!W487="","",PinMap!W487)</f>
        <v/>
      </c>
    </row>
    <row r="1965" spans="1:6" x14ac:dyDescent="0.2">
      <c r="A1965" s="37">
        <f t="shared" si="68"/>
        <v>3885</v>
      </c>
      <c r="B1965" s="52"/>
      <c r="C1965" s="37" t="str">
        <f>IF(PinMap!F488="","",PinMap!F488&amp;"_"&amp;PinMap!U1)</f>
        <v>VN_PWDN</v>
      </c>
      <c r="D1965" s="37" t="str">
        <f>IF(PinMap!U488="","",PinMap!U488)</f>
        <v/>
      </c>
      <c r="E1965" s="37" t="str">
        <f>IF(PinMap!V488="","",PinMap!V488)</f>
        <v/>
      </c>
      <c r="F1965" s="37" t="str">
        <f>IF(PinMap!W488="","",PinMap!W488)</f>
        <v/>
      </c>
    </row>
    <row r="1966" spans="1:6" x14ac:dyDescent="0.2">
      <c r="A1966" s="37">
        <f t="shared" si="68"/>
        <v>3885</v>
      </c>
      <c r="B1966" s="52"/>
      <c r="C1966" s="37" t="str">
        <f>IF(PinMap!F489="","",PinMap!F489&amp;"_"&amp;PinMap!U1)</f>
        <v>VH_PWDN</v>
      </c>
      <c r="D1966" s="37" t="str">
        <f>IF(PinMap!U489="","",PinMap!U489)</f>
        <v/>
      </c>
      <c r="E1966" s="37" t="str">
        <f>IF(PinMap!V489="","",PinMap!V489)</f>
        <v/>
      </c>
      <c r="F1966" s="37" t="str">
        <f>IF(PinMap!W489="","",PinMap!W489)</f>
        <v/>
      </c>
    </row>
    <row r="1967" spans="1:6" x14ac:dyDescent="0.2">
      <c r="A1967" s="37">
        <f t="shared" si="68"/>
        <v>3885</v>
      </c>
      <c r="B1967" s="52"/>
      <c r="C1967" s="37" t="str">
        <f>IF(PinMap!F490="","",PinMap!F490&amp;"_"&amp;PinMap!U1)</f>
        <v>VRAMP_PWDN</v>
      </c>
      <c r="D1967" s="37" t="str">
        <f>IF(PinMap!U490="","",PinMap!U490)</f>
        <v/>
      </c>
      <c r="E1967" s="37" t="str">
        <f>IF(PinMap!V490="","",PinMap!V490)</f>
        <v/>
      </c>
      <c r="F1967" s="37" t="str">
        <f>IF(PinMap!W490="","",PinMap!W490)</f>
        <v/>
      </c>
    </row>
    <row r="1968" spans="1:6" x14ac:dyDescent="0.2">
      <c r="A1968" s="37">
        <f t="shared" si="68"/>
        <v>3885</v>
      </c>
      <c r="B1968" s="52"/>
      <c r="C1968" s="37" t="str">
        <f>IF(PinMap!F491="","",PinMap!F491&amp;"_"&amp;PinMap!U1)</f>
        <v/>
      </c>
      <c r="D1968" s="37" t="str">
        <f>IF(PinMap!U491="","",PinMap!U491)</f>
        <v/>
      </c>
      <c r="E1968" s="37" t="str">
        <f>IF(PinMap!V491="","",PinMap!V491)</f>
        <v/>
      </c>
      <c r="F1968" s="37" t="str">
        <f>IF(PinMap!W491="","",PinMap!W491)</f>
        <v/>
      </c>
    </row>
    <row r="1969" spans="1:6" x14ac:dyDescent="0.2">
      <c r="A1969" s="37">
        <f t="shared" si="68"/>
        <v>3885</v>
      </c>
      <c r="B1969" s="52"/>
      <c r="C1969" s="37" t="str">
        <f>IF(PinMap!F492="","",PinMap!F492&amp;"_"&amp;PinMap!U1)</f>
        <v/>
      </c>
      <c r="D1969" s="37" t="str">
        <f>IF(PinMap!U492="","",PinMap!U492)</f>
        <v/>
      </c>
      <c r="E1969" s="37" t="str">
        <f>IF(PinMap!V492="","",PinMap!V492)</f>
        <v/>
      </c>
      <c r="F1969" s="37" t="str">
        <f>IF(PinMap!W492="","",PinMap!W492)</f>
        <v/>
      </c>
    </row>
    <row r="1970" spans="1:6" x14ac:dyDescent="0.2">
      <c r="A1970" s="37">
        <f t="shared" si="68"/>
        <v>3885</v>
      </c>
      <c r="B1970" s="52"/>
      <c r="C1970" s="37" t="str">
        <f>IF(PinMap!F493="","",PinMap!F493&amp;"_"&amp;PinMap!U1)</f>
        <v/>
      </c>
      <c r="D1970" s="37" t="str">
        <f>IF(PinMap!U493="","",PinMap!U493)</f>
        <v/>
      </c>
      <c r="E1970" s="37" t="str">
        <f>IF(PinMap!V493="","",PinMap!V493)</f>
        <v/>
      </c>
      <c r="F1970" s="37" t="str">
        <f>IF(PinMap!W493="","",PinMap!W493)</f>
        <v/>
      </c>
    </row>
    <row r="1971" spans="1:6" x14ac:dyDescent="0.2">
      <c r="A1971" s="37">
        <f t="shared" si="68"/>
        <v>3886</v>
      </c>
      <c r="B1971" s="52"/>
      <c r="C1971" s="37" t="str">
        <f>IF(PinMap!F494="","",PinMap!F494&amp;"_"&amp;PinMap!U1)</f>
        <v>VCC28A_PWDN</v>
      </c>
      <c r="D1971" s="37">
        <f>IF(PinMap!U494="","",PinMap!U494)</f>
        <v>300</v>
      </c>
      <c r="E1971" s="37">
        <f>IF(PinMap!V494="","",PinMap!V494)</f>
        <v>-5</v>
      </c>
      <c r="F1971" s="37" t="str">
        <f>IF(PinMap!W494="","",PinMap!W494)</f>
        <v>uA</v>
      </c>
    </row>
    <row r="1972" spans="1:6" x14ac:dyDescent="0.2">
      <c r="A1972" s="37">
        <f t="shared" si="68"/>
        <v>3887</v>
      </c>
      <c r="B1972" s="52"/>
      <c r="C1972" s="37" t="str">
        <f>IF(PinMap!F495="","",PinMap!F495&amp;"_"&amp;PinMap!U1)</f>
        <v>VCC28D_PWDN</v>
      </c>
      <c r="D1972" s="37">
        <f>IF(PinMap!U495="","",PinMap!U495)</f>
        <v>300</v>
      </c>
      <c r="E1972" s="37">
        <f>IF(PinMap!V495="","",PinMap!V495)</f>
        <v>-5</v>
      </c>
      <c r="F1972" s="37" t="str">
        <f>IF(PinMap!W495="","",PinMap!W495)</f>
        <v>uA</v>
      </c>
    </row>
    <row r="1973" spans="1:6" x14ac:dyDescent="0.2">
      <c r="A1973" s="37">
        <f t="shared" si="68"/>
        <v>3887</v>
      </c>
      <c r="B1973" s="52"/>
      <c r="C1973" s="37" t="str">
        <f>IF(PinMap!F496="","",PinMap!F496&amp;"_"&amp;PinMap!U1)</f>
        <v>DVDD_PWDN</v>
      </c>
      <c r="D1973" s="37" t="str">
        <f>IF(PinMap!U496="","",PinMap!U496)</f>
        <v/>
      </c>
      <c r="E1973" s="37" t="str">
        <f>IF(PinMap!V496="","",PinMap!V496)</f>
        <v/>
      </c>
      <c r="F1973" s="37" t="str">
        <f>IF(PinMap!W496="","",PinMap!W496)</f>
        <v/>
      </c>
    </row>
    <row r="1974" spans="1:6" x14ac:dyDescent="0.2">
      <c r="A1974" s="37">
        <f t="shared" si="68"/>
        <v>3887</v>
      </c>
      <c r="B1974" s="53"/>
      <c r="C1974" s="37" t="str">
        <f>IF(PinMap!F497="","",PinMap!F497&amp;"_"&amp;PinMap!U1)</f>
        <v/>
      </c>
      <c r="D1974" s="37" t="str">
        <f>IF(PinMap!U497="","",PinMap!U497)</f>
        <v/>
      </c>
      <c r="E1974" s="37" t="str">
        <f>IF(PinMap!V497="","",PinMap!V497)</f>
        <v/>
      </c>
      <c r="F1974" s="37" t="str">
        <f>IF(PinMap!W497="","",PinMap!W497)</f>
        <v/>
      </c>
    </row>
    <row r="1975" spans="1:6" x14ac:dyDescent="0.2">
      <c r="A1975" s="39"/>
      <c r="B1975" s="39"/>
      <c r="C1975" s="39"/>
      <c r="D1975" s="39"/>
      <c r="E1975" s="39"/>
      <c r="F1975" s="39"/>
    </row>
    <row r="1976" spans="1:6" x14ac:dyDescent="0.2">
      <c r="A1976" s="37">
        <f>IF(D1976="",A1974+COUNTA(Limits!A:A)-1,A1974+COUNTA(Limits!A:A))</f>
        <v>4117</v>
      </c>
      <c r="B1976" s="51" t="str">
        <f>MID(PinMap!A506,9,LEN(PinMap!A506)-8)</f>
        <v>Site14</v>
      </c>
      <c r="C1976" s="37" t="str">
        <f>IF(PinMap!F506="","",PinMap!F506&amp;"_"&amp;PinMap!I1)</f>
        <v>VSYNC_OS</v>
      </c>
      <c r="D1976" s="37">
        <f>IF(PinMap!I506="","",PinMap!I506)</f>
        <v>-0.2</v>
      </c>
      <c r="E1976" s="37">
        <f>IF(PinMap!J506="","",PinMap!J506)</f>
        <v>-0.6</v>
      </c>
      <c r="F1976" s="37" t="str">
        <f>IF(PinMap!K506="","",PinMap!K506)</f>
        <v>V</v>
      </c>
    </row>
    <row r="1977" spans="1:6" x14ac:dyDescent="0.2">
      <c r="A1977" s="37">
        <f t="shared" ref="A1977:A2008" si="69">IF(D1977="",A1976,A1976+1)</f>
        <v>4118</v>
      </c>
      <c r="B1977" s="52"/>
      <c r="C1977" s="37" t="str">
        <f>IF(PinMap!F507="","",PinMap!F507&amp;"_"&amp;PinMap!I1)</f>
        <v>HSYNC_OS</v>
      </c>
      <c r="D1977" s="37">
        <f>IF(PinMap!I507="","",PinMap!I507)</f>
        <v>-0.2</v>
      </c>
      <c r="E1977" s="37">
        <f>IF(PinMap!J507="","",PinMap!J507)</f>
        <v>-0.6</v>
      </c>
      <c r="F1977" s="37" t="str">
        <f>IF(PinMap!K507="","",PinMap!K507)</f>
        <v>V</v>
      </c>
    </row>
    <row r="1978" spans="1:6" x14ac:dyDescent="0.2">
      <c r="A1978" s="37">
        <f t="shared" si="69"/>
        <v>4119</v>
      </c>
      <c r="B1978" s="52"/>
      <c r="C1978" s="37" t="str">
        <f>IF(PinMap!F508="","",PinMap!F508&amp;"_"&amp;PinMap!I1)</f>
        <v>PCLK_OS</v>
      </c>
      <c r="D1978" s="37">
        <f>IF(PinMap!I508="","",PinMap!I508)</f>
        <v>-0.2</v>
      </c>
      <c r="E1978" s="37">
        <f>IF(PinMap!J508="","",PinMap!J508)</f>
        <v>-0.6</v>
      </c>
      <c r="F1978" s="37" t="str">
        <f>IF(PinMap!K508="","",PinMap!K508)</f>
        <v>V</v>
      </c>
    </row>
    <row r="1979" spans="1:6" x14ac:dyDescent="0.2">
      <c r="A1979" s="37">
        <f t="shared" si="69"/>
        <v>4120</v>
      </c>
      <c r="B1979" s="52"/>
      <c r="C1979" s="37" t="str">
        <f>IF(PinMap!F509="","",PinMap!F509&amp;"_"&amp;PinMap!I1)</f>
        <v>EXCLK_OS</v>
      </c>
      <c r="D1979" s="37">
        <f>IF(PinMap!I509="","",PinMap!I509)</f>
        <v>-0.2</v>
      </c>
      <c r="E1979" s="37">
        <f>IF(PinMap!J509="","",PinMap!J509)</f>
        <v>-0.6</v>
      </c>
      <c r="F1979" s="37" t="str">
        <f>IF(PinMap!K509="","",PinMap!K509)</f>
        <v>V</v>
      </c>
    </row>
    <row r="1980" spans="1:6" x14ac:dyDescent="0.2">
      <c r="A1980" s="37">
        <f t="shared" si="69"/>
        <v>4121</v>
      </c>
      <c r="B1980" s="52"/>
      <c r="C1980" s="37" t="str">
        <f>IF(PinMap!F510="","",PinMap!F510&amp;"_"&amp;PinMap!I1)</f>
        <v>SCL_OS</v>
      </c>
      <c r="D1980" s="37">
        <f>IF(PinMap!I510="","",PinMap!I510)</f>
        <v>-0.2</v>
      </c>
      <c r="E1980" s="37">
        <f>IF(PinMap!J510="","",PinMap!J510)</f>
        <v>-0.6</v>
      </c>
      <c r="F1980" s="37" t="str">
        <f>IF(PinMap!K510="","",PinMap!K510)</f>
        <v>V</v>
      </c>
    </row>
    <row r="1981" spans="1:6" x14ac:dyDescent="0.2">
      <c r="A1981" s="37">
        <f t="shared" si="69"/>
        <v>4122</v>
      </c>
      <c r="B1981" s="52"/>
      <c r="C1981" s="37" t="str">
        <f>IF(PinMap!F511="","",PinMap!F511&amp;"_"&amp;PinMap!I1)</f>
        <v>SDA_OS</v>
      </c>
      <c r="D1981" s="37">
        <f>IF(PinMap!I511="","",PinMap!I511)</f>
        <v>-0.2</v>
      </c>
      <c r="E1981" s="37">
        <f>IF(PinMap!J511="","",PinMap!J511)</f>
        <v>-0.6</v>
      </c>
      <c r="F1981" s="37" t="str">
        <f>IF(PinMap!K511="","",PinMap!K511)</f>
        <v>V</v>
      </c>
    </row>
    <row r="1982" spans="1:6" x14ac:dyDescent="0.2">
      <c r="A1982" s="37">
        <f t="shared" si="69"/>
        <v>4123</v>
      </c>
      <c r="B1982" s="52"/>
      <c r="C1982" s="37" t="str">
        <f>IF(PinMap!F512="","",PinMap!F512&amp;"_"&amp;PinMap!I1)</f>
        <v>D6_OS</v>
      </c>
      <c r="D1982" s="37">
        <f>IF(PinMap!I512="","",PinMap!I512)</f>
        <v>-0.2</v>
      </c>
      <c r="E1982" s="37">
        <f>IF(PinMap!J512="","",PinMap!J512)</f>
        <v>-0.6</v>
      </c>
      <c r="F1982" s="37" t="str">
        <f>IF(PinMap!K512="","",PinMap!K512)</f>
        <v>V</v>
      </c>
    </row>
    <row r="1983" spans="1:6" x14ac:dyDescent="0.2">
      <c r="A1983" s="37">
        <f t="shared" si="69"/>
        <v>4124</v>
      </c>
      <c r="B1983" s="52"/>
      <c r="C1983" s="37" t="str">
        <f>IF(PinMap!F513="","",PinMap!F513&amp;"_"&amp;PinMap!I1)</f>
        <v>D5_OS</v>
      </c>
      <c r="D1983" s="37">
        <f>IF(PinMap!I513="","",PinMap!I513)</f>
        <v>-0.2</v>
      </c>
      <c r="E1983" s="37">
        <f>IF(PinMap!J513="","",PinMap!J513)</f>
        <v>-0.6</v>
      </c>
      <c r="F1983" s="37" t="str">
        <f>IF(PinMap!K513="","",PinMap!K513)</f>
        <v>V</v>
      </c>
    </row>
    <row r="1984" spans="1:6" x14ac:dyDescent="0.2">
      <c r="A1984" s="37">
        <f t="shared" si="69"/>
        <v>4125</v>
      </c>
      <c r="B1984" s="52"/>
      <c r="C1984" s="37" t="str">
        <f>IF(PinMap!F514="","",PinMap!F514&amp;"_"&amp;PinMap!I1)</f>
        <v>D4_OS</v>
      </c>
      <c r="D1984" s="37">
        <f>IF(PinMap!I514="","",PinMap!I514)</f>
        <v>-0.2</v>
      </c>
      <c r="E1984" s="37">
        <f>IF(PinMap!J514="","",PinMap!J514)</f>
        <v>-0.6</v>
      </c>
      <c r="F1984" s="37" t="str">
        <f>IF(PinMap!K514="","",PinMap!K514)</f>
        <v>V</v>
      </c>
    </row>
    <row r="1985" spans="1:6" x14ac:dyDescent="0.2">
      <c r="A1985" s="37">
        <f t="shared" si="69"/>
        <v>4126</v>
      </c>
      <c r="B1985" s="52"/>
      <c r="C1985" s="37" t="str">
        <f>IF(PinMap!F515="","",PinMap!F515&amp;"_"&amp;PinMap!I1)</f>
        <v>D3_OS</v>
      </c>
      <c r="D1985" s="37">
        <f>IF(PinMap!I515="","",PinMap!I515)</f>
        <v>-0.2</v>
      </c>
      <c r="E1985" s="37">
        <f>IF(PinMap!J515="","",PinMap!J515)</f>
        <v>-0.6</v>
      </c>
      <c r="F1985" s="37" t="str">
        <f>IF(PinMap!K515="","",PinMap!K515)</f>
        <v>V</v>
      </c>
    </row>
    <row r="1986" spans="1:6" x14ac:dyDescent="0.2">
      <c r="A1986" s="37">
        <f t="shared" si="69"/>
        <v>4127</v>
      </c>
      <c r="B1986" s="52"/>
      <c r="C1986" s="37" t="str">
        <f>IF(PinMap!F516="","",PinMap!F516&amp;"_"&amp;PinMap!I1)</f>
        <v>D8_OS</v>
      </c>
      <c r="D1986" s="37">
        <f>IF(PinMap!I516="","",PinMap!I516)</f>
        <v>-0.2</v>
      </c>
      <c r="E1986" s="37">
        <f>IF(PinMap!J516="","",PinMap!J516)</f>
        <v>-0.6</v>
      </c>
      <c r="F1986" s="37" t="str">
        <f>IF(PinMap!K516="","",PinMap!K516)</f>
        <v>V</v>
      </c>
    </row>
    <row r="1987" spans="1:6" x14ac:dyDescent="0.2">
      <c r="A1987" s="37">
        <f t="shared" si="69"/>
        <v>4128</v>
      </c>
      <c r="B1987" s="52"/>
      <c r="C1987" s="37" t="str">
        <f>IF(PinMap!F517="","",PinMap!F517&amp;"_"&amp;PinMap!I1)</f>
        <v>D7_OS</v>
      </c>
      <c r="D1987" s="37">
        <f>IF(PinMap!I517="","",PinMap!I517)</f>
        <v>-0.2</v>
      </c>
      <c r="E1987" s="37">
        <f>IF(PinMap!J517="","",PinMap!J517)</f>
        <v>-0.6</v>
      </c>
      <c r="F1987" s="37" t="str">
        <f>IF(PinMap!K517="","",PinMap!K517)</f>
        <v>V</v>
      </c>
    </row>
    <row r="1988" spans="1:6" x14ac:dyDescent="0.2">
      <c r="A1988" s="37">
        <f t="shared" si="69"/>
        <v>4129</v>
      </c>
      <c r="B1988" s="52"/>
      <c r="C1988" s="37" t="str">
        <f>IF(PinMap!F518="","",PinMap!F518&amp;"_"&amp;PinMap!I1)</f>
        <v>D0_OS</v>
      </c>
      <c r="D1988" s="37">
        <f>IF(PinMap!I518="","",PinMap!I518)</f>
        <v>-0.2</v>
      </c>
      <c r="E1988" s="37">
        <f>IF(PinMap!J518="","",PinMap!J518)</f>
        <v>-0.6</v>
      </c>
      <c r="F1988" s="37" t="str">
        <f>IF(PinMap!K518="","",PinMap!K518)</f>
        <v>V</v>
      </c>
    </row>
    <row r="1989" spans="1:6" x14ac:dyDescent="0.2">
      <c r="A1989" s="37">
        <f t="shared" si="69"/>
        <v>4130</v>
      </c>
      <c r="B1989" s="52"/>
      <c r="C1989" s="37" t="str">
        <f>IF(PinMap!F519="","",PinMap!F519&amp;"_"&amp;PinMap!I1)</f>
        <v>D1_OS</v>
      </c>
      <c r="D1989" s="37">
        <f>IF(PinMap!I519="","",PinMap!I519)</f>
        <v>-0.2</v>
      </c>
      <c r="E1989" s="37">
        <f>IF(PinMap!J519="","",PinMap!J519)</f>
        <v>-0.6</v>
      </c>
      <c r="F1989" s="37" t="str">
        <f>IF(PinMap!K519="","",PinMap!K519)</f>
        <v>V</v>
      </c>
    </row>
    <row r="1990" spans="1:6" x14ac:dyDescent="0.2">
      <c r="A1990" s="37">
        <f t="shared" si="69"/>
        <v>4131</v>
      </c>
      <c r="B1990" s="52"/>
      <c r="C1990" s="37" t="str">
        <f>IF(PinMap!F520="","",PinMap!F520&amp;"_"&amp;PinMap!I1)</f>
        <v>D2_OS</v>
      </c>
      <c r="D1990" s="37">
        <f>IF(PinMap!I520="","",PinMap!I520)</f>
        <v>-0.2</v>
      </c>
      <c r="E1990" s="37">
        <f>IF(PinMap!J520="","",PinMap!J520)</f>
        <v>-0.6</v>
      </c>
      <c r="F1990" s="37" t="str">
        <f>IF(PinMap!K520="","",PinMap!K520)</f>
        <v>V</v>
      </c>
    </row>
    <row r="1991" spans="1:6" x14ac:dyDescent="0.2">
      <c r="A1991" s="37">
        <f t="shared" si="69"/>
        <v>4132</v>
      </c>
      <c r="B1991" s="52"/>
      <c r="C1991" s="37" t="str">
        <f>IF(PinMap!F521="","",PinMap!F521&amp;"_"&amp;PinMap!I1)</f>
        <v>D9_OS</v>
      </c>
      <c r="D1991" s="37">
        <f>IF(PinMap!I521="","",PinMap!I521)</f>
        <v>-0.2</v>
      </c>
      <c r="E1991" s="37">
        <f>IF(PinMap!J521="","",PinMap!J521)</f>
        <v>-0.6</v>
      </c>
      <c r="F1991" s="37" t="str">
        <f>IF(PinMap!K521="","",PinMap!K521)</f>
        <v>V</v>
      </c>
    </row>
    <row r="1992" spans="1:6" x14ac:dyDescent="0.2">
      <c r="A1992" s="37">
        <f t="shared" si="69"/>
        <v>4133</v>
      </c>
      <c r="B1992" s="52"/>
      <c r="C1992" s="37" t="str">
        <f>IF(PinMap!F522="","",PinMap!F522&amp;"_"&amp;PinMap!I1)</f>
        <v>PWDN_OS</v>
      </c>
      <c r="D1992" s="37">
        <f>IF(PinMap!I522="","",PinMap!I522)</f>
        <v>-0.2</v>
      </c>
      <c r="E1992" s="37">
        <f>IF(PinMap!J522="","",PinMap!J522)</f>
        <v>-0.6</v>
      </c>
      <c r="F1992" s="37" t="str">
        <f>IF(PinMap!K522="","",PinMap!K522)</f>
        <v>V</v>
      </c>
    </row>
    <row r="1993" spans="1:6" x14ac:dyDescent="0.2">
      <c r="A1993" s="37">
        <f t="shared" si="69"/>
        <v>4134</v>
      </c>
      <c r="B1993" s="52"/>
      <c r="C1993" s="37" t="str">
        <f>IF(PinMap!F523="","",PinMap!F523&amp;"_"&amp;PinMap!I1)</f>
        <v>RSTB_OS</v>
      </c>
      <c r="D1993" s="37">
        <f>IF(PinMap!I523="","",PinMap!I523)</f>
        <v>-0.2</v>
      </c>
      <c r="E1993" s="37">
        <f>IF(PinMap!J523="","",PinMap!J523)</f>
        <v>-0.6</v>
      </c>
      <c r="F1993" s="37" t="str">
        <f>IF(PinMap!K523="","",PinMap!K523)</f>
        <v>V</v>
      </c>
    </row>
    <row r="1994" spans="1:6" x14ac:dyDescent="0.2">
      <c r="A1994" s="37">
        <f t="shared" si="69"/>
        <v>4135</v>
      </c>
      <c r="B1994" s="52"/>
      <c r="C1994" s="37" t="str">
        <f>IF(PinMap!F524="","",PinMap!F524&amp;"_"&amp;PinMap!I1)</f>
        <v>VN_OS</v>
      </c>
      <c r="D1994" s="37">
        <f>IF(PinMap!I524="","",PinMap!I524)</f>
        <v>0.6</v>
      </c>
      <c r="E1994" s="37">
        <f>IF(PinMap!J524="","",PinMap!J524)</f>
        <v>0.2</v>
      </c>
      <c r="F1994" s="37" t="str">
        <f>IF(PinMap!K524="","",PinMap!K524)</f>
        <v>V</v>
      </c>
    </row>
    <row r="1995" spans="1:6" x14ac:dyDescent="0.2">
      <c r="A1995" s="37">
        <f t="shared" si="69"/>
        <v>4136</v>
      </c>
      <c r="B1995" s="52"/>
      <c r="C1995" s="37" t="str">
        <f>IF(PinMap!F525="","",PinMap!F525&amp;"_"&amp;PinMap!I1)</f>
        <v>VH_OS</v>
      </c>
      <c r="D1995" s="37">
        <f>IF(PinMap!I525="","",PinMap!I525)</f>
        <v>-0.2</v>
      </c>
      <c r="E1995" s="37">
        <f>IF(PinMap!J525="","",PinMap!J525)</f>
        <v>-0.6</v>
      </c>
      <c r="F1995" s="37" t="str">
        <f>IF(PinMap!K525="","",PinMap!K525)</f>
        <v>V</v>
      </c>
    </row>
    <row r="1996" spans="1:6" x14ac:dyDescent="0.2">
      <c r="A1996" s="37">
        <f t="shared" si="69"/>
        <v>4137</v>
      </c>
      <c r="B1996" s="52"/>
      <c r="C1996" s="37" t="str">
        <f>IF(PinMap!F526="","",PinMap!F526&amp;"_"&amp;PinMap!I1)</f>
        <v>VRAMP_OS</v>
      </c>
      <c r="D1996" s="37">
        <f>IF(PinMap!I526="","",PinMap!I526)</f>
        <v>-0.2</v>
      </c>
      <c r="E1996" s="37">
        <f>IF(PinMap!J526="","",PinMap!J526)</f>
        <v>-0.6</v>
      </c>
      <c r="F1996" s="37" t="str">
        <f>IF(PinMap!K526="","",PinMap!K526)</f>
        <v>V</v>
      </c>
    </row>
    <row r="1997" spans="1:6" x14ac:dyDescent="0.2">
      <c r="A1997" s="37">
        <f t="shared" si="69"/>
        <v>4137</v>
      </c>
      <c r="B1997" s="52"/>
      <c r="C1997" s="37" t="str">
        <f>IF(PinMap!F527="","",PinMap!F527&amp;"_"&amp;PinMap!I1)</f>
        <v/>
      </c>
      <c r="D1997" s="37" t="str">
        <f>IF(PinMap!I527="","",PinMap!I527)</f>
        <v/>
      </c>
      <c r="E1997" s="37" t="str">
        <f>IF(PinMap!J527="","",PinMap!J527)</f>
        <v/>
      </c>
      <c r="F1997" s="37" t="str">
        <f>IF(PinMap!K527="","",PinMap!K527)</f>
        <v/>
      </c>
    </row>
    <row r="1998" spans="1:6" x14ac:dyDescent="0.2">
      <c r="A1998" s="37">
        <f t="shared" si="69"/>
        <v>4137</v>
      </c>
      <c r="B1998" s="52"/>
      <c r="C1998" s="37" t="str">
        <f>IF(PinMap!F528="","",PinMap!F528&amp;"_"&amp;PinMap!I1)</f>
        <v/>
      </c>
      <c r="D1998" s="37" t="str">
        <f>IF(PinMap!I528="","",PinMap!I528)</f>
        <v/>
      </c>
      <c r="E1998" s="37" t="str">
        <f>IF(PinMap!J528="","",PinMap!J528)</f>
        <v/>
      </c>
      <c r="F1998" s="37" t="str">
        <f>IF(PinMap!K528="","",PinMap!K528)</f>
        <v/>
      </c>
    </row>
    <row r="1999" spans="1:6" x14ac:dyDescent="0.2">
      <c r="A1999" s="37">
        <f t="shared" si="69"/>
        <v>4137</v>
      </c>
      <c r="B1999" s="52"/>
      <c r="C1999" s="37" t="str">
        <f>IF(PinMap!F529="","",PinMap!F529&amp;"_"&amp;PinMap!I1)</f>
        <v/>
      </c>
      <c r="D1999" s="37" t="str">
        <f>IF(PinMap!I529="","",PinMap!I529)</f>
        <v/>
      </c>
      <c r="E1999" s="37" t="str">
        <f>IF(PinMap!J529="","",PinMap!J529)</f>
        <v/>
      </c>
      <c r="F1999" s="37" t="str">
        <f>IF(PinMap!K529="","",PinMap!K529)</f>
        <v/>
      </c>
    </row>
    <row r="2000" spans="1:6" x14ac:dyDescent="0.2">
      <c r="A2000" s="37">
        <f t="shared" si="69"/>
        <v>4137</v>
      </c>
      <c r="B2000" s="52"/>
      <c r="C2000" s="37" t="str">
        <f>IF(PinMap!F530="","",PinMap!F530&amp;"_"&amp;PinMap!I1)</f>
        <v>VCC28A_OS</v>
      </c>
      <c r="D2000" s="37" t="str">
        <f>IF(PinMap!I530="","",PinMap!I530)</f>
        <v/>
      </c>
      <c r="E2000" s="37" t="str">
        <f>IF(PinMap!J530="","",PinMap!J530)</f>
        <v/>
      </c>
      <c r="F2000" s="37" t="str">
        <f>IF(PinMap!K530="","",PinMap!K530)</f>
        <v/>
      </c>
    </row>
    <row r="2001" spans="1:6" x14ac:dyDescent="0.2">
      <c r="A2001" s="37">
        <f t="shared" si="69"/>
        <v>4137</v>
      </c>
      <c r="B2001" s="52"/>
      <c r="C2001" s="37" t="str">
        <f>IF(PinMap!F531="","",PinMap!F531&amp;"_"&amp;PinMap!I1)</f>
        <v>VCC28D_OS</v>
      </c>
      <c r="D2001" s="37" t="str">
        <f>IF(PinMap!I531="","",PinMap!I531)</f>
        <v/>
      </c>
      <c r="E2001" s="37" t="str">
        <f>IF(PinMap!J531="","",PinMap!J531)</f>
        <v/>
      </c>
      <c r="F2001" s="37" t="str">
        <f>IF(PinMap!K531="","",PinMap!K531)</f>
        <v/>
      </c>
    </row>
    <row r="2002" spans="1:6" x14ac:dyDescent="0.2">
      <c r="A2002" s="37">
        <f t="shared" si="69"/>
        <v>4138</v>
      </c>
      <c r="B2002" s="52"/>
      <c r="C2002" s="37" t="str">
        <f>IF(PinMap!F532="","",PinMap!F532&amp;"_"&amp;PinMap!I1)</f>
        <v>DVDD_OS</v>
      </c>
      <c r="D2002" s="37">
        <f>IF(PinMap!I532="","",PinMap!I532)</f>
        <v>-0.2</v>
      </c>
      <c r="E2002" s="37">
        <f>IF(PinMap!J532="","",PinMap!J532)</f>
        <v>-0.6</v>
      </c>
      <c r="F2002" s="37" t="str">
        <f>IF(PinMap!K532="","",PinMap!K532)</f>
        <v>V</v>
      </c>
    </row>
    <row r="2003" spans="1:6" x14ac:dyDescent="0.2">
      <c r="A2003" s="37">
        <f t="shared" si="69"/>
        <v>4138</v>
      </c>
      <c r="B2003" s="52"/>
      <c r="C2003" s="37" t="str">
        <f>IF(PinMap!F533="","",PinMap!F533&amp;"_"&amp;PinMap!I1)</f>
        <v/>
      </c>
      <c r="D2003" s="37" t="str">
        <f>IF(PinMap!I533="","",PinMap!I533)</f>
        <v/>
      </c>
      <c r="E2003" s="37" t="str">
        <f>IF(PinMap!J533="","",PinMap!J533)</f>
        <v/>
      </c>
      <c r="F2003" s="37" t="str">
        <f>IF(PinMap!K533="","",PinMap!K533)</f>
        <v/>
      </c>
    </row>
    <row r="2004" spans="1:6" x14ac:dyDescent="0.2">
      <c r="A2004" s="37">
        <f t="shared" si="69"/>
        <v>4139</v>
      </c>
      <c r="B2004" s="52"/>
      <c r="C2004" s="37" t="str">
        <f>IF(PinMap!F506="","",PinMap!F506&amp;"_"&amp;PinMap!L1)</f>
        <v>VSYNC_IIL</v>
      </c>
      <c r="D2004" s="37">
        <f>IF(PinMap!L506="","",PinMap!L506)</f>
        <v>1</v>
      </c>
      <c r="E2004" s="37">
        <f>IF(PinMap!M506="","",PinMap!M506)</f>
        <v>-1</v>
      </c>
      <c r="F2004" s="37" t="str">
        <f>IF(PinMap!N506="","",PinMap!N506)</f>
        <v>uA</v>
      </c>
    </row>
    <row r="2005" spans="1:6" x14ac:dyDescent="0.2">
      <c r="A2005" s="37">
        <f t="shared" si="69"/>
        <v>4140</v>
      </c>
      <c r="B2005" s="52"/>
      <c r="C2005" s="37" t="str">
        <f>IF(PinMap!F507="","",PinMap!F507&amp;"_"&amp;PinMap!L1)</f>
        <v>HSYNC_IIL</v>
      </c>
      <c r="D2005" s="37">
        <f>IF(PinMap!L507="","",PinMap!L507)</f>
        <v>1</v>
      </c>
      <c r="E2005" s="37">
        <f>IF(PinMap!M507="","",PinMap!M507)</f>
        <v>-1</v>
      </c>
      <c r="F2005" s="37" t="str">
        <f>IF(PinMap!N507="","",PinMap!N507)</f>
        <v>uA</v>
      </c>
    </row>
    <row r="2006" spans="1:6" x14ac:dyDescent="0.2">
      <c r="A2006" s="37">
        <f t="shared" si="69"/>
        <v>4141</v>
      </c>
      <c r="B2006" s="52"/>
      <c r="C2006" s="37" t="str">
        <f>IF(PinMap!F508="","",PinMap!F508&amp;"_"&amp;PinMap!L1)</f>
        <v>PCLK_IIL</v>
      </c>
      <c r="D2006" s="37">
        <f>IF(PinMap!L508="","",PinMap!L508)</f>
        <v>1</v>
      </c>
      <c r="E2006" s="37">
        <f>IF(PinMap!M508="","",PinMap!M508)</f>
        <v>-1</v>
      </c>
      <c r="F2006" s="37" t="str">
        <f>IF(PinMap!N508="","",PinMap!N508)</f>
        <v>uA</v>
      </c>
    </row>
    <row r="2007" spans="1:6" x14ac:dyDescent="0.2">
      <c r="A2007" s="37">
        <f t="shared" si="69"/>
        <v>4142</v>
      </c>
      <c r="B2007" s="52"/>
      <c r="C2007" s="37" t="str">
        <f>IF(PinMap!F509="","",PinMap!F509&amp;"_"&amp;PinMap!L1)</f>
        <v>EXCLK_IIL</v>
      </c>
      <c r="D2007" s="37">
        <f>IF(PinMap!L509="","",PinMap!L509)</f>
        <v>1</v>
      </c>
      <c r="E2007" s="37">
        <f>IF(PinMap!M509="","",PinMap!M509)</f>
        <v>-1</v>
      </c>
      <c r="F2007" s="37" t="str">
        <f>IF(PinMap!N509="","",PinMap!N509)</f>
        <v>uA</v>
      </c>
    </row>
    <row r="2008" spans="1:6" x14ac:dyDescent="0.2">
      <c r="A2008" s="37">
        <f t="shared" si="69"/>
        <v>4143</v>
      </c>
      <c r="B2008" s="52"/>
      <c r="C2008" s="37" t="str">
        <f>IF(PinMap!F510="","",PinMap!F510&amp;"_"&amp;PinMap!L1)</f>
        <v>SCL_IIL</v>
      </c>
      <c r="D2008" s="37">
        <f>IF(PinMap!L510="","",PinMap!L510)</f>
        <v>1</v>
      </c>
      <c r="E2008" s="37">
        <f>IF(PinMap!M510="","",PinMap!M510)</f>
        <v>-1</v>
      </c>
      <c r="F2008" s="37" t="str">
        <f>IF(PinMap!N510="","",PinMap!N510)</f>
        <v>uA</v>
      </c>
    </row>
    <row r="2009" spans="1:6" x14ac:dyDescent="0.2">
      <c r="A2009" s="37">
        <f t="shared" ref="A2009:A2040" si="70">IF(D2009="",A2008,A2008+1)</f>
        <v>4144</v>
      </c>
      <c r="B2009" s="52"/>
      <c r="C2009" s="37" t="str">
        <f>IF(PinMap!F511="","",PinMap!F511&amp;"_"&amp;PinMap!L1)</f>
        <v>SDA_IIL</v>
      </c>
      <c r="D2009" s="37">
        <f>IF(PinMap!L511="","",PinMap!L511)</f>
        <v>1</v>
      </c>
      <c r="E2009" s="37">
        <f>IF(PinMap!M511="","",PinMap!M511)</f>
        <v>-1</v>
      </c>
      <c r="F2009" s="37" t="str">
        <f>IF(PinMap!N511="","",PinMap!N511)</f>
        <v>uA</v>
      </c>
    </row>
    <row r="2010" spans="1:6" x14ac:dyDescent="0.2">
      <c r="A2010" s="37">
        <f t="shared" si="70"/>
        <v>4145</v>
      </c>
      <c r="B2010" s="52"/>
      <c r="C2010" s="37" t="str">
        <f>IF(PinMap!F512="","",PinMap!F512&amp;"_"&amp;PinMap!L1)</f>
        <v>D6_IIL</v>
      </c>
      <c r="D2010" s="37">
        <f>IF(PinMap!L512="","",PinMap!L512)</f>
        <v>1</v>
      </c>
      <c r="E2010" s="37">
        <f>IF(PinMap!M512="","",PinMap!M512)</f>
        <v>-1</v>
      </c>
      <c r="F2010" s="37" t="str">
        <f>IF(PinMap!N512="","",PinMap!N512)</f>
        <v>uA</v>
      </c>
    </row>
    <row r="2011" spans="1:6" x14ac:dyDescent="0.2">
      <c r="A2011" s="37">
        <f t="shared" si="70"/>
        <v>4146</v>
      </c>
      <c r="B2011" s="52"/>
      <c r="C2011" s="37" t="str">
        <f>IF(PinMap!F513="","",PinMap!F513&amp;"_"&amp;PinMap!L1)</f>
        <v>D5_IIL</v>
      </c>
      <c r="D2011" s="37">
        <f>IF(PinMap!L513="","",PinMap!L513)</f>
        <v>1</v>
      </c>
      <c r="E2011" s="37">
        <f>IF(PinMap!M513="","",PinMap!M513)</f>
        <v>-1</v>
      </c>
      <c r="F2011" s="37" t="str">
        <f>IF(PinMap!N513="","",PinMap!N513)</f>
        <v>uA</v>
      </c>
    </row>
    <row r="2012" spans="1:6" x14ac:dyDescent="0.2">
      <c r="A2012" s="37">
        <f t="shared" si="70"/>
        <v>4147</v>
      </c>
      <c r="B2012" s="52"/>
      <c r="C2012" s="37" t="str">
        <f>IF(PinMap!F514="","",PinMap!F514&amp;"_"&amp;PinMap!L1)</f>
        <v>D4_IIL</v>
      </c>
      <c r="D2012" s="37">
        <f>IF(PinMap!L514="","",PinMap!L514)</f>
        <v>1</v>
      </c>
      <c r="E2012" s="37">
        <f>IF(PinMap!M514="","",PinMap!M514)</f>
        <v>-1</v>
      </c>
      <c r="F2012" s="37" t="str">
        <f>IF(PinMap!N514="","",PinMap!N514)</f>
        <v>uA</v>
      </c>
    </row>
    <row r="2013" spans="1:6" x14ac:dyDescent="0.2">
      <c r="A2013" s="37">
        <f t="shared" si="70"/>
        <v>4148</v>
      </c>
      <c r="B2013" s="52"/>
      <c r="C2013" s="37" t="str">
        <f>IF(PinMap!F515="","",PinMap!F515&amp;"_"&amp;PinMap!L1)</f>
        <v>D3_IIL</v>
      </c>
      <c r="D2013" s="37">
        <f>IF(PinMap!L515="","",PinMap!L515)</f>
        <v>1</v>
      </c>
      <c r="E2013" s="37">
        <f>IF(PinMap!M515="","",PinMap!M515)</f>
        <v>-1</v>
      </c>
      <c r="F2013" s="37" t="str">
        <f>IF(PinMap!N515="","",PinMap!N515)</f>
        <v>uA</v>
      </c>
    </row>
    <row r="2014" spans="1:6" x14ac:dyDescent="0.2">
      <c r="A2014" s="37">
        <f t="shared" si="70"/>
        <v>4149</v>
      </c>
      <c r="B2014" s="52"/>
      <c r="C2014" s="37" t="str">
        <f>IF(PinMap!F516="","",PinMap!F516&amp;"_"&amp;PinMap!L1)</f>
        <v>D8_IIL</v>
      </c>
      <c r="D2014" s="37">
        <f>IF(PinMap!L516="","",PinMap!L516)</f>
        <v>1</v>
      </c>
      <c r="E2014" s="37">
        <f>IF(PinMap!M516="","",PinMap!M516)</f>
        <v>-1</v>
      </c>
      <c r="F2014" s="37" t="str">
        <f>IF(PinMap!N516="","",PinMap!N516)</f>
        <v>uA</v>
      </c>
    </row>
    <row r="2015" spans="1:6" x14ac:dyDescent="0.2">
      <c r="A2015" s="37">
        <f t="shared" si="70"/>
        <v>4150</v>
      </c>
      <c r="B2015" s="52"/>
      <c r="C2015" s="37" t="str">
        <f>IF(PinMap!F517="","",PinMap!F517&amp;"_"&amp;PinMap!L1)</f>
        <v>D7_IIL</v>
      </c>
      <c r="D2015" s="37">
        <f>IF(PinMap!L517="","",PinMap!L517)</f>
        <v>1</v>
      </c>
      <c r="E2015" s="37">
        <f>IF(PinMap!M517="","",PinMap!M517)</f>
        <v>-1</v>
      </c>
      <c r="F2015" s="37" t="str">
        <f>IF(PinMap!N517="","",PinMap!N517)</f>
        <v>uA</v>
      </c>
    </row>
    <row r="2016" spans="1:6" x14ac:dyDescent="0.2">
      <c r="A2016" s="37">
        <f t="shared" si="70"/>
        <v>4151</v>
      </c>
      <c r="B2016" s="52"/>
      <c r="C2016" s="37" t="str">
        <f>IF(PinMap!F518="","",PinMap!F518&amp;"_"&amp;PinMap!L1)</f>
        <v>D0_IIL</v>
      </c>
      <c r="D2016" s="37">
        <f>IF(PinMap!L518="","",PinMap!L518)</f>
        <v>1</v>
      </c>
      <c r="E2016" s="37">
        <f>IF(PinMap!M518="","",PinMap!M518)</f>
        <v>-1</v>
      </c>
      <c r="F2016" s="37" t="str">
        <f>IF(PinMap!N518="","",PinMap!N518)</f>
        <v>uA</v>
      </c>
    </row>
    <row r="2017" spans="1:6" x14ac:dyDescent="0.2">
      <c r="A2017" s="37">
        <f t="shared" si="70"/>
        <v>4152</v>
      </c>
      <c r="B2017" s="52"/>
      <c r="C2017" s="37" t="str">
        <f>IF(PinMap!F519="","",PinMap!F519&amp;"_"&amp;PinMap!L1)</f>
        <v>D1_IIL</v>
      </c>
      <c r="D2017" s="37">
        <f>IF(PinMap!L519="","",PinMap!L519)</f>
        <v>1</v>
      </c>
      <c r="E2017" s="37">
        <f>IF(PinMap!M519="","",PinMap!M519)</f>
        <v>-1</v>
      </c>
      <c r="F2017" s="37" t="str">
        <f>IF(PinMap!N519="","",PinMap!N519)</f>
        <v>uA</v>
      </c>
    </row>
    <row r="2018" spans="1:6" x14ac:dyDescent="0.2">
      <c r="A2018" s="37">
        <f t="shared" si="70"/>
        <v>4153</v>
      </c>
      <c r="B2018" s="52"/>
      <c r="C2018" s="37" t="str">
        <f>IF(PinMap!F520="","",PinMap!F520&amp;"_"&amp;PinMap!L1)</f>
        <v>D2_IIL</v>
      </c>
      <c r="D2018" s="37">
        <f>IF(PinMap!L520="","",PinMap!L520)</f>
        <v>1</v>
      </c>
      <c r="E2018" s="37">
        <f>IF(PinMap!M520="","",PinMap!M520)</f>
        <v>-1</v>
      </c>
      <c r="F2018" s="37" t="str">
        <f>IF(PinMap!N520="","",PinMap!N520)</f>
        <v>uA</v>
      </c>
    </row>
    <row r="2019" spans="1:6" x14ac:dyDescent="0.2">
      <c r="A2019" s="37">
        <f t="shared" si="70"/>
        <v>4154</v>
      </c>
      <c r="B2019" s="52"/>
      <c r="C2019" s="37" t="str">
        <f>IF(PinMap!F521="","",PinMap!F521&amp;"_"&amp;PinMap!L1)</f>
        <v>D9_IIL</v>
      </c>
      <c r="D2019" s="37">
        <f>IF(PinMap!L521="","",PinMap!L521)</f>
        <v>1</v>
      </c>
      <c r="E2019" s="37">
        <f>IF(PinMap!M521="","",PinMap!M521)</f>
        <v>-1</v>
      </c>
      <c r="F2019" s="37" t="str">
        <f>IF(PinMap!N521="","",PinMap!N521)</f>
        <v>uA</v>
      </c>
    </row>
    <row r="2020" spans="1:6" x14ac:dyDescent="0.2">
      <c r="A2020" s="37">
        <f t="shared" si="70"/>
        <v>4155</v>
      </c>
      <c r="B2020" s="52"/>
      <c r="C2020" s="37" t="str">
        <f>IF(PinMap!F522="","",PinMap!F522&amp;"_"&amp;PinMap!L1)</f>
        <v>PWDN_IIL</v>
      </c>
      <c r="D2020" s="37">
        <f>IF(PinMap!L522="","",PinMap!L522)</f>
        <v>1</v>
      </c>
      <c r="E2020" s="37">
        <f>IF(PinMap!M522="","",PinMap!M522)</f>
        <v>-1</v>
      </c>
      <c r="F2020" s="37" t="str">
        <f>IF(PinMap!N522="","",PinMap!N522)</f>
        <v>uA</v>
      </c>
    </row>
    <row r="2021" spans="1:6" x14ac:dyDescent="0.2">
      <c r="A2021" s="37">
        <f t="shared" si="70"/>
        <v>4156</v>
      </c>
      <c r="B2021" s="52"/>
      <c r="C2021" s="37" t="str">
        <f>IF(PinMap!F523="","",PinMap!F523&amp;"_"&amp;PinMap!L1)</f>
        <v>RSTB_IIL</v>
      </c>
      <c r="D2021" s="37">
        <f>IF(PinMap!L523="","",PinMap!L523)</f>
        <v>1</v>
      </c>
      <c r="E2021" s="37">
        <f>IF(PinMap!M523="","",PinMap!M523)</f>
        <v>-1</v>
      </c>
      <c r="F2021" s="37" t="str">
        <f>IF(PinMap!N523="","",PinMap!N523)</f>
        <v>uA</v>
      </c>
    </row>
    <row r="2022" spans="1:6" x14ac:dyDescent="0.2">
      <c r="A2022" s="37">
        <f t="shared" si="70"/>
        <v>4156</v>
      </c>
      <c r="B2022" s="52"/>
      <c r="C2022" s="37" t="str">
        <f>IF(PinMap!F524="","",PinMap!F524&amp;"_"&amp;PinMap!L1)</f>
        <v>VN_IIL</v>
      </c>
      <c r="D2022" s="37" t="str">
        <f>IF(PinMap!L524="","",PinMap!L524)</f>
        <v/>
      </c>
      <c r="E2022" s="37" t="str">
        <f>IF(PinMap!M524="","",PinMap!M524)</f>
        <v/>
      </c>
      <c r="F2022" s="37" t="str">
        <f>IF(PinMap!N524="","",PinMap!N524)</f>
        <v/>
      </c>
    </row>
    <row r="2023" spans="1:6" x14ac:dyDescent="0.2">
      <c r="A2023" s="37">
        <f t="shared" si="70"/>
        <v>4156</v>
      </c>
      <c r="B2023" s="52"/>
      <c r="C2023" s="37" t="str">
        <f>IF(PinMap!F525="","",PinMap!F525&amp;"_"&amp;PinMap!L1)</f>
        <v>VH_IIL</v>
      </c>
      <c r="D2023" s="37" t="str">
        <f>IF(PinMap!L525="","",PinMap!L525)</f>
        <v/>
      </c>
      <c r="E2023" s="37" t="str">
        <f>IF(PinMap!M525="","",PinMap!M525)</f>
        <v/>
      </c>
      <c r="F2023" s="37" t="str">
        <f>IF(PinMap!N525="","",PinMap!N525)</f>
        <v/>
      </c>
    </row>
    <row r="2024" spans="1:6" x14ac:dyDescent="0.2">
      <c r="A2024" s="37">
        <f t="shared" si="70"/>
        <v>4156</v>
      </c>
      <c r="B2024" s="52"/>
      <c r="C2024" s="37" t="str">
        <f>IF(PinMap!F526="","",PinMap!F526&amp;"_"&amp;PinMap!L1)</f>
        <v>VRAMP_IIL</v>
      </c>
      <c r="D2024" s="37" t="str">
        <f>IF(PinMap!L526="","",PinMap!L526)</f>
        <v/>
      </c>
      <c r="E2024" s="37" t="str">
        <f>IF(PinMap!M526="","",PinMap!M526)</f>
        <v/>
      </c>
      <c r="F2024" s="37" t="str">
        <f>IF(PinMap!N526="","",PinMap!N526)</f>
        <v/>
      </c>
    </row>
    <row r="2025" spans="1:6" x14ac:dyDescent="0.2">
      <c r="A2025" s="37">
        <f t="shared" si="70"/>
        <v>4156</v>
      </c>
      <c r="B2025" s="52"/>
      <c r="C2025" s="37" t="str">
        <f>IF(PinMap!F527="","",PinMap!F527&amp;"_"&amp;PinMap!L1)</f>
        <v/>
      </c>
      <c r="D2025" s="37" t="str">
        <f>IF(PinMap!L527="","",PinMap!L527)</f>
        <v/>
      </c>
      <c r="E2025" s="37" t="str">
        <f>IF(PinMap!M527="","",PinMap!M527)</f>
        <v/>
      </c>
      <c r="F2025" s="37" t="str">
        <f>IF(PinMap!N527="","",PinMap!N527)</f>
        <v/>
      </c>
    </row>
    <row r="2026" spans="1:6" x14ac:dyDescent="0.2">
      <c r="A2026" s="37">
        <f t="shared" si="70"/>
        <v>4156</v>
      </c>
      <c r="B2026" s="52"/>
      <c r="C2026" s="37" t="str">
        <f>IF(PinMap!F528="","",PinMap!F528&amp;"_"&amp;PinMap!L1)</f>
        <v/>
      </c>
      <c r="D2026" s="37" t="str">
        <f>IF(PinMap!L528="","",PinMap!L528)</f>
        <v/>
      </c>
      <c r="E2026" s="37" t="str">
        <f>IF(PinMap!M528="","",PinMap!M528)</f>
        <v/>
      </c>
      <c r="F2026" s="37" t="str">
        <f>IF(PinMap!N528="","",PinMap!N528)</f>
        <v/>
      </c>
    </row>
    <row r="2027" spans="1:6" x14ac:dyDescent="0.2">
      <c r="A2027" s="37">
        <f t="shared" si="70"/>
        <v>4156</v>
      </c>
      <c r="B2027" s="52"/>
      <c r="C2027" s="37" t="str">
        <f>IF(PinMap!F529="","",PinMap!F529&amp;"_"&amp;PinMap!L1)</f>
        <v/>
      </c>
      <c r="D2027" s="37" t="str">
        <f>IF(PinMap!L529="","",PinMap!L529)</f>
        <v/>
      </c>
      <c r="E2027" s="37" t="str">
        <f>IF(PinMap!M529="","",PinMap!M529)</f>
        <v/>
      </c>
      <c r="F2027" s="37" t="str">
        <f>IF(PinMap!N529="","",PinMap!N529)</f>
        <v/>
      </c>
    </row>
    <row r="2028" spans="1:6" x14ac:dyDescent="0.2">
      <c r="A2028" s="37">
        <f t="shared" si="70"/>
        <v>4156</v>
      </c>
      <c r="B2028" s="52"/>
      <c r="C2028" s="37" t="str">
        <f>IF(PinMap!F530="","",PinMap!F530&amp;"_"&amp;PinMap!L1)</f>
        <v>VCC28A_IIL</v>
      </c>
      <c r="D2028" s="37" t="str">
        <f>IF(PinMap!L530="","",PinMap!L530)</f>
        <v/>
      </c>
      <c r="E2028" s="37" t="str">
        <f>IF(PinMap!M530="","",PinMap!M530)</f>
        <v/>
      </c>
      <c r="F2028" s="37" t="str">
        <f>IF(PinMap!N530="","",PinMap!N530)</f>
        <v/>
      </c>
    </row>
    <row r="2029" spans="1:6" x14ac:dyDescent="0.2">
      <c r="A2029" s="37">
        <f t="shared" si="70"/>
        <v>4156</v>
      </c>
      <c r="B2029" s="52"/>
      <c r="C2029" s="37" t="str">
        <f>IF(PinMap!F531="","",PinMap!F531&amp;"_"&amp;PinMap!L1)</f>
        <v>VCC28D_IIL</v>
      </c>
      <c r="D2029" s="37" t="str">
        <f>IF(PinMap!L531="","",PinMap!L531)</f>
        <v/>
      </c>
      <c r="E2029" s="37" t="str">
        <f>IF(PinMap!M531="","",PinMap!M531)</f>
        <v/>
      </c>
      <c r="F2029" s="37" t="str">
        <f>IF(PinMap!N531="","",PinMap!N531)</f>
        <v/>
      </c>
    </row>
    <row r="2030" spans="1:6" x14ac:dyDescent="0.2">
      <c r="A2030" s="37">
        <f t="shared" si="70"/>
        <v>4156</v>
      </c>
      <c r="B2030" s="52"/>
      <c r="C2030" s="37" t="str">
        <f>IF(PinMap!F532="","",PinMap!F532&amp;"_"&amp;PinMap!L1)</f>
        <v>DVDD_IIL</v>
      </c>
      <c r="D2030" s="37" t="str">
        <f>IF(PinMap!L532="","",PinMap!L532)</f>
        <v/>
      </c>
      <c r="E2030" s="37" t="str">
        <f>IF(PinMap!M532="","",PinMap!M532)</f>
        <v/>
      </c>
      <c r="F2030" s="37" t="str">
        <f>IF(PinMap!N532="","",PinMap!N532)</f>
        <v/>
      </c>
    </row>
    <row r="2031" spans="1:6" x14ac:dyDescent="0.2">
      <c r="A2031" s="37">
        <f t="shared" si="70"/>
        <v>4156</v>
      </c>
      <c r="B2031" s="52"/>
      <c r="C2031" s="37" t="str">
        <f>IF(PinMap!F533="","",PinMap!F533&amp;"_"&amp;PinMap!L1)</f>
        <v/>
      </c>
      <c r="D2031" s="37" t="str">
        <f>IF(PinMap!L533="","",PinMap!L533)</f>
        <v/>
      </c>
      <c r="E2031" s="37" t="str">
        <f>IF(PinMap!M533="","",PinMap!M533)</f>
        <v/>
      </c>
      <c r="F2031" s="37" t="str">
        <f>IF(PinMap!N533="","",PinMap!N533)</f>
        <v/>
      </c>
    </row>
    <row r="2032" spans="1:6" x14ac:dyDescent="0.2">
      <c r="A2032" s="37">
        <f t="shared" si="70"/>
        <v>4157</v>
      </c>
      <c r="B2032" s="52"/>
      <c r="C2032" s="37" t="str">
        <f>IF(PinMap!F506="","",PinMap!F506&amp;"_"&amp;PinMap!O1)</f>
        <v>VSYNC_IIH</v>
      </c>
      <c r="D2032" s="37">
        <f>IF(PinMap!O506="","",PinMap!O506)</f>
        <v>1</v>
      </c>
      <c r="E2032" s="37">
        <f>IF(PinMap!P506="","",PinMap!P506)</f>
        <v>-1</v>
      </c>
      <c r="F2032" s="37" t="str">
        <f>IF(PinMap!Q506="","",PinMap!Q506)</f>
        <v>uA</v>
      </c>
    </row>
    <row r="2033" spans="1:6" x14ac:dyDescent="0.2">
      <c r="A2033" s="37">
        <f t="shared" si="70"/>
        <v>4158</v>
      </c>
      <c r="B2033" s="52"/>
      <c r="C2033" s="37" t="str">
        <f>IF(PinMap!F507="","",PinMap!F507&amp;"_"&amp;PinMap!O1)</f>
        <v>HSYNC_IIH</v>
      </c>
      <c r="D2033" s="37">
        <f>IF(PinMap!O507="","",PinMap!O507)</f>
        <v>1</v>
      </c>
      <c r="E2033" s="37">
        <f>IF(PinMap!P507="","",PinMap!P507)</f>
        <v>-1</v>
      </c>
      <c r="F2033" s="37" t="str">
        <f>IF(PinMap!Q507="","",PinMap!Q507)</f>
        <v>uA</v>
      </c>
    </row>
    <row r="2034" spans="1:6" x14ac:dyDescent="0.2">
      <c r="A2034" s="37">
        <f t="shared" si="70"/>
        <v>4159</v>
      </c>
      <c r="B2034" s="52"/>
      <c r="C2034" s="37" t="str">
        <f>IF(PinMap!F508="","",PinMap!F508&amp;"_"&amp;PinMap!O1)</f>
        <v>PCLK_IIH</v>
      </c>
      <c r="D2034" s="37">
        <f>IF(PinMap!O508="","",PinMap!O508)</f>
        <v>1</v>
      </c>
      <c r="E2034" s="37">
        <f>IF(PinMap!P508="","",PinMap!P508)</f>
        <v>-1</v>
      </c>
      <c r="F2034" s="37" t="str">
        <f>IF(PinMap!Q508="","",PinMap!Q508)</f>
        <v>uA</v>
      </c>
    </row>
    <row r="2035" spans="1:6" x14ac:dyDescent="0.2">
      <c r="A2035" s="37">
        <f t="shared" si="70"/>
        <v>4160</v>
      </c>
      <c r="B2035" s="52"/>
      <c r="C2035" s="37" t="str">
        <f>IF(PinMap!F509="","",PinMap!F509&amp;"_"&amp;PinMap!O1)</f>
        <v>EXCLK_IIH</v>
      </c>
      <c r="D2035" s="37">
        <f>IF(PinMap!O509="","",PinMap!O509)</f>
        <v>1</v>
      </c>
      <c r="E2035" s="37">
        <f>IF(PinMap!P509="","",PinMap!P509)</f>
        <v>-1</v>
      </c>
      <c r="F2035" s="37" t="str">
        <f>IF(PinMap!Q509="","",PinMap!Q509)</f>
        <v>uA</v>
      </c>
    </row>
    <row r="2036" spans="1:6" x14ac:dyDescent="0.2">
      <c r="A2036" s="37">
        <f t="shared" si="70"/>
        <v>4161</v>
      </c>
      <c r="B2036" s="52"/>
      <c r="C2036" s="37" t="str">
        <f>IF(PinMap!F510="","",PinMap!F510&amp;"_"&amp;PinMap!O1)</f>
        <v>SCL_IIH</v>
      </c>
      <c r="D2036" s="37">
        <f>IF(PinMap!O510="","",PinMap!O510)</f>
        <v>1</v>
      </c>
      <c r="E2036" s="37">
        <f>IF(PinMap!P510="","",PinMap!P510)</f>
        <v>-1</v>
      </c>
      <c r="F2036" s="37" t="str">
        <f>IF(PinMap!Q510="","",PinMap!Q510)</f>
        <v>uA</v>
      </c>
    </row>
    <row r="2037" spans="1:6" x14ac:dyDescent="0.2">
      <c r="A2037" s="37">
        <f t="shared" si="70"/>
        <v>4162</v>
      </c>
      <c r="B2037" s="52"/>
      <c r="C2037" s="37" t="str">
        <f>IF(PinMap!F511="","",PinMap!F511&amp;"_"&amp;PinMap!O1)</f>
        <v>SDA_IIH</v>
      </c>
      <c r="D2037" s="37">
        <f>IF(PinMap!O511="","",PinMap!O511)</f>
        <v>1</v>
      </c>
      <c r="E2037" s="37">
        <f>IF(PinMap!P511="","",PinMap!P511)</f>
        <v>-1</v>
      </c>
      <c r="F2037" s="37" t="str">
        <f>IF(PinMap!Q511="","",PinMap!Q511)</f>
        <v>uA</v>
      </c>
    </row>
    <row r="2038" spans="1:6" x14ac:dyDescent="0.2">
      <c r="A2038" s="37">
        <f t="shared" si="70"/>
        <v>4163</v>
      </c>
      <c r="B2038" s="52"/>
      <c r="C2038" s="37" t="str">
        <f>IF(PinMap!F512="","",PinMap!F512&amp;"_"&amp;PinMap!O1)</f>
        <v>D6_IIH</v>
      </c>
      <c r="D2038" s="37">
        <f>IF(PinMap!O512="","",PinMap!O512)</f>
        <v>1</v>
      </c>
      <c r="E2038" s="37">
        <f>IF(PinMap!P512="","",PinMap!P512)</f>
        <v>-1</v>
      </c>
      <c r="F2038" s="37" t="str">
        <f>IF(PinMap!Q512="","",PinMap!Q512)</f>
        <v>uA</v>
      </c>
    </row>
    <row r="2039" spans="1:6" x14ac:dyDescent="0.2">
      <c r="A2039" s="37">
        <f t="shared" si="70"/>
        <v>4164</v>
      </c>
      <c r="B2039" s="52"/>
      <c r="C2039" s="37" t="str">
        <f>IF(PinMap!F513="","",PinMap!F513&amp;"_"&amp;PinMap!O1)</f>
        <v>D5_IIH</v>
      </c>
      <c r="D2039" s="37">
        <f>IF(PinMap!O513="","",PinMap!O513)</f>
        <v>1</v>
      </c>
      <c r="E2039" s="37">
        <f>IF(PinMap!P513="","",PinMap!P513)</f>
        <v>-1</v>
      </c>
      <c r="F2039" s="37" t="str">
        <f>IF(PinMap!Q513="","",PinMap!Q513)</f>
        <v>uA</v>
      </c>
    </row>
    <row r="2040" spans="1:6" x14ac:dyDescent="0.2">
      <c r="A2040" s="37">
        <f t="shared" si="70"/>
        <v>4165</v>
      </c>
      <c r="B2040" s="52"/>
      <c r="C2040" s="37" t="str">
        <f>IF(PinMap!F514="","",PinMap!F514&amp;"_"&amp;PinMap!O1)</f>
        <v>D4_IIH</v>
      </c>
      <c r="D2040" s="37">
        <f>IF(PinMap!O514="","",PinMap!O514)</f>
        <v>1</v>
      </c>
      <c r="E2040" s="37">
        <f>IF(PinMap!P514="","",PinMap!P514)</f>
        <v>-1</v>
      </c>
      <c r="F2040" s="37" t="str">
        <f>IF(PinMap!Q514="","",PinMap!Q514)</f>
        <v>uA</v>
      </c>
    </row>
    <row r="2041" spans="1:6" x14ac:dyDescent="0.2">
      <c r="A2041" s="37">
        <f t="shared" ref="A2041:A2072" si="71">IF(D2041="",A2040,A2040+1)</f>
        <v>4166</v>
      </c>
      <c r="B2041" s="52"/>
      <c r="C2041" s="37" t="str">
        <f>IF(PinMap!F515="","",PinMap!F515&amp;"_"&amp;PinMap!O1)</f>
        <v>D3_IIH</v>
      </c>
      <c r="D2041" s="37">
        <f>IF(PinMap!O515="","",PinMap!O515)</f>
        <v>1</v>
      </c>
      <c r="E2041" s="37">
        <f>IF(PinMap!P515="","",PinMap!P515)</f>
        <v>-1</v>
      </c>
      <c r="F2041" s="37" t="str">
        <f>IF(PinMap!Q515="","",PinMap!Q515)</f>
        <v>uA</v>
      </c>
    </row>
    <row r="2042" spans="1:6" x14ac:dyDescent="0.2">
      <c r="A2042" s="37">
        <f t="shared" si="71"/>
        <v>4167</v>
      </c>
      <c r="B2042" s="52"/>
      <c r="C2042" s="37" t="str">
        <f>IF(PinMap!F516="","",PinMap!F516&amp;"_"&amp;PinMap!O1)</f>
        <v>D8_IIH</v>
      </c>
      <c r="D2042" s="37">
        <f>IF(PinMap!O516="","",PinMap!O516)</f>
        <v>1</v>
      </c>
      <c r="E2042" s="37">
        <f>IF(PinMap!P516="","",PinMap!P516)</f>
        <v>-1</v>
      </c>
      <c r="F2042" s="37" t="str">
        <f>IF(PinMap!Q516="","",PinMap!Q516)</f>
        <v>uA</v>
      </c>
    </row>
    <row r="2043" spans="1:6" x14ac:dyDescent="0.2">
      <c r="A2043" s="37">
        <f t="shared" si="71"/>
        <v>4168</v>
      </c>
      <c r="B2043" s="52"/>
      <c r="C2043" s="37" t="str">
        <f>IF(PinMap!F517="","",PinMap!F517&amp;"_"&amp;PinMap!O1)</f>
        <v>D7_IIH</v>
      </c>
      <c r="D2043" s="37">
        <f>IF(PinMap!O517="","",PinMap!O517)</f>
        <v>1</v>
      </c>
      <c r="E2043" s="37">
        <f>IF(PinMap!P517="","",PinMap!P517)</f>
        <v>-1</v>
      </c>
      <c r="F2043" s="37" t="str">
        <f>IF(PinMap!Q517="","",PinMap!Q517)</f>
        <v>uA</v>
      </c>
    </row>
    <row r="2044" spans="1:6" x14ac:dyDescent="0.2">
      <c r="A2044" s="37">
        <f t="shared" si="71"/>
        <v>4169</v>
      </c>
      <c r="B2044" s="52"/>
      <c r="C2044" s="37" t="str">
        <f>IF(PinMap!F518="","",PinMap!F518&amp;"_"&amp;PinMap!O1)</f>
        <v>D0_IIH</v>
      </c>
      <c r="D2044" s="37">
        <f>IF(PinMap!O518="","",PinMap!O518)</f>
        <v>35</v>
      </c>
      <c r="E2044" s="37">
        <f>IF(PinMap!P518="","",PinMap!P518)</f>
        <v>24</v>
      </c>
      <c r="F2044" s="37" t="str">
        <f>IF(PinMap!Q518="","",PinMap!Q518)</f>
        <v>uA</v>
      </c>
    </row>
    <row r="2045" spans="1:6" x14ac:dyDescent="0.2">
      <c r="A2045" s="37">
        <f t="shared" si="71"/>
        <v>4170</v>
      </c>
      <c r="B2045" s="52"/>
      <c r="C2045" s="37" t="str">
        <f>IF(PinMap!F519="","",PinMap!F519&amp;"_"&amp;PinMap!O1)</f>
        <v>D1_IIH</v>
      </c>
      <c r="D2045" s="37">
        <f>IF(PinMap!O519="","",PinMap!O519)</f>
        <v>35</v>
      </c>
      <c r="E2045" s="37">
        <f>IF(PinMap!P519="","",PinMap!P519)</f>
        <v>24</v>
      </c>
      <c r="F2045" s="37" t="str">
        <f>IF(PinMap!Q519="","",PinMap!Q519)</f>
        <v>uA</v>
      </c>
    </row>
    <row r="2046" spans="1:6" x14ac:dyDescent="0.2">
      <c r="A2046" s="37">
        <f t="shared" si="71"/>
        <v>4171</v>
      </c>
      <c r="B2046" s="52"/>
      <c r="C2046" s="37" t="str">
        <f>IF(PinMap!F520="","",PinMap!F520&amp;"_"&amp;PinMap!O1)</f>
        <v>D2_IIH</v>
      </c>
      <c r="D2046" s="37">
        <f>IF(PinMap!O520="","",PinMap!O520)</f>
        <v>1</v>
      </c>
      <c r="E2046" s="37">
        <f>IF(PinMap!P520="","",PinMap!P520)</f>
        <v>-1</v>
      </c>
      <c r="F2046" s="37" t="str">
        <f>IF(PinMap!Q520="","",PinMap!Q520)</f>
        <v>uA</v>
      </c>
    </row>
    <row r="2047" spans="1:6" x14ac:dyDescent="0.2">
      <c r="A2047" s="37">
        <f t="shared" si="71"/>
        <v>4172</v>
      </c>
      <c r="B2047" s="52"/>
      <c r="C2047" s="37" t="str">
        <f>IF(PinMap!F521="","",PinMap!F521&amp;"_"&amp;PinMap!O1)</f>
        <v>D9_IIH</v>
      </c>
      <c r="D2047" s="37">
        <f>IF(PinMap!O521="","",PinMap!O521)</f>
        <v>1</v>
      </c>
      <c r="E2047" s="37">
        <f>IF(PinMap!P521="","",PinMap!P521)</f>
        <v>-1</v>
      </c>
      <c r="F2047" s="37" t="str">
        <f>IF(PinMap!Q521="","",PinMap!Q521)</f>
        <v>uA</v>
      </c>
    </row>
    <row r="2048" spans="1:6" x14ac:dyDescent="0.2">
      <c r="A2048" s="37">
        <f t="shared" si="71"/>
        <v>4173</v>
      </c>
      <c r="B2048" s="52"/>
      <c r="C2048" s="37" t="str">
        <f>IF(PinMap!F522="","",PinMap!F522&amp;"_"&amp;PinMap!O1)</f>
        <v>PWDN_IIH</v>
      </c>
      <c r="D2048" s="37">
        <f>IF(PinMap!O522="","",PinMap!O522)</f>
        <v>3</v>
      </c>
      <c r="E2048" s="37">
        <f>IF(PinMap!P522="","",PinMap!P522)</f>
        <v>-1</v>
      </c>
      <c r="F2048" s="37" t="str">
        <f>IF(PinMap!Q522="","",PinMap!Q522)</f>
        <v>uA</v>
      </c>
    </row>
    <row r="2049" spans="1:6" x14ac:dyDescent="0.2">
      <c r="A2049" s="37">
        <f t="shared" si="71"/>
        <v>4174</v>
      </c>
      <c r="B2049" s="52"/>
      <c r="C2049" s="37" t="str">
        <f>IF(PinMap!F523="","",PinMap!F523&amp;"_"&amp;PinMap!O1)</f>
        <v>RSTB_IIH</v>
      </c>
      <c r="D2049" s="37">
        <f>IF(PinMap!O523="","",PinMap!O523)</f>
        <v>1</v>
      </c>
      <c r="E2049" s="37">
        <f>IF(PinMap!P523="","",PinMap!P523)</f>
        <v>-1</v>
      </c>
      <c r="F2049" s="37" t="str">
        <f>IF(PinMap!Q523="","",PinMap!Q523)</f>
        <v>uA</v>
      </c>
    </row>
    <row r="2050" spans="1:6" x14ac:dyDescent="0.2">
      <c r="A2050" s="37">
        <f t="shared" si="71"/>
        <v>4174</v>
      </c>
      <c r="B2050" s="52"/>
      <c r="C2050" s="37" t="str">
        <f>IF(PinMap!F524="","",PinMap!F524&amp;"_"&amp;PinMap!O1)</f>
        <v>VN_IIH</v>
      </c>
      <c r="D2050" s="37" t="str">
        <f>IF(PinMap!O524="","",PinMap!O524)</f>
        <v/>
      </c>
      <c r="E2050" s="37" t="str">
        <f>IF(PinMap!P524="","",PinMap!P524)</f>
        <v/>
      </c>
      <c r="F2050" s="37" t="str">
        <f>IF(PinMap!Q524="","",PinMap!Q524)</f>
        <v/>
      </c>
    </row>
    <row r="2051" spans="1:6" x14ac:dyDescent="0.2">
      <c r="A2051" s="37">
        <f t="shared" si="71"/>
        <v>4174</v>
      </c>
      <c r="B2051" s="52"/>
      <c r="C2051" s="37" t="str">
        <f>IF(PinMap!F525="","",PinMap!F525&amp;"_"&amp;PinMap!O1)</f>
        <v>VH_IIH</v>
      </c>
      <c r="D2051" s="37" t="str">
        <f>IF(PinMap!O525="","",PinMap!O525)</f>
        <v/>
      </c>
      <c r="E2051" s="37" t="str">
        <f>IF(PinMap!P525="","",PinMap!P525)</f>
        <v/>
      </c>
      <c r="F2051" s="37" t="str">
        <f>IF(PinMap!Q525="","",PinMap!Q525)</f>
        <v/>
      </c>
    </row>
    <row r="2052" spans="1:6" x14ac:dyDescent="0.2">
      <c r="A2052" s="37">
        <f t="shared" si="71"/>
        <v>4174</v>
      </c>
      <c r="B2052" s="52"/>
      <c r="C2052" s="37" t="str">
        <f>IF(PinMap!F526="","",PinMap!F526&amp;"_"&amp;PinMap!O1)</f>
        <v>VRAMP_IIH</v>
      </c>
      <c r="D2052" s="37" t="str">
        <f>IF(PinMap!O526="","",PinMap!O526)</f>
        <v/>
      </c>
      <c r="E2052" s="37" t="str">
        <f>IF(PinMap!P526="","",PinMap!P526)</f>
        <v/>
      </c>
      <c r="F2052" s="37" t="str">
        <f>IF(PinMap!Q526="","",PinMap!Q526)</f>
        <v/>
      </c>
    </row>
    <row r="2053" spans="1:6" x14ac:dyDescent="0.2">
      <c r="A2053" s="37">
        <f t="shared" si="71"/>
        <v>4174</v>
      </c>
      <c r="B2053" s="52"/>
      <c r="C2053" s="37" t="str">
        <f>IF(PinMap!F527="","",PinMap!F527&amp;"_"&amp;PinMap!O1)</f>
        <v/>
      </c>
      <c r="D2053" s="37" t="str">
        <f>IF(PinMap!O527="","",PinMap!O527)</f>
        <v/>
      </c>
      <c r="E2053" s="37" t="str">
        <f>IF(PinMap!P527="","",PinMap!P527)</f>
        <v/>
      </c>
      <c r="F2053" s="37" t="str">
        <f>IF(PinMap!Q527="","",PinMap!Q527)</f>
        <v/>
      </c>
    </row>
    <row r="2054" spans="1:6" x14ac:dyDescent="0.2">
      <c r="A2054" s="37">
        <f t="shared" si="71"/>
        <v>4174</v>
      </c>
      <c r="B2054" s="52"/>
      <c r="C2054" s="37" t="str">
        <f>IF(PinMap!F528="","",PinMap!F528&amp;"_"&amp;PinMap!O1)</f>
        <v/>
      </c>
      <c r="D2054" s="37" t="str">
        <f>IF(PinMap!O528="","",PinMap!O528)</f>
        <v/>
      </c>
      <c r="E2054" s="37" t="str">
        <f>IF(PinMap!P528="","",PinMap!P528)</f>
        <v/>
      </c>
      <c r="F2054" s="37" t="str">
        <f>IF(PinMap!Q528="","",PinMap!Q528)</f>
        <v/>
      </c>
    </row>
    <row r="2055" spans="1:6" x14ac:dyDescent="0.2">
      <c r="A2055" s="37">
        <f t="shared" si="71"/>
        <v>4174</v>
      </c>
      <c r="B2055" s="52"/>
      <c r="C2055" s="37" t="str">
        <f>IF(PinMap!F529="","",PinMap!F529&amp;"_"&amp;PinMap!O1)</f>
        <v/>
      </c>
      <c r="D2055" s="37" t="str">
        <f>IF(PinMap!O529="","",PinMap!O529)</f>
        <v/>
      </c>
      <c r="E2055" s="37" t="str">
        <f>IF(PinMap!P529="","",PinMap!P529)</f>
        <v/>
      </c>
      <c r="F2055" s="37" t="str">
        <f>IF(PinMap!Q529="","",PinMap!Q529)</f>
        <v/>
      </c>
    </row>
    <row r="2056" spans="1:6" x14ac:dyDescent="0.2">
      <c r="A2056" s="37">
        <f t="shared" si="71"/>
        <v>4174</v>
      </c>
      <c r="B2056" s="52"/>
      <c r="C2056" s="37" t="str">
        <f>IF(PinMap!F530="","",PinMap!F530&amp;"_"&amp;PinMap!O1)</f>
        <v>VCC28A_IIH</v>
      </c>
      <c r="D2056" s="37" t="str">
        <f>IF(PinMap!O530="","",PinMap!O530)</f>
        <v/>
      </c>
      <c r="E2056" s="37" t="str">
        <f>IF(PinMap!P530="","",PinMap!P530)</f>
        <v/>
      </c>
      <c r="F2056" s="37" t="str">
        <f>IF(PinMap!Q530="","",PinMap!Q530)</f>
        <v/>
      </c>
    </row>
    <row r="2057" spans="1:6" x14ac:dyDescent="0.2">
      <c r="A2057" s="37">
        <f t="shared" si="71"/>
        <v>4174</v>
      </c>
      <c r="B2057" s="52"/>
      <c r="C2057" s="37" t="str">
        <f>IF(PinMap!F531="","",PinMap!F531&amp;"_"&amp;PinMap!O1)</f>
        <v>VCC28D_IIH</v>
      </c>
      <c r="D2057" s="37" t="str">
        <f>IF(PinMap!O531="","",PinMap!O531)</f>
        <v/>
      </c>
      <c r="E2057" s="37" t="str">
        <f>IF(PinMap!P531="","",PinMap!P531)</f>
        <v/>
      </c>
      <c r="F2057" s="37" t="str">
        <f>IF(PinMap!Q531="","",PinMap!Q531)</f>
        <v/>
      </c>
    </row>
    <row r="2058" spans="1:6" x14ac:dyDescent="0.2">
      <c r="A2058" s="37">
        <f t="shared" si="71"/>
        <v>4174</v>
      </c>
      <c r="B2058" s="52"/>
      <c r="C2058" s="37" t="str">
        <f>IF(PinMap!F532="","",PinMap!F532&amp;"_"&amp;PinMap!O1)</f>
        <v>DVDD_IIH</v>
      </c>
      <c r="D2058" s="37" t="str">
        <f>IF(PinMap!O532="","",PinMap!O532)</f>
        <v/>
      </c>
      <c r="E2058" s="37" t="str">
        <f>IF(PinMap!P532="","",PinMap!P532)</f>
        <v/>
      </c>
      <c r="F2058" s="37" t="str">
        <f>IF(PinMap!Q532="","",PinMap!Q532)</f>
        <v/>
      </c>
    </row>
    <row r="2059" spans="1:6" x14ac:dyDescent="0.2">
      <c r="A2059" s="37">
        <f t="shared" si="71"/>
        <v>4174</v>
      </c>
      <c r="B2059" s="52"/>
      <c r="C2059" s="37" t="str">
        <f>IF(PinMap!F533="","",PinMap!F533&amp;"_"&amp;PinMap!O1)</f>
        <v/>
      </c>
      <c r="D2059" s="37" t="str">
        <f>IF(PinMap!O533="","",PinMap!O533)</f>
        <v/>
      </c>
      <c r="E2059" s="37" t="str">
        <f>IF(PinMap!P533="","",PinMap!P533)</f>
        <v/>
      </c>
      <c r="F2059" s="37" t="str">
        <f>IF(PinMap!Q533="","",PinMap!Q533)</f>
        <v/>
      </c>
    </row>
    <row r="2060" spans="1:6" x14ac:dyDescent="0.2">
      <c r="A2060" s="37">
        <f t="shared" si="71"/>
        <v>4174</v>
      </c>
      <c r="B2060" s="52"/>
      <c r="C2060" s="37" t="str">
        <f>IF(PinMap!F506="","",PinMap!F506&amp;"_"&amp;PinMap!R1)</f>
        <v>VSYNC_DC</v>
      </c>
      <c r="D2060" s="37" t="str">
        <f>IF(PinMap!R506="","",PinMap!R506)</f>
        <v/>
      </c>
      <c r="E2060" s="37" t="str">
        <f>IF(PinMap!S506="","",PinMap!S506)</f>
        <v/>
      </c>
      <c r="F2060" s="37" t="str">
        <f>IF(PinMap!T506="","",PinMap!T506)</f>
        <v/>
      </c>
    </row>
    <row r="2061" spans="1:6" x14ac:dyDescent="0.2">
      <c r="A2061" s="37">
        <f t="shared" si="71"/>
        <v>4174</v>
      </c>
      <c r="B2061" s="52"/>
      <c r="C2061" s="37" t="str">
        <f>IF(PinMap!F507="","",PinMap!F507&amp;"_"&amp;PinMap!R1)</f>
        <v>HSYNC_DC</v>
      </c>
      <c r="D2061" s="37" t="str">
        <f>IF(PinMap!R507="","",PinMap!R507)</f>
        <v/>
      </c>
      <c r="E2061" s="37" t="str">
        <f>IF(PinMap!S507="","",PinMap!S507)</f>
        <v/>
      </c>
      <c r="F2061" s="37" t="str">
        <f>IF(PinMap!T507="","",PinMap!T507)</f>
        <v/>
      </c>
    </row>
    <row r="2062" spans="1:6" x14ac:dyDescent="0.2">
      <c r="A2062" s="37">
        <f t="shared" si="71"/>
        <v>4174</v>
      </c>
      <c r="B2062" s="52"/>
      <c r="C2062" s="37" t="str">
        <f>IF(PinMap!F508="","",PinMap!F508&amp;"_"&amp;PinMap!R1)</f>
        <v>PCLK_DC</v>
      </c>
      <c r="D2062" s="37" t="str">
        <f>IF(PinMap!R508="","",PinMap!R508)</f>
        <v/>
      </c>
      <c r="E2062" s="37" t="str">
        <f>IF(PinMap!S508="","",PinMap!S508)</f>
        <v/>
      </c>
      <c r="F2062" s="37" t="str">
        <f>IF(PinMap!T508="","",PinMap!T508)</f>
        <v/>
      </c>
    </row>
    <row r="2063" spans="1:6" x14ac:dyDescent="0.2">
      <c r="A2063" s="37">
        <f t="shared" si="71"/>
        <v>4174</v>
      </c>
      <c r="B2063" s="52"/>
      <c r="C2063" s="37" t="str">
        <f>IF(PinMap!F509="","",PinMap!F509&amp;"_"&amp;PinMap!R1)</f>
        <v>EXCLK_DC</v>
      </c>
      <c r="D2063" s="37" t="str">
        <f>IF(PinMap!R509="","",PinMap!R509)</f>
        <v/>
      </c>
      <c r="E2063" s="37" t="str">
        <f>IF(PinMap!S509="","",PinMap!S509)</f>
        <v/>
      </c>
      <c r="F2063" s="37" t="str">
        <f>IF(PinMap!T509="","",PinMap!T509)</f>
        <v/>
      </c>
    </row>
    <row r="2064" spans="1:6" x14ac:dyDescent="0.2">
      <c r="A2064" s="37">
        <f t="shared" si="71"/>
        <v>4174</v>
      </c>
      <c r="B2064" s="52"/>
      <c r="C2064" s="37" t="str">
        <f>IF(PinMap!F510="","",PinMap!F510&amp;"_"&amp;PinMap!R1)</f>
        <v>SCL_DC</v>
      </c>
      <c r="D2064" s="37" t="str">
        <f>IF(PinMap!R510="","",PinMap!R510)</f>
        <v/>
      </c>
      <c r="E2064" s="37" t="str">
        <f>IF(PinMap!S510="","",PinMap!S510)</f>
        <v/>
      </c>
      <c r="F2064" s="37" t="str">
        <f>IF(PinMap!T510="","",PinMap!T510)</f>
        <v/>
      </c>
    </row>
    <row r="2065" spans="1:6" x14ac:dyDescent="0.2">
      <c r="A2065" s="37">
        <f t="shared" si="71"/>
        <v>4174</v>
      </c>
      <c r="B2065" s="52"/>
      <c r="C2065" s="37" t="str">
        <f>IF(PinMap!F511="","",PinMap!F511&amp;"_"&amp;PinMap!R1)</f>
        <v>SDA_DC</v>
      </c>
      <c r="D2065" s="37" t="str">
        <f>IF(PinMap!R511="","",PinMap!R511)</f>
        <v/>
      </c>
      <c r="E2065" s="37" t="str">
        <f>IF(PinMap!S511="","",PinMap!S511)</f>
        <v/>
      </c>
      <c r="F2065" s="37" t="str">
        <f>IF(PinMap!T511="","",PinMap!T511)</f>
        <v/>
      </c>
    </row>
    <row r="2066" spans="1:6" x14ac:dyDescent="0.2">
      <c r="A2066" s="37">
        <f t="shared" si="71"/>
        <v>4174</v>
      </c>
      <c r="B2066" s="52"/>
      <c r="C2066" s="37" t="str">
        <f>IF(PinMap!F512="","",PinMap!F512&amp;"_"&amp;PinMap!R1)</f>
        <v>D6_DC</v>
      </c>
      <c r="D2066" s="37" t="str">
        <f>IF(PinMap!R512="","",PinMap!R512)</f>
        <v/>
      </c>
      <c r="E2066" s="37" t="str">
        <f>IF(PinMap!S512="","",PinMap!S512)</f>
        <v/>
      </c>
      <c r="F2066" s="37" t="str">
        <f>IF(PinMap!T512="","",PinMap!T512)</f>
        <v/>
      </c>
    </row>
    <row r="2067" spans="1:6" x14ac:dyDescent="0.2">
      <c r="A2067" s="37">
        <f t="shared" si="71"/>
        <v>4174</v>
      </c>
      <c r="B2067" s="52"/>
      <c r="C2067" s="37" t="str">
        <f>IF(PinMap!F513="","",PinMap!F513&amp;"_"&amp;PinMap!R1)</f>
        <v>D5_DC</v>
      </c>
      <c r="D2067" s="37" t="str">
        <f>IF(PinMap!R513="","",PinMap!R513)</f>
        <v/>
      </c>
      <c r="E2067" s="37" t="str">
        <f>IF(PinMap!S513="","",PinMap!S513)</f>
        <v/>
      </c>
      <c r="F2067" s="37" t="str">
        <f>IF(PinMap!T513="","",PinMap!T513)</f>
        <v/>
      </c>
    </row>
    <row r="2068" spans="1:6" x14ac:dyDescent="0.2">
      <c r="A2068" s="37">
        <f t="shared" si="71"/>
        <v>4174</v>
      </c>
      <c r="B2068" s="52"/>
      <c r="C2068" s="37" t="str">
        <f>IF(PinMap!F514="","",PinMap!F514&amp;"_"&amp;PinMap!R1)</f>
        <v>D4_DC</v>
      </c>
      <c r="D2068" s="37" t="str">
        <f>IF(PinMap!R514="","",PinMap!R514)</f>
        <v/>
      </c>
      <c r="E2068" s="37" t="str">
        <f>IF(PinMap!S514="","",PinMap!S514)</f>
        <v/>
      </c>
      <c r="F2068" s="37" t="str">
        <f>IF(PinMap!T514="","",PinMap!T514)</f>
        <v/>
      </c>
    </row>
    <row r="2069" spans="1:6" x14ac:dyDescent="0.2">
      <c r="A2069" s="37">
        <f t="shared" si="71"/>
        <v>4174</v>
      </c>
      <c r="B2069" s="52"/>
      <c r="C2069" s="37" t="str">
        <f>IF(PinMap!F515="","",PinMap!F515&amp;"_"&amp;PinMap!R1)</f>
        <v>D3_DC</v>
      </c>
      <c r="D2069" s="37" t="str">
        <f>IF(PinMap!R515="","",PinMap!R515)</f>
        <v/>
      </c>
      <c r="E2069" s="37" t="str">
        <f>IF(PinMap!S515="","",PinMap!S515)</f>
        <v/>
      </c>
      <c r="F2069" s="37" t="str">
        <f>IF(PinMap!T515="","",PinMap!T515)</f>
        <v/>
      </c>
    </row>
    <row r="2070" spans="1:6" x14ac:dyDescent="0.2">
      <c r="A2070" s="37">
        <f t="shared" si="71"/>
        <v>4174</v>
      </c>
      <c r="B2070" s="52"/>
      <c r="C2070" s="37" t="str">
        <f>IF(PinMap!F516="","",PinMap!F516&amp;"_"&amp;PinMap!R1)</f>
        <v>D8_DC</v>
      </c>
      <c r="D2070" s="37" t="str">
        <f>IF(PinMap!R516="","",PinMap!R516)</f>
        <v/>
      </c>
      <c r="E2070" s="37" t="str">
        <f>IF(PinMap!S516="","",PinMap!S516)</f>
        <v/>
      </c>
      <c r="F2070" s="37" t="str">
        <f>IF(PinMap!T516="","",PinMap!T516)</f>
        <v/>
      </c>
    </row>
    <row r="2071" spans="1:6" x14ac:dyDescent="0.2">
      <c r="A2071" s="37">
        <f t="shared" si="71"/>
        <v>4174</v>
      </c>
      <c r="B2071" s="52"/>
      <c r="C2071" s="37" t="str">
        <f>IF(PinMap!F517="","",PinMap!F517&amp;"_"&amp;PinMap!R1)</f>
        <v>D7_DC</v>
      </c>
      <c r="D2071" s="37" t="str">
        <f>IF(PinMap!R517="","",PinMap!R517)</f>
        <v/>
      </c>
      <c r="E2071" s="37" t="str">
        <f>IF(PinMap!S517="","",PinMap!S517)</f>
        <v/>
      </c>
      <c r="F2071" s="37" t="str">
        <f>IF(PinMap!T517="","",PinMap!T517)</f>
        <v/>
      </c>
    </row>
    <row r="2072" spans="1:6" x14ac:dyDescent="0.2">
      <c r="A2072" s="37">
        <f t="shared" si="71"/>
        <v>4174</v>
      </c>
      <c r="B2072" s="52"/>
      <c r="C2072" s="37" t="str">
        <f>IF(PinMap!F518="","",PinMap!F518&amp;"_"&amp;PinMap!R1)</f>
        <v>D0_DC</v>
      </c>
      <c r="D2072" s="37" t="str">
        <f>IF(PinMap!R518="","",PinMap!R518)</f>
        <v/>
      </c>
      <c r="E2072" s="37" t="str">
        <f>IF(PinMap!S518="","",PinMap!S518)</f>
        <v/>
      </c>
      <c r="F2072" s="37" t="str">
        <f>IF(PinMap!T518="","",PinMap!T518)</f>
        <v/>
      </c>
    </row>
    <row r="2073" spans="1:6" x14ac:dyDescent="0.2">
      <c r="A2073" s="37">
        <f t="shared" ref="A2073:A2104" si="72">IF(D2073="",A2072,A2072+1)</f>
        <v>4174</v>
      </c>
      <c r="B2073" s="52"/>
      <c r="C2073" s="37" t="str">
        <f>IF(PinMap!F519="","",PinMap!F519&amp;"_"&amp;PinMap!R1)</f>
        <v>D1_DC</v>
      </c>
      <c r="D2073" s="37" t="str">
        <f>IF(PinMap!R519="","",PinMap!R519)</f>
        <v/>
      </c>
      <c r="E2073" s="37" t="str">
        <f>IF(PinMap!S519="","",PinMap!S519)</f>
        <v/>
      </c>
      <c r="F2073" s="37" t="str">
        <f>IF(PinMap!T519="","",PinMap!T519)</f>
        <v/>
      </c>
    </row>
    <row r="2074" spans="1:6" x14ac:dyDescent="0.2">
      <c r="A2074" s="37">
        <f t="shared" si="72"/>
        <v>4174</v>
      </c>
      <c r="B2074" s="52"/>
      <c r="C2074" s="37" t="str">
        <f>IF(PinMap!F520="","",PinMap!F520&amp;"_"&amp;PinMap!R1)</f>
        <v>D2_DC</v>
      </c>
      <c r="D2074" s="37" t="str">
        <f>IF(PinMap!R520="","",PinMap!R520)</f>
        <v/>
      </c>
      <c r="E2074" s="37" t="str">
        <f>IF(PinMap!S520="","",PinMap!S520)</f>
        <v/>
      </c>
      <c r="F2074" s="37" t="str">
        <f>IF(PinMap!T520="","",PinMap!T520)</f>
        <v/>
      </c>
    </row>
    <row r="2075" spans="1:6" x14ac:dyDescent="0.2">
      <c r="A2075" s="37">
        <f t="shared" si="72"/>
        <v>4174</v>
      </c>
      <c r="B2075" s="52"/>
      <c r="C2075" s="37" t="str">
        <f>IF(PinMap!F521="","",PinMap!F521&amp;"_"&amp;PinMap!R1)</f>
        <v>D9_DC</v>
      </c>
      <c r="D2075" s="37" t="str">
        <f>IF(PinMap!R521="","",PinMap!R521)</f>
        <v/>
      </c>
      <c r="E2075" s="37" t="str">
        <f>IF(PinMap!S521="","",PinMap!S521)</f>
        <v/>
      </c>
      <c r="F2075" s="37" t="str">
        <f>IF(PinMap!T521="","",PinMap!T521)</f>
        <v/>
      </c>
    </row>
    <row r="2076" spans="1:6" x14ac:dyDescent="0.2">
      <c r="A2076" s="37">
        <f t="shared" si="72"/>
        <v>4174</v>
      </c>
      <c r="B2076" s="52"/>
      <c r="C2076" s="37" t="str">
        <f>IF(PinMap!F522="","",PinMap!F522&amp;"_"&amp;PinMap!R1)</f>
        <v>PWDN_DC</v>
      </c>
      <c r="D2076" s="37" t="str">
        <f>IF(PinMap!R522="","",PinMap!R522)</f>
        <v/>
      </c>
      <c r="E2076" s="37" t="str">
        <f>IF(PinMap!S522="","",PinMap!S522)</f>
        <v/>
      </c>
      <c r="F2076" s="37" t="str">
        <f>IF(PinMap!T522="","",PinMap!T522)</f>
        <v/>
      </c>
    </row>
    <row r="2077" spans="1:6" x14ac:dyDescent="0.2">
      <c r="A2077" s="37">
        <f t="shared" si="72"/>
        <v>4174</v>
      </c>
      <c r="B2077" s="52"/>
      <c r="C2077" s="37" t="str">
        <f>IF(PinMap!F523="","",PinMap!F523&amp;"_"&amp;PinMap!R1)</f>
        <v>RSTB_DC</v>
      </c>
      <c r="D2077" s="37" t="str">
        <f>IF(PinMap!R523="","",PinMap!R523)</f>
        <v/>
      </c>
      <c r="E2077" s="37" t="str">
        <f>IF(PinMap!S523="","",PinMap!S523)</f>
        <v/>
      </c>
      <c r="F2077" s="37" t="str">
        <f>IF(PinMap!T523="","",PinMap!T523)</f>
        <v/>
      </c>
    </row>
    <row r="2078" spans="1:6" x14ac:dyDescent="0.2">
      <c r="A2078" s="37">
        <f t="shared" si="72"/>
        <v>4175</v>
      </c>
      <c r="B2078" s="52"/>
      <c r="C2078" s="37" t="str">
        <f>IF(PinMap!F524="","",PinMap!F524&amp;"_"&amp;PinMap!R1)</f>
        <v>VN_DC</v>
      </c>
      <c r="D2078" s="37">
        <f>IF(PinMap!R524="","",PinMap!R524)</f>
        <v>-1.25</v>
      </c>
      <c r="E2078" s="37">
        <f>IF(PinMap!S524="","",PinMap!S524)</f>
        <v>-1.6</v>
      </c>
      <c r="F2078" s="37" t="str">
        <f>IF(PinMap!T524="","",PinMap!T524)</f>
        <v>V</v>
      </c>
    </row>
    <row r="2079" spans="1:6" x14ac:dyDescent="0.2">
      <c r="A2079" s="37">
        <f t="shared" si="72"/>
        <v>4176</v>
      </c>
      <c r="B2079" s="52"/>
      <c r="C2079" s="37" t="str">
        <f>IF(PinMap!F525="","",PinMap!F525&amp;"_"&amp;PinMap!R1)</f>
        <v>VH_DC</v>
      </c>
      <c r="D2079" s="37">
        <f>IF(PinMap!R525="","",PinMap!R525)</f>
        <v>4.4000000000000004</v>
      </c>
      <c r="E2079" s="37">
        <f>IF(PinMap!S525="","",PinMap!S525)</f>
        <v>3.85</v>
      </c>
      <c r="F2079" s="37" t="str">
        <f>IF(PinMap!T525="","",PinMap!T525)</f>
        <v>V</v>
      </c>
    </row>
    <row r="2080" spans="1:6" x14ac:dyDescent="0.2">
      <c r="A2080" s="37">
        <f t="shared" si="72"/>
        <v>4176</v>
      </c>
      <c r="B2080" s="52"/>
      <c r="C2080" s="37" t="str">
        <f>IF(PinMap!F526="","",PinMap!F526&amp;"_"&amp;PinMap!R1)</f>
        <v>VRAMP_DC</v>
      </c>
      <c r="D2080" s="37" t="str">
        <f>IF(PinMap!R526="","",PinMap!R526)</f>
        <v/>
      </c>
      <c r="E2080" s="37" t="str">
        <f>IF(PinMap!S526="","",PinMap!S526)</f>
        <v/>
      </c>
      <c r="F2080" s="37" t="str">
        <f>IF(PinMap!T526="","",PinMap!T526)</f>
        <v/>
      </c>
    </row>
    <row r="2081" spans="1:6" x14ac:dyDescent="0.2">
      <c r="A2081" s="37">
        <f t="shared" si="72"/>
        <v>4176</v>
      </c>
      <c r="B2081" s="52"/>
      <c r="C2081" s="37" t="str">
        <f>IF(PinMap!F527="","",PinMap!F527&amp;"_"&amp;PinMap!R1)</f>
        <v/>
      </c>
      <c r="D2081" s="37" t="str">
        <f>IF(PinMap!R527="","",PinMap!R527)</f>
        <v/>
      </c>
      <c r="E2081" s="37" t="str">
        <f>IF(PinMap!S527="","",PinMap!S527)</f>
        <v/>
      </c>
      <c r="F2081" s="37" t="str">
        <f>IF(PinMap!T527="","",PinMap!T527)</f>
        <v/>
      </c>
    </row>
    <row r="2082" spans="1:6" x14ac:dyDescent="0.2">
      <c r="A2082" s="37">
        <f t="shared" si="72"/>
        <v>4176</v>
      </c>
      <c r="B2082" s="52"/>
      <c r="C2082" s="37" t="str">
        <f>IF(PinMap!F528="","",PinMap!F528&amp;"_"&amp;PinMap!R1)</f>
        <v/>
      </c>
      <c r="D2082" s="37" t="str">
        <f>IF(PinMap!R528="","",PinMap!R528)</f>
        <v/>
      </c>
      <c r="E2082" s="37" t="str">
        <f>IF(PinMap!S528="","",PinMap!S528)</f>
        <v/>
      </c>
      <c r="F2082" s="37" t="str">
        <f>IF(PinMap!T528="","",PinMap!T528)</f>
        <v/>
      </c>
    </row>
    <row r="2083" spans="1:6" x14ac:dyDescent="0.2">
      <c r="A2083" s="37">
        <f t="shared" si="72"/>
        <v>4176</v>
      </c>
      <c r="B2083" s="52"/>
      <c r="C2083" s="37" t="str">
        <f>IF(PinMap!F529="","",PinMap!F529&amp;"_"&amp;PinMap!R1)</f>
        <v/>
      </c>
      <c r="D2083" s="37" t="str">
        <f>IF(PinMap!R529="","",PinMap!R529)</f>
        <v/>
      </c>
      <c r="E2083" s="37" t="str">
        <f>IF(PinMap!S529="","",PinMap!S529)</f>
        <v/>
      </c>
      <c r="F2083" s="37" t="str">
        <f>IF(PinMap!T529="","",PinMap!T529)</f>
        <v/>
      </c>
    </row>
    <row r="2084" spans="1:6" x14ac:dyDescent="0.2">
      <c r="A2084" s="37">
        <f t="shared" si="72"/>
        <v>4177</v>
      </c>
      <c r="B2084" s="52"/>
      <c r="C2084" s="37" t="str">
        <f>IF(PinMap!F530="","",PinMap!F530&amp;"_"&amp;PinMap!R1)</f>
        <v>VCC28A_DC</v>
      </c>
      <c r="D2084" s="37">
        <f>IF(PinMap!R530="","",PinMap!R530)</f>
        <v>35</v>
      </c>
      <c r="E2084" s="37">
        <f>IF(PinMap!S530="","",PinMap!S530)</f>
        <v>15</v>
      </c>
      <c r="F2084" s="37" t="str">
        <f>IF(PinMap!T530="","",PinMap!T530)</f>
        <v>mA</v>
      </c>
    </row>
    <row r="2085" spans="1:6" x14ac:dyDescent="0.2">
      <c r="A2085" s="37">
        <f t="shared" si="72"/>
        <v>4178</v>
      </c>
      <c r="B2085" s="52"/>
      <c r="C2085" s="37" t="str">
        <f>IF(PinMap!F531="","",PinMap!F531&amp;"_"&amp;PinMap!R1)</f>
        <v>VCC28D_DC</v>
      </c>
      <c r="D2085" s="37">
        <f>IF(PinMap!R531="","",PinMap!R531)</f>
        <v>65</v>
      </c>
      <c r="E2085" s="37">
        <f>IF(PinMap!S531="","",PinMap!S531)</f>
        <v>45</v>
      </c>
      <c r="F2085" s="37" t="str">
        <f>IF(PinMap!T531="","",PinMap!T531)</f>
        <v>mA</v>
      </c>
    </row>
    <row r="2086" spans="1:6" x14ac:dyDescent="0.2">
      <c r="A2086" s="37">
        <f t="shared" si="72"/>
        <v>4179</v>
      </c>
      <c r="B2086" s="52"/>
      <c r="C2086" s="37" t="str">
        <f>IF(PinMap!F532="","",PinMap!F532&amp;"_"&amp;PinMap!R1)</f>
        <v>DVDD_DC</v>
      </c>
      <c r="D2086" s="37">
        <f>IF(PinMap!R532="","",PinMap!R532)</f>
        <v>1.7</v>
      </c>
      <c r="E2086" s="37">
        <f>IF(PinMap!S532="","",PinMap!S532)</f>
        <v>1.4</v>
      </c>
      <c r="F2086" s="37" t="str">
        <f>IF(PinMap!T532="","",PinMap!T532)</f>
        <v>V</v>
      </c>
    </row>
    <row r="2087" spans="1:6" x14ac:dyDescent="0.2">
      <c r="A2087" s="37">
        <f t="shared" si="72"/>
        <v>4179</v>
      </c>
      <c r="B2087" s="52"/>
      <c r="C2087" s="37" t="str">
        <f>IF(PinMap!F533="","",PinMap!F533&amp;"_"&amp;PinMap!R1)</f>
        <v/>
      </c>
      <c r="D2087" s="37" t="str">
        <f>IF(PinMap!R533="","",PinMap!R533)</f>
        <v/>
      </c>
      <c r="E2087" s="37" t="str">
        <f>IF(PinMap!S533="","",PinMap!S533)</f>
        <v/>
      </c>
      <c r="F2087" s="37" t="str">
        <f>IF(PinMap!T533="","",PinMap!T533)</f>
        <v/>
      </c>
    </row>
    <row r="2088" spans="1:6" x14ac:dyDescent="0.2">
      <c r="A2088" s="37">
        <f t="shared" si="72"/>
        <v>4179</v>
      </c>
      <c r="B2088" s="52"/>
      <c r="C2088" s="37" t="str">
        <f>IF(PinMap!F506="","",PinMap!F506&amp;"_"&amp;PinMap!U1)</f>
        <v>VSYNC_PWDN</v>
      </c>
      <c r="D2088" s="37" t="str">
        <f>IF(PinMap!U506="","",PinMap!U506)</f>
        <v/>
      </c>
      <c r="E2088" s="37" t="str">
        <f>IF(PinMap!V506="","",PinMap!V506)</f>
        <v/>
      </c>
      <c r="F2088" s="37" t="str">
        <f>IF(PinMap!W506="","",PinMap!W506)</f>
        <v/>
      </c>
    </row>
    <row r="2089" spans="1:6" x14ac:dyDescent="0.2">
      <c r="A2089" s="37">
        <f t="shared" si="72"/>
        <v>4179</v>
      </c>
      <c r="B2089" s="52"/>
      <c r="C2089" s="37" t="str">
        <f>IF(PinMap!F507="","",PinMap!F507&amp;"_"&amp;PinMap!U1)</f>
        <v>HSYNC_PWDN</v>
      </c>
      <c r="D2089" s="37" t="str">
        <f>IF(PinMap!U507="","",PinMap!U507)</f>
        <v/>
      </c>
      <c r="E2089" s="37" t="str">
        <f>IF(PinMap!V507="","",PinMap!V507)</f>
        <v/>
      </c>
      <c r="F2089" s="37" t="str">
        <f>IF(PinMap!W507="","",PinMap!W507)</f>
        <v/>
      </c>
    </row>
    <row r="2090" spans="1:6" x14ac:dyDescent="0.2">
      <c r="A2090" s="37">
        <f t="shared" si="72"/>
        <v>4179</v>
      </c>
      <c r="B2090" s="52"/>
      <c r="C2090" s="37" t="str">
        <f>IF(PinMap!F508="","",PinMap!F508&amp;"_"&amp;PinMap!U1)</f>
        <v>PCLK_PWDN</v>
      </c>
      <c r="D2090" s="37" t="str">
        <f>IF(PinMap!U508="","",PinMap!U508)</f>
        <v/>
      </c>
      <c r="E2090" s="37" t="str">
        <f>IF(PinMap!V508="","",PinMap!V508)</f>
        <v/>
      </c>
      <c r="F2090" s="37" t="str">
        <f>IF(PinMap!W508="","",PinMap!W508)</f>
        <v/>
      </c>
    </row>
    <row r="2091" spans="1:6" x14ac:dyDescent="0.2">
      <c r="A2091" s="37">
        <f t="shared" si="72"/>
        <v>4179</v>
      </c>
      <c r="B2091" s="52"/>
      <c r="C2091" s="37" t="str">
        <f>IF(PinMap!F509="","",PinMap!F509&amp;"_"&amp;PinMap!U1)</f>
        <v>EXCLK_PWDN</v>
      </c>
      <c r="D2091" s="37" t="str">
        <f>IF(PinMap!U509="","",PinMap!U509)</f>
        <v/>
      </c>
      <c r="E2091" s="37" t="str">
        <f>IF(PinMap!V509="","",PinMap!V509)</f>
        <v/>
      </c>
      <c r="F2091" s="37" t="str">
        <f>IF(PinMap!W509="","",PinMap!W509)</f>
        <v/>
      </c>
    </row>
    <row r="2092" spans="1:6" x14ac:dyDescent="0.2">
      <c r="A2092" s="37">
        <f t="shared" si="72"/>
        <v>4179</v>
      </c>
      <c r="B2092" s="52"/>
      <c r="C2092" s="37" t="str">
        <f>IF(PinMap!F510="","",PinMap!F510&amp;"_"&amp;PinMap!U1)</f>
        <v>SCL_PWDN</v>
      </c>
      <c r="D2092" s="37" t="str">
        <f>IF(PinMap!U510="","",PinMap!U510)</f>
        <v/>
      </c>
      <c r="E2092" s="37" t="str">
        <f>IF(PinMap!V510="","",PinMap!V510)</f>
        <v/>
      </c>
      <c r="F2092" s="37" t="str">
        <f>IF(PinMap!W510="","",PinMap!W510)</f>
        <v/>
      </c>
    </row>
    <row r="2093" spans="1:6" x14ac:dyDescent="0.2">
      <c r="A2093" s="37">
        <f t="shared" si="72"/>
        <v>4179</v>
      </c>
      <c r="B2093" s="52"/>
      <c r="C2093" s="37" t="str">
        <f>IF(PinMap!F511="","",PinMap!F511&amp;"_"&amp;PinMap!U1)</f>
        <v>SDA_PWDN</v>
      </c>
      <c r="D2093" s="37" t="str">
        <f>IF(PinMap!U511="","",PinMap!U511)</f>
        <v/>
      </c>
      <c r="E2093" s="37" t="str">
        <f>IF(PinMap!V511="","",PinMap!V511)</f>
        <v/>
      </c>
      <c r="F2093" s="37" t="str">
        <f>IF(PinMap!W511="","",PinMap!W511)</f>
        <v/>
      </c>
    </row>
    <row r="2094" spans="1:6" x14ac:dyDescent="0.2">
      <c r="A2094" s="37">
        <f t="shared" si="72"/>
        <v>4179</v>
      </c>
      <c r="B2094" s="52"/>
      <c r="C2094" s="37" t="str">
        <f>IF(PinMap!F512="","",PinMap!F512&amp;"_"&amp;PinMap!U1)</f>
        <v>D6_PWDN</v>
      </c>
      <c r="D2094" s="37" t="str">
        <f>IF(PinMap!U512="","",PinMap!U512)</f>
        <v/>
      </c>
      <c r="E2094" s="37" t="str">
        <f>IF(PinMap!V512="","",PinMap!V512)</f>
        <v/>
      </c>
      <c r="F2094" s="37" t="str">
        <f>IF(PinMap!W512="","",PinMap!W512)</f>
        <v/>
      </c>
    </row>
    <row r="2095" spans="1:6" x14ac:dyDescent="0.2">
      <c r="A2095" s="37">
        <f t="shared" si="72"/>
        <v>4179</v>
      </c>
      <c r="B2095" s="52"/>
      <c r="C2095" s="37" t="str">
        <f>IF(PinMap!F513="","",PinMap!F513&amp;"_"&amp;PinMap!U1)</f>
        <v>D5_PWDN</v>
      </c>
      <c r="D2095" s="37" t="str">
        <f>IF(PinMap!U513="","",PinMap!U513)</f>
        <v/>
      </c>
      <c r="E2095" s="37" t="str">
        <f>IF(PinMap!V513="","",PinMap!V513)</f>
        <v/>
      </c>
      <c r="F2095" s="37" t="str">
        <f>IF(PinMap!W513="","",PinMap!W513)</f>
        <v/>
      </c>
    </row>
    <row r="2096" spans="1:6" x14ac:dyDescent="0.2">
      <c r="A2096" s="37">
        <f t="shared" si="72"/>
        <v>4179</v>
      </c>
      <c r="B2096" s="52"/>
      <c r="C2096" s="37" t="str">
        <f>IF(PinMap!F514="","",PinMap!F514&amp;"_"&amp;PinMap!U1)</f>
        <v>D4_PWDN</v>
      </c>
      <c r="D2096" s="37" t="str">
        <f>IF(PinMap!U514="","",PinMap!U514)</f>
        <v/>
      </c>
      <c r="E2096" s="37" t="str">
        <f>IF(PinMap!V514="","",PinMap!V514)</f>
        <v/>
      </c>
      <c r="F2096" s="37" t="str">
        <f>IF(PinMap!W514="","",PinMap!W514)</f>
        <v/>
      </c>
    </row>
    <row r="2097" spans="1:6" x14ac:dyDescent="0.2">
      <c r="A2097" s="37">
        <f t="shared" si="72"/>
        <v>4179</v>
      </c>
      <c r="B2097" s="52"/>
      <c r="C2097" s="37" t="str">
        <f>IF(PinMap!F515="","",PinMap!F515&amp;"_"&amp;PinMap!U1)</f>
        <v>D3_PWDN</v>
      </c>
      <c r="D2097" s="37" t="str">
        <f>IF(PinMap!U515="","",PinMap!U515)</f>
        <v/>
      </c>
      <c r="E2097" s="37" t="str">
        <f>IF(PinMap!V515="","",PinMap!V515)</f>
        <v/>
      </c>
      <c r="F2097" s="37" t="str">
        <f>IF(PinMap!W515="","",PinMap!W515)</f>
        <v/>
      </c>
    </row>
    <row r="2098" spans="1:6" x14ac:dyDescent="0.2">
      <c r="A2098" s="37">
        <f t="shared" si="72"/>
        <v>4179</v>
      </c>
      <c r="B2098" s="52"/>
      <c r="C2098" s="37" t="str">
        <f>IF(PinMap!F516="","",PinMap!F516&amp;"_"&amp;PinMap!U1)</f>
        <v>D8_PWDN</v>
      </c>
      <c r="D2098" s="37" t="str">
        <f>IF(PinMap!U516="","",PinMap!U516)</f>
        <v/>
      </c>
      <c r="E2098" s="37" t="str">
        <f>IF(PinMap!V516="","",PinMap!V516)</f>
        <v/>
      </c>
      <c r="F2098" s="37" t="str">
        <f>IF(PinMap!W516="","",PinMap!W516)</f>
        <v/>
      </c>
    </row>
    <row r="2099" spans="1:6" x14ac:dyDescent="0.2">
      <c r="A2099" s="37">
        <f t="shared" si="72"/>
        <v>4179</v>
      </c>
      <c r="B2099" s="52"/>
      <c r="C2099" s="37" t="str">
        <f>IF(PinMap!F517="","",PinMap!F517&amp;"_"&amp;PinMap!U1)</f>
        <v>D7_PWDN</v>
      </c>
      <c r="D2099" s="37" t="str">
        <f>IF(PinMap!U517="","",PinMap!U517)</f>
        <v/>
      </c>
      <c r="E2099" s="37" t="str">
        <f>IF(PinMap!V517="","",PinMap!V517)</f>
        <v/>
      </c>
      <c r="F2099" s="37" t="str">
        <f>IF(PinMap!W517="","",PinMap!W517)</f>
        <v/>
      </c>
    </row>
    <row r="2100" spans="1:6" x14ac:dyDescent="0.2">
      <c r="A2100" s="37">
        <f t="shared" si="72"/>
        <v>4179</v>
      </c>
      <c r="B2100" s="52"/>
      <c r="C2100" s="37" t="str">
        <f>IF(PinMap!F518="","",PinMap!F518&amp;"_"&amp;PinMap!U1)</f>
        <v>D0_PWDN</v>
      </c>
      <c r="D2100" s="37" t="str">
        <f>IF(PinMap!U518="","",PinMap!U518)</f>
        <v/>
      </c>
      <c r="E2100" s="37" t="str">
        <f>IF(PinMap!V518="","",PinMap!V518)</f>
        <v/>
      </c>
      <c r="F2100" s="37" t="str">
        <f>IF(PinMap!W518="","",PinMap!W518)</f>
        <v/>
      </c>
    </row>
    <row r="2101" spans="1:6" x14ac:dyDescent="0.2">
      <c r="A2101" s="37">
        <f t="shared" si="72"/>
        <v>4179</v>
      </c>
      <c r="B2101" s="52"/>
      <c r="C2101" s="37" t="str">
        <f>IF(PinMap!F519="","",PinMap!F519&amp;"_"&amp;PinMap!U1)</f>
        <v>D1_PWDN</v>
      </c>
      <c r="D2101" s="37" t="str">
        <f>IF(PinMap!U519="","",PinMap!U519)</f>
        <v/>
      </c>
      <c r="E2101" s="37" t="str">
        <f>IF(PinMap!V519="","",PinMap!V519)</f>
        <v/>
      </c>
      <c r="F2101" s="37" t="str">
        <f>IF(PinMap!W519="","",PinMap!W519)</f>
        <v/>
      </c>
    </row>
    <row r="2102" spans="1:6" x14ac:dyDescent="0.2">
      <c r="A2102" s="37">
        <f t="shared" si="72"/>
        <v>4179</v>
      </c>
      <c r="B2102" s="52"/>
      <c r="C2102" s="37" t="str">
        <f>IF(PinMap!F520="","",PinMap!F520&amp;"_"&amp;PinMap!U1)</f>
        <v>D2_PWDN</v>
      </c>
      <c r="D2102" s="37" t="str">
        <f>IF(PinMap!U520="","",PinMap!U520)</f>
        <v/>
      </c>
      <c r="E2102" s="37" t="str">
        <f>IF(PinMap!V520="","",PinMap!V520)</f>
        <v/>
      </c>
      <c r="F2102" s="37" t="str">
        <f>IF(PinMap!W520="","",PinMap!W520)</f>
        <v/>
      </c>
    </row>
    <row r="2103" spans="1:6" x14ac:dyDescent="0.2">
      <c r="A2103" s="37">
        <f t="shared" si="72"/>
        <v>4179</v>
      </c>
      <c r="B2103" s="52"/>
      <c r="C2103" s="37" t="str">
        <f>IF(PinMap!F521="","",PinMap!F521&amp;"_"&amp;PinMap!U1)</f>
        <v>D9_PWDN</v>
      </c>
      <c r="D2103" s="37" t="str">
        <f>IF(PinMap!U521="","",PinMap!U521)</f>
        <v/>
      </c>
      <c r="E2103" s="37" t="str">
        <f>IF(PinMap!V521="","",PinMap!V521)</f>
        <v/>
      </c>
      <c r="F2103" s="37" t="str">
        <f>IF(PinMap!W521="","",PinMap!W521)</f>
        <v/>
      </c>
    </row>
    <row r="2104" spans="1:6" x14ac:dyDescent="0.2">
      <c r="A2104" s="37">
        <f t="shared" si="72"/>
        <v>4179</v>
      </c>
      <c r="B2104" s="52"/>
      <c r="C2104" s="37" t="str">
        <f>IF(PinMap!F522="","",PinMap!F522&amp;"_"&amp;PinMap!U1)</f>
        <v>PWDN_PWDN</v>
      </c>
      <c r="D2104" s="37" t="str">
        <f>IF(PinMap!U522="","",PinMap!U522)</f>
        <v/>
      </c>
      <c r="E2104" s="37" t="str">
        <f>IF(PinMap!V522="","",PinMap!V522)</f>
        <v/>
      </c>
      <c r="F2104" s="37" t="str">
        <f>IF(PinMap!W522="","",PinMap!W522)</f>
        <v/>
      </c>
    </row>
    <row r="2105" spans="1:6" x14ac:dyDescent="0.2">
      <c r="A2105" s="37">
        <f t="shared" ref="A2105:A2115" si="73">IF(D2105="",A2104,A2104+1)</f>
        <v>4179</v>
      </c>
      <c r="B2105" s="52"/>
      <c r="C2105" s="37" t="str">
        <f>IF(PinMap!F523="","",PinMap!F523&amp;"_"&amp;PinMap!U1)</f>
        <v>RSTB_PWDN</v>
      </c>
      <c r="D2105" s="37" t="str">
        <f>IF(PinMap!U523="","",PinMap!U523)</f>
        <v/>
      </c>
      <c r="E2105" s="37" t="str">
        <f>IF(PinMap!V523="","",PinMap!V523)</f>
        <v/>
      </c>
      <c r="F2105" s="37" t="str">
        <f>IF(PinMap!W523="","",PinMap!W523)</f>
        <v/>
      </c>
    </row>
    <row r="2106" spans="1:6" x14ac:dyDescent="0.2">
      <c r="A2106" s="37">
        <f t="shared" si="73"/>
        <v>4179</v>
      </c>
      <c r="B2106" s="52"/>
      <c r="C2106" s="37" t="str">
        <f>IF(PinMap!F524="","",PinMap!F524&amp;"_"&amp;PinMap!U1)</f>
        <v>VN_PWDN</v>
      </c>
      <c r="D2106" s="37" t="str">
        <f>IF(PinMap!U524="","",PinMap!U524)</f>
        <v/>
      </c>
      <c r="E2106" s="37" t="str">
        <f>IF(PinMap!V524="","",PinMap!V524)</f>
        <v/>
      </c>
      <c r="F2106" s="37" t="str">
        <f>IF(PinMap!W524="","",PinMap!W524)</f>
        <v/>
      </c>
    </row>
    <row r="2107" spans="1:6" x14ac:dyDescent="0.2">
      <c r="A2107" s="37">
        <f t="shared" si="73"/>
        <v>4179</v>
      </c>
      <c r="B2107" s="52"/>
      <c r="C2107" s="37" t="str">
        <f>IF(PinMap!F525="","",PinMap!F525&amp;"_"&amp;PinMap!U1)</f>
        <v>VH_PWDN</v>
      </c>
      <c r="D2107" s="37" t="str">
        <f>IF(PinMap!U525="","",PinMap!U525)</f>
        <v/>
      </c>
      <c r="E2107" s="37" t="str">
        <f>IF(PinMap!V525="","",PinMap!V525)</f>
        <v/>
      </c>
      <c r="F2107" s="37" t="str">
        <f>IF(PinMap!W525="","",PinMap!W525)</f>
        <v/>
      </c>
    </row>
    <row r="2108" spans="1:6" x14ac:dyDescent="0.2">
      <c r="A2108" s="37">
        <f t="shared" si="73"/>
        <v>4179</v>
      </c>
      <c r="B2108" s="52"/>
      <c r="C2108" s="37" t="str">
        <f>IF(PinMap!F526="","",PinMap!F526&amp;"_"&amp;PinMap!U1)</f>
        <v>VRAMP_PWDN</v>
      </c>
      <c r="D2108" s="37" t="str">
        <f>IF(PinMap!U526="","",PinMap!U526)</f>
        <v/>
      </c>
      <c r="E2108" s="37" t="str">
        <f>IF(PinMap!V526="","",PinMap!V526)</f>
        <v/>
      </c>
      <c r="F2108" s="37" t="str">
        <f>IF(PinMap!W526="","",PinMap!W526)</f>
        <v/>
      </c>
    </row>
    <row r="2109" spans="1:6" x14ac:dyDescent="0.2">
      <c r="A2109" s="37">
        <f t="shared" si="73"/>
        <v>4179</v>
      </c>
      <c r="B2109" s="52"/>
      <c r="C2109" s="37" t="str">
        <f>IF(PinMap!F527="","",PinMap!F527&amp;"_"&amp;PinMap!U1)</f>
        <v/>
      </c>
      <c r="D2109" s="37" t="str">
        <f>IF(PinMap!U527="","",PinMap!U527)</f>
        <v/>
      </c>
      <c r="E2109" s="37" t="str">
        <f>IF(PinMap!V527="","",PinMap!V527)</f>
        <v/>
      </c>
      <c r="F2109" s="37" t="str">
        <f>IF(PinMap!W527="","",PinMap!W527)</f>
        <v/>
      </c>
    </row>
    <row r="2110" spans="1:6" x14ac:dyDescent="0.2">
      <c r="A2110" s="37">
        <f t="shared" si="73"/>
        <v>4179</v>
      </c>
      <c r="B2110" s="52"/>
      <c r="C2110" s="37" t="str">
        <f>IF(PinMap!F528="","",PinMap!F528&amp;"_"&amp;PinMap!U1)</f>
        <v/>
      </c>
      <c r="D2110" s="37" t="str">
        <f>IF(PinMap!U528="","",PinMap!U528)</f>
        <v/>
      </c>
      <c r="E2110" s="37" t="str">
        <f>IF(PinMap!V528="","",PinMap!V528)</f>
        <v/>
      </c>
      <c r="F2110" s="37" t="str">
        <f>IF(PinMap!W528="","",PinMap!W528)</f>
        <v/>
      </c>
    </row>
    <row r="2111" spans="1:6" x14ac:dyDescent="0.2">
      <c r="A2111" s="37">
        <f t="shared" si="73"/>
        <v>4179</v>
      </c>
      <c r="B2111" s="52"/>
      <c r="C2111" s="37" t="str">
        <f>IF(PinMap!F529="","",PinMap!F529&amp;"_"&amp;PinMap!U1)</f>
        <v/>
      </c>
      <c r="D2111" s="37" t="str">
        <f>IF(PinMap!U529="","",PinMap!U529)</f>
        <v/>
      </c>
      <c r="E2111" s="37" t="str">
        <f>IF(PinMap!V529="","",PinMap!V529)</f>
        <v/>
      </c>
      <c r="F2111" s="37" t="str">
        <f>IF(PinMap!W529="","",PinMap!W529)</f>
        <v/>
      </c>
    </row>
    <row r="2112" spans="1:6" x14ac:dyDescent="0.2">
      <c r="A2112" s="37">
        <f t="shared" si="73"/>
        <v>4180</v>
      </c>
      <c r="B2112" s="52"/>
      <c r="C2112" s="37" t="str">
        <f>IF(PinMap!F530="","",PinMap!F530&amp;"_"&amp;PinMap!U1)</f>
        <v>VCC28A_PWDN</v>
      </c>
      <c r="D2112" s="37">
        <f>IF(PinMap!U530="","",PinMap!U530)</f>
        <v>300</v>
      </c>
      <c r="E2112" s="37">
        <f>IF(PinMap!V530="","",PinMap!V530)</f>
        <v>-5</v>
      </c>
      <c r="F2112" s="37" t="str">
        <f>IF(PinMap!W530="","",PinMap!W530)</f>
        <v>uA</v>
      </c>
    </row>
    <row r="2113" spans="1:6" x14ac:dyDescent="0.2">
      <c r="A2113" s="37">
        <f t="shared" si="73"/>
        <v>4181</v>
      </c>
      <c r="B2113" s="52"/>
      <c r="C2113" s="37" t="str">
        <f>IF(PinMap!F531="","",PinMap!F531&amp;"_"&amp;PinMap!U1)</f>
        <v>VCC28D_PWDN</v>
      </c>
      <c r="D2113" s="37">
        <f>IF(PinMap!U531="","",PinMap!U531)</f>
        <v>300</v>
      </c>
      <c r="E2113" s="37">
        <f>IF(PinMap!V531="","",PinMap!V531)</f>
        <v>-5</v>
      </c>
      <c r="F2113" s="37" t="str">
        <f>IF(PinMap!W531="","",PinMap!W531)</f>
        <v>uA</v>
      </c>
    </row>
    <row r="2114" spans="1:6" x14ac:dyDescent="0.2">
      <c r="A2114" s="37">
        <f t="shared" si="73"/>
        <v>4181</v>
      </c>
      <c r="B2114" s="52"/>
      <c r="C2114" s="37" t="str">
        <f>IF(PinMap!F532="","",PinMap!F532&amp;"_"&amp;PinMap!U1)</f>
        <v>DVDD_PWDN</v>
      </c>
      <c r="D2114" s="37" t="str">
        <f>IF(PinMap!U532="","",PinMap!U532)</f>
        <v/>
      </c>
      <c r="E2114" s="37" t="str">
        <f>IF(PinMap!V532="","",PinMap!V532)</f>
        <v/>
      </c>
      <c r="F2114" s="37" t="str">
        <f>IF(PinMap!W532="","",PinMap!W532)</f>
        <v/>
      </c>
    </row>
    <row r="2115" spans="1:6" x14ac:dyDescent="0.2">
      <c r="A2115" s="37">
        <f t="shared" si="73"/>
        <v>4181</v>
      </c>
      <c r="B2115" s="53"/>
      <c r="C2115" s="37" t="str">
        <f>IF(PinMap!F533="","",PinMap!F533&amp;"_"&amp;PinMap!U1)</f>
        <v/>
      </c>
      <c r="D2115" s="37" t="str">
        <f>IF(PinMap!U533="","",PinMap!U533)</f>
        <v/>
      </c>
      <c r="E2115" s="37" t="str">
        <f>IF(PinMap!V533="","",PinMap!V533)</f>
        <v/>
      </c>
      <c r="F2115" s="37" t="str">
        <f>IF(PinMap!W533="","",PinMap!W533)</f>
        <v/>
      </c>
    </row>
    <row r="2116" spans="1:6" x14ac:dyDescent="0.2">
      <c r="A2116" s="39"/>
      <c r="B2116" s="39"/>
      <c r="C2116" s="39"/>
      <c r="D2116" s="39"/>
      <c r="E2116" s="39"/>
      <c r="F2116" s="39"/>
    </row>
    <row r="2117" spans="1:6" x14ac:dyDescent="0.2">
      <c r="A2117" s="37">
        <f>IF(D2117="",A2115+COUNTA(Limits!A:A)-1,A2115+COUNTA(Limits!A:A))</f>
        <v>4411</v>
      </c>
      <c r="B2117" s="51" t="str">
        <f>MID(PinMap!A542,9,LEN(PinMap!A542)-8)</f>
        <v>Site15</v>
      </c>
      <c r="C2117" s="37" t="str">
        <f>IF(PinMap!F542="","",PinMap!F542&amp;"_"&amp;PinMap!I1)</f>
        <v>VSYNC_OS</v>
      </c>
      <c r="D2117" s="37">
        <f>IF(PinMap!I542="","",PinMap!I542)</f>
        <v>-0.2</v>
      </c>
      <c r="E2117" s="37">
        <f>IF(PinMap!J542="","",PinMap!J542)</f>
        <v>-0.6</v>
      </c>
      <c r="F2117" s="37" t="str">
        <f>IF(PinMap!K542="","",PinMap!K542)</f>
        <v>V</v>
      </c>
    </row>
    <row r="2118" spans="1:6" x14ac:dyDescent="0.2">
      <c r="A2118" s="37">
        <f t="shared" ref="A2118:A2149" si="74">IF(D2118="",A2117,A2117+1)</f>
        <v>4412</v>
      </c>
      <c r="B2118" s="52"/>
      <c r="C2118" s="37" t="str">
        <f>IF(PinMap!F543="","",PinMap!F543&amp;"_"&amp;PinMap!I1)</f>
        <v>HSYNC_OS</v>
      </c>
      <c r="D2118" s="37">
        <f>IF(PinMap!I543="","",PinMap!I543)</f>
        <v>-0.2</v>
      </c>
      <c r="E2118" s="37">
        <f>IF(PinMap!J543="","",PinMap!J543)</f>
        <v>-0.6</v>
      </c>
      <c r="F2118" s="37" t="str">
        <f>IF(PinMap!K543="","",PinMap!K543)</f>
        <v>V</v>
      </c>
    </row>
    <row r="2119" spans="1:6" x14ac:dyDescent="0.2">
      <c r="A2119" s="37">
        <f t="shared" si="74"/>
        <v>4413</v>
      </c>
      <c r="B2119" s="52"/>
      <c r="C2119" s="37" t="str">
        <f>IF(PinMap!F544="","",PinMap!F544&amp;"_"&amp;PinMap!I1)</f>
        <v>PCLK_OS</v>
      </c>
      <c r="D2119" s="37">
        <f>IF(PinMap!I544="","",PinMap!I544)</f>
        <v>-0.2</v>
      </c>
      <c r="E2119" s="37">
        <f>IF(PinMap!J544="","",PinMap!J544)</f>
        <v>-0.6</v>
      </c>
      <c r="F2119" s="37" t="str">
        <f>IF(PinMap!K544="","",PinMap!K544)</f>
        <v>V</v>
      </c>
    </row>
    <row r="2120" spans="1:6" x14ac:dyDescent="0.2">
      <c r="A2120" s="37">
        <f t="shared" si="74"/>
        <v>4414</v>
      </c>
      <c r="B2120" s="52"/>
      <c r="C2120" s="37" t="str">
        <f>IF(PinMap!F545="","",PinMap!F545&amp;"_"&amp;PinMap!I1)</f>
        <v>EXCLK_OS</v>
      </c>
      <c r="D2120" s="37">
        <f>IF(PinMap!I545="","",PinMap!I545)</f>
        <v>-0.2</v>
      </c>
      <c r="E2120" s="37">
        <f>IF(PinMap!J545="","",PinMap!J545)</f>
        <v>-0.6</v>
      </c>
      <c r="F2120" s="37" t="str">
        <f>IF(PinMap!K545="","",PinMap!K545)</f>
        <v>V</v>
      </c>
    </row>
    <row r="2121" spans="1:6" x14ac:dyDescent="0.2">
      <c r="A2121" s="37">
        <f t="shared" si="74"/>
        <v>4415</v>
      </c>
      <c r="B2121" s="52"/>
      <c r="C2121" s="37" t="str">
        <f>IF(PinMap!F546="","",PinMap!F546&amp;"_"&amp;PinMap!I1)</f>
        <v>SCL_OS</v>
      </c>
      <c r="D2121" s="37">
        <f>IF(PinMap!I546="","",PinMap!I546)</f>
        <v>-0.2</v>
      </c>
      <c r="E2121" s="37">
        <f>IF(PinMap!J546="","",PinMap!J546)</f>
        <v>-0.6</v>
      </c>
      <c r="F2121" s="37" t="str">
        <f>IF(PinMap!K546="","",PinMap!K546)</f>
        <v>V</v>
      </c>
    </row>
    <row r="2122" spans="1:6" x14ac:dyDescent="0.2">
      <c r="A2122" s="37">
        <f t="shared" si="74"/>
        <v>4416</v>
      </c>
      <c r="B2122" s="52"/>
      <c r="C2122" s="37" t="str">
        <f>IF(PinMap!F547="","",PinMap!F547&amp;"_"&amp;PinMap!I1)</f>
        <v>SDA_OS</v>
      </c>
      <c r="D2122" s="37">
        <f>IF(PinMap!I547="","",PinMap!I547)</f>
        <v>-0.2</v>
      </c>
      <c r="E2122" s="37">
        <f>IF(PinMap!J547="","",PinMap!J547)</f>
        <v>-0.6</v>
      </c>
      <c r="F2122" s="37" t="str">
        <f>IF(PinMap!K547="","",PinMap!K547)</f>
        <v>V</v>
      </c>
    </row>
    <row r="2123" spans="1:6" x14ac:dyDescent="0.2">
      <c r="A2123" s="37">
        <f t="shared" si="74"/>
        <v>4417</v>
      </c>
      <c r="B2123" s="52"/>
      <c r="C2123" s="37" t="str">
        <f>IF(PinMap!F548="","",PinMap!F548&amp;"_"&amp;PinMap!I1)</f>
        <v>D6_OS</v>
      </c>
      <c r="D2123" s="37">
        <f>IF(PinMap!I548="","",PinMap!I548)</f>
        <v>-0.2</v>
      </c>
      <c r="E2123" s="37">
        <f>IF(PinMap!J548="","",PinMap!J548)</f>
        <v>-0.6</v>
      </c>
      <c r="F2123" s="37" t="str">
        <f>IF(PinMap!K548="","",PinMap!K548)</f>
        <v>V</v>
      </c>
    </row>
    <row r="2124" spans="1:6" x14ac:dyDescent="0.2">
      <c r="A2124" s="37">
        <f t="shared" si="74"/>
        <v>4418</v>
      </c>
      <c r="B2124" s="52"/>
      <c r="C2124" s="37" t="str">
        <f>IF(PinMap!F549="","",PinMap!F549&amp;"_"&amp;PinMap!I1)</f>
        <v>D5_OS</v>
      </c>
      <c r="D2124" s="37">
        <f>IF(PinMap!I549="","",PinMap!I549)</f>
        <v>-0.2</v>
      </c>
      <c r="E2124" s="37">
        <f>IF(PinMap!J549="","",PinMap!J549)</f>
        <v>-0.6</v>
      </c>
      <c r="F2124" s="37" t="str">
        <f>IF(PinMap!K549="","",PinMap!K549)</f>
        <v>V</v>
      </c>
    </row>
    <row r="2125" spans="1:6" x14ac:dyDescent="0.2">
      <c r="A2125" s="37">
        <f t="shared" si="74"/>
        <v>4419</v>
      </c>
      <c r="B2125" s="52"/>
      <c r="C2125" s="37" t="str">
        <f>IF(PinMap!F550="","",PinMap!F550&amp;"_"&amp;PinMap!I1)</f>
        <v>D4_OS</v>
      </c>
      <c r="D2125" s="37">
        <f>IF(PinMap!I550="","",PinMap!I550)</f>
        <v>-0.2</v>
      </c>
      <c r="E2125" s="37">
        <f>IF(PinMap!J550="","",PinMap!J550)</f>
        <v>-0.6</v>
      </c>
      <c r="F2125" s="37" t="str">
        <f>IF(PinMap!K550="","",PinMap!K550)</f>
        <v>V</v>
      </c>
    </row>
    <row r="2126" spans="1:6" x14ac:dyDescent="0.2">
      <c r="A2126" s="37">
        <f t="shared" si="74"/>
        <v>4420</v>
      </c>
      <c r="B2126" s="52"/>
      <c r="C2126" s="37" t="str">
        <f>IF(PinMap!F551="","",PinMap!F551&amp;"_"&amp;PinMap!I1)</f>
        <v>D3_OS</v>
      </c>
      <c r="D2126" s="37">
        <f>IF(PinMap!I551="","",PinMap!I551)</f>
        <v>-0.2</v>
      </c>
      <c r="E2126" s="37">
        <f>IF(PinMap!J551="","",PinMap!J551)</f>
        <v>-0.6</v>
      </c>
      <c r="F2126" s="37" t="str">
        <f>IF(PinMap!K551="","",PinMap!K551)</f>
        <v>V</v>
      </c>
    </row>
    <row r="2127" spans="1:6" x14ac:dyDescent="0.2">
      <c r="A2127" s="37">
        <f t="shared" si="74"/>
        <v>4421</v>
      </c>
      <c r="B2127" s="52"/>
      <c r="C2127" s="37" t="str">
        <f>IF(PinMap!F552="","",PinMap!F552&amp;"_"&amp;PinMap!I1)</f>
        <v>D8_OS</v>
      </c>
      <c r="D2127" s="37">
        <f>IF(PinMap!I552="","",PinMap!I552)</f>
        <v>-0.2</v>
      </c>
      <c r="E2127" s="37">
        <f>IF(PinMap!J552="","",PinMap!J552)</f>
        <v>-0.6</v>
      </c>
      <c r="F2127" s="37" t="str">
        <f>IF(PinMap!K552="","",PinMap!K552)</f>
        <v>V</v>
      </c>
    </row>
    <row r="2128" spans="1:6" x14ac:dyDescent="0.2">
      <c r="A2128" s="37">
        <f t="shared" si="74"/>
        <v>4422</v>
      </c>
      <c r="B2128" s="52"/>
      <c r="C2128" s="37" t="str">
        <f>IF(PinMap!F553="","",PinMap!F553&amp;"_"&amp;PinMap!I1)</f>
        <v>D7_OS</v>
      </c>
      <c r="D2128" s="37">
        <f>IF(PinMap!I553="","",PinMap!I553)</f>
        <v>-0.2</v>
      </c>
      <c r="E2128" s="37">
        <f>IF(PinMap!J553="","",PinMap!J553)</f>
        <v>-0.6</v>
      </c>
      <c r="F2128" s="37" t="str">
        <f>IF(PinMap!K553="","",PinMap!K553)</f>
        <v>V</v>
      </c>
    </row>
    <row r="2129" spans="1:6" x14ac:dyDescent="0.2">
      <c r="A2129" s="37">
        <f t="shared" si="74"/>
        <v>4423</v>
      </c>
      <c r="B2129" s="52"/>
      <c r="C2129" s="37" t="str">
        <f>IF(PinMap!F554="","",PinMap!F554&amp;"_"&amp;PinMap!I1)</f>
        <v>D0_OS</v>
      </c>
      <c r="D2129" s="37">
        <f>IF(PinMap!I554="","",PinMap!I554)</f>
        <v>-0.2</v>
      </c>
      <c r="E2129" s="37">
        <f>IF(PinMap!J554="","",PinMap!J554)</f>
        <v>-0.6</v>
      </c>
      <c r="F2129" s="37" t="str">
        <f>IF(PinMap!K554="","",PinMap!K554)</f>
        <v>V</v>
      </c>
    </row>
    <row r="2130" spans="1:6" x14ac:dyDescent="0.2">
      <c r="A2130" s="37">
        <f t="shared" si="74"/>
        <v>4424</v>
      </c>
      <c r="B2130" s="52"/>
      <c r="C2130" s="37" t="str">
        <f>IF(PinMap!F555="","",PinMap!F555&amp;"_"&amp;PinMap!I1)</f>
        <v>D1_OS</v>
      </c>
      <c r="D2130" s="37">
        <f>IF(PinMap!I555="","",PinMap!I555)</f>
        <v>-0.2</v>
      </c>
      <c r="E2130" s="37">
        <f>IF(PinMap!J555="","",PinMap!J555)</f>
        <v>-0.6</v>
      </c>
      <c r="F2130" s="37" t="str">
        <f>IF(PinMap!K555="","",PinMap!K555)</f>
        <v>V</v>
      </c>
    </row>
    <row r="2131" spans="1:6" x14ac:dyDescent="0.2">
      <c r="A2131" s="37">
        <f t="shared" si="74"/>
        <v>4425</v>
      </c>
      <c r="B2131" s="52"/>
      <c r="C2131" s="37" t="str">
        <f>IF(PinMap!F556="","",PinMap!F556&amp;"_"&amp;PinMap!I1)</f>
        <v>D2_OS</v>
      </c>
      <c r="D2131" s="37">
        <f>IF(PinMap!I556="","",PinMap!I556)</f>
        <v>-0.2</v>
      </c>
      <c r="E2131" s="37">
        <f>IF(PinMap!J556="","",PinMap!J556)</f>
        <v>-0.6</v>
      </c>
      <c r="F2131" s="37" t="str">
        <f>IF(PinMap!K556="","",PinMap!K556)</f>
        <v>V</v>
      </c>
    </row>
    <row r="2132" spans="1:6" x14ac:dyDescent="0.2">
      <c r="A2132" s="37">
        <f t="shared" si="74"/>
        <v>4426</v>
      </c>
      <c r="B2132" s="52"/>
      <c r="C2132" s="37" t="str">
        <f>IF(PinMap!F557="","",PinMap!F557&amp;"_"&amp;PinMap!I1)</f>
        <v>D9_OS</v>
      </c>
      <c r="D2132" s="37">
        <f>IF(PinMap!I557="","",PinMap!I557)</f>
        <v>-0.2</v>
      </c>
      <c r="E2132" s="37">
        <f>IF(PinMap!J557="","",PinMap!J557)</f>
        <v>-0.6</v>
      </c>
      <c r="F2132" s="37" t="str">
        <f>IF(PinMap!K557="","",PinMap!K557)</f>
        <v>V</v>
      </c>
    </row>
    <row r="2133" spans="1:6" x14ac:dyDescent="0.2">
      <c r="A2133" s="37">
        <f t="shared" si="74"/>
        <v>4427</v>
      </c>
      <c r="B2133" s="52"/>
      <c r="C2133" s="37" t="str">
        <f>IF(PinMap!F558="","",PinMap!F558&amp;"_"&amp;PinMap!I1)</f>
        <v>PWDN_OS</v>
      </c>
      <c r="D2133" s="37">
        <f>IF(PinMap!I558="","",PinMap!I558)</f>
        <v>-0.2</v>
      </c>
      <c r="E2133" s="37">
        <f>IF(PinMap!J558="","",PinMap!J558)</f>
        <v>-0.6</v>
      </c>
      <c r="F2133" s="37" t="str">
        <f>IF(PinMap!K558="","",PinMap!K558)</f>
        <v>V</v>
      </c>
    </row>
    <row r="2134" spans="1:6" x14ac:dyDescent="0.2">
      <c r="A2134" s="37">
        <f t="shared" si="74"/>
        <v>4428</v>
      </c>
      <c r="B2134" s="52"/>
      <c r="C2134" s="37" t="str">
        <f>IF(PinMap!F559="","",PinMap!F559&amp;"_"&amp;PinMap!I1)</f>
        <v>RSTB_OS</v>
      </c>
      <c r="D2134" s="37">
        <f>IF(PinMap!I559="","",PinMap!I559)</f>
        <v>-0.2</v>
      </c>
      <c r="E2134" s="37">
        <f>IF(PinMap!J559="","",PinMap!J559)</f>
        <v>-0.6</v>
      </c>
      <c r="F2134" s="37" t="str">
        <f>IF(PinMap!K559="","",PinMap!K559)</f>
        <v>V</v>
      </c>
    </row>
    <row r="2135" spans="1:6" x14ac:dyDescent="0.2">
      <c r="A2135" s="37">
        <f t="shared" si="74"/>
        <v>4429</v>
      </c>
      <c r="B2135" s="52"/>
      <c r="C2135" s="37" t="str">
        <f>IF(PinMap!F560="","",PinMap!F560&amp;"_"&amp;PinMap!I1)</f>
        <v>VN_OS</v>
      </c>
      <c r="D2135" s="37">
        <f>IF(PinMap!I560="","",PinMap!I560)</f>
        <v>0.6</v>
      </c>
      <c r="E2135" s="37">
        <f>IF(PinMap!J560="","",PinMap!J560)</f>
        <v>0.2</v>
      </c>
      <c r="F2135" s="37" t="str">
        <f>IF(PinMap!K560="","",PinMap!K560)</f>
        <v>V</v>
      </c>
    </row>
    <row r="2136" spans="1:6" x14ac:dyDescent="0.2">
      <c r="A2136" s="37">
        <f t="shared" si="74"/>
        <v>4430</v>
      </c>
      <c r="B2136" s="52"/>
      <c r="C2136" s="37" t="str">
        <f>IF(PinMap!F561="","",PinMap!F561&amp;"_"&amp;PinMap!I1)</f>
        <v>VH_OS</v>
      </c>
      <c r="D2136" s="37">
        <f>IF(PinMap!I561="","",PinMap!I561)</f>
        <v>-0.2</v>
      </c>
      <c r="E2136" s="37">
        <f>IF(PinMap!J561="","",PinMap!J561)</f>
        <v>-0.6</v>
      </c>
      <c r="F2136" s="37" t="str">
        <f>IF(PinMap!K561="","",PinMap!K561)</f>
        <v>V</v>
      </c>
    </row>
    <row r="2137" spans="1:6" x14ac:dyDescent="0.2">
      <c r="A2137" s="37">
        <f t="shared" si="74"/>
        <v>4431</v>
      </c>
      <c r="B2137" s="52"/>
      <c r="C2137" s="37" t="str">
        <f>IF(PinMap!F562="","",PinMap!F562&amp;"_"&amp;PinMap!I1)</f>
        <v>VRAMP_OS</v>
      </c>
      <c r="D2137" s="37">
        <f>IF(PinMap!I562="","",PinMap!I562)</f>
        <v>-0.2</v>
      </c>
      <c r="E2137" s="37">
        <f>IF(PinMap!J562="","",PinMap!J562)</f>
        <v>-0.6</v>
      </c>
      <c r="F2137" s="37" t="str">
        <f>IF(PinMap!K562="","",PinMap!K562)</f>
        <v>V</v>
      </c>
    </row>
    <row r="2138" spans="1:6" x14ac:dyDescent="0.2">
      <c r="A2138" s="37">
        <f t="shared" si="74"/>
        <v>4431</v>
      </c>
      <c r="B2138" s="52"/>
      <c r="C2138" s="37" t="str">
        <f>IF(PinMap!F563="","",PinMap!F563&amp;"_"&amp;PinMap!I1)</f>
        <v/>
      </c>
      <c r="D2138" s="37" t="str">
        <f>IF(PinMap!I563="","",PinMap!I563)</f>
        <v/>
      </c>
      <c r="E2138" s="37" t="str">
        <f>IF(PinMap!J563="","",PinMap!J563)</f>
        <v/>
      </c>
      <c r="F2138" s="37" t="str">
        <f>IF(PinMap!K563="","",PinMap!K563)</f>
        <v/>
      </c>
    </row>
    <row r="2139" spans="1:6" x14ac:dyDescent="0.2">
      <c r="A2139" s="37">
        <f t="shared" si="74"/>
        <v>4431</v>
      </c>
      <c r="B2139" s="52"/>
      <c r="C2139" s="37" t="str">
        <f>IF(PinMap!F564="","",PinMap!F564&amp;"_"&amp;PinMap!I1)</f>
        <v/>
      </c>
      <c r="D2139" s="37" t="str">
        <f>IF(PinMap!I564="","",PinMap!I564)</f>
        <v/>
      </c>
      <c r="E2139" s="37" t="str">
        <f>IF(PinMap!J564="","",PinMap!J564)</f>
        <v/>
      </c>
      <c r="F2139" s="37" t="str">
        <f>IF(PinMap!K564="","",PinMap!K564)</f>
        <v/>
      </c>
    </row>
    <row r="2140" spans="1:6" x14ac:dyDescent="0.2">
      <c r="A2140" s="37">
        <f t="shared" si="74"/>
        <v>4431</v>
      </c>
      <c r="B2140" s="52"/>
      <c r="C2140" s="37" t="str">
        <f>IF(PinMap!F565="","",PinMap!F565&amp;"_"&amp;PinMap!I1)</f>
        <v/>
      </c>
      <c r="D2140" s="37" t="str">
        <f>IF(PinMap!I565="","",PinMap!I565)</f>
        <v/>
      </c>
      <c r="E2140" s="37" t="str">
        <f>IF(PinMap!J565="","",PinMap!J565)</f>
        <v/>
      </c>
      <c r="F2140" s="37" t="str">
        <f>IF(PinMap!K565="","",PinMap!K565)</f>
        <v/>
      </c>
    </row>
    <row r="2141" spans="1:6" x14ac:dyDescent="0.2">
      <c r="A2141" s="37">
        <f t="shared" si="74"/>
        <v>4431</v>
      </c>
      <c r="B2141" s="52"/>
      <c r="C2141" s="37" t="str">
        <f>IF(PinMap!F566="","",PinMap!F566&amp;"_"&amp;PinMap!I1)</f>
        <v>VCC28A_OS</v>
      </c>
      <c r="D2141" s="37" t="str">
        <f>IF(PinMap!I566="","",PinMap!I566)</f>
        <v/>
      </c>
      <c r="E2141" s="37" t="str">
        <f>IF(PinMap!J566="","",PinMap!J566)</f>
        <v/>
      </c>
      <c r="F2141" s="37" t="str">
        <f>IF(PinMap!K566="","",PinMap!K566)</f>
        <v/>
      </c>
    </row>
    <row r="2142" spans="1:6" x14ac:dyDescent="0.2">
      <c r="A2142" s="37">
        <f t="shared" si="74"/>
        <v>4431</v>
      </c>
      <c r="B2142" s="52"/>
      <c r="C2142" s="37" t="str">
        <f>IF(PinMap!F567="","",PinMap!F567&amp;"_"&amp;PinMap!I1)</f>
        <v>VCC28D_OS</v>
      </c>
      <c r="D2142" s="37" t="str">
        <f>IF(PinMap!I567="","",PinMap!I567)</f>
        <v/>
      </c>
      <c r="E2142" s="37" t="str">
        <f>IF(PinMap!J567="","",PinMap!J567)</f>
        <v/>
      </c>
      <c r="F2142" s="37" t="str">
        <f>IF(PinMap!K567="","",PinMap!K567)</f>
        <v/>
      </c>
    </row>
    <row r="2143" spans="1:6" x14ac:dyDescent="0.2">
      <c r="A2143" s="37">
        <f t="shared" si="74"/>
        <v>4432</v>
      </c>
      <c r="B2143" s="52"/>
      <c r="C2143" s="37" t="str">
        <f>IF(PinMap!F568="","",PinMap!F568&amp;"_"&amp;PinMap!I1)</f>
        <v>DVDD_OS</v>
      </c>
      <c r="D2143" s="37">
        <f>IF(PinMap!I568="","",PinMap!I568)</f>
        <v>-0.2</v>
      </c>
      <c r="E2143" s="37">
        <f>IF(PinMap!J568="","",PinMap!J568)</f>
        <v>-0.6</v>
      </c>
      <c r="F2143" s="37" t="str">
        <f>IF(PinMap!K568="","",PinMap!K568)</f>
        <v>V</v>
      </c>
    </row>
    <row r="2144" spans="1:6" x14ac:dyDescent="0.2">
      <c r="A2144" s="37">
        <f t="shared" si="74"/>
        <v>4432</v>
      </c>
      <c r="B2144" s="52"/>
      <c r="C2144" s="37" t="str">
        <f>IF(PinMap!F569="","",PinMap!F569&amp;"_"&amp;PinMap!I1)</f>
        <v/>
      </c>
      <c r="D2144" s="37" t="str">
        <f>IF(PinMap!I569="","",PinMap!I569)</f>
        <v/>
      </c>
      <c r="E2144" s="37" t="str">
        <f>IF(PinMap!J569="","",PinMap!J569)</f>
        <v/>
      </c>
      <c r="F2144" s="37" t="str">
        <f>IF(PinMap!K569="","",PinMap!K569)</f>
        <v/>
      </c>
    </row>
    <row r="2145" spans="1:6" x14ac:dyDescent="0.2">
      <c r="A2145" s="37">
        <f t="shared" si="74"/>
        <v>4433</v>
      </c>
      <c r="B2145" s="52"/>
      <c r="C2145" s="37" t="str">
        <f>IF(PinMap!F542="","",PinMap!F542&amp;"_"&amp;PinMap!L1)</f>
        <v>VSYNC_IIL</v>
      </c>
      <c r="D2145" s="37">
        <f>IF(PinMap!L542="","",PinMap!L542)</f>
        <v>1</v>
      </c>
      <c r="E2145" s="37">
        <f>IF(PinMap!M542="","",PinMap!M542)</f>
        <v>-1</v>
      </c>
      <c r="F2145" s="37" t="str">
        <f>IF(PinMap!N542="","",PinMap!N542)</f>
        <v>uA</v>
      </c>
    </row>
    <row r="2146" spans="1:6" x14ac:dyDescent="0.2">
      <c r="A2146" s="37">
        <f t="shared" si="74"/>
        <v>4434</v>
      </c>
      <c r="B2146" s="52"/>
      <c r="C2146" s="37" t="str">
        <f>IF(PinMap!F543="","",PinMap!F543&amp;"_"&amp;PinMap!L1)</f>
        <v>HSYNC_IIL</v>
      </c>
      <c r="D2146" s="37">
        <f>IF(PinMap!L543="","",PinMap!L543)</f>
        <v>1</v>
      </c>
      <c r="E2146" s="37">
        <f>IF(PinMap!M543="","",PinMap!M543)</f>
        <v>-1</v>
      </c>
      <c r="F2146" s="37" t="str">
        <f>IF(PinMap!N543="","",PinMap!N543)</f>
        <v>uA</v>
      </c>
    </row>
    <row r="2147" spans="1:6" x14ac:dyDescent="0.2">
      <c r="A2147" s="37">
        <f t="shared" si="74"/>
        <v>4435</v>
      </c>
      <c r="B2147" s="52"/>
      <c r="C2147" s="37" t="str">
        <f>IF(PinMap!F544="","",PinMap!F544&amp;"_"&amp;PinMap!L1)</f>
        <v>PCLK_IIL</v>
      </c>
      <c r="D2147" s="37">
        <f>IF(PinMap!L544="","",PinMap!L544)</f>
        <v>1</v>
      </c>
      <c r="E2147" s="37">
        <f>IF(PinMap!M544="","",PinMap!M544)</f>
        <v>-1</v>
      </c>
      <c r="F2147" s="37" t="str">
        <f>IF(PinMap!N544="","",PinMap!N544)</f>
        <v>uA</v>
      </c>
    </row>
    <row r="2148" spans="1:6" x14ac:dyDescent="0.2">
      <c r="A2148" s="37">
        <f t="shared" si="74"/>
        <v>4436</v>
      </c>
      <c r="B2148" s="52"/>
      <c r="C2148" s="37" t="str">
        <f>IF(PinMap!F545="","",PinMap!F545&amp;"_"&amp;PinMap!L1)</f>
        <v>EXCLK_IIL</v>
      </c>
      <c r="D2148" s="37">
        <f>IF(PinMap!L545="","",PinMap!L545)</f>
        <v>1</v>
      </c>
      <c r="E2148" s="37">
        <f>IF(PinMap!M545="","",PinMap!M545)</f>
        <v>-1</v>
      </c>
      <c r="F2148" s="37" t="str">
        <f>IF(PinMap!N545="","",PinMap!N545)</f>
        <v>uA</v>
      </c>
    </row>
    <row r="2149" spans="1:6" x14ac:dyDescent="0.2">
      <c r="A2149" s="37">
        <f t="shared" si="74"/>
        <v>4437</v>
      </c>
      <c r="B2149" s="52"/>
      <c r="C2149" s="37" t="str">
        <f>IF(PinMap!F546="","",PinMap!F546&amp;"_"&amp;PinMap!L1)</f>
        <v>SCL_IIL</v>
      </c>
      <c r="D2149" s="37">
        <f>IF(PinMap!L546="","",PinMap!L546)</f>
        <v>1</v>
      </c>
      <c r="E2149" s="37">
        <f>IF(PinMap!M546="","",PinMap!M546)</f>
        <v>-1</v>
      </c>
      <c r="F2149" s="37" t="str">
        <f>IF(PinMap!N546="","",PinMap!N546)</f>
        <v>uA</v>
      </c>
    </row>
    <row r="2150" spans="1:6" x14ac:dyDescent="0.2">
      <c r="A2150" s="37">
        <f t="shared" ref="A2150:A2181" si="75">IF(D2150="",A2149,A2149+1)</f>
        <v>4438</v>
      </c>
      <c r="B2150" s="52"/>
      <c r="C2150" s="37" t="str">
        <f>IF(PinMap!F547="","",PinMap!F547&amp;"_"&amp;PinMap!L1)</f>
        <v>SDA_IIL</v>
      </c>
      <c r="D2150" s="37">
        <f>IF(PinMap!L547="","",PinMap!L547)</f>
        <v>1</v>
      </c>
      <c r="E2150" s="37">
        <f>IF(PinMap!M547="","",PinMap!M547)</f>
        <v>-1</v>
      </c>
      <c r="F2150" s="37" t="str">
        <f>IF(PinMap!N547="","",PinMap!N547)</f>
        <v>uA</v>
      </c>
    </row>
    <row r="2151" spans="1:6" x14ac:dyDescent="0.2">
      <c r="A2151" s="37">
        <f t="shared" si="75"/>
        <v>4439</v>
      </c>
      <c r="B2151" s="52"/>
      <c r="C2151" s="37" t="str">
        <f>IF(PinMap!F548="","",PinMap!F548&amp;"_"&amp;PinMap!L1)</f>
        <v>D6_IIL</v>
      </c>
      <c r="D2151" s="37">
        <f>IF(PinMap!L548="","",PinMap!L548)</f>
        <v>1</v>
      </c>
      <c r="E2151" s="37">
        <f>IF(PinMap!M548="","",PinMap!M548)</f>
        <v>-1</v>
      </c>
      <c r="F2151" s="37" t="str">
        <f>IF(PinMap!N548="","",PinMap!N548)</f>
        <v>uA</v>
      </c>
    </row>
    <row r="2152" spans="1:6" x14ac:dyDescent="0.2">
      <c r="A2152" s="37">
        <f t="shared" si="75"/>
        <v>4440</v>
      </c>
      <c r="B2152" s="52"/>
      <c r="C2152" s="37" t="str">
        <f>IF(PinMap!F549="","",PinMap!F549&amp;"_"&amp;PinMap!L1)</f>
        <v>D5_IIL</v>
      </c>
      <c r="D2152" s="37">
        <f>IF(PinMap!L549="","",PinMap!L549)</f>
        <v>1</v>
      </c>
      <c r="E2152" s="37">
        <f>IF(PinMap!M549="","",PinMap!M549)</f>
        <v>-1</v>
      </c>
      <c r="F2152" s="37" t="str">
        <f>IF(PinMap!N549="","",PinMap!N549)</f>
        <v>uA</v>
      </c>
    </row>
    <row r="2153" spans="1:6" x14ac:dyDescent="0.2">
      <c r="A2153" s="37">
        <f t="shared" si="75"/>
        <v>4441</v>
      </c>
      <c r="B2153" s="52"/>
      <c r="C2153" s="37" t="str">
        <f>IF(PinMap!F550="","",PinMap!F550&amp;"_"&amp;PinMap!L1)</f>
        <v>D4_IIL</v>
      </c>
      <c r="D2153" s="37">
        <f>IF(PinMap!L550="","",PinMap!L550)</f>
        <v>1</v>
      </c>
      <c r="E2153" s="37">
        <f>IF(PinMap!M550="","",PinMap!M550)</f>
        <v>-1</v>
      </c>
      <c r="F2153" s="37" t="str">
        <f>IF(PinMap!N550="","",PinMap!N550)</f>
        <v>uA</v>
      </c>
    </row>
    <row r="2154" spans="1:6" x14ac:dyDescent="0.2">
      <c r="A2154" s="37">
        <f t="shared" si="75"/>
        <v>4442</v>
      </c>
      <c r="B2154" s="52"/>
      <c r="C2154" s="37" t="str">
        <f>IF(PinMap!F551="","",PinMap!F551&amp;"_"&amp;PinMap!L1)</f>
        <v>D3_IIL</v>
      </c>
      <c r="D2154" s="37">
        <f>IF(PinMap!L551="","",PinMap!L551)</f>
        <v>1</v>
      </c>
      <c r="E2154" s="37">
        <f>IF(PinMap!M551="","",PinMap!M551)</f>
        <v>-1</v>
      </c>
      <c r="F2154" s="37" t="str">
        <f>IF(PinMap!N551="","",PinMap!N551)</f>
        <v>uA</v>
      </c>
    </row>
    <row r="2155" spans="1:6" x14ac:dyDescent="0.2">
      <c r="A2155" s="37">
        <f t="shared" si="75"/>
        <v>4443</v>
      </c>
      <c r="B2155" s="52"/>
      <c r="C2155" s="37" t="str">
        <f>IF(PinMap!F552="","",PinMap!F552&amp;"_"&amp;PinMap!L1)</f>
        <v>D8_IIL</v>
      </c>
      <c r="D2155" s="37">
        <f>IF(PinMap!L552="","",PinMap!L552)</f>
        <v>1</v>
      </c>
      <c r="E2155" s="37">
        <f>IF(PinMap!M552="","",PinMap!M552)</f>
        <v>-1</v>
      </c>
      <c r="F2155" s="37" t="str">
        <f>IF(PinMap!N552="","",PinMap!N552)</f>
        <v>uA</v>
      </c>
    </row>
    <row r="2156" spans="1:6" x14ac:dyDescent="0.2">
      <c r="A2156" s="37">
        <f t="shared" si="75"/>
        <v>4444</v>
      </c>
      <c r="B2156" s="52"/>
      <c r="C2156" s="37" t="str">
        <f>IF(PinMap!F553="","",PinMap!F553&amp;"_"&amp;PinMap!L1)</f>
        <v>D7_IIL</v>
      </c>
      <c r="D2156" s="37">
        <f>IF(PinMap!L553="","",PinMap!L553)</f>
        <v>1</v>
      </c>
      <c r="E2156" s="37">
        <f>IF(PinMap!M553="","",PinMap!M553)</f>
        <v>-1</v>
      </c>
      <c r="F2156" s="37" t="str">
        <f>IF(PinMap!N553="","",PinMap!N553)</f>
        <v>uA</v>
      </c>
    </row>
    <row r="2157" spans="1:6" x14ac:dyDescent="0.2">
      <c r="A2157" s="37">
        <f t="shared" si="75"/>
        <v>4445</v>
      </c>
      <c r="B2157" s="52"/>
      <c r="C2157" s="37" t="str">
        <f>IF(PinMap!F554="","",PinMap!F554&amp;"_"&amp;PinMap!L1)</f>
        <v>D0_IIL</v>
      </c>
      <c r="D2157" s="37">
        <f>IF(PinMap!L554="","",PinMap!L554)</f>
        <v>1</v>
      </c>
      <c r="E2157" s="37">
        <f>IF(PinMap!M554="","",PinMap!M554)</f>
        <v>-1</v>
      </c>
      <c r="F2157" s="37" t="str">
        <f>IF(PinMap!N554="","",PinMap!N554)</f>
        <v>uA</v>
      </c>
    </row>
    <row r="2158" spans="1:6" x14ac:dyDescent="0.2">
      <c r="A2158" s="37">
        <f t="shared" si="75"/>
        <v>4446</v>
      </c>
      <c r="B2158" s="52"/>
      <c r="C2158" s="37" t="str">
        <f>IF(PinMap!F555="","",PinMap!F555&amp;"_"&amp;PinMap!L1)</f>
        <v>D1_IIL</v>
      </c>
      <c r="D2158" s="37">
        <f>IF(PinMap!L555="","",PinMap!L555)</f>
        <v>1</v>
      </c>
      <c r="E2158" s="37">
        <f>IF(PinMap!M555="","",PinMap!M555)</f>
        <v>-1</v>
      </c>
      <c r="F2158" s="37" t="str">
        <f>IF(PinMap!N555="","",PinMap!N555)</f>
        <v>uA</v>
      </c>
    </row>
    <row r="2159" spans="1:6" x14ac:dyDescent="0.2">
      <c r="A2159" s="37">
        <f t="shared" si="75"/>
        <v>4447</v>
      </c>
      <c r="B2159" s="52"/>
      <c r="C2159" s="37" t="str">
        <f>IF(PinMap!F556="","",PinMap!F556&amp;"_"&amp;PinMap!L1)</f>
        <v>D2_IIL</v>
      </c>
      <c r="D2159" s="37">
        <f>IF(PinMap!L556="","",PinMap!L556)</f>
        <v>1</v>
      </c>
      <c r="E2159" s="37">
        <f>IF(PinMap!M556="","",PinMap!M556)</f>
        <v>-1</v>
      </c>
      <c r="F2159" s="37" t="str">
        <f>IF(PinMap!N556="","",PinMap!N556)</f>
        <v>uA</v>
      </c>
    </row>
    <row r="2160" spans="1:6" x14ac:dyDescent="0.2">
      <c r="A2160" s="37">
        <f t="shared" si="75"/>
        <v>4448</v>
      </c>
      <c r="B2160" s="52"/>
      <c r="C2160" s="37" t="str">
        <f>IF(PinMap!F557="","",PinMap!F557&amp;"_"&amp;PinMap!L1)</f>
        <v>D9_IIL</v>
      </c>
      <c r="D2160" s="37">
        <f>IF(PinMap!L557="","",PinMap!L557)</f>
        <v>1</v>
      </c>
      <c r="E2160" s="37">
        <f>IF(PinMap!M557="","",PinMap!M557)</f>
        <v>-1</v>
      </c>
      <c r="F2160" s="37" t="str">
        <f>IF(PinMap!N557="","",PinMap!N557)</f>
        <v>uA</v>
      </c>
    </row>
    <row r="2161" spans="1:6" x14ac:dyDescent="0.2">
      <c r="A2161" s="37">
        <f t="shared" si="75"/>
        <v>4449</v>
      </c>
      <c r="B2161" s="52"/>
      <c r="C2161" s="37" t="str">
        <f>IF(PinMap!F558="","",PinMap!F558&amp;"_"&amp;PinMap!L1)</f>
        <v>PWDN_IIL</v>
      </c>
      <c r="D2161" s="37">
        <f>IF(PinMap!L558="","",PinMap!L558)</f>
        <v>1</v>
      </c>
      <c r="E2161" s="37">
        <f>IF(PinMap!M558="","",PinMap!M558)</f>
        <v>-1</v>
      </c>
      <c r="F2161" s="37" t="str">
        <f>IF(PinMap!N558="","",PinMap!N558)</f>
        <v>uA</v>
      </c>
    </row>
    <row r="2162" spans="1:6" x14ac:dyDescent="0.2">
      <c r="A2162" s="37">
        <f t="shared" si="75"/>
        <v>4450</v>
      </c>
      <c r="B2162" s="52"/>
      <c r="C2162" s="37" t="str">
        <f>IF(PinMap!F559="","",PinMap!F559&amp;"_"&amp;PinMap!L1)</f>
        <v>RSTB_IIL</v>
      </c>
      <c r="D2162" s="37">
        <f>IF(PinMap!L559="","",PinMap!L559)</f>
        <v>1</v>
      </c>
      <c r="E2162" s="37">
        <f>IF(PinMap!M559="","",PinMap!M559)</f>
        <v>-1</v>
      </c>
      <c r="F2162" s="37" t="str">
        <f>IF(PinMap!N559="","",PinMap!N559)</f>
        <v>uA</v>
      </c>
    </row>
    <row r="2163" spans="1:6" x14ac:dyDescent="0.2">
      <c r="A2163" s="37">
        <f t="shared" si="75"/>
        <v>4450</v>
      </c>
      <c r="B2163" s="52"/>
      <c r="C2163" s="37" t="str">
        <f>IF(PinMap!F560="","",PinMap!F560&amp;"_"&amp;PinMap!L1)</f>
        <v>VN_IIL</v>
      </c>
      <c r="D2163" s="37" t="str">
        <f>IF(PinMap!L560="","",PinMap!L560)</f>
        <v/>
      </c>
      <c r="E2163" s="37" t="str">
        <f>IF(PinMap!M560="","",PinMap!M560)</f>
        <v/>
      </c>
      <c r="F2163" s="37" t="str">
        <f>IF(PinMap!N560="","",PinMap!N560)</f>
        <v/>
      </c>
    </row>
    <row r="2164" spans="1:6" x14ac:dyDescent="0.2">
      <c r="A2164" s="37">
        <f t="shared" si="75"/>
        <v>4450</v>
      </c>
      <c r="B2164" s="52"/>
      <c r="C2164" s="37" t="str">
        <f>IF(PinMap!F561="","",PinMap!F561&amp;"_"&amp;PinMap!L1)</f>
        <v>VH_IIL</v>
      </c>
      <c r="D2164" s="37" t="str">
        <f>IF(PinMap!L561="","",PinMap!L561)</f>
        <v/>
      </c>
      <c r="E2164" s="37" t="str">
        <f>IF(PinMap!M561="","",PinMap!M561)</f>
        <v/>
      </c>
      <c r="F2164" s="37" t="str">
        <f>IF(PinMap!N561="","",PinMap!N561)</f>
        <v/>
      </c>
    </row>
    <row r="2165" spans="1:6" x14ac:dyDescent="0.2">
      <c r="A2165" s="37">
        <f t="shared" si="75"/>
        <v>4450</v>
      </c>
      <c r="B2165" s="52"/>
      <c r="C2165" s="37" t="str">
        <f>IF(PinMap!F562="","",PinMap!F562&amp;"_"&amp;PinMap!L1)</f>
        <v>VRAMP_IIL</v>
      </c>
      <c r="D2165" s="37" t="str">
        <f>IF(PinMap!L562="","",PinMap!L562)</f>
        <v/>
      </c>
      <c r="E2165" s="37" t="str">
        <f>IF(PinMap!M562="","",PinMap!M562)</f>
        <v/>
      </c>
      <c r="F2165" s="37" t="str">
        <f>IF(PinMap!N562="","",PinMap!N562)</f>
        <v/>
      </c>
    </row>
    <row r="2166" spans="1:6" x14ac:dyDescent="0.2">
      <c r="A2166" s="37">
        <f t="shared" si="75"/>
        <v>4450</v>
      </c>
      <c r="B2166" s="52"/>
      <c r="C2166" s="37" t="str">
        <f>IF(PinMap!F563="","",PinMap!F563&amp;"_"&amp;PinMap!L1)</f>
        <v/>
      </c>
      <c r="D2166" s="37" t="str">
        <f>IF(PinMap!L563="","",PinMap!L563)</f>
        <v/>
      </c>
      <c r="E2166" s="37" t="str">
        <f>IF(PinMap!M563="","",PinMap!M563)</f>
        <v/>
      </c>
      <c r="F2166" s="37" t="str">
        <f>IF(PinMap!N563="","",PinMap!N563)</f>
        <v/>
      </c>
    </row>
    <row r="2167" spans="1:6" x14ac:dyDescent="0.2">
      <c r="A2167" s="37">
        <f t="shared" si="75"/>
        <v>4450</v>
      </c>
      <c r="B2167" s="52"/>
      <c r="C2167" s="37" t="str">
        <f>IF(PinMap!F564="","",PinMap!F564&amp;"_"&amp;PinMap!L1)</f>
        <v/>
      </c>
      <c r="D2167" s="37" t="str">
        <f>IF(PinMap!L564="","",PinMap!L564)</f>
        <v/>
      </c>
      <c r="E2167" s="37" t="str">
        <f>IF(PinMap!M564="","",PinMap!M564)</f>
        <v/>
      </c>
      <c r="F2167" s="37" t="str">
        <f>IF(PinMap!N564="","",PinMap!N564)</f>
        <v/>
      </c>
    </row>
    <row r="2168" spans="1:6" x14ac:dyDescent="0.2">
      <c r="A2168" s="37">
        <f t="shared" si="75"/>
        <v>4450</v>
      </c>
      <c r="B2168" s="52"/>
      <c r="C2168" s="37" t="str">
        <f>IF(PinMap!F565="","",PinMap!F565&amp;"_"&amp;PinMap!L1)</f>
        <v/>
      </c>
      <c r="D2168" s="37" t="str">
        <f>IF(PinMap!L565="","",PinMap!L565)</f>
        <v/>
      </c>
      <c r="E2168" s="37" t="str">
        <f>IF(PinMap!M565="","",PinMap!M565)</f>
        <v/>
      </c>
      <c r="F2168" s="37" t="str">
        <f>IF(PinMap!N565="","",PinMap!N565)</f>
        <v/>
      </c>
    </row>
    <row r="2169" spans="1:6" x14ac:dyDescent="0.2">
      <c r="A2169" s="37">
        <f t="shared" si="75"/>
        <v>4450</v>
      </c>
      <c r="B2169" s="52"/>
      <c r="C2169" s="37" t="str">
        <f>IF(PinMap!F566="","",PinMap!F566&amp;"_"&amp;PinMap!L1)</f>
        <v>VCC28A_IIL</v>
      </c>
      <c r="D2169" s="37" t="str">
        <f>IF(PinMap!L566="","",PinMap!L566)</f>
        <v/>
      </c>
      <c r="E2169" s="37" t="str">
        <f>IF(PinMap!M566="","",PinMap!M566)</f>
        <v/>
      </c>
      <c r="F2169" s="37" t="str">
        <f>IF(PinMap!N566="","",PinMap!N566)</f>
        <v/>
      </c>
    </row>
    <row r="2170" spans="1:6" x14ac:dyDescent="0.2">
      <c r="A2170" s="37">
        <f t="shared" si="75"/>
        <v>4450</v>
      </c>
      <c r="B2170" s="52"/>
      <c r="C2170" s="37" t="str">
        <f>IF(PinMap!F567="","",PinMap!F567&amp;"_"&amp;PinMap!L1)</f>
        <v>VCC28D_IIL</v>
      </c>
      <c r="D2170" s="37" t="str">
        <f>IF(PinMap!L567="","",PinMap!L567)</f>
        <v/>
      </c>
      <c r="E2170" s="37" t="str">
        <f>IF(PinMap!M567="","",PinMap!M567)</f>
        <v/>
      </c>
      <c r="F2170" s="37" t="str">
        <f>IF(PinMap!N567="","",PinMap!N567)</f>
        <v/>
      </c>
    </row>
    <row r="2171" spans="1:6" x14ac:dyDescent="0.2">
      <c r="A2171" s="37">
        <f t="shared" si="75"/>
        <v>4450</v>
      </c>
      <c r="B2171" s="52"/>
      <c r="C2171" s="37" t="str">
        <f>IF(PinMap!F568="","",PinMap!F568&amp;"_"&amp;PinMap!L1)</f>
        <v>DVDD_IIL</v>
      </c>
      <c r="D2171" s="37" t="str">
        <f>IF(PinMap!L568="","",PinMap!L568)</f>
        <v/>
      </c>
      <c r="E2171" s="37" t="str">
        <f>IF(PinMap!M568="","",PinMap!M568)</f>
        <v/>
      </c>
      <c r="F2171" s="37" t="str">
        <f>IF(PinMap!N568="","",PinMap!N568)</f>
        <v/>
      </c>
    </row>
    <row r="2172" spans="1:6" x14ac:dyDescent="0.2">
      <c r="A2172" s="37">
        <f t="shared" si="75"/>
        <v>4450</v>
      </c>
      <c r="B2172" s="52"/>
      <c r="C2172" s="37" t="str">
        <f>IF(PinMap!F569="","",PinMap!F569&amp;"_"&amp;PinMap!L1)</f>
        <v/>
      </c>
      <c r="D2172" s="37" t="str">
        <f>IF(PinMap!L569="","",PinMap!L569)</f>
        <v/>
      </c>
      <c r="E2172" s="37" t="str">
        <f>IF(PinMap!M569="","",PinMap!M569)</f>
        <v/>
      </c>
      <c r="F2172" s="37" t="str">
        <f>IF(PinMap!N569="","",PinMap!N569)</f>
        <v/>
      </c>
    </row>
    <row r="2173" spans="1:6" x14ac:dyDescent="0.2">
      <c r="A2173" s="37">
        <f t="shared" si="75"/>
        <v>4451</v>
      </c>
      <c r="B2173" s="52"/>
      <c r="C2173" s="37" t="str">
        <f>IF(PinMap!F542="","",PinMap!F542&amp;"_"&amp;PinMap!O1)</f>
        <v>VSYNC_IIH</v>
      </c>
      <c r="D2173" s="37">
        <f>IF(PinMap!O542="","",PinMap!O542)</f>
        <v>1</v>
      </c>
      <c r="E2173" s="37">
        <f>IF(PinMap!P542="","",PinMap!P542)</f>
        <v>-1</v>
      </c>
      <c r="F2173" s="37" t="str">
        <f>IF(PinMap!Q542="","",PinMap!Q542)</f>
        <v>uA</v>
      </c>
    </row>
    <row r="2174" spans="1:6" x14ac:dyDescent="0.2">
      <c r="A2174" s="37">
        <f t="shared" si="75"/>
        <v>4452</v>
      </c>
      <c r="B2174" s="52"/>
      <c r="C2174" s="37" t="str">
        <f>IF(PinMap!F543="","",PinMap!F543&amp;"_"&amp;PinMap!O1)</f>
        <v>HSYNC_IIH</v>
      </c>
      <c r="D2174" s="37">
        <f>IF(PinMap!O543="","",PinMap!O543)</f>
        <v>1</v>
      </c>
      <c r="E2174" s="37">
        <f>IF(PinMap!P543="","",PinMap!P543)</f>
        <v>-1</v>
      </c>
      <c r="F2174" s="37" t="str">
        <f>IF(PinMap!Q543="","",PinMap!Q543)</f>
        <v>uA</v>
      </c>
    </row>
    <row r="2175" spans="1:6" x14ac:dyDescent="0.2">
      <c r="A2175" s="37">
        <f t="shared" si="75"/>
        <v>4453</v>
      </c>
      <c r="B2175" s="52"/>
      <c r="C2175" s="37" t="str">
        <f>IF(PinMap!F544="","",PinMap!F544&amp;"_"&amp;PinMap!O1)</f>
        <v>PCLK_IIH</v>
      </c>
      <c r="D2175" s="37">
        <f>IF(PinMap!O544="","",PinMap!O544)</f>
        <v>1</v>
      </c>
      <c r="E2175" s="37">
        <f>IF(PinMap!P544="","",PinMap!P544)</f>
        <v>-1</v>
      </c>
      <c r="F2175" s="37" t="str">
        <f>IF(PinMap!Q544="","",PinMap!Q544)</f>
        <v>uA</v>
      </c>
    </row>
    <row r="2176" spans="1:6" x14ac:dyDescent="0.2">
      <c r="A2176" s="37">
        <f t="shared" si="75"/>
        <v>4454</v>
      </c>
      <c r="B2176" s="52"/>
      <c r="C2176" s="37" t="str">
        <f>IF(PinMap!F545="","",PinMap!F545&amp;"_"&amp;PinMap!O1)</f>
        <v>EXCLK_IIH</v>
      </c>
      <c r="D2176" s="37">
        <f>IF(PinMap!O545="","",PinMap!O545)</f>
        <v>1</v>
      </c>
      <c r="E2176" s="37">
        <f>IF(PinMap!P545="","",PinMap!P545)</f>
        <v>-1</v>
      </c>
      <c r="F2176" s="37" t="str">
        <f>IF(PinMap!Q545="","",PinMap!Q545)</f>
        <v>uA</v>
      </c>
    </row>
    <row r="2177" spans="1:6" x14ac:dyDescent="0.2">
      <c r="A2177" s="37">
        <f t="shared" si="75"/>
        <v>4455</v>
      </c>
      <c r="B2177" s="52"/>
      <c r="C2177" s="37" t="str">
        <f>IF(PinMap!F546="","",PinMap!F546&amp;"_"&amp;PinMap!O1)</f>
        <v>SCL_IIH</v>
      </c>
      <c r="D2177" s="37">
        <f>IF(PinMap!O546="","",PinMap!O546)</f>
        <v>1</v>
      </c>
      <c r="E2177" s="37">
        <f>IF(PinMap!P546="","",PinMap!P546)</f>
        <v>-1</v>
      </c>
      <c r="F2177" s="37" t="str">
        <f>IF(PinMap!Q546="","",PinMap!Q546)</f>
        <v>uA</v>
      </c>
    </row>
    <row r="2178" spans="1:6" x14ac:dyDescent="0.2">
      <c r="A2178" s="37">
        <f t="shared" si="75"/>
        <v>4456</v>
      </c>
      <c r="B2178" s="52"/>
      <c r="C2178" s="37" t="str">
        <f>IF(PinMap!F547="","",PinMap!F547&amp;"_"&amp;PinMap!O1)</f>
        <v>SDA_IIH</v>
      </c>
      <c r="D2178" s="37">
        <f>IF(PinMap!O547="","",PinMap!O547)</f>
        <v>1</v>
      </c>
      <c r="E2178" s="37">
        <f>IF(PinMap!P547="","",PinMap!P547)</f>
        <v>-1</v>
      </c>
      <c r="F2178" s="37" t="str">
        <f>IF(PinMap!Q547="","",PinMap!Q547)</f>
        <v>uA</v>
      </c>
    </row>
    <row r="2179" spans="1:6" x14ac:dyDescent="0.2">
      <c r="A2179" s="37">
        <f t="shared" si="75"/>
        <v>4457</v>
      </c>
      <c r="B2179" s="52"/>
      <c r="C2179" s="37" t="str">
        <f>IF(PinMap!F548="","",PinMap!F548&amp;"_"&amp;PinMap!O1)</f>
        <v>D6_IIH</v>
      </c>
      <c r="D2179" s="37">
        <f>IF(PinMap!O548="","",PinMap!O548)</f>
        <v>1</v>
      </c>
      <c r="E2179" s="37">
        <f>IF(PinMap!P548="","",PinMap!P548)</f>
        <v>-1</v>
      </c>
      <c r="F2179" s="37" t="str">
        <f>IF(PinMap!Q548="","",PinMap!Q548)</f>
        <v>uA</v>
      </c>
    </row>
    <row r="2180" spans="1:6" x14ac:dyDescent="0.2">
      <c r="A2180" s="37">
        <f t="shared" si="75"/>
        <v>4458</v>
      </c>
      <c r="B2180" s="52"/>
      <c r="C2180" s="37" t="str">
        <f>IF(PinMap!F549="","",PinMap!F549&amp;"_"&amp;PinMap!O1)</f>
        <v>D5_IIH</v>
      </c>
      <c r="D2180" s="37">
        <f>IF(PinMap!O549="","",PinMap!O549)</f>
        <v>1</v>
      </c>
      <c r="E2180" s="37">
        <f>IF(PinMap!P549="","",PinMap!P549)</f>
        <v>-1</v>
      </c>
      <c r="F2180" s="37" t="str">
        <f>IF(PinMap!Q549="","",PinMap!Q549)</f>
        <v>uA</v>
      </c>
    </row>
    <row r="2181" spans="1:6" x14ac:dyDescent="0.2">
      <c r="A2181" s="37">
        <f t="shared" si="75"/>
        <v>4459</v>
      </c>
      <c r="B2181" s="52"/>
      <c r="C2181" s="37" t="str">
        <f>IF(PinMap!F550="","",PinMap!F550&amp;"_"&amp;PinMap!O1)</f>
        <v>D4_IIH</v>
      </c>
      <c r="D2181" s="37">
        <f>IF(PinMap!O550="","",PinMap!O550)</f>
        <v>1</v>
      </c>
      <c r="E2181" s="37">
        <f>IF(PinMap!P550="","",PinMap!P550)</f>
        <v>-1</v>
      </c>
      <c r="F2181" s="37" t="str">
        <f>IF(PinMap!Q550="","",PinMap!Q550)</f>
        <v>uA</v>
      </c>
    </row>
    <row r="2182" spans="1:6" x14ac:dyDescent="0.2">
      <c r="A2182" s="37">
        <f t="shared" ref="A2182:A2213" si="76">IF(D2182="",A2181,A2181+1)</f>
        <v>4460</v>
      </c>
      <c r="B2182" s="52"/>
      <c r="C2182" s="37" t="str">
        <f>IF(PinMap!F551="","",PinMap!F551&amp;"_"&amp;PinMap!O1)</f>
        <v>D3_IIH</v>
      </c>
      <c r="D2182" s="37">
        <f>IF(PinMap!O551="","",PinMap!O551)</f>
        <v>1</v>
      </c>
      <c r="E2182" s="37">
        <f>IF(PinMap!P551="","",PinMap!P551)</f>
        <v>-1</v>
      </c>
      <c r="F2182" s="37" t="str">
        <f>IF(PinMap!Q551="","",PinMap!Q551)</f>
        <v>uA</v>
      </c>
    </row>
    <row r="2183" spans="1:6" x14ac:dyDescent="0.2">
      <c r="A2183" s="37">
        <f t="shared" si="76"/>
        <v>4461</v>
      </c>
      <c r="B2183" s="52"/>
      <c r="C2183" s="37" t="str">
        <f>IF(PinMap!F552="","",PinMap!F552&amp;"_"&amp;PinMap!O1)</f>
        <v>D8_IIH</v>
      </c>
      <c r="D2183" s="37">
        <f>IF(PinMap!O552="","",PinMap!O552)</f>
        <v>1</v>
      </c>
      <c r="E2183" s="37">
        <f>IF(PinMap!P552="","",PinMap!P552)</f>
        <v>-1</v>
      </c>
      <c r="F2183" s="37" t="str">
        <f>IF(PinMap!Q552="","",PinMap!Q552)</f>
        <v>uA</v>
      </c>
    </row>
    <row r="2184" spans="1:6" x14ac:dyDescent="0.2">
      <c r="A2184" s="37">
        <f t="shared" si="76"/>
        <v>4462</v>
      </c>
      <c r="B2184" s="52"/>
      <c r="C2184" s="37" t="str">
        <f>IF(PinMap!F553="","",PinMap!F553&amp;"_"&amp;PinMap!O1)</f>
        <v>D7_IIH</v>
      </c>
      <c r="D2184" s="37">
        <f>IF(PinMap!O553="","",PinMap!O553)</f>
        <v>1</v>
      </c>
      <c r="E2184" s="37">
        <f>IF(PinMap!P553="","",PinMap!P553)</f>
        <v>-1</v>
      </c>
      <c r="F2184" s="37" t="str">
        <f>IF(PinMap!Q553="","",PinMap!Q553)</f>
        <v>uA</v>
      </c>
    </row>
    <row r="2185" spans="1:6" x14ac:dyDescent="0.2">
      <c r="A2185" s="37">
        <f t="shared" si="76"/>
        <v>4463</v>
      </c>
      <c r="B2185" s="52"/>
      <c r="C2185" s="37" t="str">
        <f>IF(PinMap!F554="","",PinMap!F554&amp;"_"&amp;PinMap!O1)</f>
        <v>D0_IIH</v>
      </c>
      <c r="D2185" s="37">
        <f>IF(PinMap!O554="","",PinMap!O554)</f>
        <v>35</v>
      </c>
      <c r="E2185" s="37">
        <f>IF(PinMap!P554="","",PinMap!P554)</f>
        <v>24</v>
      </c>
      <c r="F2185" s="37" t="str">
        <f>IF(PinMap!Q554="","",PinMap!Q554)</f>
        <v>uA</v>
      </c>
    </row>
    <row r="2186" spans="1:6" x14ac:dyDescent="0.2">
      <c r="A2186" s="37">
        <f t="shared" si="76"/>
        <v>4464</v>
      </c>
      <c r="B2186" s="52"/>
      <c r="C2186" s="37" t="str">
        <f>IF(PinMap!F555="","",PinMap!F555&amp;"_"&amp;PinMap!O1)</f>
        <v>D1_IIH</v>
      </c>
      <c r="D2186" s="37">
        <f>IF(PinMap!O555="","",PinMap!O555)</f>
        <v>35</v>
      </c>
      <c r="E2186" s="37">
        <f>IF(PinMap!P555="","",PinMap!P555)</f>
        <v>24</v>
      </c>
      <c r="F2186" s="37" t="str">
        <f>IF(PinMap!Q555="","",PinMap!Q555)</f>
        <v>uA</v>
      </c>
    </row>
    <row r="2187" spans="1:6" x14ac:dyDescent="0.2">
      <c r="A2187" s="37">
        <f t="shared" si="76"/>
        <v>4465</v>
      </c>
      <c r="B2187" s="52"/>
      <c r="C2187" s="37" t="str">
        <f>IF(PinMap!F556="","",PinMap!F556&amp;"_"&amp;PinMap!O1)</f>
        <v>D2_IIH</v>
      </c>
      <c r="D2187" s="37">
        <f>IF(PinMap!O556="","",PinMap!O556)</f>
        <v>1</v>
      </c>
      <c r="E2187" s="37">
        <f>IF(PinMap!P556="","",PinMap!P556)</f>
        <v>-1</v>
      </c>
      <c r="F2187" s="37" t="str">
        <f>IF(PinMap!Q556="","",PinMap!Q556)</f>
        <v>uA</v>
      </c>
    </row>
    <row r="2188" spans="1:6" x14ac:dyDescent="0.2">
      <c r="A2188" s="37">
        <f t="shared" si="76"/>
        <v>4466</v>
      </c>
      <c r="B2188" s="52"/>
      <c r="C2188" s="37" t="str">
        <f>IF(PinMap!F557="","",PinMap!F557&amp;"_"&amp;PinMap!O1)</f>
        <v>D9_IIH</v>
      </c>
      <c r="D2188" s="37">
        <f>IF(PinMap!O557="","",PinMap!O557)</f>
        <v>1</v>
      </c>
      <c r="E2188" s="37">
        <f>IF(PinMap!P557="","",PinMap!P557)</f>
        <v>-1</v>
      </c>
      <c r="F2188" s="37" t="str">
        <f>IF(PinMap!Q557="","",PinMap!Q557)</f>
        <v>uA</v>
      </c>
    </row>
    <row r="2189" spans="1:6" x14ac:dyDescent="0.2">
      <c r="A2189" s="37">
        <f t="shared" si="76"/>
        <v>4467</v>
      </c>
      <c r="B2189" s="52"/>
      <c r="C2189" s="37" t="str">
        <f>IF(PinMap!F558="","",PinMap!F558&amp;"_"&amp;PinMap!O1)</f>
        <v>PWDN_IIH</v>
      </c>
      <c r="D2189" s="37">
        <f>IF(PinMap!O558="","",PinMap!O558)</f>
        <v>3</v>
      </c>
      <c r="E2189" s="37">
        <f>IF(PinMap!P558="","",PinMap!P558)</f>
        <v>-1</v>
      </c>
      <c r="F2189" s="37" t="str">
        <f>IF(PinMap!Q558="","",PinMap!Q558)</f>
        <v>uA</v>
      </c>
    </row>
    <row r="2190" spans="1:6" x14ac:dyDescent="0.2">
      <c r="A2190" s="37">
        <f t="shared" si="76"/>
        <v>4468</v>
      </c>
      <c r="B2190" s="52"/>
      <c r="C2190" s="37" t="str">
        <f>IF(PinMap!F559="","",PinMap!F559&amp;"_"&amp;PinMap!O1)</f>
        <v>RSTB_IIH</v>
      </c>
      <c r="D2190" s="37">
        <f>IF(PinMap!O559="","",PinMap!O559)</f>
        <v>1</v>
      </c>
      <c r="E2190" s="37">
        <f>IF(PinMap!P559="","",PinMap!P559)</f>
        <v>-1</v>
      </c>
      <c r="F2190" s="37" t="str">
        <f>IF(PinMap!Q559="","",PinMap!Q559)</f>
        <v>uA</v>
      </c>
    </row>
    <row r="2191" spans="1:6" x14ac:dyDescent="0.2">
      <c r="A2191" s="37">
        <f t="shared" si="76"/>
        <v>4468</v>
      </c>
      <c r="B2191" s="52"/>
      <c r="C2191" s="37" t="str">
        <f>IF(PinMap!F560="","",PinMap!F560&amp;"_"&amp;PinMap!O1)</f>
        <v>VN_IIH</v>
      </c>
      <c r="D2191" s="37" t="str">
        <f>IF(PinMap!O560="","",PinMap!O560)</f>
        <v/>
      </c>
      <c r="E2191" s="37" t="str">
        <f>IF(PinMap!P560="","",PinMap!P560)</f>
        <v/>
      </c>
      <c r="F2191" s="37" t="str">
        <f>IF(PinMap!Q560="","",PinMap!Q560)</f>
        <v/>
      </c>
    </row>
    <row r="2192" spans="1:6" x14ac:dyDescent="0.2">
      <c r="A2192" s="37">
        <f t="shared" si="76"/>
        <v>4468</v>
      </c>
      <c r="B2192" s="52"/>
      <c r="C2192" s="37" t="str">
        <f>IF(PinMap!F561="","",PinMap!F561&amp;"_"&amp;PinMap!O1)</f>
        <v>VH_IIH</v>
      </c>
      <c r="D2192" s="37" t="str">
        <f>IF(PinMap!O561="","",PinMap!O561)</f>
        <v/>
      </c>
      <c r="E2192" s="37" t="str">
        <f>IF(PinMap!P561="","",PinMap!P561)</f>
        <v/>
      </c>
      <c r="F2192" s="37" t="str">
        <f>IF(PinMap!Q561="","",PinMap!Q561)</f>
        <v/>
      </c>
    </row>
    <row r="2193" spans="1:6" x14ac:dyDescent="0.2">
      <c r="A2193" s="37">
        <f t="shared" si="76"/>
        <v>4468</v>
      </c>
      <c r="B2193" s="52"/>
      <c r="C2193" s="37" t="str">
        <f>IF(PinMap!F562="","",PinMap!F562&amp;"_"&amp;PinMap!O1)</f>
        <v>VRAMP_IIH</v>
      </c>
      <c r="D2193" s="37" t="str">
        <f>IF(PinMap!O562="","",PinMap!O562)</f>
        <v/>
      </c>
      <c r="E2193" s="37" t="str">
        <f>IF(PinMap!P562="","",PinMap!P562)</f>
        <v/>
      </c>
      <c r="F2193" s="37" t="str">
        <f>IF(PinMap!Q562="","",PinMap!Q562)</f>
        <v/>
      </c>
    </row>
    <row r="2194" spans="1:6" x14ac:dyDescent="0.2">
      <c r="A2194" s="37">
        <f t="shared" si="76"/>
        <v>4468</v>
      </c>
      <c r="B2194" s="52"/>
      <c r="C2194" s="37" t="str">
        <f>IF(PinMap!F563="","",PinMap!F563&amp;"_"&amp;PinMap!O1)</f>
        <v/>
      </c>
      <c r="D2194" s="37" t="str">
        <f>IF(PinMap!O563="","",PinMap!O563)</f>
        <v/>
      </c>
      <c r="E2194" s="37" t="str">
        <f>IF(PinMap!P563="","",PinMap!P563)</f>
        <v/>
      </c>
      <c r="F2194" s="37" t="str">
        <f>IF(PinMap!Q563="","",PinMap!Q563)</f>
        <v/>
      </c>
    </row>
    <row r="2195" spans="1:6" x14ac:dyDescent="0.2">
      <c r="A2195" s="37">
        <f t="shared" si="76"/>
        <v>4468</v>
      </c>
      <c r="B2195" s="52"/>
      <c r="C2195" s="37" t="str">
        <f>IF(PinMap!F564="","",PinMap!F564&amp;"_"&amp;PinMap!O1)</f>
        <v/>
      </c>
      <c r="D2195" s="37" t="str">
        <f>IF(PinMap!O564="","",PinMap!O564)</f>
        <v/>
      </c>
      <c r="E2195" s="37" t="str">
        <f>IF(PinMap!P564="","",PinMap!P564)</f>
        <v/>
      </c>
      <c r="F2195" s="37" t="str">
        <f>IF(PinMap!Q564="","",PinMap!Q564)</f>
        <v/>
      </c>
    </row>
    <row r="2196" spans="1:6" x14ac:dyDescent="0.2">
      <c r="A2196" s="37">
        <f t="shared" si="76"/>
        <v>4468</v>
      </c>
      <c r="B2196" s="52"/>
      <c r="C2196" s="37" t="str">
        <f>IF(PinMap!F565="","",PinMap!F565&amp;"_"&amp;PinMap!O1)</f>
        <v/>
      </c>
      <c r="D2196" s="37" t="str">
        <f>IF(PinMap!O565="","",PinMap!O565)</f>
        <v/>
      </c>
      <c r="E2196" s="37" t="str">
        <f>IF(PinMap!P565="","",PinMap!P565)</f>
        <v/>
      </c>
      <c r="F2196" s="37" t="str">
        <f>IF(PinMap!Q565="","",PinMap!Q565)</f>
        <v/>
      </c>
    </row>
    <row r="2197" spans="1:6" x14ac:dyDescent="0.2">
      <c r="A2197" s="37">
        <f t="shared" si="76"/>
        <v>4468</v>
      </c>
      <c r="B2197" s="52"/>
      <c r="C2197" s="37" t="str">
        <f>IF(PinMap!F566="","",PinMap!F566&amp;"_"&amp;PinMap!O1)</f>
        <v>VCC28A_IIH</v>
      </c>
      <c r="D2197" s="37" t="str">
        <f>IF(PinMap!O566="","",PinMap!O566)</f>
        <v/>
      </c>
      <c r="E2197" s="37" t="str">
        <f>IF(PinMap!P566="","",PinMap!P566)</f>
        <v/>
      </c>
      <c r="F2197" s="37" t="str">
        <f>IF(PinMap!Q566="","",PinMap!Q566)</f>
        <v/>
      </c>
    </row>
    <row r="2198" spans="1:6" x14ac:dyDescent="0.2">
      <c r="A2198" s="37">
        <f t="shared" si="76"/>
        <v>4468</v>
      </c>
      <c r="B2198" s="52"/>
      <c r="C2198" s="37" t="str">
        <f>IF(PinMap!F567="","",PinMap!F567&amp;"_"&amp;PinMap!O1)</f>
        <v>VCC28D_IIH</v>
      </c>
      <c r="D2198" s="37" t="str">
        <f>IF(PinMap!O567="","",PinMap!O567)</f>
        <v/>
      </c>
      <c r="E2198" s="37" t="str">
        <f>IF(PinMap!P567="","",PinMap!P567)</f>
        <v/>
      </c>
      <c r="F2198" s="37" t="str">
        <f>IF(PinMap!Q567="","",PinMap!Q567)</f>
        <v/>
      </c>
    </row>
    <row r="2199" spans="1:6" x14ac:dyDescent="0.2">
      <c r="A2199" s="37">
        <f t="shared" si="76"/>
        <v>4468</v>
      </c>
      <c r="B2199" s="52"/>
      <c r="C2199" s="37" t="str">
        <f>IF(PinMap!F568="","",PinMap!F568&amp;"_"&amp;PinMap!O1)</f>
        <v>DVDD_IIH</v>
      </c>
      <c r="D2199" s="37" t="str">
        <f>IF(PinMap!O568="","",PinMap!O568)</f>
        <v/>
      </c>
      <c r="E2199" s="37" t="str">
        <f>IF(PinMap!P568="","",PinMap!P568)</f>
        <v/>
      </c>
      <c r="F2199" s="37" t="str">
        <f>IF(PinMap!Q568="","",PinMap!Q568)</f>
        <v/>
      </c>
    </row>
    <row r="2200" spans="1:6" x14ac:dyDescent="0.2">
      <c r="A2200" s="37">
        <f t="shared" si="76"/>
        <v>4468</v>
      </c>
      <c r="B2200" s="52"/>
      <c r="C2200" s="37" t="str">
        <f>IF(PinMap!F569="","",PinMap!F569&amp;"_"&amp;PinMap!O1)</f>
        <v/>
      </c>
      <c r="D2200" s="37" t="str">
        <f>IF(PinMap!O569="","",PinMap!O569)</f>
        <v/>
      </c>
      <c r="E2200" s="37" t="str">
        <f>IF(PinMap!P569="","",PinMap!P569)</f>
        <v/>
      </c>
      <c r="F2200" s="37" t="str">
        <f>IF(PinMap!Q569="","",PinMap!Q569)</f>
        <v/>
      </c>
    </row>
    <row r="2201" spans="1:6" x14ac:dyDescent="0.2">
      <c r="A2201" s="37">
        <f t="shared" si="76"/>
        <v>4468</v>
      </c>
      <c r="B2201" s="52"/>
      <c r="C2201" s="37" t="str">
        <f>IF(PinMap!F542="","",PinMap!F542&amp;"_"&amp;PinMap!R1)</f>
        <v>VSYNC_DC</v>
      </c>
      <c r="D2201" s="37" t="str">
        <f>IF(PinMap!R542="","",PinMap!R542)</f>
        <v/>
      </c>
      <c r="E2201" s="37" t="str">
        <f>IF(PinMap!S542="","",PinMap!S542)</f>
        <v/>
      </c>
      <c r="F2201" s="37" t="str">
        <f>IF(PinMap!T542="","",PinMap!T542)</f>
        <v/>
      </c>
    </row>
    <row r="2202" spans="1:6" x14ac:dyDescent="0.2">
      <c r="A2202" s="37">
        <f t="shared" si="76"/>
        <v>4468</v>
      </c>
      <c r="B2202" s="52"/>
      <c r="C2202" s="37" t="str">
        <f>IF(PinMap!F543="","",PinMap!F543&amp;"_"&amp;PinMap!R1)</f>
        <v>HSYNC_DC</v>
      </c>
      <c r="D2202" s="37" t="str">
        <f>IF(PinMap!R543="","",PinMap!R543)</f>
        <v/>
      </c>
      <c r="E2202" s="37" t="str">
        <f>IF(PinMap!S543="","",PinMap!S543)</f>
        <v/>
      </c>
      <c r="F2202" s="37" t="str">
        <f>IF(PinMap!T543="","",PinMap!T543)</f>
        <v/>
      </c>
    </row>
    <row r="2203" spans="1:6" x14ac:dyDescent="0.2">
      <c r="A2203" s="37">
        <f t="shared" si="76"/>
        <v>4468</v>
      </c>
      <c r="B2203" s="52"/>
      <c r="C2203" s="37" t="str">
        <f>IF(PinMap!F544="","",PinMap!F544&amp;"_"&amp;PinMap!R1)</f>
        <v>PCLK_DC</v>
      </c>
      <c r="D2203" s="37" t="str">
        <f>IF(PinMap!R544="","",PinMap!R544)</f>
        <v/>
      </c>
      <c r="E2203" s="37" t="str">
        <f>IF(PinMap!S544="","",PinMap!S544)</f>
        <v/>
      </c>
      <c r="F2203" s="37" t="str">
        <f>IF(PinMap!T544="","",PinMap!T544)</f>
        <v/>
      </c>
    </row>
    <row r="2204" spans="1:6" x14ac:dyDescent="0.2">
      <c r="A2204" s="37">
        <f t="shared" si="76"/>
        <v>4468</v>
      </c>
      <c r="B2204" s="52"/>
      <c r="C2204" s="37" t="str">
        <f>IF(PinMap!F545="","",PinMap!F545&amp;"_"&amp;PinMap!R1)</f>
        <v>EXCLK_DC</v>
      </c>
      <c r="D2204" s="37" t="str">
        <f>IF(PinMap!R545="","",PinMap!R545)</f>
        <v/>
      </c>
      <c r="E2204" s="37" t="str">
        <f>IF(PinMap!S545="","",PinMap!S545)</f>
        <v/>
      </c>
      <c r="F2204" s="37" t="str">
        <f>IF(PinMap!T545="","",PinMap!T545)</f>
        <v/>
      </c>
    </row>
    <row r="2205" spans="1:6" x14ac:dyDescent="0.2">
      <c r="A2205" s="37">
        <f t="shared" si="76"/>
        <v>4468</v>
      </c>
      <c r="B2205" s="52"/>
      <c r="C2205" s="37" t="str">
        <f>IF(PinMap!F546="","",PinMap!F546&amp;"_"&amp;PinMap!R1)</f>
        <v>SCL_DC</v>
      </c>
      <c r="D2205" s="37" t="str">
        <f>IF(PinMap!R546="","",PinMap!R546)</f>
        <v/>
      </c>
      <c r="E2205" s="37" t="str">
        <f>IF(PinMap!S546="","",PinMap!S546)</f>
        <v/>
      </c>
      <c r="F2205" s="37" t="str">
        <f>IF(PinMap!T546="","",PinMap!T546)</f>
        <v/>
      </c>
    </row>
    <row r="2206" spans="1:6" x14ac:dyDescent="0.2">
      <c r="A2206" s="37">
        <f t="shared" si="76"/>
        <v>4468</v>
      </c>
      <c r="B2206" s="52"/>
      <c r="C2206" s="37" t="str">
        <f>IF(PinMap!F547="","",PinMap!F547&amp;"_"&amp;PinMap!R1)</f>
        <v>SDA_DC</v>
      </c>
      <c r="D2206" s="37" t="str">
        <f>IF(PinMap!R547="","",PinMap!R547)</f>
        <v/>
      </c>
      <c r="E2206" s="37" t="str">
        <f>IF(PinMap!S547="","",PinMap!S547)</f>
        <v/>
      </c>
      <c r="F2206" s="37" t="str">
        <f>IF(PinMap!T547="","",PinMap!T547)</f>
        <v/>
      </c>
    </row>
    <row r="2207" spans="1:6" x14ac:dyDescent="0.2">
      <c r="A2207" s="37">
        <f t="shared" si="76"/>
        <v>4468</v>
      </c>
      <c r="B2207" s="52"/>
      <c r="C2207" s="37" t="str">
        <f>IF(PinMap!F548="","",PinMap!F548&amp;"_"&amp;PinMap!R1)</f>
        <v>D6_DC</v>
      </c>
      <c r="D2207" s="37" t="str">
        <f>IF(PinMap!R548="","",PinMap!R548)</f>
        <v/>
      </c>
      <c r="E2207" s="37" t="str">
        <f>IF(PinMap!S548="","",PinMap!S548)</f>
        <v/>
      </c>
      <c r="F2207" s="37" t="str">
        <f>IF(PinMap!T548="","",PinMap!T548)</f>
        <v/>
      </c>
    </row>
    <row r="2208" spans="1:6" x14ac:dyDescent="0.2">
      <c r="A2208" s="37">
        <f t="shared" si="76"/>
        <v>4468</v>
      </c>
      <c r="B2208" s="52"/>
      <c r="C2208" s="37" t="str">
        <f>IF(PinMap!F549="","",PinMap!F549&amp;"_"&amp;PinMap!R1)</f>
        <v>D5_DC</v>
      </c>
      <c r="D2208" s="37" t="str">
        <f>IF(PinMap!R549="","",PinMap!R549)</f>
        <v/>
      </c>
      <c r="E2208" s="37" t="str">
        <f>IF(PinMap!S549="","",PinMap!S549)</f>
        <v/>
      </c>
      <c r="F2208" s="37" t="str">
        <f>IF(PinMap!T549="","",PinMap!T549)</f>
        <v/>
      </c>
    </row>
    <row r="2209" spans="1:6" x14ac:dyDescent="0.2">
      <c r="A2209" s="37">
        <f t="shared" si="76"/>
        <v>4468</v>
      </c>
      <c r="B2209" s="52"/>
      <c r="C2209" s="37" t="str">
        <f>IF(PinMap!F550="","",PinMap!F550&amp;"_"&amp;PinMap!R1)</f>
        <v>D4_DC</v>
      </c>
      <c r="D2209" s="37" t="str">
        <f>IF(PinMap!R550="","",PinMap!R550)</f>
        <v/>
      </c>
      <c r="E2209" s="37" t="str">
        <f>IF(PinMap!S550="","",PinMap!S550)</f>
        <v/>
      </c>
      <c r="F2209" s="37" t="str">
        <f>IF(PinMap!T550="","",PinMap!T550)</f>
        <v/>
      </c>
    </row>
    <row r="2210" spans="1:6" x14ac:dyDescent="0.2">
      <c r="A2210" s="37">
        <f t="shared" si="76"/>
        <v>4468</v>
      </c>
      <c r="B2210" s="52"/>
      <c r="C2210" s="37" t="str">
        <f>IF(PinMap!F551="","",PinMap!F551&amp;"_"&amp;PinMap!R1)</f>
        <v>D3_DC</v>
      </c>
      <c r="D2210" s="37" t="str">
        <f>IF(PinMap!R551="","",PinMap!R551)</f>
        <v/>
      </c>
      <c r="E2210" s="37" t="str">
        <f>IF(PinMap!S551="","",PinMap!S551)</f>
        <v/>
      </c>
      <c r="F2210" s="37" t="str">
        <f>IF(PinMap!T551="","",PinMap!T551)</f>
        <v/>
      </c>
    </row>
    <row r="2211" spans="1:6" x14ac:dyDescent="0.2">
      <c r="A2211" s="37">
        <f t="shared" si="76"/>
        <v>4468</v>
      </c>
      <c r="B2211" s="52"/>
      <c r="C2211" s="37" t="str">
        <f>IF(PinMap!F552="","",PinMap!F552&amp;"_"&amp;PinMap!R1)</f>
        <v>D8_DC</v>
      </c>
      <c r="D2211" s="37" t="str">
        <f>IF(PinMap!R552="","",PinMap!R552)</f>
        <v/>
      </c>
      <c r="E2211" s="37" t="str">
        <f>IF(PinMap!S552="","",PinMap!S552)</f>
        <v/>
      </c>
      <c r="F2211" s="37" t="str">
        <f>IF(PinMap!T552="","",PinMap!T552)</f>
        <v/>
      </c>
    </row>
    <row r="2212" spans="1:6" x14ac:dyDescent="0.2">
      <c r="A2212" s="37">
        <f t="shared" si="76"/>
        <v>4468</v>
      </c>
      <c r="B2212" s="52"/>
      <c r="C2212" s="37" t="str">
        <f>IF(PinMap!F553="","",PinMap!F553&amp;"_"&amp;PinMap!R1)</f>
        <v>D7_DC</v>
      </c>
      <c r="D2212" s="37" t="str">
        <f>IF(PinMap!R553="","",PinMap!R553)</f>
        <v/>
      </c>
      <c r="E2212" s="37" t="str">
        <f>IF(PinMap!S553="","",PinMap!S553)</f>
        <v/>
      </c>
      <c r="F2212" s="37" t="str">
        <f>IF(PinMap!T553="","",PinMap!T553)</f>
        <v/>
      </c>
    </row>
    <row r="2213" spans="1:6" x14ac:dyDescent="0.2">
      <c r="A2213" s="37">
        <f t="shared" si="76"/>
        <v>4468</v>
      </c>
      <c r="B2213" s="52"/>
      <c r="C2213" s="37" t="str">
        <f>IF(PinMap!F554="","",PinMap!F554&amp;"_"&amp;PinMap!R1)</f>
        <v>D0_DC</v>
      </c>
      <c r="D2213" s="37" t="str">
        <f>IF(PinMap!R554="","",PinMap!R554)</f>
        <v/>
      </c>
      <c r="E2213" s="37" t="str">
        <f>IF(PinMap!S554="","",PinMap!S554)</f>
        <v/>
      </c>
      <c r="F2213" s="37" t="str">
        <f>IF(PinMap!T554="","",PinMap!T554)</f>
        <v/>
      </c>
    </row>
    <row r="2214" spans="1:6" x14ac:dyDescent="0.2">
      <c r="A2214" s="37">
        <f t="shared" ref="A2214:A2245" si="77">IF(D2214="",A2213,A2213+1)</f>
        <v>4468</v>
      </c>
      <c r="B2214" s="52"/>
      <c r="C2214" s="37" t="str">
        <f>IF(PinMap!F555="","",PinMap!F555&amp;"_"&amp;PinMap!R1)</f>
        <v>D1_DC</v>
      </c>
      <c r="D2214" s="37" t="str">
        <f>IF(PinMap!R555="","",PinMap!R555)</f>
        <v/>
      </c>
      <c r="E2214" s="37" t="str">
        <f>IF(PinMap!S555="","",PinMap!S555)</f>
        <v/>
      </c>
      <c r="F2214" s="37" t="str">
        <f>IF(PinMap!T555="","",PinMap!T555)</f>
        <v/>
      </c>
    </row>
    <row r="2215" spans="1:6" x14ac:dyDescent="0.2">
      <c r="A2215" s="37">
        <f t="shared" si="77"/>
        <v>4468</v>
      </c>
      <c r="B2215" s="52"/>
      <c r="C2215" s="37" t="str">
        <f>IF(PinMap!F556="","",PinMap!F556&amp;"_"&amp;PinMap!R1)</f>
        <v>D2_DC</v>
      </c>
      <c r="D2215" s="37" t="str">
        <f>IF(PinMap!R556="","",PinMap!R556)</f>
        <v/>
      </c>
      <c r="E2215" s="37" t="str">
        <f>IF(PinMap!S556="","",PinMap!S556)</f>
        <v/>
      </c>
      <c r="F2215" s="37" t="str">
        <f>IF(PinMap!T556="","",PinMap!T556)</f>
        <v/>
      </c>
    </row>
    <row r="2216" spans="1:6" x14ac:dyDescent="0.2">
      <c r="A2216" s="37">
        <f t="shared" si="77"/>
        <v>4468</v>
      </c>
      <c r="B2216" s="52"/>
      <c r="C2216" s="37" t="str">
        <f>IF(PinMap!F557="","",PinMap!F557&amp;"_"&amp;PinMap!R1)</f>
        <v>D9_DC</v>
      </c>
      <c r="D2216" s="37" t="str">
        <f>IF(PinMap!R557="","",PinMap!R557)</f>
        <v/>
      </c>
      <c r="E2216" s="37" t="str">
        <f>IF(PinMap!S557="","",PinMap!S557)</f>
        <v/>
      </c>
      <c r="F2216" s="37" t="str">
        <f>IF(PinMap!T557="","",PinMap!T557)</f>
        <v/>
      </c>
    </row>
    <row r="2217" spans="1:6" x14ac:dyDescent="0.2">
      <c r="A2217" s="37">
        <f t="shared" si="77"/>
        <v>4468</v>
      </c>
      <c r="B2217" s="52"/>
      <c r="C2217" s="37" t="str">
        <f>IF(PinMap!F558="","",PinMap!F558&amp;"_"&amp;PinMap!R1)</f>
        <v>PWDN_DC</v>
      </c>
      <c r="D2217" s="37" t="str">
        <f>IF(PinMap!R558="","",PinMap!R558)</f>
        <v/>
      </c>
      <c r="E2217" s="37" t="str">
        <f>IF(PinMap!S558="","",PinMap!S558)</f>
        <v/>
      </c>
      <c r="F2217" s="37" t="str">
        <f>IF(PinMap!T558="","",PinMap!T558)</f>
        <v/>
      </c>
    </row>
    <row r="2218" spans="1:6" x14ac:dyDescent="0.2">
      <c r="A2218" s="37">
        <f t="shared" si="77"/>
        <v>4468</v>
      </c>
      <c r="B2218" s="52"/>
      <c r="C2218" s="37" t="str">
        <f>IF(PinMap!F559="","",PinMap!F559&amp;"_"&amp;PinMap!R1)</f>
        <v>RSTB_DC</v>
      </c>
      <c r="D2218" s="37" t="str">
        <f>IF(PinMap!R559="","",PinMap!R559)</f>
        <v/>
      </c>
      <c r="E2218" s="37" t="str">
        <f>IF(PinMap!S559="","",PinMap!S559)</f>
        <v/>
      </c>
      <c r="F2218" s="37" t="str">
        <f>IF(PinMap!T559="","",PinMap!T559)</f>
        <v/>
      </c>
    </row>
    <row r="2219" spans="1:6" x14ac:dyDescent="0.2">
      <c r="A2219" s="37">
        <f t="shared" si="77"/>
        <v>4469</v>
      </c>
      <c r="B2219" s="52"/>
      <c r="C2219" s="37" t="str">
        <f>IF(PinMap!F560="","",PinMap!F560&amp;"_"&amp;PinMap!R1)</f>
        <v>VN_DC</v>
      </c>
      <c r="D2219" s="37">
        <f>IF(PinMap!R560="","",PinMap!R560)</f>
        <v>-1.25</v>
      </c>
      <c r="E2219" s="37">
        <f>IF(PinMap!S560="","",PinMap!S560)</f>
        <v>-1.6</v>
      </c>
      <c r="F2219" s="37" t="str">
        <f>IF(PinMap!T560="","",PinMap!T560)</f>
        <v>V</v>
      </c>
    </row>
    <row r="2220" spans="1:6" x14ac:dyDescent="0.2">
      <c r="A2220" s="37">
        <f t="shared" si="77"/>
        <v>4470</v>
      </c>
      <c r="B2220" s="52"/>
      <c r="C2220" s="37" t="str">
        <f>IF(PinMap!F561="","",PinMap!F561&amp;"_"&amp;PinMap!R1)</f>
        <v>VH_DC</v>
      </c>
      <c r="D2220" s="37">
        <f>IF(PinMap!R561="","",PinMap!R561)</f>
        <v>4.4000000000000004</v>
      </c>
      <c r="E2220" s="37">
        <f>IF(PinMap!S561="","",PinMap!S561)</f>
        <v>3.85</v>
      </c>
      <c r="F2220" s="37" t="str">
        <f>IF(PinMap!T561="","",PinMap!T561)</f>
        <v>V</v>
      </c>
    </row>
    <row r="2221" spans="1:6" x14ac:dyDescent="0.2">
      <c r="A2221" s="37">
        <f t="shared" si="77"/>
        <v>4470</v>
      </c>
      <c r="B2221" s="52"/>
      <c r="C2221" s="37" t="str">
        <f>IF(PinMap!F562="","",PinMap!F562&amp;"_"&amp;PinMap!R1)</f>
        <v>VRAMP_DC</v>
      </c>
      <c r="D2221" s="37" t="str">
        <f>IF(PinMap!R562="","",PinMap!R562)</f>
        <v/>
      </c>
      <c r="E2221" s="37" t="str">
        <f>IF(PinMap!S562="","",PinMap!S562)</f>
        <v/>
      </c>
      <c r="F2221" s="37" t="str">
        <f>IF(PinMap!T562="","",PinMap!T562)</f>
        <v/>
      </c>
    </row>
    <row r="2222" spans="1:6" x14ac:dyDescent="0.2">
      <c r="A2222" s="37">
        <f t="shared" si="77"/>
        <v>4470</v>
      </c>
      <c r="B2222" s="52"/>
      <c r="C2222" s="37" t="str">
        <f>IF(PinMap!F563="","",PinMap!F563&amp;"_"&amp;PinMap!R1)</f>
        <v/>
      </c>
      <c r="D2222" s="37" t="str">
        <f>IF(PinMap!R563="","",PinMap!R563)</f>
        <v/>
      </c>
      <c r="E2222" s="37" t="str">
        <f>IF(PinMap!S563="","",PinMap!S563)</f>
        <v/>
      </c>
      <c r="F2222" s="37" t="str">
        <f>IF(PinMap!T563="","",PinMap!T563)</f>
        <v/>
      </c>
    </row>
    <row r="2223" spans="1:6" x14ac:dyDescent="0.2">
      <c r="A2223" s="37">
        <f t="shared" si="77"/>
        <v>4470</v>
      </c>
      <c r="B2223" s="52"/>
      <c r="C2223" s="37" t="str">
        <f>IF(PinMap!F564="","",PinMap!F564&amp;"_"&amp;PinMap!R1)</f>
        <v/>
      </c>
      <c r="D2223" s="37" t="str">
        <f>IF(PinMap!R564="","",PinMap!R564)</f>
        <v/>
      </c>
      <c r="E2223" s="37" t="str">
        <f>IF(PinMap!S564="","",PinMap!S564)</f>
        <v/>
      </c>
      <c r="F2223" s="37" t="str">
        <f>IF(PinMap!T564="","",PinMap!T564)</f>
        <v/>
      </c>
    </row>
    <row r="2224" spans="1:6" x14ac:dyDescent="0.2">
      <c r="A2224" s="37">
        <f t="shared" si="77"/>
        <v>4470</v>
      </c>
      <c r="B2224" s="52"/>
      <c r="C2224" s="37" t="str">
        <f>IF(PinMap!F565="","",PinMap!F565&amp;"_"&amp;PinMap!R1)</f>
        <v/>
      </c>
      <c r="D2224" s="37" t="str">
        <f>IF(PinMap!R565="","",PinMap!R565)</f>
        <v/>
      </c>
      <c r="E2224" s="37" t="str">
        <f>IF(PinMap!S565="","",PinMap!S565)</f>
        <v/>
      </c>
      <c r="F2224" s="37" t="str">
        <f>IF(PinMap!T565="","",PinMap!T565)</f>
        <v/>
      </c>
    </row>
    <row r="2225" spans="1:6" x14ac:dyDescent="0.2">
      <c r="A2225" s="37">
        <f t="shared" si="77"/>
        <v>4471</v>
      </c>
      <c r="B2225" s="52"/>
      <c r="C2225" s="37" t="str">
        <f>IF(PinMap!F566="","",PinMap!F566&amp;"_"&amp;PinMap!R1)</f>
        <v>VCC28A_DC</v>
      </c>
      <c r="D2225" s="37">
        <f>IF(PinMap!R566="","",PinMap!R566)</f>
        <v>35</v>
      </c>
      <c r="E2225" s="37">
        <f>IF(PinMap!S566="","",PinMap!S566)</f>
        <v>15</v>
      </c>
      <c r="F2225" s="37" t="str">
        <f>IF(PinMap!T566="","",PinMap!T566)</f>
        <v>mA</v>
      </c>
    </row>
    <row r="2226" spans="1:6" x14ac:dyDescent="0.2">
      <c r="A2226" s="37">
        <f t="shared" si="77"/>
        <v>4472</v>
      </c>
      <c r="B2226" s="52"/>
      <c r="C2226" s="37" t="str">
        <f>IF(PinMap!F567="","",PinMap!F567&amp;"_"&amp;PinMap!R1)</f>
        <v>VCC28D_DC</v>
      </c>
      <c r="D2226" s="37">
        <f>IF(PinMap!R567="","",PinMap!R567)</f>
        <v>65</v>
      </c>
      <c r="E2226" s="37">
        <f>IF(PinMap!S567="","",PinMap!S567)</f>
        <v>45</v>
      </c>
      <c r="F2226" s="37" t="str">
        <f>IF(PinMap!T567="","",PinMap!T567)</f>
        <v>mA</v>
      </c>
    </row>
    <row r="2227" spans="1:6" x14ac:dyDescent="0.2">
      <c r="A2227" s="37">
        <f t="shared" si="77"/>
        <v>4473</v>
      </c>
      <c r="B2227" s="52"/>
      <c r="C2227" s="37" t="str">
        <f>IF(PinMap!F568="","",PinMap!F568&amp;"_"&amp;PinMap!R1)</f>
        <v>DVDD_DC</v>
      </c>
      <c r="D2227" s="37">
        <f>IF(PinMap!R568="","",PinMap!R568)</f>
        <v>1.7</v>
      </c>
      <c r="E2227" s="37">
        <f>IF(PinMap!S568="","",PinMap!S568)</f>
        <v>1.4</v>
      </c>
      <c r="F2227" s="37" t="str">
        <f>IF(PinMap!T568="","",PinMap!T568)</f>
        <v>V</v>
      </c>
    </row>
    <row r="2228" spans="1:6" x14ac:dyDescent="0.2">
      <c r="A2228" s="37">
        <f t="shared" si="77"/>
        <v>4473</v>
      </c>
      <c r="B2228" s="52"/>
      <c r="C2228" s="37" t="str">
        <f>IF(PinMap!F569="","",PinMap!F569&amp;"_"&amp;PinMap!R1)</f>
        <v/>
      </c>
      <c r="D2228" s="37" t="str">
        <f>IF(PinMap!R569="","",PinMap!R569)</f>
        <v/>
      </c>
      <c r="E2228" s="37" t="str">
        <f>IF(PinMap!S569="","",PinMap!S569)</f>
        <v/>
      </c>
      <c r="F2228" s="37" t="str">
        <f>IF(PinMap!T569="","",PinMap!T569)</f>
        <v/>
      </c>
    </row>
    <row r="2229" spans="1:6" x14ac:dyDescent="0.2">
      <c r="A2229" s="37">
        <f t="shared" si="77"/>
        <v>4473</v>
      </c>
      <c r="B2229" s="52"/>
      <c r="C2229" s="37" t="str">
        <f>IF(PinMap!F542="","",PinMap!F542&amp;"_"&amp;PinMap!U1)</f>
        <v>VSYNC_PWDN</v>
      </c>
      <c r="D2229" s="37" t="str">
        <f>IF(PinMap!U542="","",PinMap!U542)</f>
        <v/>
      </c>
      <c r="E2229" s="37" t="str">
        <f>IF(PinMap!V542="","",PinMap!V542)</f>
        <v/>
      </c>
      <c r="F2229" s="37" t="str">
        <f>IF(PinMap!W542="","",PinMap!W542)</f>
        <v/>
      </c>
    </row>
    <row r="2230" spans="1:6" x14ac:dyDescent="0.2">
      <c r="A2230" s="37">
        <f t="shared" si="77"/>
        <v>4473</v>
      </c>
      <c r="B2230" s="52"/>
      <c r="C2230" s="37" t="str">
        <f>IF(PinMap!F543="","",PinMap!F543&amp;"_"&amp;PinMap!U1)</f>
        <v>HSYNC_PWDN</v>
      </c>
      <c r="D2230" s="37" t="str">
        <f>IF(PinMap!U543="","",PinMap!U543)</f>
        <v/>
      </c>
      <c r="E2230" s="37" t="str">
        <f>IF(PinMap!V543="","",PinMap!V543)</f>
        <v/>
      </c>
      <c r="F2230" s="37" t="str">
        <f>IF(PinMap!W543="","",PinMap!W543)</f>
        <v/>
      </c>
    </row>
    <row r="2231" spans="1:6" x14ac:dyDescent="0.2">
      <c r="A2231" s="37">
        <f t="shared" si="77"/>
        <v>4473</v>
      </c>
      <c r="B2231" s="52"/>
      <c r="C2231" s="37" t="str">
        <f>IF(PinMap!F544="","",PinMap!F544&amp;"_"&amp;PinMap!U1)</f>
        <v>PCLK_PWDN</v>
      </c>
      <c r="D2231" s="37" t="str">
        <f>IF(PinMap!U544="","",PinMap!U544)</f>
        <v/>
      </c>
      <c r="E2231" s="37" t="str">
        <f>IF(PinMap!V544="","",PinMap!V544)</f>
        <v/>
      </c>
      <c r="F2231" s="37" t="str">
        <f>IF(PinMap!W544="","",PinMap!W544)</f>
        <v/>
      </c>
    </row>
    <row r="2232" spans="1:6" x14ac:dyDescent="0.2">
      <c r="A2232" s="37">
        <f t="shared" si="77"/>
        <v>4473</v>
      </c>
      <c r="B2232" s="52"/>
      <c r="C2232" s="37" t="str">
        <f>IF(PinMap!F545="","",PinMap!F545&amp;"_"&amp;PinMap!U1)</f>
        <v>EXCLK_PWDN</v>
      </c>
      <c r="D2232" s="37" t="str">
        <f>IF(PinMap!U545="","",PinMap!U545)</f>
        <v/>
      </c>
      <c r="E2232" s="37" t="str">
        <f>IF(PinMap!V545="","",PinMap!V545)</f>
        <v/>
      </c>
      <c r="F2232" s="37" t="str">
        <f>IF(PinMap!W545="","",PinMap!W545)</f>
        <v/>
      </c>
    </row>
    <row r="2233" spans="1:6" x14ac:dyDescent="0.2">
      <c r="A2233" s="37">
        <f t="shared" si="77"/>
        <v>4473</v>
      </c>
      <c r="B2233" s="52"/>
      <c r="C2233" s="37" t="str">
        <f>IF(PinMap!F546="","",PinMap!F546&amp;"_"&amp;PinMap!U1)</f>
        <v>SCL_PWDN</v>
      </c>
      <c r="D2233" s="37" t="str">
        <f>IF(PinMap!U546="","",PinMap!U546)</f>
        <v/>
      </c>
      <c r="E2233" s="37" t="str">
        <f>IF(PinMap!V546="","",PinMap!V546)</f>
        <v/>
      </c>
      <c r="F2233" s="37" t="str">
        <f>IF(PinMap!W546="","",PinMap!W546)</f>
        <v/>
      </c>
    </row>
    <row r="2234" spans="1:6" x14ac:dyDescent="0.2">
      <c r="A2234" s="37">
        <f t="shared" si="77"/>
        <v>4473</v>
      </c>
      <c r="B2234" s="52"/>
      <c r="C2234" s="37" t="str">
        <f>IF(PinMap!F547="","",PinMap!F547&amp;"_"&amp;PinMap!U1)</f>
        <v>SDA_PWDN</v>
      </c>
      <c r="D2234" s="37" t="str">
        <f>IF(PinMap!U547="","",PinMap!U547)</f>
        <v/>
      </c>
      <c r="E2234" s="37" t="str">
        <f>IF(PinMap!V547="","",PinMap!V547)</f>
        <v/>
      </c>
      <c r="F2234" s="37" t="str">
        <f>IF(PinMap!W547="","",PinMap!W547)</f>
        <v/>
      </c>
    </row>
    <row r="2235" spans="1:6" x14ac:dyDescent="0.2">
      <c r="A2235" s="37">
        <f t="shared" si="77"/>
        <v>4473</v>
      </c>
      <c r="B2235" s="52"/>
      <c r="C2235" s="37" t="str">
        <f>IF(PinMap!F548="","",PinMap!F548&amp;"_"&amp;PinMap!U1)</f>
        <v>D6_PWDN</v>
      </c>
      <c r="D2235" s="37" t="str">
        <f>IF(PinMap!U548="","",PinMap!U548)</f>
        <v/>
      </c>
      <c r="E2235" s="37" t="str">
        <f>IF(PinMap!V548="","",PinMap!V548)</f>
        <v/>
      </c>
      <c r="F2235" s="37" t="str">
        <f>IF(PinMap!W548="","",PinMap!W548)</f>
        <v/>
      </c>
    </row>
    <row r="2236" spans="1:6" x14ac:dyDescent="0.2">
      <c r="A2236" s="37">
        <f t="shared" si="77"/>
        <v>4473</v>
      </c>
      <c r="B2236" s="52"/>
      <c r="C2236" s="37" t="str">
        <f>IF(PinMap!F549="","",PinMap!F549&amp;"_"&amp;PinMap!U1)</f>
        <v>D5_PWDN</v>
      </c>
      <c r="D2236" s="37" t="str">
        <f>IF(PinMap!U549="","",PinMap!U549)</f>
        <v/>
      </c>
      <c r="E2236" s="37" t="str">
        <f>IF(PinMap!V549="","",PinMap!V549)</f>
        <v/>
      </c>
      <c r="F2236" s="37" t="str">
        <f>IF(PinMap!W549="","",PinMap!W549)</f>
        <v/>
      </c>
    </row>
    <row r="2237" spans="1:6" x14ac:dyDescent="0.2">
      <c r="A2237" s="37">
        <f t="shared" si="77"/>
        <v>4473</v>
      </c>
      <c r="B2237" s="52"/>
      <c r="C2237" s="37" t="str">
        <f>IF(PinMap!F550="","",PinMap!F550&amp;"_"&amp;PinMap!U1)</f>
        <v>D4_PWDN</v>
      </c>
      <c r="D2237" s="37" t="str">
        <f>IF(PinMap!U550="","",PinMap!U550)</f>
        <v/>
      </c>
      <c r="E2237" s="37" t="str">
        <f>IF(PinMap!V550="","",PinMap!V550)</f>
        <v/>
      </c>
      <c r="F2237" s="37" t="str">
        <f>IF(PinMap!W550="","",PinMap!W550)</f>
        <v/>
      </c>
    </row>
    <row r="2238" spans="1:6" x14ac:dyDescent="0.2">
      <c r="A2238" s="37">
        <f t="shared" si="77"/>
        <v>4473</v>
      </c>
      <c r="B2238" s="52"/>
      <c r="C2238" s="37" t="str">
        <f>IF(PinMap!F551="","",PinMap!F551&amp;"_"&amp;PinMap!U1)</f>
        <v>D3_PWDN</v>
      </c>
      <c r="D2238" s="37" t="str">
        <f>IF(PinMap!U551="","",PinMap!U551)</f>
        <v/>
      </c>
      <c r="E2238" s="37" t="str">
        <f>IF(PinMap!V551="","",PinMap!V551)</f>
        <v/>
      </c>
      <c r="F2238" s="37" t="str">
        <f>IF(PinMap!W551="","",PinMap!W551)</f>
        <v/>
      </c>
    </row>
    <row r="2239" spans="1:6" x14ac:dyDescent="0.2">
      <c r="A2239" s="37">
        <f t="shared" si="77"/>
        <v>4473</v>
      </c>
      <c r="B2239" s="52"/>
      <c r="C2239" s="37" t="str">
        <f>IF(PinMap!F552="","",PinMap!F552&amp;"_"&amp;PinMap!U1)</f>
        <v>D8_PWDN</v>
      </c>
      <c r="D2239" s="37" t="str">
        <f>IF(PinMap!U552="","",PinMap!U552)</f>
        <v/>
      </c>
      <c r="E2239" s="37" t="str">
        <f>IF(PinMap!V552="","",PinMap!V552)</f>
        <v/>
      </c>
      <c r="F2239" s="37" t="str">
        <f>IF(PinMap!W552="","",PinMap!W552)</f>
        <v/>
      </c>
    </row>
    <row r="2240" spans="1:6" x14ac:dyDescent="0.2">
      <c r="A2240" s="37">
        <f t="shared" si="77"/>
        <v>4473</v>
      </c>
      <c r="B2240" s="52"/>
      <c r="C2240" s="37" t="str">
        <f>IF(PinMap!F553="","",PinMap!F553&amp;"_"&amp;PinMap!U1)</f>
        <v>D7_PWDN</v>
      </c>
      <c r="D2240" s="37" t="str">
        <f>IF(PinMap!U553="","",PinMap!U553)</f>
        <v/>
      </c>
      <c r="E2240" s="37" t="str">
        <f>IF(PinMap!V553="","",PinMap!V553)</f>
        <v/>
      </c>
      <c r="F2240" s="37" t="str">
        <f>IF(PinMap!W553="","",PinMap!W553)</f>
        <v/>
      </c>
    </row>
    <row r="2241" spans="1:6" x14ac:dyDescent="0.2">
      <c r="A2241" s="37">
        <f t="shared" si="77"/>
        <v>4473</v>
      </c>
      <c r="B2241" s="52"/>
      <c r="C2241" s="37" t="str">
        <f>IF(PinMap!F554="","",PinMap!F554&amp;"_"&amp;PinMap!U1)</f>
        <v>D0_PWDN</v>
      </c>
      <c r="D2241" s="37" t="str">
        <f>IF(PinMap!U554="","",PinMap!U554)</f>
        <v/>
      </c>
      <c r="E2241" s="37" t="str">
        <f>IF(PinMap!V554="","",PinMap!V554)</f>
        <v/>
      </c>
      <c r="F2241" s="37" t="str">
        <f>IF(PinMap!W554="","",PinMap!W554)</f>
        <v/>
      </c>
    </row>
    <row r="2242" spans="1:6" x14ac:dyDescent="0.2">
      <c r="A2242" s="37">
        <f t="shared" si="77"/>
        <v>4473</v>
      </c>
      <c r="B2242" s="52"/>
      <c r="C2242" s="37" t="str">
        <f>IF(PinMap!F555="","",PinMap!F555&amp;"_"&amp;PinMap!U1)</f>
        <v>D1_PWDN</v>
      </c>
      <c r="D2242" s="37" t="str">
        <f>IF(PinMap!U555="","",PinMap!U555)</f>
        <v/>
      </c>
      <c r="E2242" s="37" t="str">
        <f>IF(PinMap!V555="","",PinMap!V555)</f>
        <v/>
      </c>
      <c r="F2242" s="37" t="str">
        <f>IF(PinMap!W555="","",PinMap!W555)</f>
        <v/>
      </c>
    </row>
    <row r="2243" spans="1:6" x14ac:dyDescent="0.2">
      <c r="A2243" s="37">
        <f t="shared" si="77"/>
        <v>4473</v>
      </c>
      <c r="B2243" s="52"/>
      <c r="C2243" s="37" t="str">
        <f>IF(PinMap!F556="","",PinMap!F556&amp;"_"&amp;PinMap!U1)</f>
        <v>D2_PWDN</v>
      </c>
      <c r="D2243" s="37" t="str">
        <f>IF(PinMap!U556="","",PinMap!U556)</f>
        <v/>
      </c>
      <c r="E2243" s="37" t="str">
        <f>IF(PinMap!V556="","",PinMap!V556)</f>
        <v/>
      </c>
      <c r="F2243" s="37" t="str">
        <f>IF(PinMap!W556="","",PinMap!W556)</f>
        <v/>
      </c>
    </row>
    <row r="2244" spans="1:6" x14ac:dyDescent="0.2">
      <c r="A2244" s="37">
        <f t="shared" si="77"/>
        <v>4473</v>
      </c>
      <c r="B2244" s="52"/>
      <c r="C2244" s="37" t="str">
        <f>IF(PinMap!F557="","",PinMap!F557&amp;"_"&amp;PinMap!U1)</f>
        <v>D9_PWDN</v>
      </c>
      <c r="D2244" s="37" t="str">
        <f>IF(PinMap!U557="","",PinMap!U557)</f>
        <v/>
      </c>
      <c r="E2244" s="37" t="str">
        <f>IF(PinMap!V557="","",PinMap!V557)</f>
        <v/>
      </c>
      <c r="F2244" s="37" t="str">
        <f>IF(PinMap!W557="","",PinMap!W557)</f>
        <v/>
      </c>
    </row>
    <row r="2245" spans="1:6" x14ac:dyDescent="0.2">
      <c r="A2245" s="37">
        <f t="shared" si="77"/>
        <v>4473</v>
      </c>
      <c r="B2245" s="52"/>
      <c r="C2245" s="37" t="str">
        <f>IF(PinMap!F558="","",PinMap!F558&amp;"_"&amp;PinMap!U1)</f>
        <v>PWDN_PWDN</v>
      </c>
      <c r="D2245" s="37" t="str">
        <f>IF(PinMap!U558="","",PinMap!U558)</f>
        <v/>
      </c>
      <c r="E2245" s="37" t="str">
        <f>IF(PinMap!V558="","",PinMap!V558)</f>
        <v/>
      </c>
      <c r="F2245" s="37" t="str">
        <f>IF(PinMap!W558="","",PinMap!W558)</f>
        <v/>
      </c>
    </row>
    <row r="2246" spans="1:6" x14ac:dyDescent="0.2">
      <c r="A2246" s="37">
        <f t="shared" ref="A2246:A2256" si="78">IF(D2246="",A2245,A2245+1)</f>
        <v>4473</v>
      </c>
      <c r="B2246" s="52"/>
      <c r="C2246" s="37" t="str">
        <f>IF(PinMap!F559="","",PinMap!F559&amp;"_"&amp;PinMap!U1)</f>
        <v>RSTB_PWDN</v>
      </c>
      <c r="D2246" s="37" t="str">
        <f>IF(PinMap!U559="","",PinMap!U559)</f>
        <v/>
      </c>
      <c r="E2246" s="37" t="str">
        <f>IF(PinMap!V559="","",PinMap!V559)</f>
        <v/>
      </c>
      <c r="F2246" s="37" t="str">
        <f>IF(PinMap!W559="","",PinMap!W559)</f>
        <v/>
      </c>
    </row>
    <row r="2247" spans="1:6" x14ac:dyDescent="0.2">
      <c r="A2247" s="37">
        <f t="shared" si="78"/>
        <v>4473</v>
      </c>
      <c r="B2247" s="52"/>
      <c r="C2247" s="37" t="str">
        <f>IF(PinMap!F560="","",PinMap!F560&amp;"_"&amp;PinMap!U1)</f>
        <v>VN_PWDN</v>
      </c>
      <c r="D2247" s="37" t="str">
        <f>IF(PinMap!U560="","",PinMap!U560)</f>
        <v/>
      </c>
      <c r="E2247" s="37" t="str">
        <f>IF(PinMap!V560="","",PinMap!V560)</f>
        <v/>
      </c>
      <c r="F2247" s="37" t="str">
        <f>IF(PinMap!W560="","",PinMap!W560)</f>
        <v/>
      </c>
    </row>
    <row r="2248" spans="1:6" x14ac:dyDescent="0.2">
      <c r="A2248" s="37">
        <f t="shared" si="78"/>
        <v>4473</v>
      </c>
      <c r="B2248" s="52"/>
      <c r="C2248" s="37" t="str">
        <f>IF(PinMap!F561="","",PinMap!F561&amp;"_"&amp;PinMap!U1)</f>
        <v>VH_PWDN</v>
      </c>
      <c r="D2248" s="37" t="str">
        <f>IF(PinMap!U561="","",PinMap!U561)</f>
        <v/>
      </c>
      <c r="E2248" s="37" t="str">
        <f>IF(PinMap!V561="","",PinMap!V561)</f>
        <v/>
      </c>
      <c r="F2248" s="37" t="str">
        <f>IF(PinMap!W561="","",PinMap!W561)</f>
        <v/>
      </c>
    </row>
    <row r="2249" spans="1:6" x14ac:dyDescent="0.2">
      <c r="A2249" s="37">
        <f t="shared" si="78"/>
        <v>4473</v>
      </c>
      <c r="B2249" s="52"/>
      <c r="C2249" s="37" t="str">
        <f>IF(PinMap!F562="","",PinMap!F562&amp;"_"&amp;PinMap!U1)</f>
        <v>VRAMP_PWDN</v>
      </c>
      <c r="D2249" s="37" t="str">
        <f>IF(PinMap!U562="","",PinMap!U562)</f>
        <v/>
      </c>
      <c r="E2249" s="37" t="str">
        <f>IF(PinMap!V562="","",PinMap!V562)</f>
        <v/>
      </c>
      <c r="F2249" s="37" t="str">
        <f>IF(PinMap!W562="","",PinMap!W562)</f>
        <v/>
      </c>
    </row>
    <row r="2250" spans="1:6" x14ac:dyDescent="0.2">
      <c r="A2250" s="37">
        <f t="shared" si="78"/>
        <v>4473</v>
      </c>
      <c r="B2250" s="52"/>
      <c r="C2250" s="37" t="str">
        <f>IF(PinMap!F563="","",PinMap!F563&amp;"_"&amp;PinMap!U1)</f>
        <v/>
      </c>
      <c r="D2250" s="37" t="str">
        <f>IF(PinMap!U563="","",PinMap!U563)</f>
        <v/>
      </c>
      <c r="E2250" s="37" t="str">
        <f>IF(PinMap!V563="","",PinMap!V563)</f>
        <v/>
      </c>
      <c r="F2250" s="37" t="str">
        <f>IF(PinMap!W563="","",PinMap!W563)</f>
        <v/>
      </c>
    </row>
    <row r="2251" spans="1:6" x14ac:dyDescent="0.2">
      <c r="A2251" s="37">
        <f t="shared" si="78"/>
        <v>4473</v>
      </c>
      <c r="B2251" s="52"/>
      <c r="C2251" s="37" t="str">
        <f>IF(PinMap!F564="","",PinMap!F564&amp;"_"&amp;PinMap!U1)</f>
        <v/>
      </c>
      <c r="D2251" s="37" t="str">
        <f>IF(PinMap!U564="","",PinMap!U564)</f>
        <v/>
      </c>
      <c r="E2251" s="37" t="str">
        <f>IF(PinMap!V564="","",PinMap!V564)</f>
        <v/>
      </c>
      <c r="F2251" s="37" t="str">
        <f>IF(PinMap!W564="","",PinMap!W564)</f>
        <v/>
      </c>
    </row>
    <row r="2252" spans="1:6" x14ac:dyDescent="0.2">
      <c r="A2252" s="37">
        <f t="shared" si="78"/>
        <v>4473</v>
      </c>
      <c r="B2252" s="52"/>
      <c r="C2252" s="37" t="str">
        <f>IF(PinMap!F565="","",PinMap!F565&amp;"_"&amp;PinMap!U1)</f>
        <v/>
      </c>
      <c r="D2252" s="37" t="str">
        <f>IF(PinMap!U565="","",PinMap!U565)</f>
        <v/>
      </c>
      <c r="E2252" s="37" t="str">
        <f>IF(PinMap!V565="","",PinMap!V565)</f>
        <v/>
      </c>
      <c r="F2252" s="37" t="str">
        <f>IF(PinMap!W565="","",PinMap!W565)</f>
        <v/>
      </c>
    </row>
    <row r="2253" spans="1:6" x14ac:dyDescent="0.2">
      <c r="A2253" s="37">
        <f t="shared" si="78"/>
        <v>4474</v>
      </c>
      <c r="B2253" s="52"/>
      <c r="C2253" s="37" t="str">
        <f>IF(PinMap!F566="","",PinMap!F566&amp;"_"&amp;PinMap!U1)</f>
        <v>VCC28A_PWDN</v>
      </c>
      <c r="D2253" s="37">
        <f>IF(PinMap!U566="","",PinMap!U566)</f>
        <v>300</v>
      </c>
      <c r="E2253" s="37">
        <f>IF(PinMap!V566="","",PinMap!V566)</f>
        <v>-5</v>
      </c>
      <c r="F2253" s="37" t="str">
        <f>IF(PinMap!W566="","",PinMap!W566)</f>
        <v>uA</v>
      </c>
    </row>
    <row r="2254" spans="1:6" x14ac:dyDescent="0.2">
      <c r="A2254" s="37">
        <f t="shared" si="78"/>
        <v>4475</v>
      </c>
      <c r="B2254" s="52"/>
      <c r="C2254" s="37" t="str">
        <f>IF(PinMap!F567="","",PinMap!F567&amp;"_"&amp;PinMap!U1)</f>
        <v>VCC28D_PWDN</v>
      </c>
      <c r="D2254" s="37">
        <f>IF(PinMap!U567="","",PinMap!U567)</f>
        <v>300</v>
      </c>
      <c r="E2254" s="37">
        <f>IF(PinMap!V567="","",PinMap!V567)</f>
        <v>-5</v>
      </c>
      <c r="F2254" s="37" t="str">
        <f>IF(PinMap!W567="","",PinMap!W567)</f>
        <v>uA</v>
      </c>
    </row>
    <row r="2255" spans="1:6" x14ac:dyDescent="0.2">
      <c r="A2255" s="37">
        <f t="shared" si="78"/>
        <v>4475</v>
      </c>
      <c r="B2255" s="52"/>
      <c r="C2255" s="37" t="str">
        <f>IF(PinMap!F568="","",PinMap!F568&amp;"_"&amp;PinMap!U1)</f>
        <v>DVDD_PWDN</v>
      </c>
      <c r="D2255" s="37" t="str">
        <f>IF(PinMap!U568="","",PinMap!U568)</f>
        <v/>
      </c>
      <c r="E2255" s="37" t="str">
        <f>IF(PinMap!V568="","",PinMap!V568)</f>
        <v/>
      </c>
      <c r="F2255" s="37" t="str">
        <f>IF(PinMap!W568="","",PinMap!W568)</f>
        <v/>
      </c>
    </row>
    <row r="2256" spans="1:6" x14ac:dyDescent="0.2">
      <c r="A2256" s="37">
        <f t="shared" si="78"/>
        <v>4475</v>
      </c>
      <c r="B2256" s="53"/>
      <c r="C2256" s="37" t="str">
        <f>IF(PinMap!F569="","",PinMap!F569&amp;"_"&amp;PinMap!U1)</f>
        <v/>
      </c>
      <c r="D2256" s="37" t="str">
        <f>IF(PinMap!U569="","",PinMap!U569)</f>
        <v/>
      </c>
      <c r="E2256" s="37" t="str">
        <f>IF(PinMap!V569="","",PinMap!V569)</f>
        <v/>
      </c>
      <c r="F2256" s="37" t="str">
        <f>IF(PinMap!W569="","",PinMap!W569)</f>
        <v/>
      </c>
    </row>
  </sheetData>
  <mergeCells count="16">
    <mergeCell ref="B1694:B1833"/>
    <mergeCell ref="B1835:B1974"/>
    <mergeCell ref="B1976:B2115"/>
    <mergeCell ref="B2117:B2256"/>
    <mergeCell ref="B848:B987"/>
    <mergeCell ref="B989:B1128"/>
    <mergeCell ref="B1130:B1269"/>
    <mergeCell ref="B1271:B1410"/>
    <mergeCell ref="B1412:B1551"/>
    <mergeCell ref="B1553:B1692"/>
    <mergeCell ref="B707:B846"/>
    <mergeCell ref="B2:B141"/>
    <mergeCell ref="B143:B282"/>
    <mergeCell ref="B284:B423"/>
    <mergeCell ref="B425:B564"/>
    <mergeCell ref="B566:B70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230"/>
  <sheetViews>
    <sheetView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9.125" bestFit="1" customWidth="1"/>
    <col min="2" max="2" width="28.375" bestFit="1" customWidth="1"/>
    <col min="7" max="7" width="9.75" bestFit="1" customWidth="1"/>
  </cols>
  <sheetData>
    <row r="1" spans="1:7" x14ac:dyDescent="0.2">
      <c r="A1" s="11" t="s">
        <v>426</v>
      </c>
      <c r="B1" s="10" t="s">
        <v>425</v>
      </c>
      <c r="C1" s="28" t="s">
        <v>427</v>
      </c>
      <c r="D1" s="10" t="s">
        <v>428</v>
      </c>
      <c r="E1" s="22" t="s">
        <v>429</v>
      </c>
      <c r="F1" s="2" t="s">
        <v>386</v>
      </c>
      <c r="G1" s="2" t="s">
        <v>387</v>
      </c>
    </row>
    <row r="2" spans="1:7" x14ac:dyDescent="0.2">
      <c r="A2" s="3">
        <f>SpecLimits!A141+1</f>
        <v>66</v>
      </c>
      <c r="B2" s="3" t="s">
        <v>1119</v>
      </c>
      <c r="C2" s="3">
        <v>1</v>
      </c>
      <c r="D2" s="3">
        <v>0</v>
      </c>
      <c r="E2" s="3"/>
      <c r="F2" s="3"/>
      <c r="G2" s="3"/>
    </row>
    <row r="3" spans="1:7" x14ac:dyDescent="0.2">
      <c r="A3" s="3">
        <f>A2+1</f>
        <v>67</v>
      </c>
      <c r="B3" s="3" t="s">
        <v>156</v>
      </c>
      <c r="C3" s="3">
        <v>300</v>
      </c>
      <c r="D3" s="3">
        <v>-5</v>
      </c>
      <c r="E3" s="3" t="s">
        <v>385</v>
      </c>
      <c r="F3" s="3"/>
      <c r="G3" s="3"/>
    </row>
    <row r="4" spans="1:7" x14ac:dyDescent="0.2">
      <c r="A4" s="3">
        <f>A3+1</f>
        <v>68</v>
      </c>
      <c r="B4" s="3" t="s">
        <v>157</v>
      </c>
      <c r="C4" s="3">
        <v>200</v>
      </c>
      <c r="D4" s="3">
        <v>0</v>
      </c>
      <c r="E4" s="3"/>
      <c r="F4" s="3"/>
      <c r="G4" s="3"/>
    </row>
    <row r="5" spans="1:7" x14ac:dyDescent="0.2">
      <c r="A5" s="3">
        <f t="shared" ref="A5:A68" si="0">A4+1</f>
        <v>69</v>
      </c>
      <c r="B5" s="3" t="s">
        <v>158</v>
      </c>
      <c r="C5" s="3">
        <v>200</v>
      </c>
      <c r="D5" s="3">
        <v>0</v>
      </c>
      <c r="E5" s="3"/>
      <c r="F5" s="3"/>
      <c r="G5" s="3"/>
    </row>
    <row r="6" spans="1:7" x14ac:dyDescent="0.2">
      <c r="A6" s="3">
        <f t="shared" si="0"/>
        <v>70</v>
      </c>
      <c r="B6" s="3" t="s">
        <v>159</v>
      </c>
      <c r="C6" s="3">
        <v>200</v>
      </c>
      <c r="D6" s="3">
        <v>0</v>
      </c>
      <c r="E6" s="3"/>
      <c r="F6" s="3"/>
      <c r="G6" s="3"/>
    </row>
    <row r="7" spans="1:7" x14ac:dyDescent="0.2">
      <c r="A7" s="3">
        <f t="shared" si="0"/>
        <v>71</v>
      </c>
      <c r="B7" s="3" t="s">
        <v>160</v>
      </c>
      <c r="C7" s="3">
        <v>200</v>
      </c>
      <c r="D7" s="3">
        <v>0</v>
      </c>
      <c r="E7" s="3"/>
      <c r="F7" s="3"/>
      <c r="G7" s="3"/>
    </row>
    <row r="8" spans="1:7" x14ac:dyDescent="0.2">
      <c r="A8" s="3">
        <f t="shared" si="0"/>
        <v>72</v>
      </c>
      <c r="B8" s="3" t="s">
        <v>161</v>
      </c>
      <c r="C8" s="3">
        <v>87.4</v>
      </c>
      <c r="D8" s="3">
        <v>85.4</v>
      </c>
      <c r="E8" s="3"/>
      <c r="F8" s="3"/>
      <c r="G8" s="3"/>
    </row>
    <row r="9" spans="1:7" x14ac:dyDescent="0.2">
      <c r="A9" s="3">
        <f t="shared" si="0"/>
        <v>73</v>
      </c>
      <c r="B9" s="3" t="s">
        <v>162</v>
      </c>
      <c r="C9" s="3">
        <v>0</v>
      </c>
      <c r="D9" s="3">
        <v>0</v>
      </c>
      <c r="E9" s="3"/>
      <c r="F9" s="3"/>
      <c r="G9" s="3"/>
    </row>
    <row r="10" spans="1:7" x14ac:dyDescent="0.2">
      <c r="A10" s="3">
        <f t="shared" si="0"/>
        <v>74</v>
      </c>
      <c r="B10" s="3" t="s">
        <v>163</v>
      </c>
      <c r="C10" s="3">
        <v>0</v>
      </c>
      <c r="D10" s="3">
        <v>0</v>
      </c>
      <c r="E10" s="3"/>
      <c r="F10" s="3"/>
      <c r="G10" s="3"/>
    </row>
    <row r="11" spans="1:7" x14ac:dyDescent="0.2">
      <c r="A11" s="3">
        <f t="shared" si="0"/>
        <v>75</v>
      </c>
      <c r="B11" s="3" t="s">
        <v>164</v>
      </c>
      <c r="C11" s="3">
        <v>0</v>
      </c>
      <c r="D11" s="3">
        <v>0</v>
      </c>
      <c r="E11" s="3"/>
      <c r="F11" s="3"/>
      <c r="G11" s="3"/>
    </row>
    <row r="12" spans="1:7" x14ac:dyDescent="0.2">
      <c r="A12" s="3">
        <f t="shared" si="0"/>
        <v>76</v>
      </c>
      <c r="B12" s="3" t="s">
        <v>165</v>
      </c>
      <c r="C12" s="3">
        <v>0</v>
      </c>
      <c r="D12" s="3">
        <v>0</v>
      </c>
      <c r="E12" s="3"/>
      <c r="F12" s="3"/>
      <c r="G12" s="3"/>
    </row>
    <row r="13" spans="1:7" x14ac:dyDescent="0.2">
      <c r="A13" s="3">
        <f t="shared" si="0"/>
        <v>77</v>
      </c>
      <c r="B13" s="3" t="s">
        <v>166</v>
      </c>
      <c r="C13" s="3">
        <v>0</v>
      </c>
      <c r="D13" s="3">
        <v>0</v>
      </c>
      <c r="E13" s="3"/>
      <c r="F13" s="3"/>
      <c r="G13" s="3"/>
    </row>
    <row r="14" spans="1:7" x14ac:dyDescent="0.2">
      <c r="A14" s="3">
        <f t="shared" si="0"/>
        <v>78</v>
      </c>
      <c r="B14" s="3" t="s">
        <v>167</v>
      </c>
      <c r="C14" s="3">
        <v>0</v>
      </c>
      <c r="D14" s="3">
        <v>0</v>
      </c>
      <c r="E14" s="3"/>
      <c r="F14" s="3"/>
      <c r="G14" s="3"/>
    </row>
    <row r="15" spans="1:7" x14ac:dyDescent="0.2">
      <c r="A15" s="3">
        <f t="shared" si="0"/>
        <v>79</v>
      </c>
      <c r="B15" s="3" t="s">
        <v>168</v>
      </c>
      <c r="C15" s="3">
        <v>0</v>
      </c>
      <c r="D15" s="3">
        <v>0</v>
      </c>
      <c r="E15" s="3"/>
      <c r="F15" s="3"/>
      <c r="G15" s="3"/>
    </row>
    <row r="16" spans="1:7" x14ac:dyDescent="0.2">
      <c r="A16" s="3">
        <f t="shared" si="0"/>
        <v>80</v>
      </c>
      <c r="B16" s="3" t="s">
        <v>169</v>
      </c>
      <c r="C16" s="3">
        <v>0</v>
      </c>
      <c r="D16" s="3">
        <v>0</v>
      </c>
      <c r="E16" s="3"/>
      <c r="F16" s="3"/>
      <c r="G16" s="3"/>
    </row>
    <row r="17" spans="1:7" x14ac:dyDescent="0.2">
      <c r="A17" s="3">
        <f t="shared" si="0"/>
        <v>81</v>
      </c>
      <c r="B17" s="3" t="s">
        <v>170</v>
      </c>
      <c r="C17" s="3">
        <v>25</v>
      </c>
      <c r="D17" s="3">
        <v>1</v>
      </c>
      <c r="E17" s="3"/>
      <c r="F17" s="3"/>
      <c r="G17" s="3"/>
    </row>
    <row r="18" spans="1:7" x14ac:dyDescent="0.2">
      <c r="A18" s="3">
        <f t="shared" si="0"/>
        <v>82</v>
      </c>
      <c r="B18" s="3" t="s">
        <v>171</v>
      </c>
      <c r="C18" s="3">
        <v>25</v>
      </c>
      <c r="D18" s="3">
        <v>1</v>
      </c>
      <c r="E18" s="3"/>
      <c r="F18" s="3"/>
      <c r="G18" s="3"/>
    </row>
    <row r="19" spans="1:7" x14ac:dyDescent="0.2">
      <c r="A19" s="3">
        <f t="shared" si="0"/>
        <v>83</v>
      </c>
      <c r="B19" s="3" t="s">
        <v>172</v>
      </c>
      <c r="C19" s="3">
        <v>25</v>
      </c>
      <c r="D19" s="3">
        <v>1</v>
      </c>
      <c r="E19" s="3"/>
      <c r="F19" s="3"/>
      <c r="G19" s="3"/>
    </row>
    <row r="20" spans="1:7" x14ac:dyDescent="0.2">
      <c r="A20" s="3">
        <f t="shared" si="0"/>
        <v>84</v>
      </c>
      <c r="B20" s="3" t="s">
        <v>173</v>
      </c>
      <c r="C20" s="3">
        <v>25</v>
      </c>
      <c r="D20" s="3">
        <v>1</v>
      </c>
      <c r="E20" s="3"/>
      <c r="F20" s="3"/>
      <c r="G20" s="3"/>
    </row>
    <row r="21" spans="1:7" x14ac:dyDescent="0.2">
      <c r="A21" s="3">
        <f t="shared" si="0"/>
        <v>85</v>
      </c>
      <c r="B21" s="3" t="s">
        <v>174</v>
      </c>
      <c r="C21" s="3">
        <v>6.5</v>
      </c>
      <c r="D21" s="3">
        <v>1</v>
      </c>
      <c r="E21" s="3"/>
      <c r="F21" s="3"/>
      <c r="G21" s="3"/>
    </row>
    <row r="22" spans="1:7" x14ac:dyDescent="0.2">
      <c r="A22" s="3">
        <f t="shared" si="0"/>
        <v>86</v>
      </c>
      <c r="B22" s="3" t="s">
        <v>175</v>
      </c>
      <c r="C22" s="3">
        <v>6.5</v>
      </c>
      <c r="D22" s="3">
        <v>1</v>
      </c>
      <c r="E22" s="3"/>
      <c r="F22" s="3"/>
      <c r="G22" s="3"/>
    </row>
    <row r="23" spans="1:7" x14ac:dyDescent="0.2">
      <c r="A23" s="3">
        <f t="shared" si="0"/>
        <v>87</v>
      </c>
      <c r="B23" s="3" t="s">
        <v>176</v>
      </c>
      <c r="C23" s="3">
        <v>6.5</v>
      </c>
      <c r="D23" s="3">
        <v>1</v>
      </c>
      <c r="E23" s="3"/>
      <c r="F23" s="3"/>
      <c r="G23" s="3"/>
    </row>
    <row r="24" spans="1:7" x14ac:dyDescent="0.2">
      <c r="A24" s="3">
        <f t="shared" si="0"/>
        <v>88</v>
      </c>
      <c r="B24" s="3" t="s">
        <v>177</v>
      </c>
      <c r="C24" s="3">
        <v>6.5</v>
      </c>
      <c r="D24" s="3">
        <v>1</v>
      </c>
      <c r="E24" s="3"/>
      <c r="F24" s="3"/>
      <c r="G24" s="3"/>
    </row>
    <row r="25" spans="1:7" x14ac:dyDescent="0.2">
      <c r="A25" s="3">
        <f t="shared" si="0"/>
        <v>89</v>
      </c>
      <c r="B25" s="3" t="s">
        <v>178</v>
      </c>
      <c r="C25" s="3">
        <v>0</v>
      </c>
      <c r="D25" s="3">
        <v>0</v>
      </c>
      <c r="E25" s="3"/>
      <c r="F25" s="3"/>
      <c r="G25" s="3"/>
    </row>
    <row r="26" spans="1:7" x14ac:dyDescent="0.2">
      <c r="A26" s="3">
        <f t="shared" si="0"/>
        <v>90</v>
      </c>
      <c r="B26" s="3" t="s">
        <v>179</v>
      </c>
      <c r="C26" s="3">
        <v>0</v>
      </c>
      <c r="D26" s="3">
        <v>0</v>
      </c>
      <c r="E26" s="3"/>
      <c r="F26" s="3"/>
      <c r="G26" s="3"/>
    </row>
    <row r="27" spans="1:7" x14ac:dyDescent="0.2">
      <c r="A27" s="3">
        <f t="shared" si="0"/>
        <v>91</v>
      </c>
      <c r="B27" s="3" t="s">
        <v>180</v>
      </c>
      <c r="C27" s="3">
        <v>0</v>
      </c>
      <c r="D27" s="3">
        <v>0</v>
      </c>
      <c r="E27" s="3"/>
      <c r="F27" s="3"/>
      <c r="G27" s="3"/>
    </row>
    <row r="28" spans="1:7" x14ac:dyDescent="0.2">
      <c r="A28" s="3">
        <f t="shared" si="0"/>
        <v>92</v>
      </c>
      <c r="B28" s="3" t="s">
        <v>181</v>
      </c>
      <c r="C28" s="3">
        <v>0</v>
      </c>
      <c r="D28" s="3">
        <v>0</v>
      </c>
      <c r="E28" s="3"/>
      <c r="F28" s="3"/>
      <c r="G28" s="3"/>
    </row>
    <row r="29" spans="1:7" x14ac:dyDescent="0.2">
      <c r="A29" s="3">
        <f t="shared" si="0"/>
        <v>93</v>
      </c>
      <c r="B29" s="3" t="s">
        <v>182</v>
      </c>
      <c r="C29" s="3">
        <v>0</v>
      </c>
      <c r="D29" s="3">
        <v>0</v>
      </c>
      <c r="E29" s="3"/>
      <c r="F29" s="3"/>
      <c r="G29" s="3"/>
    </row>
    <row r="30" spans="1:7" x14ac:dyDescent="0.2">
      <c r="A30" s="3">
        <f t="shared" si="0"/>
        <v>94</v>
      </c>
      <c r="B30" s="3" t="s">
        <v>183</v>
      </c>
      <c r="C30" s="3">
        <v>0</v>
      </c>
      <c r="D30" s="3">
        <v>0</v>
      </c>
      <c r="E30" s="3"/>
      <c r="F30" s="3"/>
      <c r="G30" s="3"/>
    </row>
    <row r="31" spans="1:7" x14ac:dyDescent="0.2">
      <c r="A31" s="3">
        <f t="shared" si="0"/>
        <v>95</v>
      </c>
      <c r="B31" s="3" t="s">
        <v>184</v>
      </c>
      <c r="C31" s="3">
        <v>0</v>
      </c>
      <c r="D31" s="3">
        <v>0</v>
      </c>
      <c r="E31" s="3"/>
      <c r="F31" s="3"/>
      <c r="G31" s="3"/>
    </row>
    <row r="32" spans="1:7" x14ac:dyDescent="0.2">
      <c r="A32" s="3">
        <f t="shared" si="0"/>
        <v>96</v>
      </c>
      <c r="B32" s="3" t="s">
        <v>185</v>
      </c>
      <c r="C32" s="3">
        <v>0</v>
      </c>
      <c r="D32" s="3">
        <v>0</v>
      </c>
      <c r="E32" s="3"/>
      <c r="F32" s="3"/>
      <c r="G32" s="3"/>
    </row>
    <row r="33" spans="1:7" x14ac:dyDescent="0.2">
      <c r="A33" s="3">
        <f t="shared" si="0"/>
        <v>97</v>
      </c>
      <c r="B33" s="3" t="s">
        <v>186</v>
      </c>
      <c r="C33" s="3">
        <v>0</v>
      </c>
      <c r="D33" s="3">
        <v>0</v>
      </c>
      <c r="E33" s="3"/>
      <c r="F33" s="3"/>
      <c r="G33" s="3"/>
    </row>
    <row r="34" spans="1:7" x14ac:dyDescent="0.2">
      <c r="A34" s="3">
        <f t="shared" si="0"/>
        <v>98</v>
      </c>
      <c r="B34" s="3" t="s">
        <v>187</v>
      </c>
      <c r="C34" s="3">
        <v>0</v>
      </c>
      <c r="D34" s="3">
        <v>0</v>
      </c>
      <c r="E34" s="3"/>
      <c r="F34" s="3"/>
      <c r="G34" s="3"/>
    </row>
    <row r="35" spans="1:7" x14ac:dyDescent="0.2">
      <c r="A35" s="3">
        <f t="shared" si="0"/>
        <v>99</v>
      </c>
      <c r="B35" s="3" t="s">
        <v>188</v>
      </c>
      <c r="C35" s="3">
        <v>500</v>
      </c>
      <c r="D35" s="3">
        <v>300</v>
      </c>
      <c r="E35" s="3"/>
      <c r="F35" s="3"/>
      <c r="G35" s="3"/>
    </row>
    <row r="36" spans="1:7" x14ac:dyDescent="0.2">
      <c r="A36" s="3">
        <f t="shared" si="0"/>
        <v>100</v>
      </c>
      <c r="B36" s="3" t="s">
        <v>189</v>
      </c>
      <c r="C36" s="3">
        <v>750</v>
      </c>
      <c r="D36" s="3">
        <v>550</v>
      </c>
      <c r="E36" s="3"/>
      <c r="F36" s="3"/>
      <c r="G36" s="3"/>
    </row>
    <row r="37" spans="1:7" x14ac:dyDescent="0.2">
      <c r="A37" s="3">
        <f t="shared" si="0"/>
        <v>101</v>
      </c>
      <c r="B37" s="3" t="s">
        <v>190</v>
      </c>
      <c r="C37" s="3">
        <v>750</v>
      </c>
      <c r="D37" s="3">
        <v>550</v>
      </c>
      <c r="E37" s="3"/>
      <c r="F37" s="3"/>
      <c r="G37" s="3"/>
    </row>
    <row r="38" spans="1:7" x14ac:dyDescent="0.2">
      <c r="A38" s="3">
        <f t="shared" si="0"/>
        <v>102</v>
      </c>
      <c r="B38" s="3" t="s">
        <v>191</v>
      </c>
      <c r="C38" s="3">
        <v>600</v>
      </c>
      <c r="D38" s="3">
        <v>400</v>
      </c>
      <c r="E38" s="3"/>
      <c r="F38" s="3"/>
      <c r="G38" s="3"/>
    </row>
    <row r="39" spans="1:7" x14ac:dyDescent="0.2">
      <c r="A39" s="3">
        <f t="shared" si="0"/>
        <v>103</v>
      </c>
      <c r="B39" s="3" t="s">
        <v>192</v>
      </c>
      <c r="C39" s="3">
        <v>12</v>
      </c>
      <c r="D39" s="3">
        <v>1</v>
      </c>
      <c r="E39" s="3"/>
      <c r="F39" s="3"/>
      <c r="G39" s="3"/>
    </row>
    <row r="40" spans="1:7" x14ac:dyDescent="0.2">
      <c r="A40" s="3">
        <f t="shared" si="0"/>
        <v>104</v>
      </c>
      <c r="B40" s="3" t="s">
        <v>193</v>
      </c>
      <c r="C40" s="3">
        <v>12</v>
      </c>
      <c r="D40" s="3">
        <v>1</v>
      </c>
      <c r="E40" s="3"/>
      <c r="F40" s="3"/>
      <c r="G40" s="3"/>
    </row>
    <row r="41" spans="1:7" x14ac:dyDescent="0.2">
      <c r="A41" s="3">
        <f t="shared" si="0"/>
        <v>105</v>
      </c>
      <c r="B41" s="3" t="s">
        <v>194</v>
      </c>
      <c r="C41" s="3">
        <v>12</v>
      </c>
      <c r="D41" s="3">
        <v>1</v>
      </c>
      <c r="E41" s="3"/>
      <c r="F41" s="3"/>
      <c r="G41" s="3"/>
    </row>
    <row r="42" spans="1:7" x14ac:dyDescent="0.2">
      <c r="A42" s="3">
        <f t="shared" si="0"/>
        <v>106</v>
      </c>
      <c r="B42" s="3" t="s">
        <v>195</v>
      </c>
      <c r="C42" s="3">
        <v>12</v>
      </c>
      <c r="D42" s="3">
        <v>1</v>
      </c>
      <c r="E42" s="3"/>
      <c r="F42" s="3"/>
      <c r="G42" s="3"/>
    </row>
    <row r="43" spans="1:7" x14ac:dyDescent="0.2">
      <c r="A43" s="3">
        <f t="shared" si="0"/>
        <v>107</v>
      </c>
      <c r="B43" s="3" t="s">
        <v>196</v>
      </c>
      <c r="C43" s="3">
        <v>85</v>
      </c>
      <c r="D43" s="3">
        <v>65</v>
      </c>
      <c r="E43" s="3"/>
      <c r="F43" s="3"/>
      <c r="G43" s="3"/>
    </row>
    <row r="44" spans="1:7" x14ac:dyDescent="0.2">
      <c r="A44" s="3">
        <f t="shared" si="0"/>
        <v>108</v>
      </c>
      <c r="B44" s="3" t="s">
        <v>197</v>
      </c>
      <c r="C44" s="3">
        <v>85</v>
      </c>
      <c r="D44" s="3">
        <v>65</v>
      </c>
      <c r="E44" s="3"/>
      <c r="F44" s="3"/>
      <c r="G44" s="3"/>
    </row>
    <row r="45" spans="1:7" x14ac:dyDescent="0.2">
      <c r="A45" s="3">
        <f t="shared" si="0"/>
        <v>109</v>
      </c>
      <c r="B45" s="3" t="s">
        <v>198</v>
      </c>
      <c r="C45" s="3">
        <v>85</v>
      </c>
      <c r="D45" s="3">
        <v>65</v>
      </c>
      <c r="E45" s="3"/>
      <c r="F45" s="3"/>
      <c r="G45" s="3"/>
    </row>
    <row r="46" spans="1:7" x14ac:dyDescent="0.2">
      <c r="A46" s="3">
        <f t="shared" si="0"/>
        <v>110</v>
      </c>
      <c r="B46" s="3" t="s">
        <v>199</v>
      </c>
      <c r="C46" s="3">
        <v>85</v>
      </c>
      <c r="D46" s="3">
        <v>65</v>
      </c>
      <c r="E46" s="3"/>
      <c r="F46" s="3"/>
      <c r="G46" s="3"/>
    </row>
    <row r="47" spans="1:7" x14ac:dyDescent="0.2">
      <c r="A47" s="3">
        <f t="shared" si="0"/>
        <v>111</v>
      </c>
      <c r="B47" s="3" t="s">
        <v>200</v>
      </c>
      <c r="C47" s="3">
        <v>1.85</v>
      </c>
      <c r="D47" s="3">
        <v>1.5</v>
      </c>
      <c r="E47" s="3"/>
      <c r="F47" s="3"/>
      <c r="G47" s="3"/>
    </row>
    <row r="48" spans="1:7" x14ac:dyDescent="0.2">
      <c r="A48" s="3">
        <f t="shared" si="0"/>
        <v>112</v>
      </c>
      <c r="B48" s="3" t="s">
        <v>201</v>
      </c>
      <c r="C48" s="3">
        <v>1.85</v>
      </c>
      <c r="D48" s="3">
        <v>1.5</v>
      </c>
      <c r="E48" s="3"/>
      <c r="F48" s="3"/>
      <c r="G48" s="3"/>
    </row>
    <row r="49" spans="1:7" x14ac:dyDescent="0.2">
      <c r="A49" s="3">
        <f t="shared" si="0"/>
        <v>113</v>
      </c>
      <c r="B49" s="3" t="s">
        <v>202</v>
      </c>
      <c r="C49" s="3">
        <v>1.6</v>
      </c>
      <c r="D49" s="3">
        <v>1.2</v>
      </c>
      <c r="E49" s="3"/>
      <c r="F49" s="3"/>
      <c r="G49" s="3"/>
    </row>
    <row r="50" spans="1:7" x14ac:dyDescent="0.2">
      <c r="A50" s="3">
        <f t="shared" si="0"/>
        <v>114</v>
      </c>
      <c r="B50" s="3" t="s">
        <v>203</v>
      </c>
      <c r="C50" s="3">
        <v>1.6</v>
      </c>
      <c r="D50" s="3">
        <v>1.2</v>
      </c>
      <c r="E50" s="3"/>
      <c r="F50" s="3"/>
      <c r="G50" s="3"/>
    </row>
    <row r="51" spans="1:7" x14ac:dyDescent="0.2">
      <c r="A51" s="3">
        <f t="shared" si="0"/>
        <v>115</v>
      </c>
      <c r="B51" s="3" t="s">
        <v>204</v>
      </c>
      <c r="C51" s="3">
        <v>1.1000000000000001</v>
      </c>
      <c r="D51" s="3">
        <v>0.9</v>
      </c>
      <c r="E51" s="3"/>
      <c r="F51" s="3"/>
      <c r="G51" s="3"/>
    </row>
    <row r="52" spans="1:7" x14ac:dyDescent="0.2">
      <c r="A52" s="3">
        <f t="shared" si="0"/>
        <v>116</v>
      </c>
      <c r="B52" s="3" t="s">
        <v>205</v>
      </c>
      <c r="C52" s="3">
        <v>4</v>
      </c>
      <c r="D52" s="3">
        <v>0</v>
      </c>
      <c r="E52" s="3"/>
      <c r="F52" s="3"/>
      <c r="G52" s="3"/>
    </row>
    <row r="53" spans="1:7" x14ac:dyDescent="0.2">
      <c r="A53" s="3">
        <f t="shared" si="0"/>
        <v>117</v>
      </c>
      <c r="B53" s="3" t="s">
        <v>206</v>
      </c>
      <c r="C53" s="3">
        <v>9</v>
      </c>
      <c r="D53" s="3">
        <v>0</v>
      </c>
      <c r="E53" s="3"/>
      <c r="F53" s="3"/>
      <c r="G53" s="3"/>
    </row>
    <row r="54" spans="1:7" x14ac:dyDescent="0.2">
      <c r="A54" s="3">
        <f t="shared" si="0"/>
        <v>118</v>
      </c>
      <c r="B54" s="3" t="s">
        <v>207</v>
      </c>
      <c r="C54" s="3">
        <v>9</v>
      </c>
      <c r="D54" s="3">
        <v>0</v>
      </c>
      <c r="E54" s="3"/>
      <c r="F54" s="3"/>
      <c r="G54" s="3"/>
    </row>
    <row r="55" spans="1:7" x14ac:dyDescent="0.2">
      <c r="A55" s="3">
        <f t="shared" si="0"/>
        <v>119</v>
      </c>
      <c r="B55" s="3" t="s">
        <v>208</v>
      </c>
      <c r="C55" s="3">
        <v>9</v>
      </c>
      <c r="D55" s="3">
        <v>0</v>
      </c>
      <c r="E55" s="3"/>
      <c r="F55" s="3"/>
      <c r="G55" s="3"/>
    </row>
    <row r="56" spans="1:7" x14ac:dyDescent="0.2">
      <c r="A56" s="3">
        <f t="shared" si="0"/>
        <v>120</v>
      </c>
      <c r="B56" s="3" t="s">
        <v>209</v>
      </c>
      <c r="C56" s="3">
        <v>9</v>
      </c>
      <c r="D56" s="3">
        <v>0</v>
      </c>
      <c r="E56" s="3"/>
      <c r="F56" s="3"/>
      <c r="G56" s="3"/>
    </row>
    <row r="57" spans="1:7" x14ac:dyDescent="0.2">
      <c r="A57" s="3">
        <f t="shared" si="0"/>
        <v>121</v>
      </c>
      <c r="B57" s="3" t="s">
        <v>210</v>
      </c>
      <c r="C57" s="3" t="s">
        <v>211</v>
      </c>
      <c r="D57" s="3" t="s">
        <v>211</v>
      </c>
      <c r="E57" s="3"/>
      <c r="F57" s="3"/>
      <c r="G57" s="3"/>
    </row>
    <row r="58" spans="1:7" x14ac:dyDescent="0.2">
      <c r="A58" s="3">
        <f t="shared" si="0"/>
        <v>122</v>
      </c>
      <c r="B58" s="3" t="s">
        <v>212</v>
      </c>
      <c r="C58" s="3" t="s">
        <v>211</v>
      </c>
      <c r="D58" s="3" t="s">
        <v>211</v>
      </c>
      <c r="E58" s="3"/>
      <c r="F58" s="3"/>
      <c r="G58" s="3"/>
    </row>
    <row r="59" spans="1:7" x14ac:dyDescent="0.2">
      <c r="A59" s="3">
        <f t="shared" si="0"/>
        <v>123</v>
      </c>
      <c r="B59" s="3" t="s">
        <v>213</v>
      </c>
      <c r="C59" s="3" t="s">
        <v>211</v>
      </c>
      <c r="D59" s="3" t="s">
        <v>211</v>
      </c>
      <c r="E59" s="3"/>
      <c r="F59" s="3"/>
      <c r="G59" s="3"/>
    </row>
    <row r="60" spans="1:7" x14ac:dyDescent="0.2">
      <c r="A60" s="3">
        <f t="shared" si="0"/>
        <v>124</v>
      </c>
      <c r="B60" s="3" t="s">
        <v>214</v>
      </c>
      <c r="C60" s="3" t="s">
        <v>211</v>
      </c>
      <c r="D60" s="3" t="s">
        <v>211</v>
      </c>
      <c r="E60" s="3"/>
      <c r="F60" s="3"/>
      <c r="G60" s="3"/>
    </row>
    <row r="61" spans="1:7" x14ac:dyDescent="0.2">
      <c r="A61" s="3">
        <f t="shared" si="0"/>
        <v>125</v>
      </c>
      <c r="B61" s="3" t="s">
        <v>215</v>
      </c>
      <c r="C61" s="3">
        <v>4</v>
      </c>
      <c r="D61" s="3">
        <v>0</v>
      </c>
      <c r="E61" s="3"/>
      <c r="F61" s="3"/>
      <c r="G61" s="3"/>
    </row>
    <row r="62" spans="1:7" x14ac:dyDescent="0.2">
      <c r="A62" s="3">
        <f t="shared" si="0"/>
        <v>126</v>
      </c>
      <c r="B62" s="3" t="s">
        <v>216</v>
      </c>
      <c r="C62" s="3">
        <v>9</v>
      </c>
      <c r="D62" s="3">
        <v>0</v>
      </c>
      <c r="E62" s="3"/>
      <c r="F62" s="3"/>
      <c r="G62" s="3"/>
    </row>
    <row r="63" spans="1:7" x14ac:dyDescent="0.2">
      <c r="A63" s="3">
        <f t="shared" si="0"/>
        <v>127</v>
      </c>
      <c r="B63" s="3" t="s">
        <v>217</v>
      </c>
      <c r="C63" s="3">
        <v>50</v>
      </c>
      <c r="D63" s="3">
        <v>0</v>
      </c>
      <c r="E63" s="3"/>
      <c r="F63" s="3"/>
      <c r="G63" s="3"/>
    </row>
    <row r="64" spans="1:7" x14ac:dyDescent="0.2">
      <c r="A64" s="3">
        <f t="shared" si="0"/>
        <v>128</v>
      </c>
      <c r="B64" s="3" t="s">
        <v>218</v>
      </c>
      <c r="C64" s="3">
        <v>50</v>
      </c>
      <c r="D64" s="3">
        <v>0</v>
      </c>
      <c r="E64" s="3"/>
      <c r="F64" s="3"/>
      <c r="G64" s="3"/>
    </row>
    <row r="65" spans="1:7" x14ac:dyDescent="0.2">
      <c r="A65" s="3">
        <f t="shared" si="0"/>
        <v>129</v>
      </c>
      <c r="B65" s="3" t="s">
        <v>219</v>
      </c>
      <c r="C65" s="3">
        <v>9</v>
      </c>
      <c r="D65" s="3">
        <v>0</v>
      </c>
      <c r="E65" s="3"/>
      <c r="F65" s="3"/>
      <c r="G65" s="3"/>
    </row>
    <row r="66" spans="1:7" x14ac:dyDescent="0.2">
      <c r="A66" s="3">
        <f t="shared" si="0"/>
        <v>130</v>
      </c>
      <c r="B66" s="3" t="s">
        <v>220</v>
      </c>
      <c r="C66" s="3">
        <v>0</v>
      </c>
      <c r="D66" s="3">
        <v>0</v>
      </c>
      <c r="E66" s="3"/>
      <c r="F66" s="3"/>
      <c r="G66" s="3"/>
    </row>
    <row r="67" spans="1:7" x14ac:dyDescent="0.2">
      <c r="A67" s="3">
        <f t="shared" si="0"/>
        <v>131</v>
      </c>
      <c r="B67" s="3" t="s">
        <v>221</v>
      </c>
      <c r="C67" s="3">
        <v>0</v>
      </c>
      <c r="D67" s="3">
        <v>0</v>
      </c>
      <c r="E67" s="3"/>
      <c r="F67" s="3"/>
      <c r="G67" s="3"/>
    </row>
    <row r="68" spans="1:7" x14ac:dyDescent="0.2">
      <c r="A68" s="3">
        <f t="shared" si="0"/>
        <v>132</v>
      </c>
      <c r="B68" s="3" t="s">
        <v>222</v>
      </c>
      <c r="C68" s="3">
        <v>0</v>
      </c>
      <c r="D68" s="3">
        <v>0</v>
      </c>
      <c r="E68" s="3"/>
      <c r="F68" s="3"/>
      <c r="G68" s="3"/>
    </row>
    <row r="69" spans="1:7" x14ac:dyDescent="0.2">
      <c r="A69" s="3">
        <f t="shared" ref="A69:A132" si="1">A68+1</f>
        <v>133</v>
      </c>
      <c r="B69" s="3" t="s">
        <v>223</v>
      </c>
      <c r="C69" s="3">
        <v>0</v>
      </c>
      <c r="D69" s="3">
        <v>0</v>
      </c>
      <c r="E69" s="3"/>
      <c r="F69" s="3"/>
      <c r="G69" s="3"/>
    </row>
    <row r="70" spans="1:7" x14ac:dyDescent="0.2">
      <c r="A70" s="3">
        <f t="shared" si="1"/>
        <v>134</v>
      </c>
      <c r="B70" s="3" t="s">
        <v>224</v>
      </c>
      <c r="C70" s="3">
        <v>0</v>
      </c>
      <c r="D70" s="3">
        <v>0</v>
      </c>
      <c r="E70" s="3"/>
      <c r="F70" s="3"/>
      <c r="G70" s="3"/>
    </row>
    <row r="71" spans="1:7" x14ac:dyDescent="0.2">
      <c r="A71" s="3">
        <f t="shared" si="1"/>
        <v>135</v>
      </c>
      <c r="B71" s="3" t="s">
        <v>225</v>
      </c>
      <c r="C71" s="3">
        <v>0</v>
      </c>
      <c r="D71" s="3">
        <v>0</v>
      </c>
      <c r="E71" s="3"/>
      <c r="F71" s="3"/>
      <c r="G71" s="3"/>
    </row>
    <row r="72" spans="1:7" x14ac:dyDescent="0.2">
      <c r="A72" s="3">
        <f t="shared" si="1"/>
        <v>136</v>
      </c>
      <c r="B72" s="3" t="s">
        <v>226</v>
      </c>
      <c r="C72" s="3">
        <v>0</v>
      </c>
      <c r="D72" s="3">
        <v>0</v>
      </c>
      <c r="E72" s="3"/>
      <c r="F72" s="3"/>
      <c r="G72" s="3"/>
    </row>
    <row r="73" spans="1:7" x14ac:dyDescent="0.2">
      <c r="A73" s="3">
        <f t="shared" si="1"/>
        <v>137</v>
      </c>
      <c r="B73" s="3" t="s">
        <v>227</v>
      </c>
      <c r="C73" s="3">
        <v>0</v>
      </c>
      <c r="D73" s="3">
        <v>0</v>
      </c>
      <c r="E73" s="3"/>
      <c r="F73" s="3"/>
      <c r="G73" s="3"/>
    </row>
    <row r="74" spans="1:7" x14ac:dyDescent="0.2">
      <c r="A74" s="3">
        <f t="shared" si="1"/>
        <v>138</v>
      </c>
      <c r="B74" s="3" t="s">
        <v>228</v>
      </c>
      <c r="C74" s="3">
        <v>0</v>
      </c>
      <c r="D74" s="3">
        <v>0</v>
      </c>
      <c r="E74" s="3"/>
      <c r="F74" s="3"/>
      <c r="G74" s="3"/>
    </row>
    <row r="75" spans="1:7" x14ac:dyDescent="0.2">
      <c r="A75" s="3">
        <f t="shared" si="1"/>
        <v>139</v>
      </c>
      <c r="B75" s="3" t="s">
        <v>229</v>
      </c>
      <c r="C75" s="3">
        <v>0</v>
      </c>
      <c r="D75" s="3">
        <v>0</v>
      </c>
      <c r="E75" s="3"/>
      <c r="F75" s="3"/>
      <c r="G75" s="3"/>
    </row>
    <row r="76" spans="1:7" x14ac:dyDescent="0.2">
      <c r="A76" s="3">
        <f t="shared" si="1"/>
        <v>140</v>
      </c>
      <c r="B76" s="3" t="s">
        <v>230</v>
      </c>
      <c r="C76" s="3">
        <v>1023</v>
      </c>
      <c r="D76" s="3">
        <v>1023</v>
      </c>
      <c r="E76" s="3"/>
      <c r="F76" s="3"/>
      <c r="G76" s="3"/>
    </row>
    <row r="77" spans="1:7" x14ac:dyDescent="0.2">
      <c r="A77" s="3">
        <f t="shared" si="1"/>
        <v>141</v>
      </c>
      <c r="B77" s="3" t="s">
        <v>231</v>
      </c>
      <c r="C77" s="3">
        <v>1023</v>
      </c>
      <c r="D77" s="3">
        <v>1023</v>
      </c>
      <c r="E77" s="3"/>
      <c r="F77" s="3"/>
      <c r="G77" s="3"/>
    </row>
    <row r="78" spans="1:7" x14ac:dyDescent="0.2">
      <c r="A78" s="3">
        <f t="shared" si="1"/>
        <v>142</v>
      </c>
      <c r="B78" s="3" t="s">
        <v>232</v>
      </c>
      <c r="C78" s="3">
        <v>1023</v>
      </c>
      <c r="D78" s="3">
        <v>1023</v>
      </c>
      <c r="E78" s="3"/>
      <c r="F78" s="3"/>
      <c r="G78" s="3"/>
    </row>
    <row r="79" spans="1:7" x14ac:dyDescent="0.2">
      <c r="A79" s="3">
        <f t="shared" si="1"/>
        <v>143</v>
      </c>
      <c r="B79" s="3" t="s">
        <v>233</v>
      </c>
      <c r="C79" s="3">
        <v>1023</v>
      </c>
      <c r="D79" s="3">
        <v>1023</v>
      </c>
      <c r="E79" s="3"/>
      <c r="F79" s="3"/>
      <c r="G79" s="3"/>
    </row>
    <row r="80" spans="1:7" x14ac:dyDescent="0.2">
      <c r="A80" s="3">
        <f t="shared" si="1"/>
        <v>144</v>
      </c>
      <c r="B80" s="3" t="s">
        <v>234</v>
      </c>
      <c r="C80" s="3">
        <v>0</v>
      </c>
      <c r="D80" s="3">
        <v>0</v>
      </c>
      <c r="E80" s="3"/>
      <c r="F80" s="3"/>
      <c r="G80" s="3"/>
    </row>
    <row r="81" spans="1:7" x14ac:dyDescent="0.2">
      <c r="A81" s="3">
        <f t="shared" si="1"/>
        <v>145</v>
      </c>
      <c r="B81" s="3" t="s">
        <v>235</v>
      </c>
      <c r="C81" s="3">
        <v>0</v>
      </c>
      <c r="D81" s="3">
        <v>0</v>
      </c>
      <c r="E81" s="3"/>
      <c r="F81" s="3"/>
      <c r="G81" s="3"/>
    </row>
    <row r="82" spans="1:7" x14ac:dyDescent="0.2">
      <c r="A82" s="3">
        <f t="shared" si="1"/>
        <v>146</v>
      </c>
      <c r="B82" s="3" t="s">
        <v>236</v>
      </c>
      <c r="C82" s="3">
        <v>0</v>
      </c>
      <c r="D82" s="3">
        <v>0</v>
      </c>
      <c r="E82" s="3"/>
      <c r="F82" s="3"/>
      <c r="G82" s="3"/>
    </row>
    <row r="83" spans="1:7" x14ac:dyDescent="0.2">
      <c r="A83" s="3">
        <f t="shared" si="1"/>
        <v>147</v>
      </c>
      <c r="B83" s="3" t="s">
        <v>237</v>
      </c>
      <c r="C83" s="3">
        <v>0</v>
      </c>
      <c r="D83" s="3">
        <v>0</v>
      </c>
      <c r="E83" s="3"/>
      <c r="F83" s="3"/>
      <c r="G83" s="3"/>
    </row>
    <row r="84" spans="1:7" x14ac:dyDescent="0.2">
      <c r="A84" s="3">
        <f t="shared" si="1"/>
        <v>148</v>
      </c>
      <c r="B84" s="3" t="s">
        <v>238</v>
      </c>
      <c r="C84" s="3" t="s">
        <v>211</v>
      </c>
      <c r="D84" s="3" t="s">
        <v>211</v>
      </c>
      <c r="E84" s="3"/>
      <c r="F84" s="3"/>
      <c r="G84" s="3"/>
    </row>
    <row r="85" spans="1:7" x14ac:dyDescent="0.2">
      <c r="A85" s="3">
        <f t="shared" si="1"/>
        <v>149</v>
      </c>
      <c r="B85" s="3" t="s">
        <v>239</v>
      </c>
      <c r="C85" s="3" t="s">
        <v>211</v>
      </c>
      <c r="D85" s="3" t="s">
        <v>211</v>
      </c>
      <c r="E85" s="3"/>
      <c r="F85" s="3"/>
      <c r="G85" s="3"/>
    </row>
    <row r="86" spans="1:7" x14ac:dyDescent="0.2">
      <c r="A86" s="3">
        <f t="shared" si="1"/>
        <v>150</v>
      </c>
      <c r="B86" s="3" t="s">
        <v>240</v>
      </c>
      <c r="C86" s="3" t="s">
        <v>211</v>
      </c>
      <c r="D86" s="3" t="s">
        <v>211</v>
      </c>
      <c r="E86" s="3"/>
      <c r="F86" s="3"/>
      <c r="G86" s="3"/>
    </row>
    <row r="87" spans="1:7" x14ac:dyDescent="0.2">
      <c r="A87" s="3">
        <f t="shared" si="1"/>
        <v>151</v>
      </c>
      <c r="B87" s="3" t="s">
        <v>241</v>
      </c>
      <c r="C87" s="3" t="s">
        <v>211</v>
      </c>
      <c r="D87" s="3" t="s">
        <v>211</v>
      </c>
      <c r="E87" s="3"/>
      <c r="F87" s="3"/>
      <c r="G87" s="3"/>
    </row>
    <row r="88" spans="1:7" x14ac:dyDescent="0.2">
      <c r="A88" s="3">
        <f t="shared" si="1"/>
        <v>152</v>
      </c>
      <c r="B88" s="3" t="s">
        <v>242</v>
      </c>
      <c r="C88" s="3" t="s">
        <v>211</v>
      </c>
      <c r="D88" s="3" t="s">
        <v>211</v>
      </c>
      <c r="E88" s="3"/>
      <c r="F88" s="3"/>
      <c r="G88" s="3"/>
    </row>
    <row r="89" spans="1:7" x14ac:dyDescent="0.2">
      <c r="A89" s="3">
        <f t="shared" si="1"/>
        <v>153</v>
      </c>
      <c r="B89" s="3" t="s">
        <v>243</v>
      </c>
      <c r="C89" s="3" t="s">
        <v>211</v>
      </c>
      <c r="D89" s="3" t="s">
        <v>211</v>
      </c>
      <c r="E89" s="3"/>
      <c r="F89" s="3"/>
      <c r="G89" s="3"/>
    </row>
    <row r="90" spans="1:7" x14ac:dyDescent="0.2">
      <c r="A90" s="3">
        <f t="shared" si="1"/>
        <v>154</v>
      </c>
      <c r="B90" s="3" t="s">
        <v>244</v>
      </c>
      <c r="C90" s="3" t="s">
        <v>211</v>
      </c>
      <c r="D90" s="3" t="s">
        <v>211</v>
      </c>
      <c r="E90" s="3"/>
      <c r="F90" s="3"/>
      <c r="G90" s="3"/>
    </row>
    <row r="91" spans="1:7" x14ac:dyDescent="0.2">
      <c r="A91" s="3">
        <f t="shared" si="1"/>
        <v>155</v>
      </c>
      <c r="B91" s="3" t="s">
        <v>245</v>
      </c>
      <c r="C91" s="3" t="s">
        <v>211</v>
      </c>
      <c r="D91" s="3" t="s">
        <v>211</v>
      </c>
      <c r="E91" s="3"/>
      <c r="F91" s="3"/>
      <c r="G91" s="3"/>
    </row>
    <row r="92" spans="1:7" x14ac:dyDescent="0.2">
      <c r="A92" s="3">
        <f t="shared" si="1"/>
        <v>156</v>
      </c>
      <c r="B92" s="3" t="s">
        <v>246</v>
      </c>
      <c r="C92" s="3" t="s">
        <v>211</v>
      </c>
      <c r="D92" s="3" t="s">
        <v>211</v>
      </c>
      <c r="E92" s="3"/>
      <c r="F92" s="3"/>
      <c r="G92" s="3"/>
    </row>
    <row r="93" spans="1:7" x14ac:dyDescent="0.2">
      <c r="A93" s="3">
        <f t="shared" si="1"/>
        <v>157</v>
      </c>
      <c r="B93" s="3" t="s">
        <v>247</v>
      </c>
      <c r="C93" s="3">
        <v>0</v>
      </c>
      <c r="D93" s="3">
        <v>0</v>
      </c>
      <c r="E93" s="3"/>
      <c r="F93" s="3"/>
      <c r="G93" s="3"/>
    </row>
    <row r="94" spans="1:7" x14ac:dyDescent="0.2">
      <c r="A94" s="3">
        <f t="shared" si="1"/>
        <v>158</v>
      </c>
      <c r="B94" s="3" t="s">
        <v>248</v>
      </c>
      <c r="C94" s="3">
        <v>0</v>
      </c>
      <c r="D94" s="3">
        <v>0</v>
      </c>
      <c r="E94" s="3"/>
      <c r="F94" s="3"/>
      <c r="G94" s="3"/>
    </row>
    <row r="95" spans="1:7" x14ac:dyDescent="0.2">
      <c r="A95" s="3">
        <f t="shared" si="1"/>
        <v>159</v>
      </c>
      <c r="B95" s="3" t="s">
        <v>249</v>
      </c>
      <c r="C95" s="3">
        <v>0</v>
      </c>
      <c r="D95" s="3">
        <v>0</v>
      </c>
      <c r="E95" s="3"/>
      <c r="F95" s="3"/>
      <c r="G95" s="3"/>
    </row>
    <row r="96" spans="1:7" x14ac:dyDescent="0.2">
      <c r="A96" s="3">
        <f t="shared" si="1"/>
        <v>160</v>
      </c>
      <c r="B96" s="3" t="s">
        <v>250</v>
      </c>
      <c r="C96" s="3">
        <v>20</v>
      </c>
      <c r="D96" s="3">
        <v>0</v>
      </c>
      <c r="E96" s="3"/>
      <c r="F96" s="3"/>
      <c r="G96" s="3"/>
    </row>
    <row r="97" spans="1:7" x14ac:dyDescent="0.2">
      <c r="A97" s="3">
        <f t="shared" si="1"/>
        <v>161</v>
      </c>
      <c r="B97" s="3" t="s">
        <v>251</v>
      </c>
      <c r="C97" s="3">
        <v>0</v>
      </c>
      <c r="D97" s="3">
        <v>0</v>
      </c>
      <c r="E97" s="3"/>
      <c r="F97" s="3"/>
      <c r="G97" s="3"/>
    </row>
    <row r="98" spans="1:7" x14ac:dyDescent="0.2">
      <c r="A98" s="3">
        <f t="shared" si="1"/>
        <v>162</v>
      </c>
      <c r="B98" s="3" t="s">
        <v>252</v>
      </c>
      <c r="C98" s="3">
        <v>0</v>
      </c>
      <c r="D98" s="3">
        <v>0</v>
      </c>
      <c r="E98" s="3"/>
      <c r="F98" s="3"/>
      <c r="G98" s="3"/>
    </row>
    <row r="99" spans="1:7" x14ac:dyDescent="0.2">
      <c r="A99" s="3">
        <f t="shared" si="1"/>
        <v>163</v>
      </c>
      <c r="B99" s="3" t="s">
        <v>253</v>
      </c>
      <c r="C99" s="3">
        <v>0</v>
      </c>
      <c r="D99" s="3">
        <v>0</v>
      </c>
      <c r="E99" s="3"/>
      <c r="F99" s="3"/>
      <c r="G99" s="3"/>
    </row>
    <row r="100" spans="1:7" x14ac:dyDescent="0.2">
      <c r="A100" s="3">
        <f t="shared" si="1"/>
        <v>164</v>
      </c>
      <c r="B100" s="3" t="s">
        <v>254</v>
      </c>
      <c r="C100" s="3">
        <v>0</v>
      </c>
      <c r="D100" s="3">
        <v>0</v>
      </c>
      <c r="E100" s="3"/>
      <c r="F100" s="3"/>
      <c r="G100" s="3"/>
    </row>
    <row r="101" spans="1:7" x14ac:dyDescent="0.2">
      <c r="A101" s="3">
        <f t="shared" si="1"/>
        <v>165</v>
      </c>
      <c r="B101" s="3" t="s">
        <v>255</v>
      </c>
      <c r="C101" s="3">
        <v>0</v>
      </c>
      <c r="D101" s="3">
        <v>0</v>
      </c>
      <c r="E101" s="3"/>
      <c r="F101" s="3"/>
      <c r="G101" s="3"/>
    </row>
    <row r="102" spans="1:7" x14ac:dyDescent="0.2">
      <c r="A102" s="3">
        <f t="shared" si="1"/>
        <v>166</v>
      </c>
      <c r="B102" s="3" t="s">
        <v>256</v>
      </c>
      <c r="C102" s="3">
        <v>0</v>
      </c>
      <c r="D102" s="3">
        <v>0</v>
      </c>
      <c r="E102" s="3"/>
      <c r="F102" s="3"/>
      <c r="G102" s="3"/>
    </row>
    <row r="103" spans="1:7" x14ac:dyDescent="0.2">
      <c r="A103" s="3">
        <f t="shared" si="1"/>
        <v>167</v>
      </c>
      <c r="B103" s="3" t="s">
        <v>257</v>
      </c>
      <c r="C103" s="3">
        <v>0</v>
      </c>
      <c r="D103" s="3">
        <v>0</v>
      </c>
      <c r="E103" s="3"/>
      <c r="F103" s="3"/>
      <c r="G103" s="3"/>
    </row>
    <row r="104" spans="1:7" x14ac:dyDescent="0.2">
      <c r="A104" s="3">
        <f t="shared" si="1"/>
        <v>168</v>
      </c>
      <c r="B104" s="3" t="s">
        <v>258</v>
      </c>
      <c r="C104" s="3">
        <v>0</v>
      </c>
      <c r="D104" s="3">
        <v>0</v>
      </c>
      <c r="E104" s="3"/>
      <c r="F104" s="3"/>
      <c r="G104" s="3"/>
    </row>
    <row r="105" spans="1:7" x14ac:dyDescent="0.2">
      <c r="A105" s="3">
        <f t="shared" si="1"/>
        <v>169</v>
      </c>
      <c r="B105" s="3" t="s">
        <v>259</v>
      </c>
      <c r="C105" s="3">
        <v>10</v>
      </c>
      <c r="D105" s="3">
        <v>0</v>
      </c>
      <c r="E105" s="3"/>
      <c r="F105" s="3"/>
      <c r="G105" s="3"/>
    </row>
    <row r="106" spans="1:7" x14ac:dyDescent="0.2">
      <c r="A106" s="3">
        <f t="shared" si="1"/>
        <v>170</v>
      </c>
      <c r="B106" s="3" t="s">
        <v>260</v>
      </c>
      <c r="C106" s="3">
        <v>10</v>
      </c>
      <c r="D106" s="3">
        <v>0</v>
      </c>
      <c r="E106" s="3"/>
      <c r="F106" s="3"/>
      <c r="G106" s="3"/>
    </row>
    <row r="107" spans="1:7" x14ac:dyDescent="0.2">
      <c r="A107" s="3">
        <f t="shared" si="1"/>
        <v>171</v>
      </c>
      <c r="B107" s="3" t="s">
        <v>261</v>
      </c>
      <c r="C107" s="3">
        <v>0</v>
      </c>
      <c r="D107" s="3">
        <v>0</v>
      </c>
      <c r="E107" s="3"/>
      <c r="F107" s="3"/>
      <c r="G107" s="3"/>
    </row>
    <row r="108" spans="1:7" x14ac:dyDescent="0.2">
      <c r="A108" s="3">
        <f t="shared" si="1"/>
        <v>172</v>
      </c>
      <c r="B108" s="3" t="s">
        <v>262</v>
      </c>
      <c r="C108" s="3">
        <v>0</v>
      </c>
      <c r="D108" s="3">
        <v>0</v>
      </c>
      <c r="E108" s="3"/>
      <c r="F108" s="3"/>
      <c r="G108" s="3"/>
    </row>
    <row r="109" spans="1:7" x14ac:dyDescent="0.2">
      <c r="A109" s="3">
        <f t="shared" si="1"/>
        <v>173</v>
      </c>
      <c r="B109" s="3" t="s">
        <v>263</v>
      </c>
      <c r="C109" s="3">
        <v>0</v>
      </c>
      <c r="D109" s="3">
        <v>0</v>
      </c>
      <c r="E109" s="3"/>
      <c r="F109" s="3"/>
      <c r="G109" s="3"/>
    </row>
    <row r="110" spans="1:7" x14ac:dyDescent="0.2">
      <c r="A110" s="3">
        <f t="shared" si="1"/>
        <v>174</v>
      </c>
      <c r="B110" s="3" t="s">
        <v>264</v>
      </c>
      <c r="C110" s="3">
        <v>0</v>
      </c>
      <c r="D110" s="3">
        <v>0</v>
      </c>
      <c r="E110" s="3"/>
      <c r="F110" s="3"/>
      <c r="G110" s="3"/>
    </row>
    <row r="111" spans="1:7" x14ac:dyDescent="0.2">
      <c r="A111" s="3">
        <f t="shared" si="1"/>
        <v>175</v>
      </c>
      <c r="B111" s="3" t="s">
        <v>265</v>
      </c>
      <c r="C111" s="3">
        <v>0</v>
      </c>
      <c r="D111" s="3">
        <v>0</v>
      </c>
      <c r="E111" s="3"/>
      <c r="F111" s="3"/>
      <c r="G111" s="3"/>
    </row>
    <row r="112" spans="1:7" x14ac:dyDescent="0.2">
      <c r="A112" s="3">
        <f t="shared" si="1"/>
        <v>176</v>
      </c>
      <c r="B112" s="3" t="s">
        <v>266</v>
      </c>
      <c r="C112" s="3">
        <v>0</v>
      </c>
      <c r="D112" s="3">
        <v>0</v>
      </c>
      <c r="E112" s="3"/>
      <c r="F112" s="3"/>
      <c r="G112" s="3"/>
    </row>
    <row r="113" spans="1:7" x14ac:dyDescent="0.2">
      <c r="A113" s="3">
        <f t="shared" si="1"/>
        <v>177</v>
      </c>
      <c r="B113" s="3" t="s">
        <v>267</v>
      </c>
      <c r="C113" s="3">
        <v>0</v>
      </c>
      <c r="D113" s="3">
        <v>0</v>
      </c>
      <c r="E113" s="3"/>
      <c r="F113" s="3"/>
      <c r="G113" s="3"/>
    </row>
    <row r="114" spans="1:7" x14ac:dyDescent="0.2">
      <c r="A114" s="3">
        <f t="shared" si="1"/>
        <v>178</v>
      </c>
      <c r="B114" s="3" t="s">
        <v>268</v>
      </c>
      <c r="C114" s="3">
        <v>0</v>
      </c>
      <c r="D114" s="3">
        <v>0</v>
      </c>
      <c r="E114" s="3"/>
      <c r="F114" s="3"/>
      <c r="G114" s="3"/>
    </row>
    <row r="115" spans="1:7" x14ac:dyDescent="0.2">
      <c r="A115" s="3">
        <f t="shared" si="1"/>
        <v>179</v>
      </c>
      <c r="B115" s="3" t="s">
        <v>269</v>
      </c>
      <c r="C115" s="3">
        <v>0</v>
      </c>
      <c r="D115" s="3">
        <v>0</v>
      </c>
      <c r="E115" s="3"/>
      <c r="F115" s="3"/>
      <c r="G115" s="3"/>
    </row>
    <row r="116" spans="1:7" x14ac:dyDescent="0.2">
      <c r="A116" s="3">
        <f t="shared" si="1"/>
        <v>180</v>
      </c>
      <c r="B116" s="3" t="s">
        <v>270</v>
      </c>
      <c r="C116" s="3">
        <v>0</v>
      </c>
      <c r="D116" s="3">
        <v>0</v>
      </c>
      <c r="E116" s="3"/>
      <c r="F116" s="3"/>
      <c r="G116" s="3"/>
    </row>
    <row r="117" spans="1:7" x14ac:dyDescent="0.2">
      <c r="A117" s="3">
        <f t="shared" si="1"/>
        <v>181</v>
      </c>
      <c r="B117" s="3" t="s">
        <v>271</v>
      </c>
      <c r="C117" s="3">
        <v>0</v>
      </c>
      <c r="D117" s="3">
        <v>0</v>
      </c>
      <c r="E117" s="3"/>
      <c r="F117" s="3"/>
      <c r="G117" s="3"/>
    </row>
    <row r="118" spans="1:7" x14ac:dyDescent="0.2">
      <c r="A118" s="3">
        <f t="shared" si="1"/>
        <v>182</v>
      </c>
      <c r="B118" s="3" t="s">
        <v>272</v>
      </c>
      <c r="C118" s="3">
        <v>0</v>
      </c>
      <c r="D118" s="3">
        <v>0</v>
      </c>
      <c r="E118" s="3"/>
      <c r="F118" s="3"/>
      <c r="G118" s="3"/>
    </row>
    <row r="119" spans="1:7" x14ac:dyDescent="0.2">
      <c r="A119" s="3">
        <f t="shared" si="1"/>
        <v>183</v>
      </c>
      <c r="B119" s="3" t="s">
        <v>273</v>
      </c>
      <c r="C119" s="3">
        <v>0</v>
      </c>
      <c r="D119" s="3">
        <v>0</v>
      </c>
      <c r="E119" s="3"/>
      <c r="F119" s="3"/>
      <c r="G119" s="3"/>
    </row>
    <row r="120" spans="1:7" x14ac:dyDescent="0.2">
      <c r="A120" s="3">
        <f t="shared" si="1"/>
        <v>184</v>
      </c>
      <c r="B120" s="3" t="s">
        <v>274</v>
      </c>
      <c r="C120" s="3">
        <v>0</v>
      </c>
      <c r="D120" s="3">
        <v>0</v>
      </c>
      <c r="E120" s="3"/>
      <c r="F120" s="3"/>
      <c r="G120" s="3"/>
    </row>
    <row r="121" spans="1:7" x14ac:dyDescent="0.2">
      <c r="A121" s="3">
        <f t="shared" si="1"/>
        <v>185</v>
      </c>
      <c r="B121" s="3" t="s">
        <v>275</v>
      </c>
      <c r="C121" s="3">
        <v>0</v>
      </c>
      <c r="D121" s="3">
        <v>0</v>
      </c>
      <c r="E121" s="3"/>
      <c r="F121" s="3"/>
      <c r="G121" s="3"/>
    </row>
    <row r="122" spans="1:7" x14ac:dyDescent="0.2">
      <c r="A122" s="3">
        <f t="shared" si="1"/>
        <v>186</v>
      </c>
      <c r="B122" s="3" t="s">
        <v>276</v>
      </c>
      <c r="C122" s="3">
        <v>0</v>
      </c>
      <c r="D122" s="3">
        <v>0</v>
      </c>
      <c r="E122" s="3"/>
      <c r="F122" s="3"/>
      <c r="G122" s="3"/>
    </row>
    <row r="123" spans="1:7" x14ac:dyDescent="0.2">
      <c r="A123" s="3">
        <f t="shared" si="1"/>
        <v>187</v>
      </c>
      <c r="B123" s="3" t="s">
        <v>277</v>
      </c>
      <c r="C123" s="3">
        <v>0</v>
      </c>
      <c r="D123" s="3">
        <v>0</v>
      </c>
      <c r="E123" s="3"/>
      <c r="F123" s="3"/>
      <c r="G123" s="3"/>
    </row>
    <row r="124" spans="1:7" x14ac:dyDescent="0.2">
      <c r="A124" s="3">
        <f t="shared" si="1"/>
        <v>188</v>
      </c>
      <c r="B124" s="3" t="s">
        <v>278</v>
      </c>
      <c r="C124" s="3">
        <v>0</v>
      </c>
      <c r="D124" s="3">
        <v>0</v>
      </c>
      <c r="E124" s="3"/>
      <c r="F124" s="3"/>
      <c r="G124" s="3"/>
    </row>
    <row r="125" spans="1:7" x14ac:dyDescent="0.2">
      <c r="A125" s="3">
        <f t="shared" si="1"/>
        <v>189</v>
      </c>
      <c r="B125" s="3" t="s">
        <v>279</v>
      </c>
      <c r="C125" s="3">
        <v>500</v>
      </c>
      <c r="D125" s="3">
        <v>300</v>
      </c>
      <c r="E125" s="3"/>
      <c r="F125" s="3"/>
      <c r="G125" s="3"/>
    </row>
    <row r="126" spans="1:7" x14ac:dyDescent="0.2">
      <c r="A126" s="3">
        <f t="shared" si="1"/>
        <v>190</v>
      </c>
      <c r="B126" s="3" t="s">
        <v>280</v>
      </c>
      <c r="C126" s="3">
        <v>750</v>
      </c>
      <c r="D126" s="3">
        <v>550</v>
      </c>
      <c r="E126" s="3"/>
      <c r="F126" s="3"/>
      <c r="G126" s="3"/>
    </row>
    <row r="127" spans="1:7" x14ac:dyDescent="0.2">
      <c r="A127" s="3">
        <f t="shared" si="1"/>
        <v>191</v>
      </c>
      <c r="B127" s="3" t="s">
        <v>281</v>
      </c>
      <c r="C127" s="3">
        <v>750</v>
      </c>
      <c r="D127" s="3">
        <v>550</v>
      </c>
      <c r="E127" s="3"/>
      <c r="F127" s="3"/>
      <c r="G127" s="3"/>
    </row>
    <row r="128" spans="1:7" x14ac:dyDescent="0.2">
      <c r="A128" s="3">
        <f t="shared" si="1"/>
        <v>192</v>
      </c>
      <c r="B128" s="3" t="s">
        <v>282</v>
      </c>
      <c r="C128" s="3">
        <v>600</v>
      </c>
      <c r="D128" s="3">
        <v>400</v>
      </c>
      <c r="E128" s="3"/>
      <c r="F128" s="3"/>
      <c r="G128" s="3"/>
    </row>
    <row r="129" spans="1:7" x14ac:dyDescent="0.2">
      <c r="A129" s="3">
        <f t="shared" si="1"/>
        <v>193</v>
      </c>
      <c r="B129" s="3" t="s">
        <v>283</v>
      </c>
      <c r="C129" s="3">
        <v>12</v>
      </c>
      <c r="D129" s="3">
        <v>1</v>
      </c>
      <c r="E129" s="3"/>
      <c r="F129" s="3"/>
      <c r="G129" s="3"/>
    </row>
    <row r="130" spans="1:7" x14ac:dyDescent="0.2">
      <c r="A130" s="3">
        <f t="shared" si="1"/>
        <v>194</v>
      </c>
      <c r="B130" s="3" t="s">
        <v>284</v>
      </c>
      <c r="C130" s="3">
        <v>12</v>
      </c>
      <c r="D130" s="3">
        <v>1</v>
      </c>
      <c r="E130" s="3"/>
      <c r="F130" s="3"/>
      <c r="G130" s="3"/>
    </row>
    <row r="131" spans="1:7" x14ac:dyDescent="0.2">
      <c r="A131" s="3">
        <f t="shared" si="1"/>
        <v>195</v>
      </c>
      <c r="B131" s="3" t="s">
        <v>285</v>
      </c>
      <c r="C131" s="3">
        <v>12</v>
      </c>
      <c r="D131" s="3">
        <v>1</v>
      </c>
      <c r="E131" s="3"/>
      <c r="F131" s="3"/>
      <c r="G131" s="3"/>
    </row>
    <row r="132" spans="1:7" x14ac:dyDescent="0.2">
      <c r="A132" s="3">
        <f t="shared" si="1"/>
        <v>196</v>
      </c>
      <c r="B132" s="3" t="s">
        <v>286</v>
      </c>
      <c r="C132" s="3">
        <v>12</v>
      </c>
      <c r="D132" s="3">
        <v>1</v>
      </c>
      <c r="E132" s="3"/>
      <c r="F132" s="3"/>
      <c r="G132" s="3"/>
    </row>
    <row r="133" spans="1:7" x14ac:dyDescent="0.2">
      <c r="A133" s="3">
        <f t="shared" ref="A133:A196" si="2">A132+1</f>
        <v>197</v>
      </c>
      <c r="B133" s="3" t="s">
        <v>287</v>
      </c>
      <c r="C133" s="3">
        <v>100</v>
      </c>
      <c r="D133" s="3">
        <v>80</v>
      </c>
      <c r="E133" s="3"/>
      <c r="F133" s="3"/>
      <c r="G133" s="3"/>
    </row>
    <row r="134" spans="1:7" x14ac:dyDescent="0.2">
      <c r="A134" s="3">
        <f t="shared" si="2"/>
        <v>198</v>
      </c>
      <c r="B134" s="3" t="s">
        <v>288</v>
      </c>
      <c r="C134" s="3">
        <v>100</v>
      </c>
      <c r="D134" s="3">
        <v>80</v>
      </c>
      <c r="E134" s="3"/>
      <c r="F134" s="3"/>
      <c r="G134" s="3"/>
    </row>
    <row r="135" spans="1:7" x14ac:dyDescent="0.2">
      <c r="A135" s="3">
        <f t="shared" si="2"/>
        <v>199</v>
      </c>
      <c r="B135" s="3" t="s">
        <v>289</v>
      </c>
      <c r="C135" s="3">
        <v>100</v>
      </c>
      <c r="D135" s="3">
        <v>80</v>
      </c>
      <c r="E135" s="3"/>
      <c r="F135" s="3"/>
      <c r="G135" s="3"/>
    </row>
    <row r="136" spans="1:7" x14ac:dyDescent="0.2">
      <c r="A136" s="3">
        <f t="shared" si="2"/>
        <v>200</v>
      </c>
      <c r="B136" s="3" t="s">
        <v>290</v>
      </c>
      <c r="C136" s="3">
        <v>100</v>
      </c>
      <c r="D136" s="3">
        <v>80</v>
      </c>
      <c r="E136" s="3"/>
      <c r="F136" s="3"/>
      <c r="G136" s="3"/>
    </row>
    <row r="137" spans="1:7" x14ac:dyDescent="0.2">
      <c r="A137" s="3">
        <f t="shared" si="2"/>
        <v>201</v>
      </c>
      <c r="B137" s="3" t="s">
        <v>291</v>
      </c>
      <c r="C137" s="3">
        <v>1.85</v>
      </c>
      <c r="D137" s="3">
        <v>1.45</v>
      </c>
      <c r="E137" s="3"/>
      <c r="F137" s="3"/>
      <c r="G137" s="3"/>
    </row>
    <row r="138" spans="1:7" x14ac:dyDescent="0.2">
      <c r="A138" s="3">
        <f t="shared" si="2"/>
        <v>202</v>
      </c>
      <c r="B138" s="3" t="s">
        <v>292</v>
      </c>
      <c r="C138" s="3">
        <v>1.85</v>
      </c>
      <c r="D138" s="3">
        <v>1.45</v>
      </c>
      <c r="E138" s="3"/>
      <c r="F138" s="3"/>
      <c r="G138" s="3"/>
    </row>
    <row r="139" spans="1:7" x14ac:dyDescent="0.2">
      <c r="A139" s="3">
        <f t="shared" si="2"/>
        <v>203</v>
      </c>
      <c r="B139" s="3" t="s">
        <v>293</v>
      </c>
      <c r="C139" s="3">
        <v>1.6</v>
      </c>
      <c r="D139" s="3">
        <v>1.2</v>
      </c>
      <c r="E139" s="3"/>
      <c r="F139" s="3"/>
      <c r="G139" s="3"/>
    </row>
    <row r="140" spans="1:7" x14ac:dyDescent="0.2">
      <c r="A140" s="3">
        <f t="shared" si="2"/>
        <v>204</v>
      </c>
      <c r="B140" s="3" t="s">
        <v>294</v>
      </c>
      <c r="C140" s="3">
        <v>1.6</v>
      </c>
      <c r="D140" s="3">
        <v>1.2</v>
      </c>
      <c r="E140" s="3"/>
      <c r="F140" s="3"/>
      <c r="G140" s="3"/>
    </row>
    <row r="141" spans="1:7" x14ac:dyDescent="0.2">
      <c r="A141" s="3">
        <f t="shared" si="2"/>
        <v>205</v>
      </c>
      <c r="B141" s="3" t="s">
        <v>295</v>
      </c>
      <c r="C141" s="3">
        <v>1.1000000000000001</v>
      </c>
      <c r="D141" s="3">
        <v>0.9</v>
      </c>
      <c r="E141" s="3"/>
      <c r="F141" s="3"/>
      <c r="G141" s="3"/>
    </row>
    <row r="142" spans="1:7" x14ac:dyDescent="0.2">
      <c r="A142" s="3">
        <f t="shared" si="2"/>
        <v>206</v>
      </c>
      <c r="B142" s="3" t="s">
        <v>296</v>
      </c>
      <c r="C142" s="3">
        <v>2</v>
      </c>
      <c r="D142" s="3">
        <v>0</v>
      </c>
      <c r="E142" s="3"/>
      <c r="F142" s="3"/>
      <c r="G142" s="3"/>
    </row>
    <row r="143" spans="1:7" x14ac:dyDescent="0.2">
      <c r="A143" s="3">
        <f t="shared" si="2"/>
        <v>207</v>
      </c>
      <c r="B143" s="3" t="s">
        <v>297</v>
      </c>
      <c r="C143" s="3">
        <v>0</v>
      </c>
      <c r="D143" s="3">
        <v>0</v>
      </c>
      <c r="E143" s="3"/>
      <c r="F143" s="3"/>
      <c r="G143" s="3"/>
    </row>
    <row r="144" spans="1:7" x14ac:dyDescent="0.2">
      <c r="A144" s="3">
        <f t="shared" si="2"/>
        <v>208</v>
      </c>
      <c r="B144" s="3" t="s">
        <v>298</v>
      </c>
      <c r="C144" s="3">
        <v>0</v>
      </c>
      <c r="D144" s="3">
        <v>0</v>
      </c>
      <c r="E144" s="3"/>
      <c r="F144" s="3"/>
      <c r="G144" s="3"/>
    </row>
    <row r="145" spans="1:7" x14ac:dyDescent="0.2">
      <c r="A145" s="3">
        <f t="shared" si="2"/>
        <v>209</v>
      </c>
      <c r="B145" s="3" t="s">
        <v>299</v>
      </c>
      <c r="C145" s="3">
        <v>0</v>
      </c>
      <c r="D145" s="3">
        <v>0</v>
      </c>
      <c r="E145" s="3"/>
      <c r="F145" s="3"/>
      <c r="G145" s="3"/>
    </row>
    <row r="146" spans="1:7" x14ac:dyDescent="0.2">
      <c r="A146" s="3">
        <f t="shared" si="2"/>
        <v>210</v>
      </c>
      <c r="B146" s="3" t="s">
        <v>300</v>
      </c>
      <c r="C146" s="3">
        <v>0</v>
      </c>
      <c r="D146" s="3">
        <v>0</v>
      </c>
      <c r="E146" s="3"/>
      <c r="F146" s="3"/>
      <c r="G146" s="3"/>
    </row>
    <row r="147" spans="1:7" x14ac:dyDescent="0.2">
      <c r="A147" s="3">
        <f t="shared" si="2"/>
        <v>211</v>
      </c>
      <c r="B147" s="3" t="s">
        <v>301</v>
      </c>
      <c r="C147" s="3">
        <v>0</v>
      </c>
      <c r="D147" s="3">
        <v>0</v>
      </c>
      <c r="E147" s="3"/>
      <c r="F147" s="3"/>
      <c r="G147" s="3"/>
    </row>
    <row r="148" spans="1:7" x14ac:dyDescent="0.2">
      <c r="A148" s="3">
        <f t="shared" si="2"/>
        <v>212</v>
      </c>
      <c r="B148" s="3" t="s">
        <v>302</v>
      </c>
      <c r="C148" s="3">
        <v>0</v>
      </c>
      <c r="D148" s="3">
        <v>0</v>
      </c>
      <c r="E148" s="3"/>
      <c r="F148" s="3"/>
      <c r="G148" s="3"/>
    </row>
    <row r="149" spans="1:7" x14ac:dyDescent="0.2">
      <c r="A149" s="3">
        <f t="shared" si="2"/>
        <v>213</v>
      </c>
      <c r="B149" s="3" t="s">
        <v>303</v>
      </c>
      <c r="C149" s="3">
        <v>0</v>
      </c>
      <c r="D149" s="3">
        <v>0</v>
      </c>
      <c r="E149" s="3"/>
      <c r="F149" s="3"/>
      <c r="G149" s="3"/>
    </row>
    <row r="150" spans="1:7" x14ac:dyDescent="0.2">
      <c r="A150" s="3">
        <f t="shared" si="2"/>
        <v>214</v>
      </c>
      <c r="B150" s="3" t="s">
        <v>304</v>
      </c>
      <c r="C150" s="3">
        <v>0</v>
      </c>
      <c r="D150" s="3">
        <v>0</v>
      </c>
      <c r="E150" s="3"/>
      <c r="F150" s="3"/>
      <c r="G150" s="3"/>
    </row>
    <row r="151" spans="1:7" x14ac:dyDescent="0.2">
      <c r="A151" s="3">
        <f t="shared" si="2"/>
        <v>215</v>
      </c>
      <c r="B151" s="3" t="s">
        <v>305</v>
      </c>
      <c r="C151" s="3">
        <v>75</v>
      </c>
      <c r="D151" s="3">
        <v>55</v>
      </c>
      <c r="E151" s="3"/>
      <c r="F151" s="3"/>
      <c r="G151" s="3"/>
    </row>
    <row r="152" spans="1:7" x14ac:dyDescent="0.2">
      <c r="A152" s="3">
        <f t="shared" si="2"/>
        <v>216</v>
      </c>
      <c r="B152" s="3" t="s">
        <v>306</v>
      </c>
      <c r="C152" s="3">
        <v>75</v>
      </c>
      <c r="D152" s="3">
        <v>55</v>
      </c>
      <c r="E152" s="3"/>
      <c r="F152" s="3"/>
      <c r="G152" s="3"/>
    </row>
    <row r="153" spans="1:7" x14ac:dyDescent="0.2">
      <c r="A153" s="3">
        <f t="shared" si="2"/>
        <v>217</v>
      </c>
      <c r="B153" s="3" t="s">
        <v>307</v>
      </c>
      <c r="C153" s="3">
        <v>75</v>
      </c>
      <c r="D153" s="3">
        <v>55</v>
      </c>
      <c r="E153" s="3"/>
      <c r="F153" s="3"/>
      <c r="G153" s="3"/>
    </row>
    <row r="154" spans="1:7" x14ac:dyDescent="0.2">
      <c r="A154" s="3">
        <f t="shared" si="2"/>
        <v>218</v>
      </c>
      <c r="B154" s="3" t="s">
        <v>308</v>
      </c>
      <c r="C154" s="3">
        <v>75</v>
      </c>
      <c r="D154" s="3">
        <v>55</v>
      </c>
      <c r="E154" s="3"/>
      <c r="F154" s="3"/>
      <c r="G154" s="3"/>
    </row>
    <row r="155" spans="1:7" x14ac:dyDescent="0.2">
      <c r="A155" s="3">
        <f t="shared" si="2"/>
        <v>219</v>
      </c>
      <c r="B155" s="3" t="s">
        <v>309</v>
      </c>
      <c r="C155" s="3">
        <v>3.5</v>
      </c>
      <c r="D155" s="3">
        <v>0</v>
      </c>
      <c r="E155" s="3"/>
      <c r="F155" s="3"/>
      <c r="G155" s="3"/>
    </row>
    <row r="156" spans="1:7" x14ac:dyDescent="0.2">
      <c r="A156" s="3">
        <f t="shared" si="2"/>
        <v>220</v>
      </c>
      <c r="B156" s="3" t="s">
        <v>310</v>
      </c>
      <c r="C156" s="3">
        <v>3.5</v>
      </c>
      <c r="D156" s="3">
        <v>0</v>
      </c>
      <c r="E156" s="3"/>
      <c r="F156" s="3"/>
      <c r="G156" s="3"/>
    </row>
    <row r="157" spans="1:7" x14ac:dyDescent="0.2">
      <c r="A157" s="3">
        <f t="shared" si="2"/>
        <v>221</v>
      </c>
      <c r="B157" s="3" t="s">
        <v>311</v>
      </c>
      <c r="C157" s="3">
        <v>3.5</v>
      </c>
      <c r="D157" s="3">
        <v>0</v>
      </c>
      <c r="E157" s="3"/>
      <c r="F157" s="3"/>
      <c r="G157" s="3"/>
    </row>
    <row r="158" spans="1:7" x14ac:dyDescent="0.2">
      <c r="A158" s="3">
        <f t="shared" si="2"/>
        <v>222</v>
      </c>
      <c r="B158" s="3" t="s">
        <v>312</v>
      </c>
      <c r="C158" s="3">
        <v>3.5</v>
      </c>
      <c r="D158" s="3">
        <v>0</v>
      </c>
      <c r="E158" s="3"/>
      <c r="F158" s="3"/>
      <c r="G158" s="3"/>
    </row>
    <row r="159" spans="1:7" x14ac:dyDescent="0.2">
      <c r="A159" s="3">
        <f t="shared" si="2"/>
        <v>223</v>
      </c>
      <c r="B159" s="3" t="s">
        <v>313</v>
      </c>
      <c r="C159" s="3">
        <v>0</v>
      </c>
      <c r="D159" s="3">
        <v>0</v>
      </c>
      <c r="E159" s="3"/>
      <c r="F159" s="3"/>
      <c r="G159" s="3"/>
    </row>
    <row r="160" spans="1:7" x14ac:dyDescent="0.2">
      <c r="A160" s="3">
        <f t="shared" si="2"/>
        <v>224</v>
      </c>
      <c r="B160" s="3" t="s">
        <v>314</v>
      </c>
      <c r="C160" s="3">
        <v>0</v>
      </c>
      <c r="D160" s="3">
        <v>0</v>
      </c>
      <c r="E160" s="3"/>
      <c r="F160" s="3"/>
      <c r="G160" s="3"/>
    </row>
    <row r="161" spans="1:7" x14ac:dyDescent="0.2">
      <c r="A161" s="3">
        <f t="shared" si="2"/>
        <v>225</v>
      </c>
      <c r="B161" s="3" t="s">
        <v>315</v>
      </c>
      <c r="C161" s="3">
        <v>0</v>
      </c>
      <c r="D161" s="3">
        <v>0</v>
      </c>
      <c r="E161" s="3"/>
      <c r="F161" s="3"/>
      <c r="G161" s="3"/>
    </row>
    <row r="162" spans="1:7" x14ac:dyDescent="0.2">
      <c r="A162" s="3">
        <f t="shared" si="2"/>
        <v>226</v>
      </c>
      <c r="B162" s="3" t="s">
        <v>316</v>
      </c>
      <c r="C162" s="3">
        <v>0</v>
      </c>
      <c r="D162" s="3">
        <v>0</v>
      </c>
      <c r="E162" s="3"/>
      <c r="F162" s="3"/>
      <c r="G162" s="3"/>
    </row>
    <row r="163" spans="1:7" x14ac:dyDescent="0.2">
      <c r="A163" s="3">
        <f t="shared" si="2"/>
        <v>227</v>
      </c>
      <c r="B163" s="3" t="s">
        <v>317</v>
      </c>
      <c r="C163" s="3">
        <v>0</v>
      </c>
      <c r="D163" s="3">
        <v>0</v>
      </c>
      <c r="E163" s="3"/>
      <c r="F163" s="3"/>
      <c r="G163" s="3"/>
    </row>
    <row r="164" spans="1:7" x14ac:dyDescent="0.2">
      <c r="A164" s="3">
        <f t="shared" si="2"/>
        <v>228</v>
      </c>
      <c r="B164" s="3" t="s">
        <v>318</v>
      </c>
      <c r="C164" s="3">
        <v>0</v>
      </c>
      <c r="D164" s="3">
        <v>0</v>
      </c>
      <c r="E164" s="3"/>
      <c r="F164" s="3"/>
      <c r="G164" s="3"/>
    </row>
    <row r="165" spans="1:7" x14ac:dyDescent="0.2">
      <c r="A165" s="3">
        <f t="shared" si="2"/>
        <v>229</v>
      </c>
      <c r="B165" s="3" t="s">
        <v>319</v>
      </c>
      <c r="C165" s="3">
        <v>0</v>
      </c>
      <c r="D165" s="3">
        <v>0</v>
      </c>
      <c r="E165" s="3"/>
      <c r="F165" s="3"/>
      <c r="G165" s="3"/>
    </row>
    <row r="166" spans="1:7" x14ac:dyDescent="0.2">
      <c r="A166" s="3">
        <f t="shared" si="2"/>
        <v>230</v>
      </c>
      <c r="B166" s="3" t="s">
        <v>320</v>
      </c>
      <c r="C166" s="3">
        <v>0</v>
      </c>
      <c r="D166" s="3">
        <v>0</v>
      </c>
      <c r="E166" s="3"/>
      <c r="F166" s="3"/>
      <c r="G166" s="3"/>
    </row>
    <row r="167" spans="1:7" x14ac:dyDescent="0.2">
      <c r="A167" s="3">
        <f t="shared" si="2"/>
        <v>231</v>
      </c>
      <c r="B167" s="3" t="s">
        <v>321</v>
      </c>
      <c r="C167" s="3" t="s">
        <v>211</v>
      </c>
      <c r="D167" s="3" t="s">
        <v>211</v>
      </c>
      <c r="E167" s="3"/>
      <c r="F167" s="3"/>
      <c r="G167" s="3"/>
    </row>
    <row r="168" spans="1:7" x14ac:dyDescent="0.2">
      <c r="A168" s="3">
        <f t="shared" si="2"/>
        <v>232</v>
      </c>
      <c r="B168" s="3" t="s">
        <v>322</v>
      </c>
      <c r="C168" s="3" t="s">
        <v>211</v>
      </c>
      <c r="D168" s="3" t="s">
        <v>211</v>
      </c>
      <c r="E168" s="3"/>
      <c r="F168" s="3"/>
      <c r="G168" s="3"/>
    </row>
    <row r="169" spans="1:7" x14ac:dyDescent="0.2">
      <c r="A169" s="3">
        <f t="shared" si="2"/>
        <v>233</v>
      </c>
      <c r="B169" s="3" t="s">
        <v>323</v>
      </c>
      <c r="C169" s="3" t="s">
        <v>211</v>
      </c>
      <c r="D169" s="3" t="s">
        <v>211</v>
      </c>
      <c r="E169" s="3"/>
      <c r="F169" s="3"/>
      <c r="G169" s="3"/>
    </row>
    <row r="170" spans="1:7" x14ac:dyDescent="0.2">
      <c r="A170" s="3">
        <f t="shared" si="2"/>
        <v>234</v>
      </c>
      <c r="B170" s="3" t="s">
        <v>324</v>
      </c>
      <c r="C170" s="3" t="s">
        <v>211</v>
      </c>
      <c r="D170" s="3" t="s">
        <v>211</v>
      </c>
      <c r="E170" s="3"/>
      <c r="F170" s="3"/>
      <c r="G170" s="3"/>
    </row>
    <row r="171" spans="1:7" x14ac:dyDescent="0.2">
      <c r="A171" s="3">
        <f t="shared" si="2"/>
        <v>235</v>
      </c>
      <c r="B171" s="3" t="s">
        <v>325</v>
      </c>
      <c r="C171" s="3" t="s">
        <v>211</v>
      </c>
      <c r="D171" s="3" t="s">
        <v>211</v>
      </c>
      <c r="E171" s="3"/>
      <c r="F171" s="3"/>
      <c r="G171" s="3"/>
    </row>
    <row r="172" spans="1:7" x14ac:dyDescent="0.2">
      <c r="A172" s="3">
        <f t="shared" si="2"/>
        <v>236</v>
      </c>
      <c r="B172" s="3" t="s">
        <v>326</v>
      </c>
      <c r="C172" s="3" t="s">
        <v>211</v>
      </c>
      <c r="D172" s="3" t="s">
        <v>211</v>
      </c>
      <c r="E172" s="3"/>
      <c r="F172" s="3"/>
      <c r="G172" s="3"/>
    </row>
    <row r="173" spans="1:7" x14ac:dyDescent="0.2">
      <c r="A173" s="3">
        <f t="shared" si="2"/>
        <v>237</v>
      </c>
      <c r="B173" s="3" t="s">
        <v>327</v>
      </c>
      <c r="C173" s="3" t="s">
        <v>211</v>
      </c>
      <c r="D173" s="3" t="s">
        <v>211</v>
      </c>
      <c r="E173" s="3"/>
      <c r="F173" s="3"/>
      <c r="G173" s="3"/>
    </row>
    <row r="174" spans="1:7" x14ac:dyDescent="0.2">
      <c r="A174" s="3">
        <f t="shared" si="2"/>
        <v>238</v>
      </c>
      <c r="B174" s="3" t="s">
        <v>328</v>
      </c>
      <c r="C174" s="3" t="s">
        <v>211</v>
      </c>
      <c r="D174" s="3" t="s">
        <v>211</v>
      </c>
      <c r="E174" s="3"/>
      <c r="F174" s="3"/>
      <c r="G174" s="3"/>
    </row>
    <row r="175" spans="1:7" x14ac:dyDescent="0.2">
      <c r="A175" s="3">
        <f t="shared" si="2"/>
        <v>239</v>
      </c>
      <c r="B175" s="3" t="s">
        <v>329</v>
      </c>
      <c r="C175" s="3" t="s">
        <v>211</v>
      </c>
      <c r="D175" s="3" t="s">
        <v>211</v>
      </c>
      <c r="E175" s="3"/>
      <c r="F175" s="3"/>
      <c r="G175" s="3"/>
    </row>
    <row r="176" spans="1:7" x14ac:dyDescent="0.2">
      <c r="A176" s="3">
        <f t="shared" si="2"/>
        <v>240</v>
      </c>
      <c r="B176" s="3" t="s">
        <v>330</v>
      </c>
      <c r="C176" s="3" t="s">
        <v>211</v>
      </c>
      <c r="D176" s="3" t="s">
        <v>211</v>
      </c>
      <c r="E176" s="3"/>
      <c r="F176" s="3"/>
      <c r="G176" s="3"/>
    </row>
    <row r="177" spans="1:7" x14ac:dyDescent="0.2">
      <c r="A177" s="3">
        <f t="shared" si="2"/>
        <v>241</v>
      </c>
      <c r="B177" s="3" t="s">
        <v>331</v>
      </c>
      <c r="C177" s="3" t="s">
        <v>211</v>
      </c>
      <c r="D177" s="3" t="s">
        <v>211</v>
      </c>
      <c r="E177" s="3"/>
      <c r="F177" s="3"/>
      <c r="G177" s="3"/>
    </row>
    <row r="178" spans="1:7" x14ac:dyDescent="0.2">
      <c r="A178" s="3">
        <f t="shared" si="2"/>
        <v>242</v>
      </c>
      <c r="B178" s="3" t="s">
        <v>332</v>
      </c>
      <c r="C178" s="3" t="s">
        <v>211</v>
      </c>
      <c r="D178" s="3" t="s">
        <v>211</v>
      </c>
      <c r="E178" s="3"/>
      <c r="F178" s="3"/>
      <c r="G178" s="3"/>
    </row>
    <row r="179" spans="1:7" x14ac:dyDescent="0.2">
      <c r="A179" s="3">
        <f t="shared" si="2"/>
        <v>243</v>
      </c>
      <c r="B179" s="3" t="s">
        <v>333</v>
      </c>
      <c r="C179" s="3" t="s">
        <v>211</v>
      </c>
      <c r="D179" s="3" t="s">
        <v>211</v>
      </c>
      <c r="E179" s="3"/>
      <c r="F179" s="3"/>
      <c r="G179" s="3"/>
    </row>
    <row r="180" spans="1:7" x14ac:dyDescent="0.2">
      <c r="A180" s="3">
        <f t="shared" si="2"/>
        <v>244</v>
      </c>
      <c r="B180" s="3" t="s">
        <v>334</v>
      </c>
      <c r="C180" s="3" t="s">
        <v>211</v>
      </c>
      <c r="D180" s="3" t="s">
        <v>211</v>
      </c>
      <c r="E180" s="3"/>
      <c r="F180" s="3"/>
      <c r="G180" s="3"/>
    </row>
    <row r="181" spans="1:7" x14ac:dyDescent="0.2">
      <c r="A181" s="3">
        <f t="shared" si="2"/>
        <v>245</v>
      </c>
      <c r="B181" s="3" t="s">
        <v>335</v>
      </c>
      <c r="C181" s="3" t="s">
        <v>211</v>
      </c>
      <c r="D181" s="3" t="s">
        <v>211</v>
      </c>
      <c r="E181" s="3"/>
      <c r="F181" s="3"/>
      <c r="G181" s="3"/>
    </row>
    <row r="182" spans="1:7" x14ac:dyDescent="0.2">
      <c r="A182" s="3">
        <f t="shared" si="2"/>
        <v>246</v>
      </c>
      <c r="B182" s="3" t="s">
        <v>336</v>
      </c>
      <c r="C182" s="3" t="s">
        <v>211</v>
      </c>
      <c r="D182" s="3" t="s">
        <v>211</v>
      </c>
      <c r="E182" s="3"/>
      <c r="F182" s="3"/>
      <c r="G182" s="3"/>
    </row>
    <row r="183" spans="1:7" x14ac:dyDescent="0.2">
      <c r="A183" s="3">
        <f t="shared" si="2"/>
        <v>247</v>
      </c>
      <c r="B183" s="3" t="s">
        <v>337</v>
      </c>
      <c r="C183" s="3" t="s">
        <v>211</v>
      </c>
      <c r="D183" s="3" t="s">
        <v>211</v>
      </c>
      <c r="E183" s="3"/>
      <c r="F183" s="3"/>
      <c r="G183" s="3"/>
    </row>
    <row r="184" spans="1:7" x14ac:dyDescent="0.2">
      <c r="A184" s="3">
        <f t="shared" si="2"/>
        <v>248</v>
      </c>
      <c r="B184" s="3" t="s">
        <v>338</v>
      </c>
      <c r="C184" s="3" t="s">
        <v>211</v>
      </c>
      <c r="D184" s="3" t="s">
        <v>211</v>
      </c>
      <c r="E184" s="3"/>
      <c r="F184" s="3"/>
      <c r="G184" s="3"/>
    </row>
    <row r="185" spans="1:7" x14ac:dyDescent="0.2">
      <c r="A185" s="3">
        <f t="shared" si="2"/>
        <v>249</v>
      </c>
      <c r="B185" s="3" t="s">
        <v>339</v>
      </c>
      <c r="C185" s="3" t="s">
        <v>211</v>
      </c>
      <c r="D185" s="3" t="s">
        <v>211</v>
      </c>
      <c r="E185" s="3"/>
      <c r="F185" s="3"/>
      <c r="G185" s="3"/>
    </row>
    <row r="186" spans="1:7" x14ac:dyDescent="0.2">
      <c r="A186" s="3">
        <f t="shared" si="2"/>
        <v>250</v>
      </c>
      <c r="B186" s="3" t="s">
        <v>340</v>
      </c>
      <c r="C186" s="3" t="s">
        <v>211</v>
      </c>
      <c r="D186" s="3" t="s">
        <v>211</v>
      </c>
      <c r="E186" s="3"/>
      <c r="F186" s="3"/>
      <c r="G186" s="3"/>
    </row>
    <row r="187" spans="1:7" x14ac:dyDescent="0.2">
      <c r="A187" s="3">
        <f t="shared" si="2"/>
        <v>251</v>
      </c>
      <c r="B187" s="3" t="s">
        <v>341</v>
      </c>
      <c r="C187" s="3" t="s">
        <v>211</v>
      </c>
      <c r="D187" s="3" t="s">
        <v>211</v>
      </c>
      <c r="E187" s="3"/>
      <c r="F187" s="3"/>
      <c r="G187" s="3"/>
    </row>
    <row r="188" spans="1:7" x14ac:dyDescent="0.2">
      <c r="A188" s="3">
        <f t="shared" si="2"/>
        <v>252</v>
      </c>
      <c r="B188" s="3" t="s">
        <v>342</v>
      </c>
      <c r="C188" s="3" t="s">
        <v>211</v>
      </c>
      <c r="D188" s="3" t="s">
        <v>211</v>
      </c>
      <c r="E188" s="3"/>
      <c r="F188" s="3"/>
      <c r="G188" s="3"/>
    </row>
    <row r="189" spans="1:7" x14ac:dyDescent="0.2">
      <c r="A189" s="3">
        <f t="shared" si="2"/>
        <v>253</v>
      </c>
      <c r="B189" s="3" t="s">
        <v>343</v>
      </c>
      <c r="C189" s="3" t="s">
        <v>211</v>
      </c>
      <c r="D189" s="3" t="s">
        <v>211</v>
      </c>
      <c r="E189" s="3"/>
      <c r="F189" s="3"/>
      <c r="G189" s="3"/>
    </row>
    <row r="190" spans="1:7" x14ac:dyDescent="0.2">
      <c r="A190" s="3">
        <f t="shared" si="2"/>
        <v>254</v>
      </c>
      <c r="B190" s="3" t="s">
        <v>344</v>
      </c>
      <c r="C190" s="3" t="s">
        <v>211</v>
      </c>
      <c r="D190" s="3" t="s">
        <v>211</v>
      </c>
      <c r="E190" s="3"/>
      <c r="F190" s="3"/>
      <c r="G190" s="3"/>
    </row>
    <row r="191" spans="1:7" x14ac:dyDescent="0.2">
      <c r="A191" s="3">
        <f t="shared" si="2"/>
        <v>255</v>
      </c>
      <c r="B191" s="3" t="s">
        <v>345</v>
      </c>
      <c r="C191" s="3" t="s">
        <v>211</v>
      </c>
      <c r="D191" s="3" t="s">
        <v>211</v>
      </c>
      <c r="E191" s="3"/>
      <c r="F191" s="3"/>
      <c r="G191" s="3"/>
    </row>
    <row r="192" spans="1:7" x14ac:dyDescent="0.2">
      <c r="A192" s="3">
        <f t="shared" si="2"/>
        <v>256</v>
      </c>
      <c r="B192" s="3" t="s">
        <v>346</v>
      </c>
      <c r="C192" s="3" t="s">
        <v>211</v>
      </c>
      <c r="D192" s="3" t="s">
        <v>211</v>
      </c>
      <c r="E192" s="3"/>
      <c r="F192" s="3"/>
      <c r="G192" s="3"/>
    </row>
    <row r="193" spans="1:7" x14ac:dyDescent="0.2">
      <c r="A193" s="3">
        <f t="shared" si="2"/>
        <v>257</v>
      </c>
      <c r="B193" s="3" t="s">
        <v>347</v>
      </c>
      <c r="C193" s="3" t="s">
        <v>211</v>
      </c>
      <c r="D193" s="3" t="s">
        <v>211</v>
      </c>
      <c r="E193" s="3"/>
      <c r="F193" s="3"/>
      <c r="G193" s="3"/>
    </row>
    <row r="194" spans="1:7" x14ac:dyDescent="0.2">
      <c r="A194" s="3">
        <f t="shared" si="2"/>
        <v>258</v>
      </c>
      <c r="B194" s="3" t="s">
        <v>348</v>
      </c>
      <c r="C194" s="3" t="s">
        <v>211</v>
      </c>
      <c r="D194" s="3" t="s">
        <v>211</v>
      </c>
      <c r="E194" s="3"/>
      <c r="F194" s="3"/>
      <c r="G194" s="3"/>
    </row>
    <row r="195" spans="1:7" x14ac:dyDescent="0.2">
      <c r="A195" s="3">
        <f t="shared" si="2"/>
        <v>259</v>
      </c>
      <c r="B195" s="3" t="s">
        <v>349</v>
      </c>
      <c r="C195" s="3" t="s">
        <v>211</v>
      </c>
      <c r="D195" s="3" t="s">
        <v>211</v>
      </c>
      <c r="E195" s="3"/>
      <c r="F195" s="3"/>
      <c r="G195" s="3"/>
    </row>
    <row r="196" spans="1:7" x14ac:dyDescent="0.2">
      <c r="A196" s="3">
        <f t="shared" si="2"/>
        <v>260</v>
      </c>
      <c r="B196" s="3" t="s">
        <v>350</v>
      </c>
      <c r="C196" s="3" t="s">
        <v>211</v>
      </c>
      <c r="D196" s="3" t="s">
        <v>211</v>
      </c>
      <c r="E196" s="3"/>
      <c r="F196" s="3"/>
      <c r="G196" s="3"/>
    </row>
    <row r="197" spans="1:7" x14ac:dyDescent="0.2">
      <c r="A197" s="3">
        <f t="shared" ref="A197:A230" si="3">A196+1</f>
        <v>261</v>
      </c>
      <c r="B197" s="3" t="s">
        <v>351</v>
      </c>
      <c r="C197" s="3" t="s">
        <v>211</v>
      </c>
      <c r="D197" s="3" t="s">
        <v>211</v>
      </c>
      <c r="E197" s="3"/>
      <c r="F197" s="3"/>
      <c r="G197" s="3"/>
    </row>
    <row r="198" spans="1:7" x14ac:dyDescent="0.2">
      <c r="A198" s="3">
        <f t="shared" si="3"/>
        <v>262</v>
      </c>
      <c r="B198" s="3" t="s">
        <v>352</v>
      </c>
      <c r="C198" s="3" t="s">
        <v>211</v>
      </c>
      <c r="D198" s="3" t="s">
        <v>211</v>
      </c>
      <c r="E198" s="3"/>
      <c r="F198" s="3"/>
      <c r="G198" s="3"/>
    </row>
    <row r="199" spans="1:7" x14ac:dyDescent="0.2">
      <c r="A199" s="3">
        <f t="shared" si="3"/>
        <v>263</v>
      </c>
      <c r="B199" s="3" t="s">
        <v>353</v>
      </c>
      <c r="C199" s="3" t="s">
        <v>211</v>
      </c>
      <c r="D199" s="3" t="s">
        <v>211</v>
      </c>
      <c r="E199" s="3"/>
      <c r="F199" s="3"/>
      <c r="G199" s="3"/>
    </row>
    <row r="200" spans="1:7" x14ac:dyDescent="0.2">
      <c r="A200" s="3">
        <f t="shared" si="3"/>
        <v>264</v>
      </c>
      <c r="B200" s="3" t="s">
        <v>354</v>
      </c>
      <c r="C200" s="3" t="s">
        <v>211</v>
      </c>
      <c r="D200" s="3" t="s">
        <v>211</v>
      </c>
      <c r="E200" s="3"/>
      <c r="F200" s="3"/>
      <c r="G200" s="3"/>
    </row>
    <row r="201" spans="1:7" x14ac:dyDescent="0.2">
      <c r="A201" s="3">
        <f t="shared" si="3"/>
        <v>265</v>
      </c>
      <c r="B201" s="3" t="s">
        <v>355</v>
      </c>
      <c r="C201" s="3" t="s">
        <v>211</v>
      </c>
      <c r="D201" s="3" t="s">
        <v>211</v>
      </c>
      <c r="E201" s="3"/>
      <c r="F201" s="3"/>
      <c r="G201" s="3"/>
    </row>
    <row r="202" spans="1:7" x14ac:dyDescent="0.2">
      <c r="A202" s="3">
        <f t="shared" si="3"/>
        <v>266</v>
      </c>
      <c r="B202" s="3" t="s">
        <v>356</v>
      </c>
      <c r="C202" s="3" t="s">
        <v>211</v>
      </c>
      <c r="D202" s="3" t="s">
        <v>211</v>
      </c>
      <c r="E202" s="3"/>
      <c r="F202" s="3"/>
      <c r="G202" s="3"/>
    </row>
    <row r="203" spans="1:7" x14ac:dyDescent="0.2">
      <c r="A203" s="3">
        <f t="shared" si="3"/>
        <v>267</v>
      </c>
      <c r="B203" s="3" t="s">
        <v>357</v>
      </c>
      <c r="C203" s="3" t="s">
        <v>211</v>
      </c>
      <c r="D203" s="3" t="s">
        <v>211</v>
      </c>
      <c r="E203" s="3"/>
      <c r="F203" s="3"/>
      <c r="G203" s="3"/>
    </row>
    <row r="204" spans="1:7" x14ac:dyDescent="0.2">
      <c r="A204" s="3">
        <f t="shared" si="3"/>
        <v>268</v>
      </c>
      <c r="B204" s="3" t="s">
        <v>358</v>
      </c>
      <c r="C204" s="3" t="s">
        <v>211</v>
      </c>
      <c r="D204" s="3" t="s">
        <v>211</v>
      </c>
      <c r="E204" s="3"/>
      <c r="F204" s="3"/>
      <c r="G204" s="3"/>
    </row>
    <row r="205" spans="1:7" x14ac:dyDescent="0.2">
      <c r="A205" s="3">
        <f t="shared" si="3"/>
        <v>269</v>
      </c>
      <c r="B205" s="3" t="s">
        <v>359</v>
      </c>
      <c r="C205" s="3" t="s">
        <v>211</v>
      </c>
      <c r="D205" s="3" t="s">
        <v>211</v>
      </c>
      <c r="E205" s="3"/>
      <c r="F205" s="3"/>
      <c r="G205" s="3"/>
    </row>
    <row r="206" spans="1:7" x14ac:dyDescent="0.2">
      <c r="A206" s="3">
        <f t="shared" si="3"/>
        <v>270</v>
      </c>
      <c r="B206" s="3" t="s">
        <v>360</v>
      </c>
      <c r="C206" s="3" t="s">
        <v>211</v>
      </c>
      <c r="D206" s="3" t="s">
        <v>211</v>
      </c>
      <c r="E206" s="3"/>
      <c r="F206" s="3"/>
      <c r="G206" s="3"/>
    </row>
    <row r="207" spans="1:7" x14ac:dyDescent="0.2">
      <c r="A207" s="3">
        <f t="shared" si="3"/>
        <v>271</v>
      </c>
      <c r="B207" s="3" t="s">
        <v>361</v>
      </c>
      <c r="C207" s="3" t="s">
        <v>211</v>
      </c>
      <c r="D207" s="3" t="s">
        <v>211</v>
      </c>
      <c r="E207" s="3"/>
      <c r="F207" s="3"/>
      <c r="G207" s="3"/>
    </row>
    <row r="208" spans="1:7" x14ac:dyDescent="0.2">
      <c r="A208" s="3">
        <f t="shared" si="3"/>
        <v>272</v>
      </c>
      <c r="B208" s="3" t="s">
        <v>362</v>
      </c>
      <c r="C208" s="3" t="s">
        <v>211</v>
      </c>
      <c r="D208" s="3" t="s">
        <v>211</v>
      </c>
      <c r="E208" s="3"/>
      <c r="F208" s="3"/>
      <c r="G208" s="3"/>
    </row>
    <row r="209" spans="1:7" x14ac:dyDescent="0.2">
      <c r="A209" s="3">
        <f t="shared" si="3"/>
        <v>273</v>
      </c>
      <c r="B209" s="3" t="s">
        <v>363</v>
      </c>
      <c r="C209" s="3" t="s">
        <v>211</v>
      </c>
      <c r="D209" s="3" t="s">
        <v>211</v>
      </c>
      <c r="E209" s="3"/>
      <c r="F209" s="3"/>
      <c r="G209" s="3"/>
    </row>
    <row r="210" spans="1:7" x14ac:dyDescent="0.2">
      <c r="A210" s="3">
        <f t="shared" si="3"/>
        <v>274</v>
      </c>
      <c r="B210" s="3" t="s">
        <v>364</v>
      </c>
      <c r="C210" s="3" t="s">
        <v>211</v>
      </c>
      <c r="D210" s="3" t="s">
        <v>211</v>
      </c>
      <c r="E210" s="3"/>
      <c r="F210" s="3"/>
      <c r="G210" s="3"/>
    </row>
    <row r="211" spans="1:7" x14ac:dyDescent="0.2">
      <c r="A211" s="3">
        <f t="shared" si="3"/>
        <v>275</v>
      </c>
      <c r="B211" s="3" t="s">
        <v>365</v>
      </c>
      <c r="C211" s="3" t="s">
        <v>211</v>
      </c>
      <c r="D211" s="3" t="s">
        <v>211</v>
      </c>
      <c r="E211" s="3"/>
      <c r="F211" s="3"/>
      <c r="G211" s="3"/>
    </row>
    <row r="212" spans="1:7" x14ac:dyDescent="0.2">
      <c r="A212" s="3">
        <f t="shared" si="3"/>
        <v>276</v>
      </c>
      <c r="B212" s="3" t="s">
        <v>366</v>
      </c>
      <c r="C212" s="3" t="s">
        <v>211</v>
      </c>
      <c r="D212" s="3" t="s">
        <v>211</v>
      </c>
      <c r="E212" s="3"/>
      <c r="F212" s="3"/>
      <c r="G212" s="3"/>
    </row>
    <row r="213" spans="1:7" x14ac:dyDescent="0.2">
      <c r="A213" s="3">
        <f t="shared" si="3"/>
        <v>277</v>
      </c>
      <c r="B213" s="3" t="s">
        <v>367</v>
      </c>
      <c r="C213" s="3" t="s">
        <v>211</v>
      </c>
      <c r="D213" s="3" t="s">
        <v>211</v>
      </c>
      <c r="E213" s="3"/>
      <c r="F213" s="3"/>
      <c r="G213" s="3"/>
    </row>
    <row r="214" spans="1:7" x14ac:dyDescent="0.2">
      <c r="A214" s="3">
        <f t="shared" si="3"/>
        <v>278</v>
      </c>
      <c r="B214" s="3" t="s">
        <v>368</v>
      </c>
      <c r="C214" s="3" t="s">
        <v>211</v>
      </c>
      <c r="D214" s="3" t="s">
        <v>211</v>
      </c>
      <c r="E214" s="3"/>
      <c r="F214" s="3"/>
      <c r="G214" s="3"/>
    </row>
    <row r="215" spans="1:7" x14ac:dyDescent="0.2">
      <c r="A215" s="3">
        <f t="shared" si="3"/>
        <v>279</v>
      </c>
      <c r="B215" s="3" t="s">
        <v>369</v>
      </c>
      <c r="C215" s="3" t="s">
        <v>211</v>
      </c>
      <c r="D215" s="3" t="s">
        <v>211</v>
      </c>
      <c r="E215" s="3"/>
      <c r="F215" s="3"/>
      <c r="G215" s="3"/>
    </row>
    <row r="216" spans="1:7" x14ac:dyDescent="0.2">
      <c r="A216" s="3">
        <f t="shared" si="3"/>
        <v>280</v>
      </c>
      <c r="B216" s="3" t="s">
        <v>370</v>
      </c>
      <c r="C216" s="3" t="s">
        <v>211</v>
      </c>
      <c r="D216" s="3" t="s">
        <v>211</v>
      </c>
      <c r="E216" s="3"/>
      <c r="F216" s="3"/>
      <c r="G216" s="3"/>
    </row>
    <row r="217" spans="1:7" x14ac:dyDescent="0.2">
      <c r="A217" s="3">
        <f t="shared" si="3"/>
        <v>281</v>
      </c>
      <c r="B217" s="3" t="s">
        <v>371</v>
      </c>
      <c r="C217" s="3" t="s">
        <v>211</v>
      </c>
      <c r="D217" s="3" t="s">
        <v>211</v>
      </c>
      <c r="E217" s="3"/>
      <c r="F217" s="3"/>
      <c r="G217" s="3"/>
    </row>
    <row r="218" spans="1:7" x14ac:dyDescent="0.2">
      <c r="A218" s="3">
        <f t="shared" si="3"/>
        <v>282</v>
      </c>
      <c r="B218" s="3" t="s">
        <v>372</v>
      </c>
      <c r="C218" s="3" t="s">
        <v>211</v>
      </c>
      <c r="D218" s="3" t="s">
        <v>211</v>
      </c>
      <c r="E218" s="3"/>
      <c r="F218" s="3"/>
      <c r="G218" s="3"/>
    </row>
    <row r="219" spans="1:7" x14ac:dyDescent="0.2">
      <c r="A219" s="3">
        <f t="shared" si="3"/>
        <v>283</v>
      </c>
      <c r="B219" s="3" t="s">
        <v>373</v>
      </c>
      <c r="C219" s="3" t="s">
        <v>211</v>
      </c>
      <c r="D219" s="3" t="s">
        <v>211</v>
      </c>
      <c r="E219" s="3"/>
      <c r="F219" s="3"/>
      <c r="G219" s="3"/>
    </row>
    <row r="220" spans="1:7" x14ac:dyDescent="0.2">
      <c r="A220" s="3">
        <f t="shared" si="3"/>
        <v>284</v>
      </c>
      <c r="B220" s="3" t="s">
        <v>374</v>
      </c>
      <c r="C220" s="3" t="s">
        <v>211</v>
      </c>
      <c r="D220" s="3" t="s">
        <v>211</v>
      </c>
      <c r="E220" s="3"/>
      <c r="F220" s="3"/>
      <c r="G220" s="3"/>
    </row>
    <row r="221" spans="1:7" x14ac:dyDescent="0.2">
      <c r="A221" s="3">
        <f t="shared" si="3"/>
        <v>285</v>
      </c>
      <c r="B221" s="3" t="s">
        <v>375</v>
      </c>
      <c r="C221" s="3" t="s">
        <v>211</v>
      </c>
      <c r="D221" s="3" t="s">
        <v>211</v>
      </c>
      <c r="E221" s="3"/>
      <c r="F221" s="3"/>
      <c r="G221" s="3"/>
    </row>
    <row r="222" spans="1:7" x14ac:dyDescent="0.2">
      <c r="A222" s="3">
        <f t="shared" si="3"/>
        <v>286</v>
      </c>
      <c r="B222" s="3" t="s">
        <v>376</v>
      </c>
      <c r="C222" s="3" t="s">
        <v>211</v>
      </c>
      <c r="D222" s="3" t="s">
        <v>211</v>
      </c>
      <c r="E222" s="3"/>
      <c r="F222" s="3"/>
      <c r="G222" s="3"/>
    </row>
    <row r="223" spans="1:7" x14ac:dyDescent="0.2">
      <c r="A223" s="3">
        <f t="shared" si="3"/>
        <v>287</v>
      </c>
      <c r="B223" s="3" t="s">
        <v>377</v>
      </c>
      <c r="C223" s="3" t="s">
        <v>211</v>
      </c>
      <c r="D223" s="3" t="s">
        <v>211</v>
      </c>
      <c r="E223" s="3"/>
      <c r="F223" s="3"/>
      <c r="G223" s="3"/>
    </row>
    <row r="224" spans="1:7" x14ac:dyDescent="0.2">
      <c r="A224" s="3">
        <f t="shared" si="3"/>
        <v>288</v>
      </c>
      <c r="B224" s="3" t="s">
        <v>378</v>
      </c>
      <c r="C224" s="3" t="s">
        <v>211</v>
      </c>
      <c r="D224" s="3" t="s">
        <v>211</v>
      </c>
      <c r="E224" s="3"/>
      <c r="F224" s="3"/>
      <c r="G224" s="3"/>
    </row>
    <row r="225" spans="1:7" x14ac:dyDescent="0.2">
      <c r="A225" s="3">
        <f t="shared" si="3"/>
        <v>289</v>
      </c>
      <c r="B225" s="3" t="s">
        <v>379</v>
      </c>
      <c r="C225" s="3" t="s">
        <v>211</v>
      </c>
      <c r="D225" s="3" t="s">
        <v>211</v>
      </c>
      <c r="E225" s="3"/>
      <c r="F225" s="3"/>
      <c r="G225" s="3"/>
    </row>
    <row r="226" spans="1:7" x14ac:dyDescent="0.2">
      <c r="A226" s="3">
        <f t="shared" si="3"/>
        <v>290</v>
      </c>
      <c r="B226" s="3" t="s">
        <v>380</v>
      </c>
      <c r="C226" s="3" t="s">
        <v>211</v>
      </c>
      <c r="D226" s="3" t="s">
        <v>211</v>
      </c>
      <c r="E226" s="3"/>
      <c r="F226" s="3"/>
      <c r="G226" s="3"/>
    </row>
    <row r="227" spans="1:7" x14ac:dyDescent="0.2">
      <c r="A227" s="3">
        <f t="shared" si="3"/>
        <v>291</v>
      </c>
      <c r="B227" s="3" t="s">
        <v>381</v>
      </c>
      <c r="C227" s="3" t="s">
        <v>211</v>
      </c>
      <c r="D227" s="3" t="s">
        <v>211</v>
      </c>
      <c r="E227" s="3"/>
      <c r="F227" s="3"/>
      <c r="G227" s="3"/>
    </row>
    <row r="228" spans="1:7" x14ac:dyDescent="0.2">
      <c r="A228" s="3">
        <f t="shared" si="3"/>
        <v>292</v>
      </c>
      <c r="B228" s="3" t="s">
        <v>382</v>
      </c>
      <c r="C228" s="3" t="s">
        <v>211</v>
      </c>
      <c r="D228" s="3" t="s">
        <v>211</v>
      </c>
      <c r="E228" s="3"/>
      <c r="F228" s="3"/>
      <c r="G228" s="3"/>
    </row>
    <row r="229" spans="1:7" x14ac:dyDescent="0.2">
      <c r="A229" s="3">
        <f t="shared" si="3"/>
        <v>293</v>
      </c>
      <c r="B229" s="3" t="s">
        <v>383</v>
      </c>
      <c r="C229" s="3" t="s">
        <v>211</v>
      </c>
      <c r="D229" s="3" t="s">
        <v>211</v>
      </c>
      <c r="E229" s="3"/>
      <c r="F229" s="3"/>
      <c r="G229" s="3"/>
    </row>
    <row r="230" spans="1:7" x14ac:dyDescent="0.2">
      <c r="A230" s="3">
        <f t="shared" si="3"/>
        <v>294</v>
      </c>
      <c r="B230" s="3" t="s">
        <v>384</v>
      </c>
      <c r="C230" s="3" t="s">
        <v>211</v>
      </c>
      <c r="D230" s="3" t="s">
        <v>211</v>
      </c>
      <c r="E230" s="3"/>
      <c r="F230" s="3"/>
      <c r="G230" s="3"/>
    </row>
  </sheetData>
  <phoneticPr fontId="2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BinMap!$A$2:$A$290</xm:f>
          </x14:formula1>
          <xm:sqref>F2:F230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pane ySplit="1" topLeftCell="A2" activePane="bottomLeft" state="frozen"/>
      <selection pane="bottomLeft" activeCell="K37" sqref="K37"/>
    </sheetView>
  </sheetViews>
  <sheetFormatPr defaultRowHeight="14.25" x14ac:dyDescent="0.2"/>
  <cols>
    <col min="1" max="1" width="11.5" bestFit="1" customWidth="1"/>
    <col min="2" max="2" width="8.625" bestFit="1" customWidth="1"/>
    <col min="3" max="3" width="14.75" bestFit="1" customWidth="1"/>
    <col min="4" max="4" width="6.5" bestFit="1" customWidth="1"/>
    <col min="5" max="5" width="8.25" bestFit="1" customWidth="1"/>
    <col min="6" max="6" width="11.25" bestFit="1" customWidth="1"/>
    <col min="7" max="7" width="7.375" bestFit="1" customWidth="1"/>
    <col min="8" max="8" width="7.5" bestFit="1" customWidth="1"/>
    <col min="9" max="9" width="7.625" bestFit="1" customWidth="1"/>
    <col min="10" max="10" width="8.75" bestFit="1" customWidth="1"/>
    <col min="11" max="11" width="8.875" bestFit="1" customWidth="1"/>
    <col min="12" max="12" width="12.25" bestFit="1" customWidth="1"/>
    <col min="13" max="13" width="6.375" bestFit="1" customWidth="1"/>
  </cols>
  <sheetData>
    <row r="1" spans="1:13" x14ac:dyDescent="0.2">
      <c r="A1" s="9" t="s">
        <v>424</v>
      </c>
      <c r="B1" s="9" t="s">
        <v>95</v>
      </c>
      <c r="C1" s="10" t="s">
        <v>71</v>
      </c>
      <c r="D1" s="10" t="s">
        <v>58</v>
      </c>
      <c r="E1" s="10" t="s">
        <v>59</v>
      </c>
      <c r="F1" s="9" t="s">
        <v>60</v>
      </c>
      <c r="G1" s="10" t="s">
        <v>97</v>
      </c>
      <c r="H1" s="9" t="s">
        <v>61</v>
      </c>
      <c r="I1" s="10" t="s">
        <v>62</v>
      </c>
      <c r="J1" s="9" t="s">
        <v>63</v>
      </c>
      <c r="K1" s="10" t="s">
        <v>64</v>
      </c>
      <c r="L1" s="10" t="s">
        <v>65</v>
      </c>
      <c r="M1" s="10" t="s">
        <v>66</v>
      </c>
    </row>
    <row r="2" spans="1:13" x14ac:dyDescent="0.2">
      <c r="A2" s="6" t="s">
        <v>408</v>
      </c>
      <c r="B2" s="6" t="s">
        <v>9</v>
      </c>
      <c r="C2" s="6">
        <v>0</v>
      </c>
      <c r="D2" s="7" t="s">
        <v>72</v>
      </c>
      <c r="E2" s="7" t="s">
        <v>73</v>
      </c>
      <c r="F2" s="7" t="s">
        <v>77</v>
      </c>
      <c r="G2" s="7" t="s">
        <v>75</v>
      </c>
      <c r="H2" s="7" t="s">
        <v>78</v>
      </c>
      <c r="I2" s="7" t="s">
        <v>79</v>
      </c>
      <c r="J2" s="7" t="s">
        <v>80</v>
      </c>
      <c r="K2" s="7" t="s">
        <v>81</v>
      </c>
      <c r="L2" s="7" t="s">
        <v>82</v>
      </c>
      <c r="M2" s="7" t="s">
        <v>1134</v>
      </c>
    </row>
    <row r="3" spans="1:13" x14ac:dyDescent="0.2">
      <c r="A3" s="6"/>
      <c r="B3" s="6" t="s">
        <v>67</v>
      </c>
      <c r="C3" s="6">
        <v>17</v>
      </c>
      <c r="D3" s="7" t="s">
        <v>72</v>
      </c>
      <c r="E3" s="7" t="s">
        <v>73</v>
      </c>
      <c r="F3" s="7" t="s">
        <v>77</v>
      </c>
      <c r="G3" s="7" t="s">
        <v>83</v>
      </c>
      <c r="H3" s="7" t="s">
        <v>78</v>
      </c>
      <c r="I3" s="7" t="s">
        <v>79</v>
      </c>
      <c r="J3" s="7" t="s">
        <v>80</v>
      </c>
      <c r="K3" s="7" t="s">
        <v>81</v>
      </c>
      <c r="L3" s="7" t="s">
        <v>82</v>
      </c>
      <c r="M3" s="7" t="s">
        <v>1134</v>
      </c>
    </row>
    <row r="4" spans="1:13" x14ac:dyDescent="0.2">
      <c r="A4" s="6"/>
      <c r="B4" s="6" t="s">
        <v>68</v>
      </c>
      <c r="C4" s="6">
        <v>18</v>
      </c>
      <c r="D4" s="7" t="s">
        <v>72</v>
      </c>
      <c r="E4" s="7" t="s">
        <v>73</v>
      </c>
      <c r="F4" s="7" t="s">
        <v>76</v>
      </c>
      <c r="G4" s="7" t="s">
        <v>74</v>
      </c>
      <c r="H4" s="7" t="s">
        <v>78</v>
      </c>
      <c r="I4" s="7" t="s">
        <v>79</v>
      </c>
      <c r="J4" s="7" t="s">
        <v>409</v>
      </c>
      <c r="K4" s="7" t="s">
        <v>410</v>
      </c>
      <c r="L4" s="7" t="s">
        <v>411</v>
      </c>
      <c r="M4" s="7" t="s">
        <v>1135</v>
      </c>
    </row>
    <row r="5" spans="1:13" x14ac:dyDescent="0.2">
      <c r="A5" s="6"/>
      <c r="B5" s="6" t="s">
        <v>69</v>
      </c>
      <c r="C5" s="6">
        <v>19</v>
      </c>
      <c r="D5" s="7" t="s">
        <v>72</v>
      </c>
      <c r="E5" s="7" t="s">
        <v>73</v>
      </c>
      <c r="F5" s="7" t="s">
        <v>76</v>
      </c>
      <c r="G5" s="7" t="s">
        <v>74</v>
      </c>
      <c r="H5" s="7" t="s">
        <v>78</v>
      </c>
      <c r="I5" s="7" t="s">
        <v>79</v>
      </c>
      <c r="J5" s="7" t="s">
        <v>409</v>
      </c>
      <c r="K5" s="7" t="s">
        <v>410</v>
      </c>
      <c r="L5" s="7" t="s">
        <v>411</v>
      </c>
      <c r="M5" s="7" t="s">
        <v>1135</v>
      </c>
    </row>
    <row r="6" spans="1:13" x14ac:dyDescent="0.2">
      <c r="A6" s="6"/>
      <c r="B6" s="6" t="s">
        <v>70</v>
      </c>
      <c r="C6" s="6">
        <v>20</v>
      </c>
      <c r="D6" s="7" t="s">
        <v>72</v>
      </c>
      <c r="E6" s="7" t="s">
        <v>73</v>
      </c>
      <c r="F6" s="7" t="s">
        <v>85</v>
      </c>
      <c r="G6" s="7" t="s">
        <v>74</v>
      </c>
      <c r="H6" s="7" t="s">
        <v>86</v>
      </c>
      <c r="I6" s="7" t="s">
        <v>87</v>
      </c>
      <c r="J6" s="7" t="s">
        <v>409</v>
      </c>
      <c r="K6" s="7" t="s">
        <v>410</v>
      </c>
      <c r="L6" s="7" t="s">
        <v>411</v>
      </c>
      <c r="M6" s="7" t="s">
        <v>1135</v>
      </c>
    </row>
    <row r="7" spans="1:13" x14ac:dyDescent="0.2">
      <c r="A7" s="6"/>
      <c r="B7" s="6" t="s">
        <v>4</v>
      </c>
      <c r="C7" s="6">
        <v>21</v>
      </c>
      <c r="D7" s="7" t="s">
        <v>72</v>
      </c>
      <c r="E7" s="7" t="s">
        <v>73</v>
      </c>
      <c r="F7" s="7" t="s">
        <v>76</v>
      </c>
      <c r="G7" s="7" t="s">
        <v>74</v>
      </c>
      <c r="H7" s="7" t="s">
        <v>86</v>
      </c>
      <c r="I7" s="7" t="s">
        <v>87</v>
      </c>
      <c r="J7" s="7" t="s">
        <v>409</v>
      </c>
      <c r="K7" s="7" t="s">
        <v>410</v>
      </c>
      <c r="L7" s="7" t="s">
        <v>411</v>
      </c>
      <c r="M7" s="7" t="s">
        <v>1135</v>
      </c>
    </row>
    <row r="8" spans="1:13" x14ac:dyDescent="0.2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6"/>
      <c r="M8" s="6"/>
    </row>
    <row r="9" spans="1:13" x14ac:dyDescent="0.2">
      <c r="A9" s="6" t="s">
        <v>24</v>
      </c>
      <c r="B9" s="6" t="s">
        <v>10</v>
      </c>
      <c r="C9" s="6">
        <v>0</v>
      </c>
      <c r="D9" s="7" t="s">
        <v>444</v>
      </c>
      <c r="E9" s="7" t="s">
        <v>73</v>
      </c>
      <c r="F9" s="7" t="s">
        <v>90</v>
      </c>
      <c r="G9" s="7" t="s">
        <v>91</v>
      </c>
      <c r="H9" s="7" t="s">
        <v>92</v>
      </c>
      <c r="I9" s="7" t="s">
        <v>93</v>
      </c>
      <c r="J9" s="7" t="s">
        <v>91</v>
      </c>
      <c r="K9" s="7" t="s">
        <v>94</v>
      </c>
      <c r="L9" s="7" t="s">
        <v>82</v>
      </c>
      <c r="M9" s="7" t="s">
        <v>1135</v>
      </c>
    </row>
    <row r="10" spans="1:13" x14ac:dyDescent="0.2">
      <c r="A10" s="6"/>
      <c r="B10" s="6" t="s">
        <v>88</v>
      </c>
      <c r="C10" s="6">
        <v>11</v>
      </c>
      <c r="D10" s="7" t="s">
        <v>444</v>
      </c>
      <c r="E10" s="7" t="s">
        <v>73</v>
      </c>
      <c r="F10" s="7" t="s">
        <v>90</v>
      </c>
      <c r="G10" s="7" t="s">
        <v>91</v>
      </c>
      <c r="H10" s="7" t="s">
        <v>92</v>
      </c>
      <c r="I10" s="7" t="s">
        <v>93</v>
      </c>
      <c r="J10" s="7" t="s">
        <v>91</v>
      </c>
      <c r="K10" s="7" t="s">
        <v>94</v>
      </c>
      <c r="L10" s="7" t="s">
        <v>82</v>
      </c>
      <c r="M10" s="7" t="s">
        <v>1135</v>
      </c>
    </row>
    <row r="11" spans="1:13" x14ac:dyDescent="0.2">
      <c r="A11" s="6"/>
      <c r="B11" s="6" t="s">
        <v>89</v>
      </c>
      <c r="C11" s="6">
        <v>13</v>
      </c>
      <c r="D11" s="7" t="s">
        <v>444</v>
      </c>
      <c r="E11" s="7" t="s">
        <v>73</v>
      </c>
      <c r="F11" s="7" t="s">
        <v>412</v>
      </c>
      <c r="G11" s="7" t="s">
        <v>413</v>
      </c>
      <c r="H11" s="7" t="s">
        <v>414</v>
      </c>
      <c r="I11" s="7" t="s">
        <v>415</v>
      </c>
      <c r="J11" s="7" t="s">
        <v>413</v>
      </c>
      <c r="K11" s="7" t="s">
        <v>416</v>
      </c>
      <c r="L11" s="7" t="s">
        <v>411</v>
      </c>
      <c r="M11" s="7" t="s">
        <v>1135</v>
      </c>
    </row>
    <row r="12" spans="1:13" x14ac:dyDescent="0.2">
      <c r="A12" s="6"/>
      <c r="B12" s="6" t="s">
        <v>6</v>
      </c>
      <c r="C12" s="6">
        <v>16</v>
      </c>
      <c r="D12" s="7" t="s">
        <v>444</v>
      </c>
      <c r="E12" s="7" t="s">
        <v>73</v>
      </c>
      <c r="F12" s="7" t="s">
        <v>412</v>
      </c>
      <c r="G12" s="7" t="s">
        <v>413</v>
      </c>
      <c r="H12" s="7" t="s">
        <v>414</v>
      </c>
      <c r="I12" s="7" t="s">
        <v>415</v>
      </c>
      <c r="J12" s="7" t="s">
        <v>413</v>
      </c>
      <c r="K12" s="7" t="s">
        <v>416</v>
      </c>
      <c r="L12" s="7" t="s">
        <v>411</v>
      </c>
      <c r="M12" s="7" t="s">
        <v>1135</v>
      </c>
    </row>
    <row r="13" spans="1:13" x14ac:dyDescent="0.2">
      <c r="A13" s="6"/>
      <c r="B13" s="6" t="s">
        <v>4</v>
      </c>
      <c r="C13" s="6">
        <v>17</v>
      </c>
      <c r="D13" s="7" t="s">
        <v>444</v>
      </c>
      <c r="E13" s="7" t="s">
        <v>73</v>
      </c>
      <c r="F13" s="7" t="s">
        <v>412</v>
      </c>
      <c r="G13" s="7" t="s">
        <v>413</v>
      </c>
      <c r="H13" s="7" t="s">
        <v>414</v>
      </c>
      <c r="I13" s="7" t="s">
        <v>415</v>
      </c>
      <c r="J13" s="7" t="s">
        <v>413</v>
      </c>
      <c r="K13" s="7" t="s">
        <v>416</v>
      </c>
      <c r="L13" s="7" t="s">
        <v>411</v>
      </c>
      <c r="M13" s="7" t="s">
        <v>1135</v>
      </c>
    </row>
    <row r="14" spans="1:13" x14ac:dyDescent="0.2">
      <c r="A14" s="6"/>
      <c r="B14" s="6"/>
      <c r="C14" s="6"/>
      <c r="D14" s="6"/>
      <c r="E14" s="7"/>
      <c r="F14" s="6"/>
      <c r="G14" s="6"/>
      <c r="H14" s="6"/>
      <c r="I14" s="6"/>
      <c r="J14" s="6"/>
      <c r="K14" s="6"/>
      <c r="L14" s="6"/>
      <c r="M14" s="6"/>
    </row>
    <row r="15" spans="1:13" x14ac:dyDescent="0.2">
      <c r="A15" s="6" t="s">
        <v>417</v>
      </c>
      <c r="B15" s="6" t="s">
        <v>10</v>
      </c>
      <c r="C15" s="6">
        <v>0</v>
      </c>
      <c r="D15" s="7" t="s">
        <v>444</v>
      </c>
      <c r="E15" s="7" t="s">
        <v>73</v>
      </c>
      <c r="F15" s="7" t="s">
        <v>96</v>
      </c>
      <c r="G15" s="7" t="s">
        <v>91</v>
      </c>
      <c r="H15" s="7" t="s">
        <v>92</v>
      </c>
      <c r="I15" s="7" t="s">
        <v>93</v>
      </c>
      <c r="J15" s="7" t="s">
        <v>91</v>
      </c>
      <c r="K15" s="7" t="s">
        <v>94</v>
      </c>
      <c r="L15" s="7" t="s">
        <v>82</v>
      </c>
      <c r="M15" s="7" t="s">
        <v>1135</v>
      </c>
    </row>
    <row r="16" spans="1:13" x14ac:dyDescent="0.2">
      <c r="A16" s="6"/>
      <c r="B16" s="6" t="s">
        <v>88</v>
      </c>
      <c r="C16" s="6">
        <v>11</v>
      </c>
      <c r="D16" s="7" t="s">
        <v>444</v>
      </c>
      <c r="E16" s="7" t="s">
        <v>73</v>
      </c>
      <c r="F16" s="7" t="s">
        <v>96</v>
      </c>
      <c r="G16" s="7" t="s">
        <v>84</v>
      </c>
      <c r="H16" s="7" t="s">
        <v>99</v>
      </c>
      <c r="I16" s="7" t="s">
        <v>101</v>
      </c>
      <c r="J16" s="7" t="s">
        <v>102</v>
      </c>
      <c r="K16" s="7" t="s">
        <v>104</v>
      </c>
      <c r="L16" s="7" t="s">
        <v>82</v>
      </c>
      <c r="M16" s="7" t="s">
        <v>1135</v>
      </c>
    </row>
    <row r="17" spans="1:13" x14ac:dyDescent="0.2">
      <c r="A17" s="6"/>
      <c r="B17" s="6" t="s">
        <v>89</v>
      </c>
      <c r="C17" s="6">
        <v>13</v>
      </c>
      <c r="D17" s="7" t="s">
        <v>444</v>
      </c>
      <c r="E17" s="7" t="s">
        <v>73</v>
      </c>
      <c r="F17" s="7" t="s">
        <v>18</v>
      </c>
      <c r="G17" s="7" t="s">
        <v>413</v>
      </c>
      <c r="H17" s="7" t="s">
        <v>414</v>
      </c>
      <c r="I17" s="7" t="s">
        <v>415</v>
      </c>
      <c r="J17" s="7" t="s">
        <v>413</v>
      </c>
      <c r="K17" s="7" t="s">
        <v>416</v>
      </c>
      <c r="L17" s="7" t="s">
        <v>411</v>
      </c>
      <c r="M17" s="7" t="s">
        <v>1135</v>
      </c>
    </row>
    <row r="18" spans="1:13" x14ac:dyDescent="0.2">
      <c r="A18" s="6"/>
      <c r="B18" s="6" t="s">
        <v>6</v>
      </c>
      <c r="C18" s="6">
        <v>16</v>
      </c>
      <c r="D18" s="7" t="s">
        <v>444</v>
      </c>
      <c r="E18" s="7" t="s">
        <v>73</v>
      </c>
      <c r="F18" s="7" t="s">
        <v>18</v>
      </c>
      <c r="G18" s="7" t="s">
        <v>98</v>
      </c>
      <c r="H18" s="7" t="s">
        <v>100</v>
      </c>
      <c r="I18" s="7" t="s">
        <v>415</v>
      </c>
      <c r="J18" s="7" t="s">
        <v>103</v>
      </c>
      <c r="K18" s="7" t="s">
        <v>105</v>
      </c>
      <c r="L18" s="7" t="s">
        <v>411</v>
      </c>
      <c r="M18" s="7" t="s">
        <v>1135</v>
      </c>
    </row>
    <row r="19" spans="1:13" x14ac:dyDescent="0.2">
      <c r="A19" s="6"/>
      <c r="B19" s="6" t="s">
        <v>4</v>
      </c>
      <c r="C19" s="6">
        <v>17</v>
      </c>
      <c r="D19" s="7" t="s">
        <v>444</v>
      </c>
      <c r="E19" s="7" t="s">
        <v>73</v>
      </c>
      <c r="F19" s="7" t="s">
        <v>18</v>
      </c>
      <c r="G19" s="7" t="s">
        <v>413</v>
      </c>
      <c r="H19" s="7" t="s">
        <v>414</v>
      </c>
      <c r="I19" s="7" t="s">
        <v>415</v>
      </c>
      <c r="J19" s="7" t="s">
        <v>413</v>
      </c>
      <c r="K19" s="7" t="s">
        <v>416</v>
      </c>
      <c r="L19" s="7" t="s">
        <v>411</v>
      </c>
      <c r="M19" s="7" t="s">
        <v>1135</v>
      </c>
    </row>
    <row r="20" spans="1:13" x14ac:dyDescent="0.2">
      <c r="A20" s="6"/>
      <c r="B20" s="6"/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</row>
    <row r="21" spans="1:13" x14ac:dyDescent="0.2">
      <c r="A21" s="6" t="s">
        <v>57</v>
      </c>
      <c r="B21" s="6" t="s">
        <v>106</v>
      </c>
      <c r="C21" s="6">
        <v>0</v>
      </c>
      <c r="D21" s="7" t="s">
        <v>72</v>
      </c>
      <c r="E21" s="7" t="s">
        <v>73</v>
      </c>
      <c r="F21" s="7" t="s">
        <v>109</v>
      </c>
      <c r="G21" s="7" t="s">
        <v>110</v>
      </c>
      <c r="H21" s="7" t="s">
        <v>112</v>
      </c>
      <c r="I21" s="7" t="s">
        <v>115</v>
      </c>
      <c r="J21" s="7" t="s">
        <v>118</v>
      </c>
      <c r="K21" s="7" t="s">
        <v>120</v>
      </c>
      <c r="L21" s="7" t="s">
        <v>82</v>
      </c>
      <c r="M21" s="7" t="s">
        <v>1135</v>
      </c>
    </row>
    <row r="22" spans="1:13" x14ac:dyDescent="0.2">
      <c r="A22" s="6"/>
      <c r="B22" s="6" t="s">
        <v>107</v>
      </c>
      <c r="C22" s="6">
        <v>1</v>
      </c>
      <c r="D22" s="7" t="s">
        <v>72</v>
      </c>
      <c r="E22" s="7" t="s">
        <v>73</v>
      </c>
      <c r="F22" s="7" t="s">
        <v>109</v>
      </c>
      <c r="G22" s="7" t="s">
        <v>111</v>
      </c>
      <c r="H22" s="7" t="s">
        <v>113</v>
      </c>
      <c r="I22" s="7" t="s">
        <v>116</v>
      </c>
      <c r="J22" s="7" t="s">
        <v>119</v>
      </c>
      <c r="K22" s="7" t="s">
        <v>121</v>
      </c>
      <c r="L22" s="7" t="s">
        <v>82</v>
      </c>
      <c r="M22" s="7" t="s">
        <v>1135</v>
      </c>
    </row>
    <row r="23" spans="1:13" x14ac:dyDescent="0.2">
      <c r="A23" s="6"/>
      <c r="B23" s="6" t="s">
        <v>108</v>
      </c>
      <c r="C23" s="6">
        <v>2</v>
      </c>
      <c r="D23" s="7" t="s">
        <v>72</v>
      </c>
      <c r="E23" s="7" t="s">
        <v>73</v>
      </c>
      <c r="F23" s="7" t="s">
        <v>109</v>
      </c>
      <c r="G23" s="7" t="s">
        <v>111</v>
      </c>
      <c r="H23" s="7" t="s">
        <v>114</v>
      </c>
      <c r="I23" s="7" t="s">
        <v>117</v>
      </c>
      <c r="J23" s="7" t="s">
        <v>118</v>
      </c>
      <c r="K23" s="7" t="s">
        <v>120</v>
      </c>
      <c r="L23" s="7" t="s">
        <v>82</v>
      </c>
      <c r="M23" s="7" t="s">
        <v>1135</v>
      </c>
    </row>
    <row r="24" spans="1:13" x14ac:dyDescent="0.2">
      <c r="A24" s="6"/>
      <c r="B24" s="6"/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6" t="s">
        <v>27</v>
      </c>
      <c r="B25" s="6" t="s">
        <v>122</v>
      </c>
      <c r="C25" s="6">
        <v>0</v>
      </c>
      <c r="D25" s="7" t="s">
        <v>444</v>
      </c>
      <c r="E25" s="7" t="s">
        <v>73</v>
      </c>
      <c r="F25" s="7" t="s">
        <v>96</v>
      </c>
      <c r="G25" s="7" t="s">
        <v>124</v>
      </c>
      <c r="H25" s="7" t="s">
        <v>125</v>
      </c>
      <c r="I25" s="7" t="s">
        <v>127</v>
      </c>
      <c r="J25" s="7" t="s">
        <v>129</v>
      </c>
      <c r="K25" s="7" t="s">
        <v>131</v>
      </c>
      <c r="L25" s="7" t="s">
        <v>133</v>
      </c>
      <c r="M25" s="7" t="s">
        <v>134</v>
      </c>
    </row>
    <row r="26" spans="1:13" x14ac:dyDescent="0.2">
      <c r="A26" s="6"/>
      <c r="B26" s="6" t="s">
        <v>123</v>
      </c>
      <c r="C26" s="6">
        <v>1</v>
      </c>
      <c r="D26" s="7" t="s">
        <v>444</v>
      </c>
      <c r="E26" s="7" t="s">
        <v>73</v>
      </c>
      <c r="F26" s="7" t="s">
        <v>96</v>
      </c>
      <c r="G26" s="7" t="s">
        <v>124</v>
      </c>
      <c r="H26" s="7" t="s">
        <v>126</v>
      </c>
      <c r="I26" s="7" t="s">
        <v>128</v>
      </c>
      <c r="J26" s="7" t="s">
        <v>130</v>
      </c>
      <c r="K26" s="7" t="s">
        <v>132</v>
      </c>
      <c r="L26" s="7" t="s">
        <v>133</v>
      </c>
      <c r="M26" s="7" t="s">
        <v>134</v>
      </c>
    </row>
    <row r="27" spans="1:13" x14ac:dyDescent="0.2">
      <c r="A27" s="6"/>
      <c r="B27" s="6"/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</row>
    <row r="28" spans="1:13" x14ac:dyDescent="0.2">
      <c r="A28" s="6" t="s">
        <v>28</v>
      </c>
      <c r="B28" s="6" t="s">
        <v>122</v>
      </c>
      <c r="C28" s="6">
        <v>0</v>
      </c>
      <c r="D28" s="7" t="s">
        <v>444</v>
      </c>
      <c r="E28" s="7" t="s">
        <v>73</v>
      </c>
      <c r="F28" s="7" t="s">
        <v>96</v>
      </c>
      <c r="G28" s="7" t="s">
        <v>135</v>
      </c>
      <c r="H28" s="7" t="s">
        <v>136</v>
      </c>
      <c r="I28" s="7" t="s">
        <v>105</v>
      </c>
      <c r="J28" s="7" t="s">
        <v>137</v>
      </c>
      <c r="K28" s="7" t="s">
        <v>138</v>
      </c>
      <c r="L28" s="7" t="s">
        <v>133</v>
      </c>
      <c r="M28" s="7" t="s">
        <v>134</v>
      </c>
    </row>
    <row r="29" spans="1:13" x14ac:dyDescent="0.2">
      <c r="A29" s="6"/>
      <c r="B29" s="6" t="s">
        <v>123</v>
      </c>
      <c r="C29" s="6">
        <v>1</v>
      </c>
      <c r="D29" s="7" t="s">
        <v>444</v>
      </c>
      <c r="E29" s="7" t="s">
        <v>73</v>
      </c>
      <c r="F29" s="7" t="s">
        <v>96</v>
      </c>
      <c r="G29" s="7" t="s">
        <v>135</v>
      </c>
      <c r="H29" s="7" t="s">
        <v>136</v>
      </c>
      <c r="I29" s="7" t="s">
        <v>105</v>
      </c>
      <c r="J29" s="7" t="s">
        <v>137</v>
      </c>
      <c r="K29" s="7" t="s">
        <v>138</v>
      </c>
      <c r="L29" s="7" t="s">
        <v>133</v>
      </c>
      <c r="M29" s="7" t="s">
        <v>134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字段枚举!$C$2:$C$5</xm:f>
          </x14:formula1>
          <xm:sqref>D2:D7 D9:D13 D15:D19 D21:D23 D25:D26 D28:D29</xm:sqref>
        </x14:dataValidation>
        <x14:dataValidation type="list" allowBlank="1" showInputMessage="1" showErrorMessage="1">
          <x14:formula1>
            <xm:f>字段枚举!$D$2:$D$3</xm:f>
          </x14:formula1>
          <xm:sqref>E2:E29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D1" sqref="D1"/>
    </sheetView>
  </sheetViews>
  <sheetFormatPr defaultRowHeight="14.25" x14ac:dyDescent="0.2"/>
  <cols>
    <col min="1" max="1" width="20.625" style="4" bestFit="1" customWidth="1"/>
    <col min="2" max="2" width="9.125" style="4" bestFit="1" customWidth="1"/>
    <col min="3" max="3" width="32.875" style="4" bestFit="1" customWidth="1"/>
    <col min="4" max="4" width="21.5" style="4" bestFit="1" customWidth="1"/>
    <col min="5" max="6" width="9" style="4"/>
    <col min="7" max="7" width="5.125" style="4" customWidth="1"/>
    <col min="8" max="8" width="6" style="4" customWidth="1"/>
    <col min="9" max="9" width="5" style="4" customWidth="1"/>
    <col min="10" max="10" width="6.125" style="4" customWidth="1"/>
    <col min="11" max="16384" width="9" style="4"/>
  </cols>
  <sheetData>
    <row r="1" spans="1:4" x14ac:dyDescent="0.2">
      <c r="A1" s="9" t="s">
        <v>403</v>
      </c>
      <c r="B1" s="9" t="s">
        <v>460</v>
      </c>
      <c r="C1" s="9" t="s">
        <v>404</v>
      </c>
      <c r="D1" s="1" t="s">
        <v>461</v>
      </c>
    </row>
    <row r="2" spans="1:4" x14ac:dyDescent="0.2">
      <c r="A2" s="6" t="s">
        <v>23</v>
      </c>
      <c r="B2" s="6">
        <v>1</v>
      </c>
      <c r="C2" s="6" t="s">
        <v>39</v>
      </c>
      <c r="D2" s="6" t="s">
        <v>479</v>
      </c>
    </row>
    <row r="3" spans="1:4" x14ac:dyDescent="0.2">
      <c r="A3" s="6" t="s">
        <v>24</v>
      </c>
      <c r="B3" s="6">
        <v>23</v>
      </c>
      <c r="C3" s="6" t="s">
        <v>40</v>
      </c>
      <c r="D3" s="6" t="s">
        <v>480</v>
      </c>
    </row>
    <row r="4" spans="1:4" x14ac:dyDescent="0.2">
      <c r="A4" s="6" t="s">
        <v>139</v>
      </c>
      <c r="B4" s="6">
        <v>41</v>
      </c>
      <c r="C4" s="6" t="s">
        <v>41</v>
      </c>
      <c r="D4" s="6" t="s">
        <v>481</v>
      </c>
    </row>
    <row r="5" spans="1:4" x14ac:dyDescent="0.2">
      <c r="A5" s="6" t="s">
        <v>25</v>
      </c>
      <c r="B5" s="6">
        <v>66</v>
      </c>
      <c r="C5" s="6" t="s">
        <v>42</v>
      </c>
      <c r="D5" s="6"/>
    </row>
    <row r="6" spans="1:4" x14ac:dyDescent="0.2">
      <c r="A6" s="6" t="s">
        <v>26</v>
      </c>
      <c r="B6" s="6">
        <v>59</v>
      </c>
      <c r="C6" s="6" t="s">
        <v>43</v>
      </c>
      <c r="D6" s="6" t="s">
        <v>482</v>
      </c>
    </row>
    <row r="7" spans="1:4" x14ac:dyDescent="0.2">
      <c r="A7" s="6" t="s">
        <v>27</v>
      </c>
      <c r="B7" s="6">
        <v>62</v>
      </c>
      <c r="C7" s="6" t="s">
        <v>45</v>
      </c>
      <c r="D7" s="6" t="s">
        <v>483</v>
      </c>
    </row>
    <row r="8" spans="1:4" x14ac:dyDescent="0.2">
      <c r="A8" s="6" t="s">
        <v>28</v>
      </c>
      <c r="B8" s="6">
        <v>64</v>
      </c>
      <c r="C8" s="6" t="s">
        <v>46</v>
      </c>
      <c r="D8" s="6" t="s">
        <v>484</v>
      </c>
    </row>
    <row r="9" spans="1:4" x14ac:dyDescent="0.2">
      <c r="A9" s="6" t="s">
        <v>29</v>
      </c>
      <c r="B9" s="6">
        <v>500</v>
      </c>
      <c r="C9" s="6" t="s">
        <v>44</v>
      </c>
      <c r="D9" s="6"/>
    </row>
    <row r="10" spans="1:4" x14ac:dyDescent="0.2">
      <c r="A10" s="6" t="s">
        <v>30</v>
      </c>
      <c r="B10" s="6">
        <v>68</v>
      </c>
      <c r="C10" s="6" t="s">
        <v>47</v>
      </c>
      <c r="D10" s="6"/>
    </row>
    <row r="11" spans="1:4" x14ac:dyDescent="0.2">
      <c r="A11" s="6" t="s">
        <v>31</v>
      </c>
      <c r="B11" s="6">
        <v>72</v>
      </c>
      <c r="C11" s="6" t="s">
        <v>48</v>
      </c>
      <c r="D11" s="6"/>
    </row>
    <row r="12" spans="1:4" x14ac:dyDescent="0.2">
      <c r="A12" s="6" t="s">
        <v>32</v>
      </c>
      <c r="B12" s="6">
        <v>500</v>
      </c>
      <c r="C12" s="6" t="s">
        <v>49</v>
      </c>
      <c r="D12" s="6"/>
    </row>
    <row r="13" spans="1:4" x14ac:dyDescent="0.2">
      <c r="A13" s="6" t="s">
        <v>140</v>
      </c>
      <c r="B13" s="6">
        <v>500</v>
      </c>
      <c r="C13" s="6" t="s">
        <v>50</v>
      </c>
      <c r="D13" s="6"/>
    </row>
    <row r="14" spans="1:4" x14ac:dyDescent="0.2">
      <c r="A14" s="6" t="s">
        <v>33</v>
      </c>
      <c r="B14" s="6">
        <v>500</v>
      </c>
      <c r="C14" s="6" t="s">
        <v>51</v>
      </c>
      <c r="D14" s="6"/>
    </row>
    <row r="15" spans="1:4" x14ac:dyDescent="0.2">
      <c r="A15" s="6" t="s">
        <v>34</v>
      </c>
      <c r="B15" s="6">
        <v>500</v>
      </c>
      <c r="C15" s="6" t="s">
        <v>52</v>
      </c>
      <c r="D15" s="6"/>
    </row>
    <row r="16" spans="1:4" x14ac:dyDescent="0.2">
      <c r="A16" s="6" t="s">
        <v>35</v>
      </c>
      <c r="B16" s="6">
        <v>500</v>
      </c>
      <c r="C16" s="6" t="s">
        <v>53</v>
      </c>
      <c r="D16" s="6"/>
    </row>
    <row r="17" spans="1:4" x14ac:dyDescent="0.2">
      <c r="A17" s="6" t="s">
        <v>36</v>
      </c>
      <c r="B17" s="6">
        <v>500</v>
      </c>
      <c r="C17" s="6" t="s">
        <v>54</v>
      </c>
      <c r="D17" s="6"/>
    </row>
    <row r="18" spans="1:4" x14ac:dyDescent="0.2">
      <c r="A18" s="6" t="s">
        <v>37</v>
      </c>
      <c r="B18" s="6">
        <v>500</v>
      </c>
      <c r="C18" s="6" t="s">
        <v>55</v>
      </c>
      <c r="D18" s="6"/>
    </row>
    <row r="19" spans="1:4" x14ac:dyDescent="0.2">
      <c r="A19" s="6" t="s">
        <v>38</v>
      </c>
      <c r="B19" s="6">
        <v>73</v>
      </c>
      <c r="C19" s="6" t="s">
        <v>56</v>
      </c>
      <c r="D19" s="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workbookViewId="0">
      <pane ySplit="1" topLeftCell="A2" activePane="bottomLeft" state="frozen"/>
      <selection pane="bottomLeft" activeCell="D15" sqref="D15"/>
    </sheetView>
  </sheetViews>
  <sheetFormatPr defaultRowHeight="14.25" x14ac:dyDescent="0.2"/>
  <cols>
    <col min="3" max="3" width="25.625" customWidth="1"/>
  </cols>
  <sheetData>
    <row r="1" spans="1:3" x14ac:dyDescent="0.2">
      <c r="A1" s="9" t="s">
        <v>12</v>
      </c>
      <c r="B1" s="10" t="s">
        <v>13</v>
      </c>
      <c r="C1" s="10" t="s">
        <v>14</v>
      </c>
    </row>
    <row r="2" spans="1:3" x14ac:dyDescent="0.2">
      <c r="A2" s="13" t="s">
        <v>11</v>
      </c>
      <c r="B2" s="14" t="s">
        <v>477</v>
      </c>
      <c r="C2" s="13" t="s">
        <v>15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字段枚举!$E$2:$E$8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7"/>
  <sheetViews>
    <sheetView tabSelected="1" workbookViewId="0">
      <pane ySplit="1" topLeftCell="A2" activePane="bottomLeft" state="frozen"/>
      <selection activeCell="C1" sqref="C1"/>
      <selection pane="bottomLeft" activeCell="G1" sqref="G1"/>
    </sheetView>
  </sheetViews>
  <sheetFormatPr defaultRowHeight="14.25" x14ac:dyDescent="0.2"/>
  <cols>
    <col min="1" max="1" width="17.5" style="4" customWidth="1"/>
    <col min="2" max="2" width="12.125" style="4" bestFit="1" customWidth="1"/>
    <col min="3" max="6" width="9" style="4"/>
    <col min="7" max="7" width="8.375" style="4" customWidth="1"/>
    <col min="8" max="9" width="9" style="4"/>
    <col min="10" max="11" width="10.5" style="4" bestFit="1" customWidth="1"/>
    <col min="12" max="16384" width="9" style="4"/>
  </cols>
  <sheetData>
    <row r="1" spans="1:14" x14ac:dyDescent="0.2">
      <c r="A1" s="9" t="s">
        <v>399</v>
      </c>
      <c r="B1" s="10" t="s">
        <v>155</v>
      </c>
      <c r="C1" s="17" t="s">
        <v>141</v>
      </c>
      <c r="D1" s="18" t="s">
        <v>430</v>
      </c>
      <c r="E1" s="18" t="s">
        <v>142</v>
      </c>
      <c r="F1" s="18" t="s">
        <v>143</v>
      </c>
      <c r="G1" s="15" t="s">
        <v>144</v>
      </c>
      <c r="H1" s="16" t="s">
        <v>145</v>
      </c>
      <c r="I1" s="16" t="s">
        <v>431</v>
      </c>
      <c r="J1" s="16" t="s">
        <v>432</v>
      </c>
      <c r="K1" s="16" t="s">
        <v>146</v>
      </c>
      <c r="L1" s="16" t="s">
        <v>147</v>
      </c>
      <c r="M1" s="16" t="s">
        <v>148</v>
      </c>
      <c r="N1" s="16" t="s">
        <v>149</v>
      </c>
    </row>
    <row r="2" spans="1:14" x14ac:dyDescent="0.2">
      <c r="A2" s="6" t="s">
        <v>16</v>
      </c>
      <c r="B2" s="6" t="s">
        <v>485</v>
      </c>
      <c r="C2" s="6">
        <v>2.8</v>
      </c>
      <c r="D2" s="6"/>
      <c r="E2" s="6">
        <v>5</v>
      </c>
      <c r="F2" s="6" t="s">
        <v>19</v>
      </c>
      <c r="G2" s="6"/>
      <c r="H2" s="6"/>
      <c r="I2" s="6"/>
      <c r="J2" s="6"/>
      <c r="K2" s="6"/>
      <c r="L2" s="6"/>
      <c r="M2" s="6"/>
      <c r="N2" s="6"/>
    </row>
    <row r="3" spans="1:14" x14ac:dyDescent="0.2">
      <c r="A3" s="6"/>
      <c r="B3" s="6" t="s">
        <v>1</v>
      </c>
      <c r="C3" s="6">
        <v>2.8</v>
      </c>
      <c r="D3" s="6"/>
      <c r="E3" s="6">
        <v>5</v>
      </c>
      <c r="F3" s="6" t="s">
        <v>151</v>
      </c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17</v>
      </c>
      <c r="B4" s="6" t="s">
        <v>1</v>
      </c>
      <c r="C4" s="6">
        <v>0</v>
      </c>
      <c r="D4" s="6"/>
      <c r="E4" s="6">
        <v>5</v>
      </c>
      <c r="F4" s="6" t="s">
        <v>19</v>
      </c>
      <c r="G4" s="6"/>
      <c r="H4" s="6"/>
      <c r="I4" s="6"/>
      <c r="J4" s="6"/>
      <c r="K4" s="6"/>
      <c r="L4" s="6"/>
      <c r="M4" s="6"/>
      <c r="N4" s="6"/>
    </row>
    <row r="5" spans="1:14" x14ac:dyDescent="0.2">
      <c r="A5" s="6"/>
      <c r="B5" s="6" t="s">
        <v>122</v>
      </c>
      <c r="C5" s="6">
        <v>0</v>
      </c>
      <c r="D5" s="6"/>
      <c r="E5" s="6">
        <v>5</v>
      </c>
      <c r="F5" s="6" t="s">
        <v>151</v>
      </c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150</v>
      </c>
      <c r="B6" s="6" t="s">
        <v>152</v>
      </c>
      <c r="C6" s="6"/>
      <c r="D6" s="6"/>
      <c r="E6" s="6"/>
      <c r="F6" s="6"/>
      <c r="G6" s="6">
        <v>0</v>
      </c>
      <c r="H6" s="6">
        <v>2.8</v>
      </c>
      <c r="I6" s="6">
        <v>1.4</v>
      </c>
      <c r="J6" s="6">
        <v>0</v>
      </c>
      <c r="K6" s="6">
        <v>1.2</v>
      </c>
      <c r="L6" s="6">
        <v>1.2</v>
      </c>
      <c r="M6" s="6"/>
      <c r="N6" s="6"/>
    </row>
    <row r="7" spans="1:14" x14ac:dyDescent="0.2">
      <c r="A7" s="6"/>
      <c r="B7" s="6" t="s">
        <v>154</v>
      </c>
      <c r="C7" s="6"/>
      <c r="D7" s="6"/>
      <c r="E7" s="6"/>
      <c r="F7" s="6"/>
      <c r="G7" s="6">
        <v>0</v>
      </c>
      <c r="H7" s="6">
        <v>2.8</v>
      </c>
      <c r="I7" s="6">
        <v>1.4</v>
      </c>
      <c r="J7" s="6">
        <v>0</v>
      </c>
      <c r="K7" s="6">
        <v>0.7</v>
      </c>
      <c r="L7" s="6">
        <v>0.7</v>
      </c>
      <c r="M7" s="6"/>
      <c r="N7" s="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PinMap</vt:lpstr>
      <vt:lpstr>PinGroup</vt:lpstr>
      <vt:lpstr>BinMap</vt:lpstr>
      <vt:lpstr>SpecLimits</vt:lpstr>
      <vt:lpstr>Limits</vt:lpstr>
      <vt:lpstr>DCMeasure</vt:lpstr>
      <vt:lpstr>Test</vt:lpstr>
      <vt:lpstr>UserVars</vt:lpstr>
      <vt:lpstr>Level</vt:lpstr>
      <vt:lpstr>字段枚举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2019-09-20T13:03:32Z</dcterms:modified>
</cp:coreProperties>
</file>