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orderitem!$B$1:$B$30</definedName>
  </definedNames>
  <calcPr calcId="144525"/>
</workbook>
</file>

<file path=xl/sharedStrings.xml><?xml version="1.0" encoding="utf-8"?>
<sst xmlns="http://schemas.openxmlformats.org/spreadsheetml/2006/main" count="634" uniqueCount="147">
  <si>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</si>
  <si>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</si>
  <si>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</si>
  <si>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</si>
  <si>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</si>
  <si>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</si>
  <si>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</si>
  <si>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</si>
  <si>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</si>
  <si>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</si>
  <si>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</si>
  <si>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</si>
  <si>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</si>
  <si>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</si>
  <si>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</si>
  <si>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</si>
  <si>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</si>
  <si>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</si>
  <si>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</si>
  <si>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</si>
  <si>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</si>
  <si>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</si>
  <si>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</si>
  <si>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</si>
  <si>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</si>
  <si>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</si>
  <si>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</si>
  <si>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</si>
  <si>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</si>
  <si>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</si>
  <si>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</si>
  <si>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</si>
  <si>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</si>
  <si>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</si>
  <si>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</si>
  <si>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</si>
  <si>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</si>
  <si>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</si>
  <si>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</si>
  <si>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</si>
  <si>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</si>
  <si>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</si>
  <si>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</si>
  <si>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</si>
  <si>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</si>
  <si>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</si>
  <si>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not exist//OrderHeader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</si>
  <si>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</si>
  <si>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</si>
  <si>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</si>
  <si>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</si>
  <si>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</si>
  <si>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</si>
  <si>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
subtotalamount*discountrate+discountamount?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</si>
  <si>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</si>
  <si>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</si>
  <si>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</si>
  <si>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</si>
  <si>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</si>
  <si>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</si>
  <si>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</si>
  <si>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</si>
  <si>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</si>
  <si>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</si>
  <si>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</si>
  <si>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</si>
  <si>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</si>
  <si>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wms fill up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</si>
  <si>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</si>
  <si>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</si>
  <si>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</si>
  <si>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</si>
  <si>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</si>
  <si>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</si>
  <si>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</si>
  <si>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</si>
  <si>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</si>
  <si>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</si>
  <si>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</si>
  <si>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</si>
  <si>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</si>
  <si>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</si>
  <si>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</si>
  <si>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</si>
  <si>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</si>
  <si>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</si>
  <si>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</si>
  <si>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</si>
  <si>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</si>
  <si>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</si>
  <si>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</si>
  <si>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</si>
  <si>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</si>
  <si>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</si>
  <si>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</si>
  <si>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</si>
  <si>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</si>
  <si>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</si>
  <si>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</si>
  <si>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</si>
  <si>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</si>
  <si>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</si>
  <si>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</si>
  <si>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</si>
  <si>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</si>
  <si>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</si>
  <si>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</si>
  <si>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</si>
  <si>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</si>
  <si>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</si>
  <si>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</si>
  <si>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</si>
  <si>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</si>
  <si>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</si>
  <si>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</si>
  <si>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</si>
  <si>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</si>
  <si>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</si>
  <si>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</si>
  <si>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</si>
  <si>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</si>
  <si>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</si>
  <si>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</si>
  <si>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ItemTitle</t>
  </si>
  <si>
    <t>OrderQty</t>
  </si>
  <si>
    <t>ShipQty</t>
  </si>
  <si>
    <t>CancelledQty</t>
  </si>
  <si>
    <t>CancelQty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</si>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</sst>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17" workbookViewId="0">
      <selection activeCell="D27" sqref="D27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47.5555555555556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11" t="s">
        <v>7</v>
      </c>
      <c r="D2" s="7"/>
      <c r="E2" s="7" t="s">
        <v>8</v>
      </c>
      <c r="F2" s="11" t="s">
        <v>7</v>
      </c>
      <c r="G2" s="7" t="str">
        <f>REPLACE(E2,14,1,F2)</f>
        <v>as '{header}.SalesOrderUuid',</v>
      </c>
      <c r="H2" s="12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2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2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2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2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2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2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2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2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2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2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2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2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6</v>
      </c>
      <c r="C15" s="5" t="s">
        <v>30</v>
      </c>
      <c r="D15" s="5" t="s">
        <v>31</v>
      </c>
      <c r="E15" s="7" t="s">
        <v>8</v>
      </c>
      <c r="F15" s="7" t="s">
        <v>30</v>
      </c>
      <c r="G15" s="7" t="str">
        <f t="shared" si="0"/>
        <v>as '{header}.SellerPublicNotes',</v>
      </c>
      <c r="H15" s="12" t="str">
        <f t="shared" si="1"/>
        <v>{InfoHelper.TableAllies}.SellerPublicNotes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6</v>
      </c>
      <c r="C16" s="7" t="s">
        <v>32</v>
      </c>
      <c r="D16" s="7"/>
      <c r="E16" s="7" t="s">
        <v>8</v>
      </c>
      <c r="F16" s="7" t="s">
        <v>33</v>
      </c>
      <c r="G16" s="7" t="str">
        <f t="shared" si="0"/>
        <v>as '{header}.SellerPrivateNotes',</v>
      </c>
      <c r="H16" s="12" t="str">
        <f t="shared" si="1"/>
        <v>{InfoHelper.TableAllies}.Notes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11</v>
      </c>
      <c r="C17" s="5" t="s">
        <v>34</v>
      </c>
      <c r="D17" s="5" t="s">
        <v>35</v>
      </c>
      <c r="E17" s="7" t="s">
        <v>8</v>
      </c>
      <c r="F17" s="7" t="s">
        <v>34</v>
      </c>
      <c r="G17" s="7" t="str">
        <f t="shared" si="0"/>
        <v>as '{header}.EndBuyerInstruction',</v>
      </c>
      <c r="H17" s="12" t="str">
        <f t="shared" si="1"/>
        <v>{Helper.TableAllies}.EndBuyerInstruction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12" t="str">
        <f t="shared" si="1"/>
        <v>{Helper.TableAllies}.TotalAmount as '{header}.TotalOrderAmount',</v>
      </c>
      <c r="I18" s="2" t="s">
        <v>36</v>
      </c>
      <c r="J18" s="2"/>
    </row>
    <row r="19" ht="25.2" customHeight="1" spans="1:10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12" t="str">
        <f t="shared" si="1"/>
        <v>{Helper.TableAllies}.TaxAmount as '{header}.TotalTaxAmount',</v>
      </c>
      <c r="I19" s="2" t="s">
        <v>36</v>
      </c>
      <c r="J19" s="2"/>
    </row>
    <row r="20" ht="37.8" customHeight="1" spans="1:10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12" t="str">
        <f t="shared" si="1"/>
        <v>{Helper.TableAllies}.ShippingAmount as '{header}.TotalShippingAmount',</v>
      </c>
      <c r="I20" s="2" t="s">
        <v>36</v>
      </c>
      <c r="J20" s="2"/>
    </row>
    <row r="21" ht="37.8" customHeight="1" spans="1:10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12" t="str">
        <f t="shared" si="1"/>
        <v>{Helper.TableAllies}.ShippingTaxAmount as '{header}.TotalShippingTaxAmount',</v>
      </c>
      <c r="I21" s="2" t="s">
        <v>36</v>
      </c>
      <c r="J21" s="2"/>
    </row>
    <row r="22" ht="37.8" customHeight="1" spans="1:10">
      <c r="A22" s="2" t="s">
        <v>36</v>
      </c>
      <c r="B22" t="s">
        <v>11</v>
      </c>
      <c r="C22" s="5" t="s">
        <v>45</v>
      </c>
      <c r="D22" s="5" t="s">
        <v>46</v>
      </c>
      <c r="E22" s="7" t="s">
        <v>8</v>
      </c>
      <c r="F22" s="7" t="s">
        <v>45</v>
      </c>
      <c r="G22" s="7" t="str">
        <f t="shared" si="0"/>
        <v>as '{header}.TotalShippingDiscount',</v>
      </c>
      <c r="H22" s="12" t="str">
        <f t="shared" si="1"/>
        <v>{Helper.TableAllies}.TotalShippingDiscount as '{header}.TotalShippingDiscount',</v>
      </c>
      <c r="I22" s="2" t="s">
        <v>36</v>
      </c>
      <c r="J22" s="2"/>
    </row>
    <row r="23" ht="50.4" customHeight="1" spans="1:10">
      <c r="A23" s="2" t="s">
        <v>36</v>
      </c>
      <c r="B23" t="s">
        <v>11</v>
      </c>
      <c r="C23" s="5" t="s">
        <v>47</v>
      </c>
      <c r="D23" s="5" t="s">
        <v>46</v>
      </c>
      <c r="E23" s="7" t="s">
        <v>8</v>
      </c>
      <c r="F23" s="7" t="s">
        <v>47</v>
      </c>
      <c r="G23" s="7" t="str">
        <f t="shared" si="0"/>
        <v>as '{header}.TotalShippingDiscountTaxAmount',</v>
      </c>
      <c r="H23" s="12" t="str">
        <f t="shared" si="1"/>
        <v>{Helper.TableAllies}.TotalShippingDiscountTaxAmount as '{header}.TotalShippingDiscountTaxAmount',</v>
      </c>
      <c r="I23" s="2" t="s">
        <v>36</v>
      </c>
      <c r="J23" s="2"/>
    </row>
    <row r="24" ht="37.8" customHeight="1" spans="1:10">
      <c r="A24" s="2" t="s">
        <v>36</v>
      </c>
      <c r="B24" t="s">
        <v>11</v>
      </c>
      <c r="C24" s="5" t="s">
        <v>48</v>
      </c>
      <c r="D24" s="5" t="s">
        <v>46</v>
      </c>
      <c r="E24" s="7" t="s">
        <v>8</v>
      </c>
      <c r="F24" s="7" t="s">
        <v>48</v>
      </c>
      <c r="G24" s="7" t="str">
        <f t="shared" si="0"/>
        <v>as '{header}.TotalInsuranceAmount',</v>
      </c>
      <c r="H24" s="12" t="str">
        <f t="shared" si="1"/>
        <v>{Helper.TableAllies}.TotalInsuranceAmount as '{header}.TotalInsuranceAmount',</v>
      </c>
      <c r="I24" s="2" t="s">
        <v>36</v>
      </c>
      <c r="J24" s="2"/>
    </row>
    <row r="25" ht="37.8" customHeight="1" spans="1:10">
      <c r="A25" s="2" t="s">
        <v>36</v>
      </c>
      <c r="B25" t="s">
        <v>11</v>
      </c>
      <c r="C25" s="5" t="s">
        <v>49</v>
      </c>
      <c r="D25" s="5" t="s">
        <v>46</v>
      </c>
      <c r="E25" s="7" t="s">
        <v>8</v>
      </c>
      <c r="F25" s="7" t="s">
        <v>49</v>
      </c>
      <c r="G25" s="7" t="str">
        <f t="shared" si="0"/>
        <v>as '{header}.TotalGiftOptionAmount',</v>
      </c>
      <c r="H25" s="12" t="str">
        <f t="shared" si="1"/>
        <v>{Helper.TableAllies}.TotalGiftOptionAmount as '{header}.TotalGiftOptionAmount',</v>
      </c>
      <c r="I25" s="2" t="s">
        <v>36</v>
      </c>
      <c r="J25" s="2"/>
    </row>
    <row r="26" ht="37.8" customHeight="1" spans="1:10">
      <c r="A26" s="2" t="s">
        <v>36</v>
      </c>
      <c r="B26" t="s">
        <v>11</v>
      </c>
      <c r="C26" s="5" t="s">
        <v>50</v>
      </c>
      <c r="D26" s="5" t="s">
        <v>46</v>
      </c>
      <c r="E26" s="7" t="s">
        <v>8</v>
      </c>
      <c r="F26" s="7" t="s">
        <v>50</v>
      </c>
      <c r="G26" s="7" t="str">
        <f t="shared" si="0"/>
        <v>as '{header}.TotalGiftOptionTaxAmount',</v>
      </c>
      <c r="H26" s="12" t="str">
        <f t="shared" si="1"/>
        <v>{Helper.TableAllies}.TotalGiftOptionTaxAmount as '{header}.TotalGiftOptionTaxAmount',</v>
      </c>
      <c r="I26" s="2" t="s">
        <v>36</v>
      </c>
      <c r="J26" s="2"/>
    </row>
    <row r="27" ht="37.8" customHeight="1" spans="1:10">
      <c r="A27" s="2" t="s">
        <v>36</v>
      </c>
      <c r="B27" t="s">
        <v>11</v>
      </c>
      <c r="C27" s="5" t="s">
        <v>51</v>
      </c>
      <c r="D27" s="5" t="s">
        <v>46</v>
      </c>
      <c r="E27" s="7" t="s">
        <v>8</v>
      </c>
      <c r="F27" s="7" t="s">
        <v>51</v>
      </c>
      <c r="G27" s="7" t="str">
        <f t="shared" si="0"/>
        <v>as '{header}.AdditionalCostOrDiscount',</v>
      </c>
      <c r="H27" s="12" t="str">
        <f t="shared" si="1"/>
        <v>{Helper.TableAllies}.AdditionalCostOrDiscount as '{header}.AdditionalCostOrDiscount',</v>
      </c>
      <c r="I27" s="2" t="s">
        <v>36</v>
      </c>
      <c r="J27" s="2"/>
    </row>
    <row r="28" s="10" customFormat="1" ht="25.2" customHeight="1" spans="1:10">
      <c r="A28" s="13" t="s">
        <v>36</v>
      </c>
      <c r="B28" s="10" t="s">
        <v>11</v>
      </c>
      <c r="C28" s="14" t="s">
        <v>52</v>
      </c>
      <c r="D28" s="14" t="s">
        <v>53</v>
      </c>
      <c r="E28" s="14" t="s">
        <v>8</v>
      </c>
      <c r="F28" s="14" t="s">
        <v>54</v>
      </c>
      <c r="G28" s="14" t="str">
        <f t="shared" si="0"/>
        <v>as '{header}.PromotionAmount',</v>
      </c>
      <c r="H28" s="15" t="str">
        <f t="shared" si="1"/>
        <v>{Helper.TableAllies}.DiscountAmount as '{header}.PromotionAmount',</v>
      </c>
      <c r="I28" s="13" t="s">
        <v>36</v>
      </c>
      <c r="J28" s="13"/>
    </row>
    <row r="29" ht="37.8" customHeight="1" spans="1:10">
      <c r="A29" s="2" t="s">
        <v>27</v>
      </c>
      <c r="B29" t="s">
        <v>11</v>
      </c>
      <c r="C29" s="5" t="s">
        <v>55</v>
      </c>
      <c r="D29" s="5" t="s">
        <v>56</v>
      </c>
      <c r="E29" s="7" t="s">
        <v>8</v>
      </c>
      <c r="F29" s="7" t="s">
        <v>55</v>
      </c>
      <c r="G29" s="7" t="str">
        <f t="shared" si="0"/>
        <v>as '{header}.EstimatedShipDate',</v>
      </c>
      <c r="H29" s="12" t="str">
        <f t="shared" si="1"/>
        <v>{Helper.TableAllies}.EstimatedShipDate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t="s">
        <v>11</v>
      </c>
      <c r="C30" s="5" t="s">
        <v>57</v>
      </c>
      <c r="D30" s="5" t="s">
        <v>56</v>
      </c>
      <c r="E30" s="7" t="s">
        <v>8</v>
      </c>
      <c r="F30" s="7" t="s">
        <v>57</v>
      </c>
      <c r="G30" s="7" t="str">
        <f t="shared" si="0"/>
        <v>as '{header}.EarliestShipDate',</v>
      </c>
      <c r="H30" s="12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5" t="s">
        <v>58</v>
      </c>
      <c r="D31" s="5"/>
      <c r="E31" s="7" t="s">
        <v>8</v>
      </c>
      <c r="F31" s="7" t="s">
        <v>58</v>
      </c>
      <c r="G31" s="7" t="str">
        <f t="shared" si="0"/>
        <v>as '{header}.LatestShipDate',</v>
      </c>
      <c r="H31" s="12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5" t="s">
        <v>59</v>
      </c>
      <c r="D32" s="5"/>
      <c r="E32" s="7" t="s">
        <v>8</v>
      </c>
      <c r="F32" s="7" t="s">
        <v>59</v>
      </c>
      <c r="G32" s="7" t="str">
        <f t="shared" si="0"/>
        <v>as '{header}.DeliverByDate',</v>
      </c>
      <c r="H32" s="12" t="str">
        <f t="shared" si="1"/>
        <v>{Helper.TableAllies}.DeliverByDate as '{header}.DeliverByDate',</v>
      </c>
      <c r="I32" s="2" t="s">
        <v>27</v>
      </c>
      <c r="J32" s="2"/>
    </row>
    <row r="33" s="10" customFormat="1" ht="37.8" customHeight="1" spans="1:10">
      <c r="A33" s="13" t="s">
        <v>5</v>
      </c>
      <c r="B33" s="10" t="s">
        <v>6</v>
      </c>
      <c r="C33" s="14" t="s">
        <v>60</v>
      </c>
      <c r="D33" s="14" t="s">
        <v>61</v>
      </c>
      <c r="E33" s="14" t="s">
        <v>8</v>
      </c>
      <c r="F33" s="14" t="s">
        <v>62</v>
      </c>
      <c r="G33" s="14" t="str">
        <f t="shared" si="0"/>
        <v>as '{header}.RequestShippingCarrier',</v>
      </c>
      <c r="H33" s="15" t="str">
        <f t="shared" si="1"/>
        <v>{InfoHelper.TableAllies}.ShippingCarrier as '{header}.RequestShippingCarrier',</v>
      </c>
      <c r="I33" s="13" t="s">
        <v>5</v>
      </c>
      <c r="J33" s="13"/>
    </row>
    <row r="34" s="10" customFormat="1" ht="37.8" customHeight="1" spans="1:10">
      <c r="A34" s="13" t="s">
        <v>5</v>
      </c>
      <c r="B34" s="10" t="s">
        <v>6</v>
      </c>
      <c r="C34" s="14" t="s">
        <v>63</v>
      </c>
      <c r="D34" s="14" t="s">
        <v>64</v>
      </c>
      <c r="E34" s="14" t="s">
        <v>8</v>
      </c>
      <c r="F34" s="14" t="s">
        <v>65</v>
      </c>
      <c r="G34" s="14" t="str">
        <f t="shared" si="0"/>
        <v>as '{header}.RequestShippingService',</v>
      </c>
      <c r="H34" s="15" t="str">
        <f t="shared" si="1"/>
        <v>{InfoHelper.TableAllies}.ShippingClass as '{header}.RequestShippingService',</v>
      </c>
      <c r="I34" s="13" t="s">
        <v>5</v>
      </c>
      <c r="J34" s="13"/>
    </row>
    <row r="35" s="10" customFormat="1" ht="37.8" customHeight="1" spans="1:10">
      <c r="A35" s="13" t="s">
        <v>5</v>
      </c>
      <c r="B35" s="10" t="s">
        <v>11</v>
      </c>
      <c r="C35" s="14" t="s">
        <v>66</v>
      </c>
      <c r="D35" s="14" t="s">
        <v>67</v>
      </c>
      <c r="E35" s="14" t="s">
        <v>8</v>
      </c>
      <c r="F35" s="14" t="s">
        <v>66</v>
      </c>
      <c r="G35" s="14" t="str">
        <f t="shared" si="0"/>
        <v>as '{header}.MappedShippingCarrier',</v>
      </c>
      <c r="H35" s="15" t="str">
        <f t="shared" si="1"/>
        <v>{Helper.TableAllies}.MappedShippingCarrier as '{header}.MappedShippingCarrier',</v>
      </c>
      <c r="I35" s="13" t="s">
        <v>5</v>
      </c>
      <c r="J35" s="13"/>
    </row>
    <row r="36" s="10" customFormat="1" ht="37.8" customHeight="1" spans="1:10">
      <c r="A36" s="13" t="s">
        <v>5</v>
      </c>
      <c r="B36" s="10" t="s">
        <v>11</v>
      </c>
      <c r="C36" s="14" t="s">
        <v>68</v>
      </c>
      <c r="D36" s="14" t="s">
        <v>67</v>
      </c>
      <c r="E36" s="14" t="s">
        <v>8</v>
      </c>
      <c r="F36" s="14" t="s">
        <v>68</v>
      </c>
      <c r="G36" s="14" t="str">
        <f t="shared" ref="G36:G78" si="2">REPLACE(E36,14,1,F36)</f>
        <v>as '{header}.MappedShippingService',</v>
      </c>
      <c r="H36" s="15" t="str">
        <f t="shared" ref="H36:H78" si="3">_xlfn.CONCAT(B36,C36," ",G36)</f>
        <v>{Helper.TableAllies}.MappedShippingService as '{header}.MappedShippingService',</v>
      </c>
      <c r="I36" s="13" t="s">
        <v>5</v>
      </c>
      <c r="J36" s="13"/>
    </row>
    <row r="37" ht="25.2" customHeight="1" spans="1:10">
      <c r="A37" s="2" t="s">
        <v>5</v>
      </c>
      <c r="B37" t="s">
        <v>6</v>
      </c>
      <c r="C37" s="7" t="s">
        <v>69</v>
      </c>
      <c r="D37" s="7"/>
      <c r="E37" s="7" t="s">
        <v>8</v>
      </c>
      <c r="F37" s="7" t="s">
        <v>69</v>
      </c>
      <c r="G37" s="7" t="str">
        <f t="shared" si="2"/>
        <v>as '{header}.ShipToName',</v>
      </c>
      <c r="H37" s="12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70</v>
      </c>
      <c r="D38" s="7"/>
      <c r="E38" s="7" t="s">
        <v>8</v>
      </c>
      <c r="F38" s="7" t="s">
        <v>70</v>
      </c>
      <c r="G38" s="7" t="str">
        <f t="shared" si="2"/>
        <v>as '{header}.ShipToFirstName',</v>
      </c>
      <c r="H38" s="12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71</v>
      </c>
      <c r="D39" s="7"/>
      <c r="E39" s="7" t="s">
        <v>8</v>
      </c>
      <c r="F39" s="7" t="s">
        <v>71</v>
      </c>
      <c r="G39" s="7" t="str">
        <f t="shared" si="2"/>
        <v>as '{header}.ShipToLastName',</v>
      </c>
      <c r="H39" s="12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72</v>
      </c>
      <c r="D40" s="7"/>
      <c r="E40" s="7" t="s">
        <v>8</v>
      </c>
      <c r="F40" s="7" t="s">
        <v>72</v>
      </c>
      <c r="G40" s="7" t="str">
        <f t="shared" si="2"/>
        <v>as '{header}.ShipToSuffix',</v>
      </c>
      <c r="H40" s="12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73</v>
      </c>
      <c r="D41" s="7"/>
      <c r="E41" s="7" t="s">
        <v>8</v>
      </c>
      <c r="F41" s="7" t="s">
        <v>73</v>
      </c>
      <c r="G41" s="7" t="str">
        <f t="shared" si="2"/>
        <v>as '{header}.ShipToCompany',</v>
      </c>
      <c r="H41" s="12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74</v>
      </c>
      <c r="D42" s="7"/>
      <c r="E42" s="7" t="s">
        <v>8</v>
      </c>
      <c r="F42" s="7" t="s">
        <v>74</v>
      </c>
      <c r="G42" s="7" t="str">
        <f t="shared" si="2"/>
        <v>as '{header}.ShipToCompanyJobTitle',</v>
      </c>
      <c r="H42" s="12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75</v>
      </c>
      <c r="D43" s="7"/>
      <c r="E43" s="7" t="s">
        <v>8</v>
      </c>
      <c r="F43" s="7" t="s">
        <v>75</v>
      </c>
      <c r="G43" s="7" t="str">
        <f t="shared" si="2"/>
        <v>as '{header}.ShipToAttention',</v>
      </c>
      <c r="H43" s="12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76</v>
      </c>
      <c r="D44" s="7"/>
      <c r="E44" s="7" t="s">
        <v>8</v>
      </c>
      <c r="F44" s="7" t="s">
        <v>76</v>
      </c>
      <c r="G44" s="7" t="str">
        <f t="shared" si="2"/>
        <v>as '{header}.ShipToDaytimePhone',</v>
      </c>
      <c r="H44" s="12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77</v>
      </c>
      <c r="D45" s="7"/>
      <c r="E45" s="7" t="s">
        <v>8</v>
      </c>
      <c r="F45" s="7" t="s">
        <v>77</v>
      </c>
      <c r="G45" s="7" t="str">
        <f t="shared" si="2"/>
        <v>as '{header}.ShipToNightPhone',</v>
      </c>
      <c r="H45" s="12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78</v>
      </c>
      <c r="D46" s="7"/>
      <c r="E46" s="7" t="s">
        <v>8</v>
      </c>
      <c r="F46" s="7" t="s">
        <v>78</v>
      </c>
      <c r="G46" s="7" t="str">
        <f t="shared" si="2"/>
        <v>as '{header}.ShipToAddressLine1',</v>
      </c>
      <c r="H46" s="12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79</v>
      </c>
      <c r="D47" s="7"/>
      <c r="E47" s="7" t="s">
        <v>8</v>
      </c>
      <c r="F47" s="7" t="s">
        <v>79</v>
      </c>
      <c r="G47" s="7" t="str">
        <f t="shared" si="2"/>
        <v>as '{header}.ShipToAddressLine2',</v>
      </c>
      <c r="H47" s="12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80</v>
      </c>
      <c r="D48" s="7"/>
      <c r="E48" s="7" t="s">
        <v>8</v>
      </c>
      <c r="F48" s="7" t="s">
        <v>80</v>
      </c>
      <c r="G48" s="7" t="str">
        <f t="shared" si="2"/>
        <v>as '{header}.ShipToAddressLine3',</v>
      </c>
      <c r="H48" s="12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81</v>
      </c>
      <c r="D49" s="7"/>
      <c r="E49" s="7" t="s">
        <v>8</v>
      </c>
      <c r="F49" s="7" t="s">
        <v>81</v>
      </c>
      <c r="G49" s="7" t="str">
        <f t="shared" si="2"/>
        <v>as '{header}.ShipToCity',</v>
      </c>
      <c r="H49" s="12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82</v>
      </c>
      <c r="D50" s="7"/>
      <c r="E50" s="7" t="s">
        <v>8</v>
      </c>
      <c r="F50" s="7" t="s">
        <v>82</v>
      </c>
      <c r="G50" s="7" t="str">
        <f t="shared" si="2"/>
        <v>as '{header}.ShipToState',</v>
      </c>
      <c r="H50" s="12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83</v>
      </c>
      <c r="D51" s="7"/>
      <c r="E51" s="7" t="s">
        <v>8</v>
      </c>
      <c r="F51" s="7" t="s">
        <v>83</v>
      </c>
      <c r="G51" s="7" t="str">
        <f t="shared" si="2"/>
        <v>as '{header}.ShipToStateFullName',</v>
      </c>
      <c r="H51" s="12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84</v>
      </c>
      <c r="D52" s="7"/>
      <c r="E52" s="7" t="s">
        <v>8</v>
      </c>
      <c r="F52" s="7" t="s">
        <v>84</v>
      </c>
      <c r="G52" s="7" t="str">
        <f t="shared" si="2"/>
        <v>as '{header}.ShipToPostalCode',</v>
      </c>
      <c r="H52" s="12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85</v>
      </c>
      <c r="D53" s="7"/>
      <c r="E53" s="7" t="s">
        <v>8</v>
      </c>
      <c r="F53" s="7" t="s">
        <v>85</v>
      </c>
      <c r="G53" s="7" t="str">
        <f t="shared" si="2"/>
        <v>as '{header}.ShipToPostalCodeExt',</v>
      </c>
      <c r="H53" s="12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86</v>
      </c>
      <c r="D54" s="7"/>
      <c r="E54" s="7" t="s">
        <v>8</v>
      </c>
      <c r="F54" s="7" t="s">
        <v>86</v>
      </c>
      <c r="G54" s="7" t="str">
        <f t="shared" si="2"/>
        <v>as '{header}.ShipToCounty',</v>
      </c>
      <c r="H54" s="12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87</v>
      </c>
      <c r="D55" s="7"/>
      <c r="E55" s="7" t="s">
        <v>8</v>
      </c>
      <c r="F55" s="7" t="s">
        <v>87</v>
      </c>
      <c r="G55" s="7" t="str">
        <f t="shared" si="2"/>
        <v>as '{header}.ShipToCountry',</v>
      </c>
      <c r="H55" s="12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88</v>
      </c>
      <c r="D56" s="7"/>
      <c r="E56" s="7" t="s">
        <v>8</v>
      </c>
      <c r="F56" s="7" t="s">
        <v>88</v>
      </c>
      <c r="G56" s="7" t="str">
        <f t="shared" si="2"/>
        <v>as '{header}.ShipToEmail',</v>
      </c>
      <c r="H56" s="12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89</v>
      </c>
      <c r="D57" s="7"/>
      <c r="E57" s="7" t="s">
        <v>8</v>
      </c>
      <c r="F57" s="7" t="s">
        <v>89</v>
      </c>
      <c r="G57" s="7" t="str">
        <f t="shared" si="2"/>
        <v>as '{header}.BillToName',</v>
      </c>
      <c r="H57" s="12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90</v>
      </c>
      <c r="D58" s="7"/>
      <c r="E58" s="7" t="s">
        <v>8</v>
      </c>
      <c r="F58" s="7" t="s">
        <v>90</v>
      </c>
      <c r="G58" s="7" t="str">
        <f t="shared" si="2"/>
        <v>as '{header}.BillToFirstName',</v>
      </c>
      <c r="H58" s="12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91</v>
      </c>
      <c r="D59" s="7"/>
      <c r="E59" s="7" t="s">
        <v>8</v>
      </c>
      <c r="F59" s="7" t="s">
        <v>91</v>
      </c>
      <c r="G59" s="7" t="str">
        <f t="shared" si="2"/>
        <v>as '{header}.BillToLastName',</v>
      </c>
      <c r="H59" s="12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92</v>
      </c>
      <c r="D60" s="7"/>
      <c r="E60" s="7" t="s">
        <v>8</v>
      </c>
      <c r="F60" s="7" t="s">
        <v>92</v>
      </c>
      <c r="G60" s="7" t="str">
        <f t="shared" si="2"/>
        <v>as '{header}.BillToSuffix',</v>
      </c>
      <c r="H60" s="12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93</v>
      </c>
      <c r="D61" s="7"/>
      <c r="E61" s="7" t="s">
        <v>8</v>
      </c>
      <c r="F61" s="7" t="s">
        <v>93</v>
      </c>
      <c r="G61" s="7" t="str">
        <f t="shared" si="2"/>
        <v>as '{header}.BillToCompany',</v>
      </c>
      <c r="H61" s="12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94</v>
      </c>
      <c r="D62" s="7"/>
      <c r="E62" s="7" t="s">
        <v>8</v>
      </c>
      <c r="F62" s="7" t="s">
        <v>94</v>
      </c>
      <c r="G62" s="7" t="str">
        <f t="shared" si="2"/>
        <v>as '{header}.BillToCompanyJobTitle',</v>
      </c>
      <c r="H62" s="12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95</v>
      </c>
      <c r="D63" s="7"/>
      <c r="E63" s="7" t="s">
        <v>8</v>
      </c>
      <c r="F63" s="7" t="s">
        <v>95</v>
      </c>
      <c r="G63" s="7" t="str">
        <f t="shared" si="2"/>
        <v>as '{header}.BillToAttention',</v>
      </c>
      <c r="H63" s="12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96</v>
      </c>
      <c r="D64" s="7"/>
      <c r="E64" s="7" t="s">
        <v>8</v>
      </c>
      <c r="F64" s="7" t="s">
        <v>96</v>
      </c>
      <c r="G64" s="7" t="str">
        <f t="shared" si="2"/>
        <v>as '{header}.BillToAddressLine1',</v>
      </c>
      <c r="H64" s="12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97</v>
      </c>
      <c r="D65" s="7"/>
      <c r="E65" s="7" t="s">
        <v>8</v>
      </c>
      <c r="F65" s="7" t="s">
        <v>97</v>
      </c>
      <c r="G65" s="7" t="str">
        <f t="shared" si="2"/>
        <v>as '{header}.BillToAddressLine2',</v>
      </c>
      <c r="H65" s="12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98</v>
      </c>
      <c r="D66" s="7"/>
      <c r="E66" s="7" t="s">
        <v>8</v>
      </c>
      <c r="F66" s="7" t="s">
        <v>98</v>
      </c>
      <c r="G66" s="7" t="str">
        <f t="shared" si="2"/>
        <v>as '{header}.BillToAddressLine3',</v>
      </c>
      <c r="H66" s="12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99</v>
      </c>
      <c r="D67" s="7"/>
      <c r="E67" s="7" t="s">
        <v>8</v>
      </c>
      <c r="F67" s="7" t="s">
        <v>99</v>
      </c>
      <c r="G67" s="7" t="str">
        <f t="shared" si="2"/>
        <v>as '{header}.BillToCity',</v>
      </c>
      <c r="H67" s="12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100</v>
      </c>
      <c r="D68" s="7"/>
      <c r="E68" s="7" t="s">
        <v>8</v>
      </c>
      <c r="F68" s="7" t="s">
        <v>100</v>
      </c>
      <c r="G68" s="7" t="str">
        <f t="shared" si="2"/>
        <v>as '{header}.BillToState',</v>
      </c>
      <c r="H68" s="12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101</v>
      </c>
      <c r="D69" s="7"/>
      <c r="E69" s="7" t="s">
        <v>8</v>
      </c>
      <c r="F69" s="7" t="s">
        <v>101</v>
      </c>
      <c r="G69" s="7" t="str">
        <f t="shared" si="2"/>
        <v>as '{header}.BillToStateFullName',</v>
      </c>
      <c r="H69" s="12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102</v>
      </c>
      <c r="D70" s="7"/>
      <c r="E70" s="7" t="s">
        <v>8</v>
      </c>
      <c r="F70" s="7" t="s">
        <v>102</v>
      </c>
      <c r="G70" s="7" t="str">
        <f t="shared" si="2"/>
        <v>as '{header}.BillToPostalCode',</v>
      </c>
      <c r="H70" s="12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103</v>
      </c>
      <c r="D71" s="7"/>
      <c r="E71" s="7" t="s">
        <v>8</v>
      </c>
      <c r="F71" s="7" t="s">
        <v>103</v>
      </c>
      <c r="G71" s="7" t="str">
        <f t="shared" si="2"/>
        <v>as '{header}.BillToPostalCodeExt',</v>
      </c>
      <c r="H71" s="12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104</v>
      </c>
      <c r="D72" s="7"/>
      <c r="E72" s="7" t="s">
        <v>8</v>
      </c>
      <c r="F72" s="7" t="s">
        <v>104</v>
      </c>
      <c r="G72" s="7" t="str">
        <f t="shared" si="2"/>
        <v>as '{header}.BillToCounty',</v>
      </c>
      <c r="H72" s="12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105</v>
      </c>
      <c r="D73" s="7"/>
      <c r="E73" s="7" t="s">
        <v>8</v>
      </c>
      <c r="F73" s="7" t="s">
        <v>105</v>
      </c>
      <c r="G73" s="7" t="str">
        <f t="shared" si="2"/>
        <v>as '{header}.BillToCountry',</v>
      </c>
      <c r="H73" s="12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106</v>
      </c>
      <c r="D74" s="7"/>
      <c r="E74" s="7" t="s">
        <v>8</v>
      </c>
      <c r="F74" s="7" t="s">
        <v>106</v>
      </c>
      <c r="G74" s="7" t="str">
        <f t="shared" si="2"/>
        <v>as '{header}.BillToEmail',</v>
      </c>
      <c r="H74" s="12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107</v>
      </c>
      <c r="D75" s="7"/>
      <c r="E75" s="7" t="s">
        <v>8</v>
      </c>
      <c r="F75" s="7" t="s">
        <v>107</v>
      </c>
      <c r="G75" s="7" t="str">
        <f t="shared" si="2"/>
        <v>as '{header}.BillToDaytimePhone',</v>
      </c>
      <c r="H75" s="12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108</v>
      </c>
      <c r="D76" s="7"/>
      <c r="E76" s="7" t="s">
        <v>8</v>
      </c>
      <c r="F76" s="7" t="s">
        <v>108</v>
      </c>
      <c r="G76" s="7" t="str">
        <f t="shared" si="2"/>
        <v>as '{header}.BillToNightPhone',</v>
      </c>
      <c r="H76" s="12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109</v>
      </c>
      <c r="D77" s="5" t="s">
        <v>13</v>
      </c>
      <c r="E77" s="7" t="s">
        <v>8</v>
      </c>
      <c r="F77" s="7" t="s">
        <v>109</v>
      </c>
      <c r="G77" s="7" t="str">
        <f t="shared" si="2"/>
        <v>as '{header}.SignatureFlag',</v>
      </c>
      <c r="H77" s="12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110</v>
      </c>
      <c r="D78" s="5" t="s">
        <v>111</v>
      </c>
      <c r="E78" s="7" t="s">
        <v>8</v>
      </c>
      <c r="F78" s="7" t="s">
        <v>110</v>
      </c>
      <c r="G78" s="7" t="str">
        <f t="shared" si="2"/>
        <v>as '{header}.ShipmentCount',</v>
      </c>
      <c r="H78" s="12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0"/>
  <sheetViews>
    <sheetView workbookViewId="0">
      <selection activeCell="C14" sqref="C14"/>
    </sheetView>
  </sheetViews>
  <sheetFormatPr defaultColWidth="8.88888888888889" defaultRowHeight="14.4"/>
  <cols>
    <col min="1" max="2" width="35.6666666666667" customWidth="1"/>
    <col min="3" max="3" width="31.4444444444444" customWidth="1"/>
    <col min="4" max="4" width="6.55555555555556" customWidth="1"/>
    <col min="5" max="6" width="13.6666666666667" customWidth="1"/>
    <col min="7" max="7" width="35.3333333333333" customWidth="1"/>
    <col min="8" max="8" width="62.7777777777778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hidden="1" spans="1:8">
      <c r="A2" s="2" t="s">
        <v>5</v>
      </c>
      <c r="C2" s="3" t="s">
        <v>112</v>
      </c>
      <c r="H2" s="4"/>
    </row>
    <row r="3" ht="16" hidden="1" customHeight="1" spans="1:8">
      <c r="A3" s="2" t="s">
        <v>5</v>
      </c>
      <c r="B3" t="s">
        <v>113</v>
      </c>
      <c r="C3" s="5" t="s">
        <v>114</v>
      </c>
      <c r="D3" s="6" t="s">
        <v>13</v>
      </c>
      <c r="E3" s="7" t="s">
        <v>115</v>
      </c>
      <c r="F3" s="7" t="s">
        <v>114</v>
      </c>
      <c r="G3" t="str">
        <f>REPLACE(E3,5,1,F3)</f>
        <v>as 'OriginalLineId',</v>
      </c>
      <c r="H3" t="str">
        <f>_xlfn.CONCAT(B3,C3," ",G3)</f>
        <v>{ItemHelper.TableAllies}.OriginalLineId as 'OriginalLineId',</v>
      </c>
    </row>
    <row r="4" spans="1:8">
      <c r="A4" s="2" t="s">
        <v>10</v>
      </c>
      <c r="B4" t="s">
        <v>116</v>
      </c>
      <c r="C4" s="7" t="s">
        <v>14</v>
      </c>
      <c r="D4" s="8"/>
      <c r="E4" s="7" t="s">
        <v>115</v>
      </c>
      <c r="F4" s="7" t="s">
        <v>15</v>
      </c>
      <c r="G4" t="str">
        <f>REPLACE(E4,5,1,F4)</f>
        <v>as 'CentralDatabaseNum',</v>
      </c>
      <c r="H4" t="str">
        <f>_xlfn.CONCAT(B4,C4," ",G4)</f>
        <v>{OrderLineHelper.TableAllies}.DatabaseNum as 'CentralDatabaseNum',</v>
      </c>
    </row>
    <row r="5" spans="1:8">
      <c r="A5" s="2" t="s">
        <v>10</v>
      </c>
      <c r="B5" t="s">
        <v>116</v>
      </c>
      <c r="C5" s="7" t="s">
        <v>117</v>
      </c>
      <c r="D5" s="8"/>
      <c r="E5" s="7" t="s">
        <v>115</v>
      </c>
      <c r="F5" s="7" t="s">
        <v>117</v>
      </c>
      <c r="G5" t="str">
        <f>REPLACE(E5,5,1,F5)</f>
        <v>as 'CentralOrderLineNum',</v>
      </c>
      <c r="H5" t="str">
        <f>_xlfn.CONCAT(B5,C5," ",G5)</f>
        <v>{OrderLineHelper.TableAllies}.CentralOrderLineNum as 'CentralOrderLineNum',</v>
      </c>
    </row>
    <row r="6" hidden="1" spans="1:8">
      <c r="A6" s="2" t="s">
        <v>16</v>
      </c>
      <c r="B6" t="s">
        <v>118</v>
      </c>
      <c r="C6" s="7" t="s">
        <v>119</v>
      </c>
      <c r="D6" s="8"/>
      <c r="E6" s="7" t="s">
        <v>115</v>
      </c>
      <c r="F6" s="7" t="s">
        <v>119</v>
      </c>
      <c r="G6" t="str">
        <f>REPLACE(E6,5,1,F6)</f>
        <v>as 'CentralProductNum',</v>
      </c>
      <c r="H6" t="str">
        <f>_xlfn.CONCAT(B6,C6," ",G6)</f>
        <v>{ProdcutHelper.TableAllies}.CentralProductNum as 'CentralProductNum',</v>
      </c>
    </row>
    <row r="7" spans="1:8">
      <c r="A7" s="2" t="s">
        <v>5</v>
      </c>
      <c r="B7" t="s">
        <v>116</v>
      </c>
      <c r="C7" s="7" t="s">
        <v>120</v>
      </c>
      <c r="D7" s="8"/>
      <c r="E7" s="7" t="s">
        <v>115</v>
      </c>
      <c r="F7" s="7" t="s">
        <v>120</v>
      </c>
      <c r="G7" t="str">
        <f>REPLACE(E7,5,1,F7)</f>
        <v>as 'ChannelItemID',</v>
      </c>
      <c r="H7" t="str">
        <f>_xlfn.CONCAT(B7,C7," ",G7)</f>
        <v>{OrderLineHelper.TableAllies}.ChannelItemID as 'ChannelItemID',</v>
      </c>
    </row>
    <row r="8" hidden="1" spans="1:8">
      <c r="A8" s="2" t="s">
        <v>5</v>
      </c>
      <c r="B8" t="s">
        <v>113</v>
      </c>
      <c r="C8" s="7" t="s">
        <v>121</v>
      </c>
      <c r="E8" s="7" t="s">
        <v>115</v>
      </c>
      <c r="F8" s="7" t="s">
        <v>121</v>
      </c>
      <c r="G8" t="str">
        <f>REPLACE(E8,5,1,F8)</f>
        <v>as 'SKU',</v>
      </c>
      <c r="H8" t="str">
        <f>_xlfn.CONCAT(B8,C8," ",G8)</f>
        <v>{ItemHelper.TableAllies}.SKU as 'SKU',</v>
      </c>
    </row>
    <row r="9" hidden="1" spans="1:8">
      <c r="A9" s="2"/>
      <c r="B9" t="s">
        <v>118</v>
      </c>
      <c r="C9" s="7" t="s">
        <v>122</v>
      </c>
      <c r="E9" s="7" t="s">
        <v>115</v>
      </c>
      <c r="F9" s="7" t="s">
        <v>122</v>
      </c>
      <c r="G9" t="str">
        <f>REPLACE(E9,5,1,F9)</f>
        <v>as 'UPC',</v>
      </c>
      <c r="H9" t="str">
        <f>_xlfn.CONCAT(B9,C9," ",G9)</f>
        <v>{ProdcutHelper.TableAllies}.UPC as 'UPC',</v>
      </c>
    </row>
    <row r="10" spans="1:8">
      <c r="A10" s="2" t="s">
        <v>5</v>
      </c>
      <c r="B10" t="s">
        <v>116</v>
      </c>
      <c r="C10" s="7" t="s">
        <v>123</v>
      </c>
      <c r="D10" s="8"/>
      <c r="E10" s="7" t="s">
        <v>115</v>
      </c>
      <c r="F10" s="7" t="s">
        <v>123</v>
      </c>
      <c r="G10" t="str">
        <f t="shared" ref="G10:G30" si="0">REPLACE(E10,5,1,F10)</f>
        <v>as 'ItemTitle',</v>
      </c>
      <c r="H10" t="str">
        <f t="shared" ref="H10:H30" si="1">_xlfn.CONCAT(B10,C10," ",G10)</f>
        <v>{OrderLineHelper.TableAllies}.ItemTitle as 'ItemTitle',</v>
      </c>
    </row>
    <row r="11" hidden="1" spans="1:8">
      <c r="A11" s="2" t="s">
        <v>10</v>
      </c>
      <c r="B11" t="s">
        <v>113</v>
      </c>
      <c r="C11" s="7" t="s">
        <v>124</v>
      </c>
      <c r="E11" s="7" t="s">
        <v>115</v>
      </c>
      <c r="F11" s="7" t="s">
        <v>124</v>
      </c>
      <c r="G11" t="str">
        <f t="shared" si="0"/>
        <v>as 'OrderQty',</v>
      </c>
      <c r="H11" t="str">
        <f t="shared" si="1"/>
        <v>{ItemHelper.TableAllies}.OrderQty as 'OrderQty',</v>
      </c>
    </row>
    <row r="12" hidden="1" spans="1:10">
      <c r="A12" s="2" t="s">
        <v>10</v>
      </c>
      <c r="B12" t="s">
        <v>113</v>
      </c>
      <c r="C12" s="7" t="s">
        <v>125</v>
      </c>
      <c r="E12" s="7" t="s">
        <v>115</v>
      </c>
      <c r="F12" s="7" t="s">
        <v>125</v>
      </c>
      <c r="G12" t="str">
        <f t="shared" si="0"/>
        <v>as 'ShipQty',</v>
      </c>
      <c r="H12" t="str">
        <f t="shared" si="1"/>
        <v>{ItemHelper.TableAllies}.ShipQty as 'ShipQty',</v>
      </c>
      <c r="J12" s="3"/>
    </row>
    <row r="13" hidden="1" spans="1:8">
      <c r="A13" s="2" t="s">
        <v>10</v>
      </c>
      <c r="B13" t="s">
        <v>113</v>
      </c>
      <c r="C13" s="7" t="s">
        <v>126</v>
      </c>
      <c r="E13" s="7" t="s">
        <v>115</v>
      </c>
      <c r="F13" s="7" t="s">
        <v>127</v>
      </c>
      <c r="G13" t="str">
        <f t="shared" si="0"/>
        <v>as 'CancelQty',</v>
      </c>
      <c r="H13" t="str">
        <f t="shared" si="1"/>
        <v>{ItemHelper.TableAllies}.CancelledQty as 'CancelQty',</v>
      </c>
    </row>
    <row r="14" spans="1:8">
      <c r="A14" s="2" t="s">
        <v>36</v>
      </c>
      <c r="B14" t="s">
        <v>116</v>
      </c>
      <c r="C14" s="7" t="s">
        <v>128</v>
      </c>
      <c r="D14"/>
      <c r="E14" s="7" t="s">
        <v>115</v>
      </c>
      <c r="F14" s="7" t="s">
        <v>128</v>
      </c>
      <c r="G14" t="str">
        <f t="shared" si="0"/>
        <v>as 'UnitPrice',</v>
      </c>
      <c r="H14" t="str">
        <f t="shared" si="1"/>
        <v>{OrderLineHelper.TableAllies}.UnitPrice as 'UnitPrice',</v>
      </c>
    </row>
    <row r="15" hidden="1" spans="1:8">
      <c r="A15" s="2" t="s">
        <v>36</v>
      </c>
      <c r="B15" t="s">
        <v>113</v>
      </c>
      <c r="C15" s="7" t="s">
        <v>39</v>
      </c>
      <c r="E15" s="7" t="s">
        <v>115</v>
      </c>
      <c r="F15" s="7" t="s">
        <v>129</v>
      </c>
      <c r="G15" t="str">
        <f t="shared" si="0"/>
        <v>as 'LineItemTaxAmount',</v>
      </c>
      <c r="H15" t="str">
        <f t="shared" si="1"/>
        <v>{ItemHelper.TableAllies}.TaxAmount as 'LineItemTaxAmount',</v>
      </c>
    </row>
    <row r="16" hidden="1" spans="1:8">
      <c r="A16" s="2" t="s">
        <v>36</v>
      </c>
      <c r="B16" t="s">
        <v>113</v>
      </c>
      <c r="C16" s="7" t="s">
        <v>41</v>
      </c>
      <c r="E16" s="7" t="s">
        <v>115</v>
      </c>
      <c r="F16" s="7" t="s">
        <v>130</v>
      </c>
      <c r="G16" t="str">
        <f t="shared" si="0"/>
        <v>as 'LineShippingAmount',</v>
      </c>
      <c r="H16" t="str">
        <f t="shared" si="1"/>
        <v>{ItemHelper.TableAllies}.ShippingAmount as 'LineShippingAmount',</v>
      </c>
    </row>
    <row r="17" hidden="1" spans="1:8">
      <c r="A17" s="2" t="s">
        <v>36</v>
      </c>
      <c r="B17" t="s">
        <v>113</v>
      </c>
      <c r="C17" s="7" t="s">
        <v>43</v>
      </c>
      <c r="E17" s="7" t="s">
        <v>115</v>
      </c>
      <c r="F17" s="7" t="s">
        <v>131</v>
      </c>
      <c r="G17" t="str">
        <f t="shared" si="0"/>
        <v>as 'LineShippingTaxAmount',</v>
      </c>
      <c r="H17" t="str">
        <f t="shared" si="1"/>
        <v>{ItemHelper.TableAllies}.ShippingTaxAmount as 'LineShippingTaxAmount',</v>
      </c>
    </row>
    <row r="18" spans="1:8">
      <c r="A18" s="2" t="s">
        <v>36</v>
      </c>
      <c r="B18" t="s">
        <v>116</v>
      </c>
      <c r="C18" s="7" t="s">
        <v>132</v>
      </c>
      <c r="D18" s="8"/>
      <c r="E18" s="7" t="s">
        <v>115</v>
      </c>
      <c r="F18" s="7" t="s">
        <v>132</v>
      </c>
      <c r="G18" t="str">
        <f t="shared" si="0"/>
        <v>as 'LineShippingDiscount',</v>
      </c>
      <c r="H18" t="str">
        <f t="shared" si="1"/>
        <v>{OrderLineHelper.TableAllies}.LineShippingDiscount as 'LineShippingDiscount',</v>
      </c>
    </row>
    <row r="19" spans="1:8">
      <c r="A19" s="2" t="s">
        <v>36</v>
      </c>
      <c r="B19" t="s">
        <v>116</v>
      </c>
      <c r="C19" s="7" t="s">
        <v>133</v>
      </c>
      <c r="D19" s="8"/>
      <c r="E19" s="7" t="s">
        <v>115</v>
      </c>
      <c r="F19" s="7" t="s">
        <v>133</v>
      </c>
      <c r="G19" t="str">
        <f t="shared" si="0"/>
        <v>as 'LineShippingDiscountTaxAmount',</v>
      </c>
      <c r="H19" t="str">
        <f t="shared" si="1"/>
        <v>{OrderLineHelper.TableAllies}.LineShippingDiscountTaxAmount as 'LineShippingDiscountTaxAmount',</v>
      </c>
    </row>
    <row r="20" spans="1:8">
      <c r="A20" s="2" t="s">
        <v>36</v>
      </c>
      <c r="B20" t="s">
        <v>116</v>
      </c>
      <c r="C20" s="7" t="s">
        <v>134</v>
      </c>
      <c r="D20" s="8"/>
      <c r="E20" s="7" t="s">
        <v>115</v>
      </c>
      <c r="F20" s="7" t="s">
        <v>134</v>
      </c>
      <c r="G20" t="str">
        <f t="shared" si="0"/>
        <v>as 'LineRecyclingFee',</v>
      </c>
      <c r="H20" t="str">
        <f t="shared" si="1"/>
        <v>{OrderLineHelper.TableAllies}.LineRecyclingFee as 'LineRecyclingFee',</v>
      </c>
    </row>
    <row r="21" spans="1:8">
      <c r="A21" s="2" t="s">
        <v>5</v>
      </c>
      <c r="B21" t="s">
        <v>116</v>
      </c>
      <c r="C21" s="7" t="s">
        <v>135</v>
      </c>
      <c r="D21" s="8"/>
      <c r="E21" s="7" t="s">
        <v>115</v>
      </c>
      <c r="F21" s="7" t="s">
        <v>135</v>
      </c>
      <c r="G21" t="str">
        <f t="shared" si="0"/>
        <v>as 'LineGiftMsg',</v>
      </c>
      <c r="H21" t="str">
        <f t="shared" si="1"/>
        <v>{OrderLineHelper.TableAllies}.LineGiftMsg as 'LineGiftMsg',</v>
      </c>
    </row>
    <row r="22" spans="1:8">
      <c r="A22" s="2" t="s">
        <v>5</v>
      </c>
      <c r="B22" t="s">
        <v>116</v>
      </c>
      <c r="C22" s="7" t="s">
        <v>136</v>
      </c>
      <c r="D22" s="8"/>
      <c r="E22" s="7" t="s">
        <v>115</v>
      </c>
      <c r="F22" s="7" t="s">
        <v>136</v>
      </c>
      <c r="G22" t="str">
        <f t="shared" si="0"/>
        <v>as 'LineGiftNotes',</v>
      </c>
      <c r="H22" t="str">
        <f t="shared" si="1"/>
        <v>{OrderLineHelper.TableAllies}.LineGiftNotes as 'LineGiftNotes',</v>
      </c>
    </row>
    <row r="23" spans="1:8">
      <c r="A23" s="2" t="s">
        <v>36</v>
      </c>
      <c r="B23" t="s">
        <v>116</v>
      </c>
      <c r="C23" s="7" t="s">
        <v>137</v>
      </c>
      <c r="D23" s="8"/>
      <c r="E23" s="7" t="s">
        <v>115</v>
      </c>
      <c r="F23" s="7" t="s">
        <v>137</v>
      </c>
      <c r="G23" t="str">
        <f t="shared" si="0"/>
        <v>as 'LineGiftAmount',</v>
      </c>
      <c r="H23" t="str">
        <f t="shared" si="1"/>
        <v>{OrderLineHelper.TableAllies}.LineGiftAmount as 'LineGiftAmount',</v>
      </c>
    </row>
    <row r="24" spans="1:8">
      <c r="A24" s="2" t="s">
        <v>36</v>
      </c>
      <c r="B24" t="s">
        <v>116</v>
      </c>
      <c r="C24" s="7" t="s">
        <v>138</v>
      </c>
      <c r="D24" s="8"/>
      <c r="E24" s="7" t="s">
        <v>115</v>
      </c>
      <c r="F24" s="7" t="s">
        <v>138</v>
      </c>
      <c r="G24" t="str">
        <f t="shared" si="0"/>
        <v>as 'LineGiftTaxAmount',</v>
      </c>
      <c r="H24" t="str">
        <f t="shared" si="1"/>
        <v>{OrderLineHelper.TableAllies}.LineGiftTaxAmount as 'LineGiftTaxAmount',</v>
      </c>
    </row>
    <row r="25" spans="1:8">
      <c r="A25" s="2" t="s">
        <v>5</v>
      </c>
      <c r="B25" t="s">
        <v>116</v>
      </c>
      <c r="C25" s="7" t="s">
        <v>139</v>
      </c>
      <c r="D25" s="8"/>
      <c r="E25" s="7" t="s">
        <v>115</v>
      </c>
      <c r="F25" s="7" t="s">
        <v>139</v>
      </c>
      <c r="G25" t="str">
        <f t="shared" si="0"/>
        <v>as 'LinePromotionCodes',</v>
      </c>
      <c r="H25" t="str">
        <f t="shared" si="1"/>
        <v>{OrderLineHelper.TableAllies}.LinePromotionCodes as 'LinePromotionCodes',</v>
      </c>
    </row>
    <row r="26" spans="1:8">
      <c r="A26" s="2" t="s">
        <v>36</v>
      </c>
      <c r="B26" t="s">
        <v>116</v>
      </c>
      <c r="C26" s="7" t="s">
        <v>140</v>
      </c>
      <c r="D26" s="8"/>
      <c r="E26" s="7" t="s">
        <v>115</v>
      </c>
      <c r="F26" s="7" t="s">
        <v>140</v>
      </c>
      <c r="G26" t="str">
        <f t="shared" si="0"/>
        <v>as 'LinePromotionAmount',</v>
      </c>
      <c r="H26" t="str">
        <f t="shared" si="1"/>
        <v>{OrderLineHelper.TableAllies}.LinePromotionAmount as 'LinePromotionAmount',</v>
      </c>
    </row>
    <row r="27" spans="1:8">
      <c r="A27" s="2" t="s">
        <v>36</v>
      </c>
      <c r="B27" t="s">
        <v>116</v>
      </c>
      <c r="C27" s="7" t="s">
        <v>141</v>
      </c>
      <c r="D27" s="8"/>
      <c r="E27" s="7" t="s">
        <v>115</v>
      </c>
      <c r="F27" s="7" t="s">
        <v>141</v>
      </c>
      <c r="G27" t="str">
        <f t="shared" si="0"/>
        <v>as 'LinePromotionTaxAmount',</v>
      </c>
      <c r="H27" t="str">
        <f t="shared" si="1"/>
        <v>{OrderLineHelper.TableAllies}.LinePromotionTaxAmount as 'LinePromotionTaxAmount',</v>
      </c>
    </row>
    <row r="28" hidden="1" spans="1:8">
      <c r="A28" s="2" t="s">
        <v>10</v>
      </c>
      <c r="B28" t="s">
        <v>118</v>
      </c>
      <c r="C28" s="9" t="s">
        <v>142</v>
      </c>
      <c r="D28" s="8"/>
      <c r="E28" s="7" t="s">
        <v>115</v>
      </c>
      <c r="F28" s="7" t="s">
        <v>142</v>
      </c>
      <c r="G28" t="str">
        <f t="shared" si="0"/>
        <v>as 'BundleType',</v>
      </c>
      <c r="H28" t="str">
        <f t="shared" si="1"/>
        <v>{ProdcutHelper.TableAllies}.BundleType as 'BundleType',</v>
      </c>
    </row>
    <row r="29" hidden="1" spans="1:8">
      <c r="A29" s="2" t="s">
        <v>16</v>
      </c>
      <c r="B29" t="s">
        <v>113</v>
      </c>
      <c r="C29" s="7" t="s">
        <v>143</v>
      </c>
      <c r="D29" s="6" t="s">
        <v>13</v>
      </c>
      <c r="E29" s="7" t="s">
        <v>115</v>
      </c>
      <c r="F29" s="7" t="s">
        <v>143</v>
      </c>
      <c r="G29" t="str">
        <f t="shared" si="0"/>
        <v>as 'BundleItemFulfilmentLineNum',</v>
      </c>
      <c r="H29" t="str">
        <f t="shared" si="1"/>
        <v>{ItemHelper.TableAllies}.BundleItemFulfilmentLineNum as 'BundleItemFulfilmentLineNum',</v>
      </c>
    </row>
    <row r="30" hidden="1" spans="1:8">
      <c r="A30" s="2" t="s">
        <v>27</v>
      </c>
      <c r="B30" t="s">
        <v>113</v>
      </c>
      <c r="C30" s="7" t="s">
        <v>144</v>
      </c>
      <c r="D30" t="s">
        <v>145</v>
      </c>
      <c r="E30" s="7" t="s">
        <v>115</v>
      </c>
      <c r="F30" s="7" t="s">
        <v>146</v>
      </c>
      <c r="G30" t="str">
        <f t="shared" si="0"/>
        <v>as 'EnterDate',</v>
      </c>
      <c r="H30" t="str">
        <f t="shared" si="1"/>
        <v>{ItemHelper.TableAllies}.ItemDate as 'EnterDate',</v>
      </c>
    </row>
  </sheetData>
  <autoFilter ref="B1:B30">
    <filterColumn colId="0">
      <customFilters>
        <customFilter operator="equal" val="{OrderLineHelper.TableAllies}.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2021-11-15T13:03:34Z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