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o header" sheetId="4" r:id="rId1"/>
    <sheet name="Po item" sheetId="5" r:id="rId2"/>
    <sheet name="Sheet1" sheetId="6" r:id="rId3"/>
    <sheet name="Sheet2" sheetId="7" r:id="rId4"/>
  </sheets>
  <definedNames>
    <definedName name="_xlnm._FilterDatabase" localSheetId="0" hidden="1">'Po header'!$A$1:$I$15</definedName>
    <definedName name="_xlnm._FilterDatabase" localSheetId="1" hidden="1">'Po item'!$D$1:$D$16</definedName>
  </definedNames>
  <calcPr calcId="144525"/>
</workbook>
</file>

<file path=xl/sharedStrings.xml><?xml version="1.0" encoding="utf-8"?>
<sst xmlns="http://schemas.openxmlformats.org/spreadsheetml/2006/main" count="235" uniqueCount="125">
  <si>
    <t>column type</t>
  </si>
  <si>
    <t>tableallies</t>
  </si>
  <si>
    <t>erp column name</t>
  </si>
  <si>
    <t>remark</t>
  </si>
  <si>
    <t>wms column name</t>
  </si>
  <si>
    <t>string</t>
  </si>
  <si>
    <t>{Helper.TableAllies}.</t>
  </si>
  <si>
    <t>PoUuid</t>
  </si>
  <si>
    <t>wms add</t>
  </si>
  <si>
    <t>as '{header}. ',</t>
  </si>
  <si>
    <r>
      <t>integer</t>
    </r>
    <r>
      <rPr>
        <b/>
        <sz val="9"/>
        <color rgb="FF606060"/>
        <rFont val="Courier New"/>
        <charset val="134"/>
      </rPr>
      <t>($int32)</t>
    </r>
  </si>
  <si>
    <t>{InfoHelper.TableAllies}.</t>
  </si>
  <si>
    <t>CentralPoNum</t>
  </si>
  <si>
    <t>ignore</t>
  </si>
  <si>
    <t>DatabaseNum</t>
  </si>
  <si>
    <t>return name is  DatabaseNum</t>
  </si>
  <si>
    <t>CentralDatabaseNum</t>
  </si>
  <si>
    <t>PoNum</t>
  </si>
  <si>
    <t>PoNumber</t>
  </si>
  <si>
    <t>VendorName</t>
  </si>
  <si>
    <t>VendorCode</t>
  </si>
  <si>
    <r>
      <t>string</t>
    </r>
    <r>
      <rPr>
        <b/>
        <sz val="9"/>
        <color rgb="FF606060"/>
        <rFont val="Courier New"/>
        <charset val="134"/>
      </rPr>
      <t>($date-time)</t>
    </r>
  </si>
  <si>
    <t>PoDate</t>
  </si>
  <si>
    <t>CancelDate</t>
  </si>
  <si>
    <t>CancelAfterDate</t>
  </si>
  <si>
    <t>Terms</t>
  </si>
  <si>
    <t>erp add to po header？</t>
  </si>
  <si>
    <t>WarehousCode</t>
  </si>
  <si>
    <t>erp add to po header info?</t>
  </si>
  <si>
    <t>EtaShipDate</t>
  </si>
  <si>
    <t>RequestShipDate</t>
  </si>
  <si>
    <t>EtaArrivalDate</t>
  </si>
  <si>
    <t>ArrivalDueDate</t>
  </si>
  <si>
    <t>PublicNote</t>
  </si>
  <si>
    <t>erp add to po header?</t>
  </si>
  <si>
    <t>PrivateNote</t>
  </si>
  <si>
    <t>{ItemHelper.TableAllies}.</t>
  </si>
  <si>
    <t>PoItemUuid</t>
  </si>
  <si>
    <t>WMS add</t>
  </si>
  <si>
    <t>SKU</t>
  </si>
  <si>
    <t>{ProdcutHelper.TableAllies}.</t>
  </si>
  <si>
    <t>ProductTitle</t>
  </si>
  <si>
    <t>as ' ',</t>
  </si>
  <si>
    <t>Title</t>
  </si>
  <si>
    <r>
      <t>number</t>
    </r>
    <r>
      <rPr>
        <b/>
        <sz val="9"/>
        <color rgb="FF606060"/>
        <rFont val="Courier New"/>
        <charset val="134"/>
      </rPr>
      <t>($double)</t>
    </r>
  </si>
  <si>
    <t>Price</t>
  </si>
  <si>
    <t>PoPrice</t>
  </si>
  <si>
    <t>PoQty</t>
  </si>
  <si>
    <t>QtyForOther</t>
  </si>
  <si>
    <t>erp add to po item ?</t>
  </si>
  <si>
    <t>LineRequestShipDate</t>
  </si>
  <si>
    <t>LineArrivalDueDate</t>
  </si>
  <si>
    <t>Notes</t>
  </si>
  <si>
    <t>LinePublicNote</t>
  </si>
  <si>
    <t>LinePrivateNote</t>
  </si>
  <si>
    <t>Seq</t>
  </si>
  <si>
    <t>Sequence</t>
  </si>
  <si>
    <t>OriginaLineId</t>
  </si>
  <si>
    <t>Ignore</t>
  </si>
  <si>
    <t>ReceivedQty</t>
  </si>
  <si>
    <t>HumanReceiveQty</t>
  </si>
  <si>
    <t>HumanAdjustQty</t>
  </si>
  <si>
    <t>not exist(CancelledQty?)</t>
  </si>
  <si>
    <t>EnterDateUtc</t>
  </si>
  <si>
    <t>EnterDate</t>
  </si>
  <si>
    <t>CREATE TABLE [dbo].[PoHeader](</t>
  </si>
  <si>
    <t xml:space="preserve"> [FulfillmentPoNum] [int] IDENTITY(1,1) NOT NULL,</t>
  </si>
  <si>
    <t xml:space="preserve"> [PoNumber] [nvarchar](50) NOT NULL,</t>
  </si>
  <si>
    <t xml:space="preserve"> [DatabaseNum] [int] NOT NULL,</t>
  </si>
  <si>
    <t xml:space="preserve"> [MasterAccountNum] [int] NOT NULL,</t>
  </si>
  <si>
    <t xml:space="preserve"> [ProfileNum] [int] NOT NULL,</t>
  </si>
  <si>
    <t xml:space="preserve"> [CentralPoNum] [int] NOT NULL,</t>
  </si>
  <si>
    <t>pouuid</t>
  </si>
  <si>
    <t xml:space="preserve"> [CentralDatabaseNum] [int] NOT NULL,</t>
  </si>
  <si>
    <t>igpnore</t>
  </si>
  <si>
    <t xml:space="preserve"> [VendorName] [nvarchar](100) NOT NULL,</t>
  </si>
  <si>
    <t xml:space="preserve"> [PoDate] [datetime] NULL,</t>
  </si>
  <si>
    <t xml:space="preserve"> [CancelAfterDate] [datetime] NULL,</t>
  </si>
  <si>
    <t xml:space="preserve"> [Terms] [nvarchar](30) NULL,</t>
  </si>
  <si>
    <t xml:space="preserve"> [WarehouseCode] [nvarchar](30) NOT NULL,</t>
  </si>
  <si>
    <t xml:space="preserve"> [RequestShipDate] [date] NULL,</t>
  </si>
  <si>
    <t xml:space="preserve"> [ArrivalDueDate] [date] NULL,</t>
  </si>
  <si>
    <t xml:space="preserve"> [PublicNote] [nvarchar](max) NULL,</t>
  </si>
  <si>
    <t xml:space="preserve"> [PrivateNote] [nvarchar](max) NULL,</t>
  </si>
  <si>
    <t xml:space="preserve"> [ControlStatus] [tinyint] NOT NULL,</t>
  </si>
  <si>
    <t xml:space="preserve"> [PoStatusNum] [int] NOT NULL,</t>
  </si>
  <si>
    <t xml:space="preserve"> [CreateBy] [nvarchar](200) NULL,</t>
  </si>
  <si>
    <t xml:space="preserve"> [CreateDate] [datetime2](7) NULL,</t>
  </si>
  <si>
    <t xml:space="preserve"> [UpdateBy] [nvarchar](200) NULL,</t>
  </si>
  <si>
    <t xml:space="preserve"> [UpdateDate] [datetime2](7) NULL,</t>
  </si>
  <si>
    <t xml:space="preserve"> [VendorCode] [nvarchar](20) NOT NULL,</t>
  </si>
  <si>
    <t xml:space="preserve"> CONSTRAINT [PK_PoHeader] PRIMARY KEY CLUSTERED </t>
  </si>
  <si>
    <t>(</t>
  </si>
  <si>
    <t xml:space="preserve"> [FulfillmentPoNum] ASC</t>
  </si>
  <si>
    <t>)WITH (STATISTICS_NORECOMPUTE = OFF, IGNORE_DUP_KEY = OFF) ON [PRIMARY]</t>
  </si>
  <si>
    <t>) ON [PRIMARY] TEXTIMAGE_ON [PRIMARY]</t>
  </si>
  <si>
    <t>GO</t>
  </si>
  <si>
    <t>ALTER TABLE [dbo].[PoHeader] ADD  CONSTRAINT [DF_PoHeader_DatabaseNum]  DEFAULT ([dbo].[func_GetDatabaseNum]()) FOR [DatabaseNum]</t>
  </si>
  <si>
    <t>ALTER TABLE [dbo].[PoHeader] ADD  CONSTRAINT [DF_PoHeader_ControlStatus]  DEFAULT ((0)) FOR [ControlStatus]</t>
  </si>
  <si>
    <t>ALTER TABLE [dbo].[PoHeader] ADD  CONSTRAINT [DF_PoHeader_POStatusNum]  DEFAULT ((1)) FOR [PoStatusNum]</t>
  </si>
  <si>
    <t>ALTER TABLE [dbo].[PoHeader] ADD  CONSTRAINT [DF_PoHeader_CreateDate]  DEFAULT (sysutcdatetime()) FOR [CreateDate]</t>
  </si>
  <si>
    <t>EXEC sys.sp_addextendedproperty @name=N'MS_Description', @value=N'采购单编号' , @level0type=N'SCHEMA',@level0name=N'dbo', @level1type=N'TABLE',@level1name=N'PoHeader', @level2type=N'COLUMN',@level2name=N'PoNumber'</t>
  </si>
  <si>
    <t>EXEC sys.sp_addextendedproperty @name=N'MS_Description', @value=N'供应商名称' , @level0type=N'SCHEMA',@level0name=N'dbo', @level1type=N'TABLE',@level1name=N'PoHeader', @level2type=N'COLUMN',@level2name=N'VendorName'</t>
  </si>
  <si>
    <t>EXEC sys.sp_addextendedproperty @name=N'MS_Description', @value=N'采购</t>
  </si>
  <si>
    <t>[FultillmentPoLineNum] [bigint] IDENTITY(1,1) NOT NULL,</t>
  </si>
  <si>
    <t xml:space="preserve"> [DatabaseNum] [int] NOT NULL DEFAULT ([dbo].[func_GetDatabaseNum]()),</t>
  </si>
  <si>
    <t xml:space="preserve"> [FulfillmentPoNum] [int] NOT NULL,</t>
  </si>
  <si>
    <t xml:space="preserve"> [SKU] [nvarchar](100) NOT NULL,</t>
  </si>
  <si>
    <t xml:space="preserve"> [Title] [nvarchar](200) NOT NULL,</t>
  </si>
  <si>
    <t xml:space="preserve"> [PoPrice] [money] NOT NULL,</t>
  </si>
  <si>
    <t xml:space="preserve"> [PoQty] [int] NOT NULL,</t>
  </si>
  <si>
    <t xml:space="preserve"> [QtyForOther] [int] NULL,</t>
  </si>
  <si>
    <t>?</t>
  </si>
  <si>
    <t xml:space="preserve"> [LineRequestShipDate] [date] NULL,</t>
  </si>
  <si>
    <t xml:space="preserve"> [LineArrivalDueDate] [date] NULL,</t>
  </si>
  <si>
    <t xml:space="preserve"> [LinePublicNote] [nvarchar](max) NULL,</t>
  </si>
  <si>
    <t xml:space="preserve"> [LinePrivateNote] [nvarchar](max) NULL,</t>
  </si>
  <si>
    <t xml:space="preserve"> [Sequence] [int] NULL,</t>
  </si>
  <si>
    <t xml:space="preserve"> [OriginaLineId] [varchar](20) NULL,</t>
  </si>
  <si>
    <t xml:space="preserve"> [HumanReceiveQty] [int] NOT NULL,</t>
  </si>
  <si>
    <t xml:space="preserve"> [HumanAdjustQty] [int] NOT NULL,</t>
  </si>
  <si>
    <t xml:space="preserve"> [EnterDate] [datetime2](7) NULL,</t>
  </si>
  <si>
    <t xml:space="preserve"> [CreateDate] [datetime] NULL,</t>
  </si>
  <si>
    <t xml:space="preserve"> [UpdateDate] [datetime] NULL,</t>
  </si>
  <si>
    <t>poitemuuid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</si>
</sst>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9"/>
      <color rgb="FF5555AA"/>
      <name val="Courier New"/>
      <charset val="134"/>
    </font>
    <font>
      <b/>
      <sz val="9"/>
      <color rgb="FF3B4151"/>
      <name val="Courier New"/>
      <charset val="134"/>
    </font>
    <font>
      <b/>
      <sz val="9"/>
      <color theme="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9"/>
      <color rgb="FF3B4151"/>
      <name val="SimSun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rgb="FF606060"/>
      <name val="Courier New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24" fillId="26" borderId="2" applyNumberFormat="0" applyAlignment="0" applyProtection="0">
      <alignment vertical="center"/>
    </xf>
    <xf numFmtId="0" fontId="25" fillId="27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D4" sqref="D4"/>
    </sheetView>
  </sheetViews>
  <sheetFormatPr defaultColWidth="8.85185185185185" defaultRowHeight="14.4"/>
  <cols>
    <col min="1" max="1" width="33.5740740740741" customWidth="1"/>
    <col min="2" max="2" width="48.5555555555556" hidden="1" customWidth="1"/>
    <col min="3" max="3" width="34.8518518518519" customWidth="1"/>
    <col min="4" max="4" width="47.5740740740741" customWidth="1"/>
    <col min="5" max="5" width="23.1388888888889" hidden="1" customWidth="1"/>
    <col min="6" max="6" width="24.712962962963" customWidth="1"/>
    <col min="7" max="7" width="40.8518518518519" hidden="1" customWidth="1"/>
    <col min="8" max="8" width="70.712962962963" style="5" hidden="1" customWidth="1"/>
    <col min="9" max="9" width="29.287037037037" customWidth="1"/>
    <col min="10" max="10" width="40.287037037037" customWidth="1"/>
  </cols>
  <sheetData>
    <row r="1" s="4" customFormat="1" spans="1:9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  <c r="I1" s="6"/>
    </row>
    <row r="2" ht="25.15" customHeight="1" spans="1:9">
      <c r="A2" s="20" t="s">
        <v>5</v>
      </c>
      <c r="B2" s="8" t="s">
        <v>6</v>
      </c>
      <c r="C2" s="21" t="s">
        <v>7</v>
      </c>
      <c r="D2" s="22" t="s">
        <v>8</v>
      </c>
      <c r="E2" s="12" t="s">
        <v>9</v>
      </c>
      <c r="F2" s="23" t="s">
        <v>7</v>
      </c>
      <c r="G2" s="12" t="str">
        <f>REPLACE(E2,14,1,F2)</f>
        <v>as '{header}.PoUuid',</v>
      </c>
      <c r="H2" s="24" t="str">
        <f>_xlfn.CONCAT(B2,C2," ",G2)</f>
        <v>{Helper.TableAllies}.PoUuid as '{header}.PoUuid',</v>
      </c>
      <c r="I2" s="20"/>
    </row>
    <row r="3" ht="25.15" customHeight="1" spans="1:9">
      <c r="A3" s="10" t="s">
        <v>10</v>
      </c>
      <c r="B3" s="8" t="s">
        <v>11</v>
      </c>
      <c r="C3" s="17" t="s">
        <v>12</v>
      </c>
      <c r="D3" s="25" t="s">
        <v>13</v>
      </c>
      <c r="E3" s="12" t="s">
        <v>9</v>
      </c>
      <c r="F3" s="11" t="s">
        <v>12</v>
      </c>
      <c r="G3" s="12" t="str">
        <f>REPLACE(E3,14,1,F3)</f>
        <v>as '{header}.CentralPoNum',</v>
      </c>
      <c r="H3" s="24" t="str">
        <f>_xlfn.CONCAT(B3,C3," ",G3)</f>
        <v>{InfoHelper.TableAllies}.CentralPoNum as '{header}.CentralPoNum',</v>
      </c>
      <c r="I3" s="20"/>
    </row>
    <row r="4" ht="15" spans="1:9">
      <c r="A4" s="10" t="s">
        <v>10</v>
      </c>
      <c r="B4" s="8" t="s">
        <v>6</v>
      </c>
      <c r="C4" s="26" t="s">
        <v>14</v>
      </c>
      <c r="D4" s="12" t="s">
        <v>15</v>
      </c>
      <c r="E4" s="12" t="s">
        <v>9</v>
      </c>
      <c r="F4" s="11" t="s">
        <v>16</v>
      </c>
      <c r="G4" s="12" t="str">
        <f>REPLACE(E4,14,1,F4)</f>
        <v>as '{header}.CentralDatabaseNum',</v>
      </c>
      <c r="H4" s="24" t="str">
        <f>_xlfn.CONCAT(B4,C4," ",G4)</f>
        <v>{Helper.TableAllies}.DatabaseNum as '{header}.CentralDatabaseNum',</v>
      </c>
      <c r="I4" s="20"/>
    </row>
    <row r="5" ht="15" spans="1:9">
      <c r="A5" s="10" t="s">
        <v>5</v>
      </c>
      <c r="B5" s="8" t="s">
        <v>6</v>
      </c>
      <c r="C5" s="26" t="s">
        <v>17</v>
      </c>
      <c r="D5" s="12"/>
      <c r="E5" s="12" t="s">
        <v>9</v>
      </c>
      <c r="F5" s="11" t="s">
        <v>18</v>
      </c>
      <c r="G5" s="12" t="str">
        <f>REPLACE(E5,14,1,F5)</f>
        <v>as '{header}.PoNumber',</v>
      </c>
      <c r="H5" s="24" t="str">
        <f>_xlfn.CONCAT(B5,C5," ",G5)</f>
        <v>{Helper.TableAllies}.PoNum as '{header}.PoNumber',</v>
      </c>
      <c r="I5" s="20"/>
    </row>
    <row r="6" ht="15" spans="1:9">
      <c r="A6" s="10" t="s">
        <v>5</v>
      </c>
      <c r="B6" s="8" t="s">
        <v>6</v>
      </c>
      <c r="C6" s="26" t="s">
        <v>19</v>
      </c>
      <c r="D6" s="12"/>
      <c r="E6" s="12" t="s">
        <v>9</v>
      </c>
      <c r="F6" s="11" t="s">
        <v>19</v>
      </c>
      <c r="G6" s="12" t="str">
        <f>REPLACE(E6,14,1,F6)</f>
        <v>as '{header}.VendorName',</v>
      </c>
      <c r="H6" s="24" t="str">
        <f>_xlfn.CONCAT(B6,C6," ",G6)</f>
        <v>{Helper.TableAllies}.VendorName as '{header}.VendorName',</v>
      </c>
      <c r="I6" s="20"/>
    </row>
    <row r="7" ht="15" spans="1:9">
      <c r="A7" s="10" t="s">
        <v>5</v>
      </c>
      <c r="B7" s="8" t="s">
        <v>6</v>
      </c>
      <c r="C7" s="26" t="s">
        <v>20</v>
      </c>
      <c r="D7" s="12"/>
      <c r="E7" s="12"/>
      <c r="F7" s="11" t="s">
        <v>20</v>
      </c>
      <c r="G7" s="12"/>
      <c r="H7" s="24"/>
      <c r="I7" s="20"/>
    </row>
    <row r="8" ht="25.15" customHeight="1" spans="1:9">
      <c r="A8" s="10" t="s">
        <v>21</v>
      </c>
      <c r="B8" s="8" t="s">
        <v>6</v>
      </c>
      <c r="C8" s="26" t="s">
        <v>22</v>
      </c>
      <c r="D8" s="12"/>
      <c r="E8" s="12" t="s">
        <v>9</v>
      </c>
      <c r="F8" s="11" t="s">
        <v>22</v>
      </c>
      <c r="G8" s="12" t="str">
        <f t="shared" ref="G8:G36" si="0">REPLACE(E8,14,1,F8)</f>
        <v>as '{header}.PoDate',</v>
      </c>
      <c r="H8" s="24" t="str">
        <f t="shared" ref="H8:H36" si="1">_xlfn.CONCAT(B8,C8," ",G8)</f>
        <v>{Helper.TableAllies}.PoDate as '{header}.PoDate',</v>
      </c>
      <c r="I8" s="20"/>
    </row>
    <row r="9" ht="15" spans="1:9">
      <c r="A9" s="10" t="s">
        <v>21</v>
      </c>
      <c r="B9" s="8" t="s">
        <v>6</v>
      </c>
      <c r="C9" s="26" t="s">
        <v>23</v>
      </c>
      <c r="D9" s="12"/>
      <c r="E9" s="12" t="s">
        <v>9</v>
      </c>
      <c r="F9" s="11" t="s">
        <v>24</v>
      </c>
      <c r="G9" s="12" t="str">
        <f t="shared" si="0"/>
        <v>as '{header}.CancelAfterDate',</v>
      </c>
      <c r="H9" s="24" t="str">
        <f t="shared" si="1"/>
        <v>{Helper.TableAllies}.CancelDate as '{header}.CancelAfterDate',</v>
      </c>
      <c r="I9" s="20"/>
    </row>
    <row r="10" ht="15" spans="1:9">
      <c r="A10" s="10" t="s">
        <v>5</v>
      </c>
      <c r="B10" s="8" t="s">
        <v>6</v>
      </c>
      <c r="C10" s="15" t="s">
        <v>25</v>
      </c>
      <c r="D10" s="27" t="s">
        <v>26</v>
      </c>
      <c r="E10" s="12" t="s">
        <v>9</v>
      </c>
      <c r="F10" s="11" t="s">
        <v>25</v>
      </c>
      <c r="G10" s="12" t="str">
        <f t="shared" si="0"/>
        <v>as '{header}.Terms',</v>
      </c>
      <c r="H10" s="24" t="str">
        <f t="shared" si="1"/>
        <v>{Helper.TableAllies}.Terms as '{header}.Terms',</v>
      </c>
      <c r="I10" s="20"/>
    </row>
    <row r="11" ht="15" spans="1:9">
      <c r="A11" s="10" t="s">
        <v>5</v>
      </c>
      <c r="B11" s="8" t="s">
        <v>6</v>
      </c>
      <c r="C11" s="15" t="s">
        <v>27</v>
      </c>
      <c r="D11" s="27" t="s">
        <v>28</v>
      </c>
      <c r="E11" s="12" t="s">
        <v>9</v>
      </c>
      <c r="F11" s="11" t="s">
        <v>27</v>
      </c>
      <c r="G11" s="12" t="str">
        <f t="shared" si="0"/>
        <v>as '{header}.WarehousCode',</v>
      </c>
      <c r="H11" s="24" t="str">
        <f t="shared" si="1"/>
        <v>{Helper.TableAllies}.WarehousCode as '{header}.WarehousCode',</v>
      </c>
      <c r="I11" s="20"/>
    </row>
    <row r="12" ht="15" spans="1:9">
      <c r="A12" s="10" t="s">
        <v>21</v>
      </c>
      <c r="B12" s="8" t="s">
        <v>6</v>
      </c>
      <c r="C12" s="26" t="s">
        <v>29</v>
      </c>
      <c r="D12" s="28"/>
      <c r="E12" s="12" t="s">
        <v>9</v>
      </c>
      <c r="F12" s="11" t="s">
        <v>30</v>
      </c>
      <c r="G12" s="12" t="str">
        <f t="shared" si="0"/>
        <v>as '{header}.RequestShipDate',</v>
      </c>
      <c r="H12" s="24" t="str">
        <f t="shared" si="1"/>
        <v>{Helper.TableAllies}.EtaShipDate as '{header}.RequestShipDate',</v>
      </c>
      <c r="I12" s="20"/>
    </row>
    <row r="13" ht="25.15" customHeight="1" spans="1:9">
      <c r="A13" s="10" t="s">
        <v>21</v>
      </c>
      <c r="B13" s="8" t="s">
        <v>6</v>
      </c>
      <c r="C13" s="26" t="s">
        <v>31</v>
      </c>
      <c r="D13" s="12"/>
      <c r="E13" s="12" t="s">
        <v>9</v>
      </c>
      <c r="F13" s="11" t="s">
        <v>32</v>
      </c>
      <c r="G13" s="12" t="str">
        <f t="shared" si="0"/>
        <v>as '{header}.ArrivalDueDate',</v>
      </c>
      <c r="H13" s="24" t="str">
        <f t="shared" si="1"/>
        <v>{Helper.TableAllies}.EtaArrivalDate as '{header}.ArrivalDueDate',</v>
      </c>
      <c r="I13" s="20"/>
    </row>
    <row r="14" ht="14.45" customHeight="1" spans="1:9">
      <c r="A14" s="10" t="s">
        <v>5</v>
      </c>
      <c r="B14" s="8" t="s">
        <v>6</v>
      </c>
      <c r="C14" s="15" t="s">
        <v>33</v>
      </c>
      <c r="D14" s="27" t="s">
        <v>34</v>
      </c>
      <c r="E14" s="12" t="s">
        <v>9</v>
      </c>
      <c r="F14" s="11" t="s">
        <v>33</v>
      </c>
      <c r="G14" s="12" t="str">
        <f t="shared" si="0"/>
        <v>as '{header}.PublicNote',</v>
      </c>
      <c r="H14" s="24" t="str">
        <f t="shared" si="1"/>
        <v>{Helper.TableAllies}.PublicNote as '{header}.PublicNote',</v>
      </c>
      <c r="I14" s="20"/>
    </row>
    <row r="15" ht="15" spans="1:9">
      <c r="A15" s="10" t="s">
        <v>5</v>
      </c>
      <c r="B15" s="8" t="s">
        <v>6</v>
      </c>
      <c r="C15" s="15" t="s">
        <v>35</v>
      </c>
      <c r="D15" s="27" t="s">
        <v>34</v>
      </c>
      <c r="E15" s="12" t="s">
        <v>9</v>
      </c>
      <c r="F15" s="11" t="s">
        <v>35</v>
      </c>
      <c r="G15" s="12" t="str">
        <f t="shared" si="0"/>
        <v>as '{header}.PrivateNote',</v>
      </c>
      <c r="H15" s="24" t="str">
        <f t="shared" si="1"/>
        <v>{Helper.TableAllies}.PrivateNote as '{header}.PrivateNote',</v>
      </c>
      <c r="I15" s="20"/>
    </row>
  </sheetData>
  <autoFilter ref="A1:I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D24" sqref="D24"/>
    </sheetView>
  </sheetViews>
  <sheetFormatPr defaultColWidth="8.85185185185185" defaultRowHeight="14.4"/>
  <cols>
    <col min="1" max="1" width="18.5740740740741" customWidth="1"/>
    <col min="2" max="2" width="34.1111111111111" hidden="1" customWidth="1"/>
    <col min="3" max="3" width="18.5740740740741" customWidth="1"/>
    <col min="4" max="4" width="29.712962962963" customWidth="1"/>
    <col min="5" max="5" width="13.712962962963" hidden="1" customWidth="1"/>
    <col min="6" max="6" width="32.4259259259259" customWidth="1"/>
    <col min="7" max="7" width="35.287037037037" hidden="1" customWidth="1"/>
    <col min="8" max="8" width="62.712962962963" hidden="1" customWidth="1"/>
  </cols>
  <sheetData>
    <row r="1" s="4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</row>
    <row r="2" s="5" customFormat="1" spans="1:8">
      <c r="A2" s="7"/>
      <c r="B2" s="8" t="s">
        <v>36</v>
      </c>
      <c r="C2" s="7" t="s">
        <v>37</v>
      </c>
      <c r="D2" s="9" t="s">
        <v>38</v>
      </c>
      <c r="E2" s="7"/>
      <c r="F2" s="7" t="s">
        <v>37</v>
      </c>
      <c r="G2" s="7"/>
      <c r="H2" s="7"/>
    </row>
    <row r="3" spans="1:8">
      <c r="A3" s="10" t="s">
        <v>5</v>
      </c>
      <c r="B3" s="8" t="s">
        <v>36</v>
      </c>
      <c r="C3" s="11" t="s">
        <v>39</v>
      </c>
      <c r="E3" s="8"/>
      <c r="F3" s="11" t="s">
        <v>39</v>
      </c>
      <c r="G3" s="8"/>
      <c r="H3" s="7"/>
    </row>
    <row r="4" ht="15.95" customHeight="1" spans="1:8">
      <c r="A4" s="10" t="s">
        <v>5</v>
      </c>
      <c r="B4" t="s">
        <v>40</v>
      </c>
      <c r="C4" s="12" t="s">
        <v>41</v>
      </c>
      <c r="D4" s="13"/>
      <c r="E4" s="12" t="s">
        <v>42</v>
      </c>
      <c r="F4" s="11" t="s">
        <v>43</v>
      </c>
      <c r="G4" s="8" t="str">
        <f t="shared" ref="G4:G10" si="0">REPLACE(E4,5,1,F4)</f>
        <v>as 'Title',</v>
      </c>
      <c r="H4" s="8" t="str">
        <f t="shared" ref="H4:H10" si="1">_xlfn.CONCAT(B4,C4," ",G4)</f>
        <v>{ProdcutHelper.TableAllies}.ProductTitle as 'Title',</v>
      </c>
    </row>
    <row r="5" spans="1:8">
      <c r="A5" s="10" t="s">
        <v>44</v>
      </c>
      <c r="B5" s="8" t="s">
        <v>36</v>
      </c>
      <c r="C5" s="11" t="s">
        <v>45</v>
      </c>
      <c r="D5" s="14"/>
      <c r="E5" s="12" t="s">
        <v>42</v>
      </c>
      <c r="F5" s="11" t="s">
        <v>46</v>
      </c>
      <c r="G5" s="8" t="str">
        <f t="shared" si="0"/>
        <v>as 'PoPrice',</v>
      </c>
      <c r="H5" s="8" t="str">
        <f t="shared" si="1"/>
        <v>{ItemHelper.TableAllies}.Price as 'PoPrice',</v>
      </c>
    </row>
    <row r="6" spans="1:8">
      <c r="A6" s="10" t="s">
        <v>10</v>
      </c>
      <c r="B6" s="8" t="s">
        <v>36</v>
      </c>
      <c r="C6" s="11" t="s">
        <v>47</v>
      </c>
      <c r="D6" s="14"/>
      <c r="E6" s="12" t="s">
        <v>42</v>
      </c>
      <c r="F6" s="11" t="s">
        <v>47</v>
      </c>
      <c r="G6" s="8" t="str">
        <f t="shared" si="0"/>
        <v>as 'PoQty',</v>
      </c>
      <c r="H6" s="8" t="str">
        <f t="shared" si="1"/>
        <v>{ItemHelper.TableAllies}.PoQty as 'PoQty',</v>
      </c>
    </row>
    <row r="7" spans="1:8">
      <c r="A7" s="10" t="s">
        <v>10</v>
      </c>
      <c r="B7" s="8" t="s">
        <v>36</v>
      </c>
      <c r="C7" s="15" t="s">
        <v>48</v>
      </c>
      <c r="D7" s="16" t="s">
        <v>49</v>
      </c>
      <c r="E7" s="12" t="s">
        <v>42</v>
      </c>
      <c r="F7" s="11" t="s">
        <v>48</v>
      </c>
      <c r="G7" s="8" t="str">
        <f t="shared" si="0"/>
        <v>as 'QtyForOther',</v>
      </c>
      <c r="H7" s="8" t="str">
        <f t="shared" si="1"/>
        <v>{ItemHelper.TableAllies}.QtyForOther as 'QtyForOther',</v>
      </c>
    </row>
    <row r="8" ht="25.2" spans="1:8">
      <c r="A8" s="10" t="s">
        <v>21</v>
      </c>
      <c r="B8" s="8" t="s">
        <v>36</v>
      </c>
      <c r="C8" s="11" t="s">
        <v>29</v>
      </c>
      <c r="D8" s="14"/>
      <c r="E8" s="12" t="s">
        <v>42</v>
      </c>
      <c r="F8" s="11" t="s">
        <v>50</v>
      </c>
      <c r="G8" s="8" t="str">
        <f t="shared" si="0"/>
        <v>as 'LineRequestShipDate',</v>
      </c>
      <c r="H8" s="8" t="str">
        <f t="shared" si="1"/>
        <v>{ItemHelper.TableAllies}.EtaShipDate as 'LineRequestShipDate',</v>
      </c>
    </row>
    <row r="9" ht="25.2" spans="1:8">
      <c r="A9" s="10" t="s">
        <v>21</v>
      </c>
      <c r="B9" s="8" t="s">
        <v>36</v>
      </c>
      <c r="C9" s="11" t="s">
        <v>31</v>
      </c>
      <c r="D9" s="8"/>
      <c r="E9" s="12" t="s">
        <v>42</v>
      </c>
      <c r="F9" s="11" t="s">
        <v>51</v>
      </c>
      <c r="G9" s="8" t="str">
        <f t="shared" si="0"/>
        <v>as 'LineArrivalDueDate',</v>
      </c>
      <c r="H9" s="8" t="str">
        <f t="shared" si="1"/>
        <v>{ItemHelper.TableAllies}.EtaArrivalDate as 'LineArrivalDueDate',</v>
      </c>
    </row>
    <row r="10" spans="1:8">
      <c r="A10" s="10" t="s">
        <v>5</v>
      </c>
      <c r="B10" s="8" t="s">
        <v>36</v>
      </c>
      <c r="C10" s="11" t="s">
        <v>52</v>
      </c>
      <c r="D10" s="8"/>
      <c r="E10" s="12" t="s">
        <v>42</v>
      </c>
      <c r="F10" s="11" t="s">
        <v>53</v>
      </c>
      <c r="G10" s="8" t="str">
        <f t="shared" si="0"/>
        <v>as 'LinePublicNote',</v>
      </c>
      <c r="H10" s="8" t="str">
        <f t="shared" si="1"/>
        <v>{ItemHelper.TableAllies}.Notes as 'LinePublicNote',</v>
      </c>
    </row>
    <row r="11" spans="1:8">
      <c r="A11" s="10" t="s">
        <v>5</v>
      </c>
      <c r="B11" s="8" t="s">
        <v>36</v>
      </c>
      <c r="C11" s="15" t="s">
        <v>54</v>
      </c>
      <c r="D11" s="16" t="s">
        <v>49</v>
      </c>
      <c r="E11" s="12" t="s">
        <v>42</v>
      </c>
      <c r="F11" s="11" t="s">
        <v>54</v>
      </c>
      <c r="G11" s="8" t="str">
        <f>REPLACE(E11,5,1,F11)</f>
        <v>as 'LinePrivateNote',</v>
      </c>
      <c r="H11" s="8" t="str">
        <f>_xlfn.CONCAT(B11,C11," ",G11)</f>
        <v>{ItemHelper.TableAllies}.LinePrivateNote as 'LinePrivateNote',</v>
      </c>
    </row>
    <row r="12" spans="1:8">
      <c r="A12" s="10" t="s">
        <v>10</v>
      </c>
      <c r="B12" s="8" t="s">
        <v>36</v>
      </c>
      <c r="C12" s="11" t="s">
        <v>55</v>
      </c>
      <c r="D12" s="8"/>
      <c r="E12" s="12" t="s">
        <v>42</v>
      </c>
      <c r="F12" s="11" t="s">
        <v>56</v>
      </c>
      <c r="G12" s="8" t="str">
        <f>REPLACE(E12,5,1,F12)</f>
        <v>as 'Sequence',</v>
      </c>
      <c r="H12" s="8" t="str">
        <f>_xlfn.CONCAT(B12,C12," ",G12)</f>
        <v>{ItemHelper.TableAllies}.Seq as 'Sequence',</v>
      </c>
    </row>
    <row r="13" spans="1:10">
      <c r="A13" s="10" t="s">
        <v>5</v>
      </c>
      <c r="B13" s="8" t="s">
        <v>36</v>
      </c>
      <c r="C13" s="17" t="s">
        <v>57</v>
      </c>
      <c r="D13" s="18" t="s">
        <v>58</v>
      </c>
      <c r="E13" s="12" t="s">
        <v>42</v>
      </c>
      <c r="F13" s="11" t="s">
        <v>57</v>
      </c>
      <c r="G13" s="8" t="str">
        <f>REPLACE(E13,5,1,F13)</f>
        <v>as 'OriginaLineId',</v>
      </c>
      <c r="H13" s="8" t="str">
        <f>_xlfn.CONCAT(B13,C13," ",G13)</f>
        <v>{ItemHelper.TableAllies}.OriginaLineId as 'OriginaLineId',</v>
      </c>
      <c r="J13" s="2"/>
    </row>
    <row r="14" spans="1:8">
      <c r="A14" s="10" t="s">
        <v>10</v>
      </c>
      <c r="B14" s="8" t="s">
        <v>36</v>
      </c>
      <c r="C14" s="11" t="s">
        <v>59</v>
      </c>
      <c r="D14" s="8"/>
      <c r="E14" s="12" t="s">
        <v>42</v>
      </c>
      <c r="F14" s="11" t="s">
        <v>60</v>
      </c>
      <c r="G14" s="8" t="str">
        <f>REPLACE(E14,5,1,F14)</f>
        <v>as 'HumanReceiveQty',</v>
      </c>
      <c r="H14" s="8" t="str">
        <f>_xlfn.CONCAT(B14,C14," ",G14)</f>
        <v>{ItemHelper.TableAllies}.ReceivedQty as 'HumanReceiveQty',</v>
      </c>
    </row>
    <row r="15" spans="1:8">
      <c r="A15" s="10" t="s">
        <v>10</v>
      </c>
      <c r="B15" s="8" t="s">
        <v>36</v>
      </c>
      <c r="C15" s="17" t="s">
        <v>61</v>
      </c>
      <c r="D15" s="19" t="s">
        <v>62</v>
      </c>
      <c r="E15" s="12" t="s">
        <v>42</v>
      </c>
      <c r="F15" s="11" t="s">
        <v>61</v>
      </c>
      <c r="G15" s="8" t="str">
        <f>REPLACE(E15,5,1,F15)</f>
        <v>as 'HumanAdjustQty',</v>
      </c>
      <c r="H15" s="8" t="str">
        <f>_xlfn.CONCAT(B15,C15," ",G15)</f>
        <v>{ItemHelper.TableAllies}.HumanAdjustQty as 'HumanAdjustQty',</v>
      </c>
    </row>
    <row r="16" ht="25.2" spans="1:8">
      <c r="A16" s="10" t="s">
        <v>21</v>
      </c>
      <c r="B16" s="8" t="s">
        <v>36</v>
      </c>
      <c r="C16" s="12" t="s">
        <v>63</v>
      </c>
      <c r="D16" s="8"/>
      <c r="E16" s="12" t="s">
        <v>42</v>
      </c>
      <c r="F16" s="11" t="s">
        <v>64</v>
      </c>
      <c r="G16" s="8" t="str">
        <f>REPLACE(E16,5,1,F16)</f>
        <v>as 'EnterDate',</v>
      </c>
      <c r="H16" s="8" t="str">
        <f>_xlfn.CONCAT(B16,C16," ",G16)</f>
        <v>{ItemHelper.TableAllies}.EnterDateUtc as 'EnterDate',</v>
      </c>
    </row>
  </sheetData>
  <autoFilter ref="D1:D1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24" sqref="A24"/>
    </sheetView>
  </sheetViews>
  <sheetFormatPr defaultColWidth="8.88888888888889" defaultRowHeight="14.4" outlineLevelCol="1"/>
  <cols>
    <col min="1" max="1" width="63.1111111111111" customWidth="1"/>
  </cols>
  <sheetData>
    <row r="1" spans="1:1">
      <c r="A1" t="s">
        <v>65</v>
      </c>
    </row>
    <row r="2" spans="1:1">
      <c r="A2" t="s">
        <v>66</v>
      </c>
    </row>
    <row r="3" spans="1:1">
      <c r="A3" s="1" t="s">
        <v>67</v>
      </c>
    </row>
    <row r="4" spans="1:1">
      <c r="A4" s="3" t="s">
        <v>68</v>
      </c>
    </row>
    <row r="5" spans="1:1">
      <c r="A5" s="3" t="s">
        <v>69</v>
      </c>
    </row>
    <row r="6" spans="1:1">
      <c r="A6" t="s">
        <v>70</v>
      </c>
    </row>
    <row r="7" spans="1:2">
      <c r="A7" s="2" t="s">
        <v>71</v>
      </c>
      <c r="B7" t="s">
        <v>72</v>
      </c>
    </row>
    <row r="8" spans="1:2">
      <c r="A8" s="2" t="s">
        <v>73</v>
      </c>
      <c r="B8" t="s">
        <v>74</v>
      </c>
    </row>
    <row r="9" spans="1:1">
      <c r="A9" s="1" t="s">
        <v>75</v>
      </c>
    </row>
    <row r="10" spans="1:1">
      <c r="A10" s="1" t="s">
        <v>76</v>
      </c>
    </row>
    <row r="11" spans="1:1">
      <c r="A11" s="1" t="s">
        <v>77</v>
      </c>
    </row>
    <row r="12" spans="1:1">
      <c r="A12" s="1" t="s">
        <v>78</v>
      </c>
    </row>
    <row r="13" spans="1:1">
      <c r="A13" s="1" t="s">
        <v>79</v>
      </c>
    </row>
    <row r="14" spans="1:1">
      <c r="A14" s="1" t="s">
        <v>80</v>
      </c>
    </row>
    <row r="15" spans="1:1">
      <c r="A15" s="1" t="s">
        <v>81</v>
      </c>
    </row>
    <row r="16" spans="1:1">
      <c r="A16" s="1" t="s">
        <v>82</v>
      </c>
    </row>
    <row r="17" spans="1:1">
      <c r="A17" s="1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  <row r="23" spans="1:1">
      <c r="A23" t="s">
        <v>89</v>
      </c>
    </row>
    <row r="24" spans="1:1">
      <c r="A24" s="1" t="s">
        <v>90</v>
      </c>
    </row>
    <row r="25" spans="1:1">
      <c r="A25" t="s">
        <v>91</v>
      </c>
    </row>
    <row r="26" spans="1:1">
      <c r="A26" t="s">
        <v>92</v>
      </c>
    </row>
    <row r="27" spans="1:1">
      <c r="A27" t="s">
        <v>93</v>
      </c>
    </row>
    <row r="28" spans="1:1">
      <c r="A28" t="s">
        <v>94</v>
      </c>
    </row>
    <row r="29" spans="1:1">
      <c r="A29" t="s">
        <v>95</v>
      </c>
    </row>
    <row r="30" spans="1:1">
      <c r="A30" t="s">
        <v>96</v>
      </c>
    </row>
    <row r="32" spans="1:1">
      <c r="A32" t="s">
        <v>97</v>
      </c>
    </row>
    <row r="33" spans="1:1">
      <c r="A33" t="s">
        <v>96</v>
      </c>
    </row>
    <row r="35" spans="1:1">
      <c r="A35" t="s">
        <v>98</v>
      </c>
    </row>
    <row r="36" spans="1:1">
      <c r="A36" t="s">
        <v>96</v>
      </c>
    </row>
    <row r="38" spans="1:1">
      <c r="A38" t="s">
        <v>99</v>
      </c>
    </row>
    <row r="39" spans="1:1">
      <c r="A39" t="s">
        <v>96</v>
      </c>
    </row>
    <row r="41" spans="1:1">
      <c r="A41" t="s">
        <v>100</v>
      </c>
    </row>
    <row r="42" spans="1:1">
      <c r="A42" t="s">
        <v>96</v>
      </c>
    </row>
    <row r="44" spans="1:1">
      <c r="A44" t="s">
        <v>101</v>
      </c>
    </row>
    <row r="45" spans="1:1">
      <c r="A45" t="s">
        <v>96</v>
      </c>
    </row>
    <row r="47" spans="1:1">
      <c r="A47" t="s">
        <v>102</v>
      </c>
    </row>
    <row r="48" spans="1:1">
      <c r="A48" t="s">
        <v>96</v>
      </c>
    </row>
    <row r="50" spans="1:1">
      <c r="A50" t="s">
        <v>103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1" sqref="A11"/>
    </sheetView>
  </sheetViews>
  <sheetFormatPr defaultColWidth="8.88888888888889" defaultRowHeight="14.4" outlineLevelCol="1"/>
  <cols>
    <col min="1" max="1" width="77.5555555555556" customWidth="1"/>
  </cols>
  <sheetData>
    <row r="1" spans="1:1">
      <c r="A1" t="s">
        <v>104</v>
      </c>
    </row>
    <row r="2" spans="1:1">
      <c r="A2" t="s">
        <v>105</v>
      </c>
    </row>
    <row r="3" spans="1:1">
      <c r="A3" t="s">
        <v>69</v>
      </c>
    </row>
    <row r="4" spans="1:1">
      <c r="A4" t="s">
        <v>70</v>
      </c>
    </row>
    <row r="5" spans="1:1">
      <c r="A5" t="s">
        <v>106</v>
      </c>
    </row>
    <row r="6" spans="1:1">
      <c r="A6" s="1" t="s">
        <v>107</v>
      </c>
    </row>
    <row r="7" spans="1:1">
      <c r="A7" s="1" t="s">
        <v>108</v>
      </c>
    </row>
    <row r="8" spans="1:1">
      <c r="A8" s="1" t="s">
        <v>109</v>
      </c>
    </row>
    <row r="9" spans="1:1">
      <c r="A9" s="1" t="s">
        <v>110</v>
      </c>
    </row>
    <row r="10" spans="1:2">
      <c r="A10" t="s">
        <v>111</v>
      </c>
      <c r="B10" t="s">
        <v>112</v>
      </c>
    </row>
    <row r="11" spans="1:1">
      <c r="A11" s="1" t="s">
        <v>113</v>
      </c>
    </row>
    <row r="12" spans="1:1">
      <c r="A12" s="1" t="s">
        <v>114</v>
      </c>
    </row>
    <row r="13" spans="1:1">
      <c r="A13" s="1" t="s">
        <v>115</v>
      </c>
    </row>
    <row r="14" spans="1:1">
      <c r="A14" s="1" t="s">
        <v>116</v>
      </c>
    </row>
    <row r="15" spans="1:1">
      <c r="A15" s="1" t="s">
        <v>117</v>
      </c>
    </row>
    <row r="16" spans="1:2">
      <c r="A16" t="s">
        <v>118</v>
      </c>
      <c r="B16" t="s">
        <v>112</v>
      </c>
    </row>
    <row r="17" spans="1:1">
      <c r="A17" s="1" t="s">
        <v>119</v>
      </c>
    </row>
    <row r="18" spans="1:2">
      <c r="A18" t="s">
        <v>120</v>
      </c>
      <c r="B18" t="s">
        <v>112</v>
      </c>
    </row>
    <row r="19" spans="1:1">
      <c r="A19" s="1" t="s">
        <v>121</v>
      </c>
    </row>
    <row r="20" spans="1:1">
      <c r="A20" t="s">
        <v>86</v>
      </c>
    </row>
    <row r="21" spans="1:1">
      <c r="A21" t="s">
        <v>122</v>
      </c>
    </row>
    <row r="22" spans="1:1">
      <c r="A22" t="s">
        <v>88</v>
      </c>
    </row>
    <row r="23" spans="1:1">
      <c r="A23" t="s">
        <v>123</v>
      </c>
    </row>
    <row r="24" spans="1:1">
      <c r="A24" s="2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header</vt:lpstr>
      <vt:lpstr>Po item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变色龙</cp:lastModifiedBy>
  <dcterms:created xsi:type="dcterms:W3CDTF">2021-11-04T03:45:00Z</dcterms:created>
  <dcterms:modified xsi:type="dcterms:W3CDTF">2021-11-18T04:16:07Z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