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InvoiceHeader" sheetId="4" r:id="rId1"/>
    <sheet name="InvoiceItems" sheetId="5" r:id="rId2"/>
    <sheet name="Sheet1" sheetId="6" r:id="rId3"/>
  </sheets>
  <definedNames>
    <definedName name="_xlnm._FilterDatabase" localSheetId="0" hidden="1">InvoiceHeader!$D$1:$D$29</definedName>
    <definedName name="_xlnm._FilterDatabase" localSheetId="1" hidden="1">InvoiceItems!#REF!</definedName>
  </definedNames>
  <calcPr calcId="144525"/>
</workbook>
</file>

<file path=xl/sharedStrings.xml><?xml version="1.0" encoding="utf-8"?>
<sst xmlns="http://schemas.openxmlformats.org/spreadsheetml/2006/main" count="293" uniqueCount="101">
  <si>
    <t>column type</t>
  </si>
  <si>
    <t>tableallies</t>
  </si>
  <si>
    <t>erp column name</t>
  </si>
  <si>
    <t>remark</t>
  </si>
  <si>
    <t>output column name</t>
  </si>
  <si>
    <t xml:space="preserve">        public long OrderInvoiceNum = 0;</t>
  </si>
  <si>
    <t>{InfoHelper.TableAllies}.</t>
  </si>
  <si>
    <t>OrderInvoiceNum</t>
  </si>
  <si>
    <t>not exist</t>
  </si>
  <si>
    <t>as '{header}. ',</t>
  </si>
  <si>
    <t xml:space="preserve">        public int DatabaseNum = 0;</t>
  </si>
  <si>
    <t>{Helper.TableAllies}.</t>
  </si>
  <si>
    <t>DatabaseNum</t>
  </si>
  <si>
    <t xml:space="preserve">        public int MasterAccountNum = 0;</t>
  </si>
  <si>
    <t>MasterAccountNum</t>
  </si>
  <si>
    <t xml:space="preserve">        public int ProfileNum = 0;</t>
  </si>
  <si>
    <t>ProfileNum</t>
  </si>
  <si>
    <t xml:space="preserve">        public int ChannelNum = 0;</t>
  </si>
  <si>
    <t>ChannelNum</t>
  </si>
  <si>
    <t xml:space="preserve">        public int ChannelAccountNum = 0;</t>
  </si>
  <si>
    <t>ChannelAccountNum</t>
  </si>
  <si>
    <t xml:space="preserve">        public string InvoiceNumber = "";</t>
  </si>
  <si>
    <t>InvoiceNumber</t>
  </si>
  <si>
    <t xml:space="preserve">        public string InvoiceDateUtc = "";</t>
  </si>
  <si>
    <t>InvoiceDate</t>
  </si>
  <si>
    <t>InvoiceDateUtc</t>
  </si>
  <si>
    <t xml:space="preserve">        public long CentralOrderNum = 0;</t>
  </si>
  <si>
    <t>CentralOrderNum</t>
  </si>
  <si>
    <t xml:space="preserve">        public string ChannelOrderID = "";</t>
  </si>
  <si>
    <t>ChannelOrderID</t>
  </si>
  <si>
    <t xml:space="preserve">        public long OrderDCAssignmentNum = 0;</t>
  </si>
  <si>
    <t>OrderDCAssignmentNum</t>
  </si>
  <si>
    <t xml:space="preserve">        public long OrderShipmentNum = 0;</t>
  </si>
  <si>
    <t>OrderShipmentNum</t>
  </si>
  <si>
    <t xml:space="preserve">        public string ShipmentID = "";</t>
  </si>
  <si>
    <t>ShipmentID</t>
  </si>
  <si>
    <t>need join</t>
  </si>
  <si>
    <t xml:space="preserve">        public string ShipmentDateUtc = "";</t>
  </si>
  <si>
    <t>ShipDate</t>
  </si>
  <si>
    <t>ShipmentDateUtc</t>
  </si>
  <si>
    <t xml:space="preserve">        public string ShippingCarrier = "";</t>
  </si>
  <si>
    <t>ShippingCarrier</t>
  </si>
  <si>
    <t xml:space="preserve">        public string ShippingClass = "";</t>
  </si>
  <si>
    <t>ShippingClass</t>
  </si>
  <si>
    <t xml:space="preserve">        public decimal ShippingCost = 0;</t>
  </si>
  <si>
    <t>ShippingAmount</t>
  </si>
  <si>
    <t>ShippingAmount+ShippingTaxAmount?</t>
  </si>
  <si>
    <t>ShippingCost</t>
  </si>
  <si>
    <t xml:space="preserve">        public string MainTrackingNumber = "";</t>
  </si>
  <si>
    <t>MainTrackingNumber</t>
  </si>
  <si>
    <t xml:space="preserve">        public decimal InvoiceAmount = 0;</t>
  </si>
  <si>
    <t>SubTotalAmount</t>
  </si>
  <si>
    <t>InvoiceAmount</t>
  </si>
  <si>
    <t xml:space="preserve">        public decimal InvoiceTaxAmount = 0;</t>
  </si>
  <si>
    <t>TaxAmount</t>
  </si>
  <si>
    <t>InvoiceTaxAmount</t>
  </si>
  <si>
    <t xml:space="preserve">        public decimal InvoiceHandlingFee = 0;</t>
  </si>
  <si>
    <t>ChargeAndAllowanceAmount</t>
  </si>
  <si>
    <t>InvoiceHandlingFee</t>
  </si>
  <si>
    <t xml:space="preserve">        public decimal InvoiceDiscountAmount = 0;</t>
  </si>
  <si>
    <t>DiscountAmount</t>
  </si>
  <si>
    <t>InvoiceDiscountAmount</t>
  </si>
  <si>
    <t xml:space="preserve">        public decimal TotalAmount = 0;</t>
  </si>
  <si>
    <t>TotalAmount</t>
  </si>
  <si>
    <t xml:space="preserve">        public string InvoiceTermsType = "";</t>
  </si>
  <si>
    <t>InvoiceTermsType</t>
  </si>
  <si>
    <t xml:space="preserve">        public string InvoiceTermsDescrption = "";</t>
  </si>
  <si>
    <t>Terms</t>
  </si>
  <si>
    <t>InvoiceTermsDescrption</t>
  </si>
  <si>
    <t xml:space="preserve">        public int InvoiceTermsDays = 0;</t>
  </si>
  <si>
    <t>TermsDays</t>
  </si>
  <si>
    <t>InvoiceTermsDays</t>
  </si>
  <si>
    <t xml:space="preserve">        public string DBChannelOrderHeaderRowID = "";</t>
  </si>
  <si>
    <t>DBChannelOrderHeaderRowID</t>
  </si>
  <si>
    <t xml:space="preserve">        public DateTime EnterDateUtc = DateTime.UtcNow;</t>
  </si>
  <si>
    <t>EnterDateUtc</t>
  </si>
  <si>
    <t>{ItemHelper.TableAllies}.</t>
  </si>
  <si>
    <t>Seq</t>
  </si>
  <si>
    <t>as ,</t>
  </si>
  <si>
    <t>OrderInvoiceLineNum</t>
  </si>
  <si>
    <t xml:space="preserve">use invoice header </t>
  </si>
  <si>
    <t>OrderShipmentItemNum</t>
  </si>
  <si>
    <t>CentralOrderLineNum</t>
  </si>
  <si>
    <t xml:space="preserve">join? </t>
  </si>
  <si>
    <t>OrderDCAssignmentLineNum</t>
  </si>
  <si>
    <t>SKU</t>
  </si>
  <si>
    <t>ChannelItemID</t>
  </si>
  <si>
    <t>ShipQty</t>
  </si>
  <si>
    <t>ShippedQty</t>
  </si>
  <si>
    <t>DiscountPrice</t>
  </si>
  <si>
    <t>UnitPrice</t>
  </si>
  <si>
    <t>ExtAmount</t>
  </si>
  <si>
    <t>LineItemAmount</t>
  </si>
  <si>
    <t>LineTaxAmount</t>
  </si>
  <si>
    <t>LineHandlingFee</t>
  </si>
  <si>
    <t>LineDiscountAmount</t>
  </si>
  <si>
    <t>ItemTotalAmount</t>
  </si>
  <si>
    <t>LineAmount</t>
  </si>
  <si>
    <t>DBChannelOrderLineRowID</t>
  </si>
  <si>
    <t>InvoiceItemStatus</t>
  </si>
  <si>
    <t>ItemStatus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</si>
</sst>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9"/>
      <name val="Courier New"/>
      <charset val="134"/>
    </font>
    <font>
      <sz val="11"/>
      <name val="宋体"/>
      <charset val="134"/>
      <scheme val="minor"/>
    </font>
    <font>
      <sz val="12"/>
      <name val="Arial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topLeftCell="C14" workbookViewId="0">
      <selection activeCell="D19" sqref="D19"/>
    </sheetView>
  </sheetViews>
  <sheetFormatPr defaultColWidth="8.88888888888889" defaultRowHeight="14.4"/>
  <cols>
    <col min="1" max="1" width="33.5555555555556" style="7" hidden="1" customWidth="1"/>
    <col min="2" max="2" width="34.7777777777778" style="7" hidden="1" customWidth="1"/>
    <col min="3" max="3" width="30.1111111111111" style="7" customWidth="1"/>
    <col min="4" max="4" width="27.5555555555556" style="7" customWidth="1"/>
    <col min="5" max="5" width="23.1111111111111" style="7" hidden="1" customWidth="1"/>
    <col min="6" max="6" width="24.6666666666667" style="7" customWidth="1"/>
    <col min="7" max="7" width="40.8888888888889" style="7" hidden="1" customWidth="1"/>
    <col min="8" max="8" width="66.6666666666667" style="7" hidden="1" customWidth="1"/>
    <col min="9" max="9" width="1.66666666666667" style="7" hidden="1" customWidth="1"/>
    <col min="10" max="10" width="46.3333333333333" customWidth="1"/>
  </cols>
  <sheetData>
    <row r="1" s="6" customFormat="1" spans="1:9">
      <c r="A1" s="8" t="s">
        <v>0</v>
      </c>
      <c r="B1" s="8" t="s">
        <v>1</v>
      </c>
      <c r="C1" s="8" t="s">
        <v>2</v>
      </c>
      <c r="D1" s="8" t="s">
        <v>3</v>
      </c>
      <c r="E1" s="8"/>
      <c r="F1" s="8" t="s">
        <v>4</v>
      </c>
      <c r="G1" s="8"/>
      <c r="H1" s="8"/>
      <c r="I1" s="8"/>
    </row>
    <row r="2" customFormat="1" ht="25.2" customHeight="1" spans="1:9">
      <c r="A2" s="2" t="s">
        <v>5</v>
      </c>
      <c r="B2" s="7" t="s">
        <v>6</v>
      </c>
      <c r="C2" s="9" t="s">
        <v>7</v>
      </c>
      <c r="D2" s="2" t="s">
        <v>8</v>
      </c>
      <c r="E2" s="2" t="s">
        <v>9</v>
      </c>
      <c r="F2" s="9" t="s">
        <v>7</v>
      </c>
      <c r="G2" s="2" t="str">
        <f>REPLACE(E2,14,1,F2)</f>
        <v>as '{header}.OrderInvoiceNum',</v>
      </c>
      <c r="H2" s="2" t="str">
        <f>_xlfn.CONCAT(B2,C2," ",G2)</f>
        <v>{InfoHelper.TableAllies}.OrderInvoiceNum as '{header}.OrderInvoiceNum',</v>
      </c>
      <c r="I2" s="5" t="str">
        <f>_xlfn.CONCAT(B2,C2," AS ",F2,",")</f>
        <v>{InfoHelper.TableAllies}.OrderInvoiceNum AS OrderInvoiceNum,</v>
      </c>
    </row>
    <row r="3" ht="25.2" customHeight="1" spans="1:9">
      <c r="A3" s="2" t="s">
        <v>10</v>
      </c>
      <c r="B3" s="7" t="s">
        <v>11</v>
      </c>
      <c r="C3" s="2" t="s">
        <v>12</v>
      </c>
      <c r="D3" s="2"/>
      <c r="E3" s="2" t="s">
        <v>9</v>
      </c>
      <c r="F3" s="2" t="s">
        <v>12</v>
      </c>
      <c r="G3" s="2" t="str">
        <f t="shared" ref="G3:G29" si="0">REPLACE(E3,14,1,F3)</f>
        <v>as '{header}.DatabaseNum',</v>
      </c>
      <c r="H3" s="2" t="str">
        <f t="shared" ref="H3:H29" si="1">_xlfn.CONCAT(B3,C3," ",G3)</f>
        <v>{Helper.TableAllies}.DatabaseNum as '{header}.DatabaseNum',</v>
      </c>
      <c r="I3" s="5" t="str">
        <f t="shared" ref="I3:I29" si="2">_xlfn.CONCAT(B3,C3," AS ",F3,",")</f>
        <v>{Helper.TableAllies}.DatabaseNum AS DatabaseNum,</v>
      </c>
    </row>
    <row r="4" ht="25.2" customHeight="1" spans="1:9">
      <c r="A4" s="2" t="s">
        <v>13</v>
      </c>
      <c r="B4" s="7" t="s">
        <v>11</v>
      </c>
      <c r="C4" s="2" t="s">
        <v>14</v>
      </c>
      <c r="D4" s="2"/>
      <c r="E4" s="2" t="s">
        <v>9</v>
      </c>
      <c r="F4" s="2" t="s">
        <v>14</v>
      </c>
      <c r="G4" s="2" t="str">
        <f t="shared" si="0"/>
        <v>as '{header}.MasterAccountNum',</v>
      </c>
      <c r="H4" s="2" t="str">
        <f t="shared" si="1"/>
        <v>{Helper.TableAllies}.MasterAccountNum as '{header}.MasterAccountNum',</v>
      </c>
      <c r="I4" s="5" t="str">
        <f t="shared" si="2"/>
        <v>{Helper.TableAllies}.MasterAccountNum AS MasterAccountNum,</v>
      </c>
    </row>
    <row r="5" ht="37.8" customHeight="1" spans="1:9">
      <c r="A5" s="2" t="s">
        <v>15</v>
      </c>
      <c r="B5" s="7" t="s">
        <v>11</v>
      </c>
      <c r="C5" s="2" t="s">
        <v>16</v>
      </c>
      <c r="D5" s="2"/>
      <c r="E5" s="2" t="s">
        <v>9</v>
      </c>
      <c r="F5" s="2" t="s">
        <v>16</v>
      </c>
      <c r="G5" s="2" t="str">
        <f t="shared" si="0"/>
        <v>as '{header}.ProfileNum',</v>
      </c>
      <c r="H5" s="2" t="str">
        <f t="shared" si="1"/>
        <v>{Helper.TableAllies}.ProfileNum as '{header}.ProfileNum',</v>
      </c>
      <c r="I5" s="5" t="str">
        <f t="shared" si="2"/>
        <v>{Helper.TableAllies}.ProfileNum AS ProfileNum,</v>
      </c>
    </row>
    <row r="6" ht="25.2" customHeight="1" spans="1:9">
      <c r="A6" s="2" t="s">
        <v>17</v>
      </c>
      <c r="B6" s="7" t="s">
        <v>6</v>
      </c>
      <c r="C6" s="2" t="s">
        <v>18</v>
      </c>
      <c r="D6" s="2"/>
      <c r="E6" s="2" t="s">
        <v>9</v>
      </c>
      <c r="F6" s="2" t="s">
        <v>18</v>
      </c>
      <c r="G6" s="2" t="str">
        <f t="shared" si="0"/>
        <v>as '{header}.ChannelNum',</v>
      </c>
      <c r="H6" s="2" t="str">
        <f t="shared" si="1"/>
        <v>{InfoHelper.TableAllies}.ChannelNum as '{header}.ChannelNum',</v>
      </c>
      <c r="I6" s="5" t="str">
        <f t="shared" si="2"/>
        <v>{InfoHelper.TableAllies}.ChannelNum AS ChannelNum,</v>
      </c>
    </row>
    <row r="7" ht="25.2" customHeight="1" spans="1:9">
      <c r="A7" s="2" t="s">
        <v>19</v>
      </c>
      <c r="B7" s="7" t="s">
        <v>6</v>
      </c>
      <c r="C7" s="2" t="s">
        <v>20</v>
      </c>
      <c r="D7" s="2"/>
      <c r="E7" s="2" t="s">
        <v>9</v>
      </c>
      <c r="F7" s="2" t="s">
        <v>20</v>
      </c>
      <c r="G7" s="2" t="str">
        <f t="shared" si="0"/>
        <v>as '{header}.ChannelAccountNum',</v>
      </c>
      <c r="H7" s="2" t="str">
        <f t="shared" si="1"/>
        <v>{InfoHelper.TableAllies}.ChannelAccountNum as '{header}.ChannelAccountNum',</v>
      </c>
      <c r="I7" s="5" t="str">
        <f t="shared" si="2"/>
        <v>{InfoHelper.TableAllies}.ChannelAccountNum AS ChannelAccountNum,</v>
      </c>
    </row>
    <row r="8" ht="37.8" customHeight="1" spans="1:9">
      <c r="A8" s="2" t="s">
        <v>21</v>
      </c>
      <c r="B8" s="7" t="s">
        <v>11</v>
      </c>
      <c r="C8" s="2" t="s">
        <v>22</v>
      </c>
      <c r="D8" s="2"/>
      <c r="E8" s="2" t="s">
        <v>9</v>
      </c>
      <c r="F8" s="2" t="s">
        <v>22</v>
      </c>
      <c r="G8" s="2" t="str">
        <f t="shared" si="0"/>
        <v>as '{header}.InvoiceNumber',</v>
      </c>
      <c r="H8" s="2" t="str">
        <f t="shared" si="1"/>
        <v>{Helper.TableAllies}.InvoiceNumber as '{header}.InvoiceNumber',</v>
      </c>
      <c r="I8" s="5" t="str">
        <f t="shared" si="2"/>
        <v>{Helper.TableAllies}.InvoiceNumber AS InvoiceNumber,</v>
      </c>
    </row>
    <row r="9" ht="37.8" customHeight="1" spans="1:9">
      <c r="A9" s="2" t="s">
        <v>23</v>
      </c>
      <c r="B9" s="7" t="s">
        <v>11</v>
      </c>
      <c r="C9" s="9" t="s">
        <v>24</v>
      </c>
      <c r="D9" s="9"/>
      <c r="E9" s="2" t="s">
        <v>9</v>
      </c>
      <c r="F9" s="2" t="s">
        <v>25</v>
      </c>
      <c r="G9" s="2" t="str">
        <f t="shared" si="0"/>
        <v>as '{header}.InvoiceDateUtc',</v>
      </c>
      <c r="H9" s="2" t="str">
        <f t="shared" si="1"/>
        <v>{Helper.TableAllies}.InvoiceDate as '{header}.InvoiceDateUtc',</v>
      </c>
      <c r="I9" s="5" t="str">
        <f t="shared" si="2"/>
        <v>{Helper.TableAllies}.InvoiceDate AS InvoiceDateUtc,</v>
      </c>
    </row>
    <row r="10" ht="25.2" customHeight="1" spans="1:9">
      <c r="A10" s="2" t="s">
        <v>26</v>
      </c>
      <c r="B10" s="7" t="s">
        <v>6</v>
      </c>
      <c r="C10" s="2" t="s">
        <v>27</v>
      </c>
      <c r="D10" s="2"/>
      <c r="E10" s="2" t="s">
        <v>9</v>
      </c>
      <c r="F10" s="2" t="s">
        <v>27</v>
      </c>
      <c r="G10" s="2" t="str">
        <f t="shared" si="0"/>
        <v>as '{header}.CentralOrderNum',</v>
      </c>
      <c r="H10" s="2" t="str">
        <f t="shared" si="1"/>
        <v>{InfoHelper.TableAllies}.CentralOrderNum as '{header}.CentralOrderNum',</v>
      </c>
      <c r="I10" s="5" t="str">
        <f t="shared" si="2"/>
        <v>{InfoHelper.TableAllies}.CentralOrderNum AS CentralOrderNum,</v>
      </c>
    </row>
    <row r="11" ht="37.8" customHeight="1" spans="1:9">
      <c r="A11" s="2" t="s">
        <v>28</v>
      </c>
      <c r="B11" s="7" t="s">
        <v>6</v>
      </c>
      <c r="C11" s="2" t="s">
        <v>29</v>
      </c>
      <c r="D11" s="2"/>
      <c r="E11" s="2" t="s">
        <v>9</v>
      </c>
      <c r="F11" s="2" t="s">
        <v>29</v>
      </c>
      <c r="G11" s="2" t="str">
        <f t="shared" si="0"/>
        <v>as '{header}.ChannelOrderID',</v>
      </c>
      <c r="H11" s="2" t="str">
        <f t="shared" si="1"/>
        <v>{InfoHelper.TableAllies}.ChannelOrderID as '{header}.ChannelOrderID',</v>
      </c>
      <c r="I11" s="5" t="str">
        <f t="shared" si="2"/>
        <v>{InfoHelper.TableAllies}.ChannelOrderID AS ChannelOrderID,</v>
      </c>
    </row>
    <row r="12" ht="25.2" customHeight="1" spans="1:9">
      <c r="A12" s="2" t="s">
        <v>30</v>
      </c>
      <c r="B12" s="7" t="s">
        <v>6</v>
      </c>
      <c r="C12" s="9" t="s">
        <v>31</v>
      </c>
      <c r="D12" s="2"/>
      <c r="E12" s="2" t="s">
        <v>9</v>
      </c>
      <c r="F12" s="2" t="s">
        <v>31</v>
      </c>
      <c r="G12" s="2" t="str">
        <f t="shared" si="0"/>
        <v>as '{header}.OrderDCAssignmentNum',</v>
      </c>
      <c r="H12" s="2" t="str">
        <f t="shared" si="1"/>
        <v>{InfoHelper.TableAllies}.OrderDCAssignmentNum as '{header}.OrderDCAssignmentNum',</v>
      </c>
      <c r="I12" s="5" t="str">
        <f t="shared" si="2"/>
        <v>{InfoHelper.TableAllies}.OrderDCAssignmentNum AS OrderDCAssignmentNum,</v>
      </c>
    </row>
    <row r="13" customHeight="1" spans="1:9">
      <c r="A13" s="2" t="s">
        <v>32</v>
      </c>
      <c r="B13" s="7" t="s">
        <v>6</v>
      </c>
      <c r="C13" s="2" t="s">
        <v>33</v>
      </c>
      <c r="D13" s="2"/>
      <c r="E13" s="2" t="s">
        <v>9</v>
      </c>
      <c r="F13" s="2" t="s">
        <v>33</v>
      </c>
      <c r="G13" s="2" t="str">
        <f t="shared" si="0"/>
        <v>as '{header}.OrderShipmentNum',</v>
      </c>
      <c r="H13" s="2" t="str">
        <f t="shared" si="1"/>
        <v>{InfoHelper.TableAllies}.OrderShipmentNum as '{header}.OrderShipmentNum',</v>
      </c>
      <c r="I13" s="5" t="str">
        <f t="shared" si="2"/>
        <v>{InfoHelper.TableAllies}.OrderShipmentNum AS OrderShipmentNum,</v>
      </c>
    </row>
    <row r="14" ht="37.8" customHeight="1" spans="1:9">
      <c r="A14" s="2" t="s">
        <v>34</v>
      </c>
      <c r="B14" s="7" t="s">
        <v>6</v>
      </c>
      <c r="C14" s="2" t="s">
        <v>35</v>
      </c>
      <c r="D14" s="2" t="s">
        <v>36</v>
      </c>
      <c r="E14" s="2" t="s">
        <v>9</v>
      </c>
      <c r="F14" s="2" t="s">
        <v>35</v>
      </c>
      <c r="G14" s="2" t="str">
        <f t="shared" si="0"/>
        <v>as '{header}.ShipmentID',</v>
      </c>
      <c r="H14" s="2" t="str">
        <f t="shared" si="1"/>
        <v>{InfoHelper.TableAllies}.ShipmentID as '{header}.ShipmentID',</v>
      </c>
      <c r="I14" s="5" t="str">
        <f t="shared" si="2"/>
        <v>{InfoHelper.TableAllies}.ShipmentID AS ShipmentID,</v>
      </c>
    </row>
    <row r="15" ht="37.8" customHeight="1" spans="1:9">
      <c r="A15" s="2" t="s">
        <v>37</v>
      </c>
      <c r="B15" s="7" t="s">
        <v>11</v>
      </c>
      <c r="C15" s="2" t="s">
        <v>38</v>
      </c>
      <c r="D15" s="10"/>
      <c r="E15" s="2" t="s">
        <v>9</v>
      </c>
      <c r="F15" s="2" t="s">
        <v>39</v>
      </c>
      <c r="G15" s="2" t="str">
        <f t="shared" si="0"/>
        <v>as '{header}.ShipmentDateUtc',</v>
      </c>
      <c r="H15" s="2" t="str">
        <f t="shared" si="1"/>
        <v>{Helper.TableAllies}.ShipDate as '{header}.ShipmentDateUtc',</v>
      </c>
      <c r="I15" s="5" t="str">
        <f t="shared" si="2"/>
        <v>{Helper.TableAllies}.ShipDate AS ShipmentDateUtc,</v>
      </c>
    </row>
    <row r="16" ht="37.8" customHeight="1" spans="1:9">
      <c r="A16" s="2" t="s">
        <v>40</v>
      </c>
      <c r="B16" s="7" t="s">
        <v>6</v>
      </c>
      <c r="C16" s="2" t="s">
        <v>41</v>
      </c>
      <c r="D16" s="2"/>
      <c r="E16" s="2" t="s">
        <v>9</v>
      </c>
      <c r="F16" s="2" t="s">
        <v>41</v>
      </c>
      <c r="G16" s="2" t="str">
        <f t="shared" si="0"/>
        <v>as '{header}.ShippingCarrier',</v>
      </c>
      <c r="H16" s="2" t="str">
        <f t="shared" si="1"/>
        <v>{InfoHelper.TableAllies}.ShippingCarrier as '{header}.ShippingCarrier',</v>
      </c>
      <c r="I16" s="5" t="str">
        <f t="shared" si="2"/>
        <v>{InfoHelper.TableAllies}.ShippingCarrier AS ShippingCarrier,</v>
      </c>
    </row>
    <row r="17" ht="37.8" customHeight="1" spans="1:9">
      <c r="A17" s="2" t="s">
        <v>42</v>
      </c>
      <c r="B17" s="7" t="s">
        <v>6</v>
      </c>
      <c r="C17" s="2" t="s">
        <v>43</v>
      </c>
      <c r="D17" s="2"/>
      <c r="E17" s="2" t="s">
        <v>9</v>
      </c>
      <c r="F17" s="2" t="s">
        <v>43</v>
      </c>
      <c r="G17" s="2" t="str">
        <f t="shared" si="0"/>
        <v>as '{header}.ShippingClass',</v>
      </c>
      <c r="H17" s="2" t="str">
        <f t="shared" si="1"/>
        <v>{InfoHelper.TableAllies}.ShippingClass as '{header}.ShippingClass',</v>
      </c>
      <c r="I17" s="5" t="str">
        <f t="shared" si="2"/>
        <v>{InfoHelper.TableAllies}.ShippingClass AS ShippingClass,</v>
      </c>
    </row>
    <row r="18" ht="25.2" customHeight="1" spans="1:9">
      <c r="A18" s="2" t="s">
        <v>44</v>
      </c>
      <c r="B18" s="7" t="s">
        <v>6</v>
      </c>
      <c r="C18" s="2" t="s">
        <v>45</v>
      </c>
      <c r="D18" s="9" t="s">
        <v>46</v>
      </c>
      <c r="E18" s="2" t="s">
        <v>9</v>
      </c>
      <c r="F18" s="2" t="s">
        <v>47</v>
      </c>
      <c r="G18" s="2" t="str">
        <f t="shared" si="0"/>
        <v>as '{header}.ShippingCost',</v>
      </c>
      <c r="H18" s="2" t="str">
        <f t="shared" si="1"/>
        <v>{InfoHelper.TableAllies}.ShippingAmount as '{header}.ShippingCost',</v>
      </c>
      <c r="I18" s="5" t="str">
        <f t="shared" si="2"/>
        <v>{InfoHelper.TableAllies}.ShippingAmount AS ShippingCost,</v>
      </c>
    </row>
    <row r="19" ht="25.2" customHeight="1" spans="1:9">
      <c r="A19" s="2" t="s">
        <v>48</v>
      </c>
      <c r="B19" s="7" t="s">
        <v>6</v>
      </c>
      <c r="C19" s="2" t="s">
        <v>49</v>
      </c>
      <c r="D19" s="11" t="s">
        <v>36</v>
      </c>
      <c r="E19" s="2" t="s">
        <v>9</v>
      </c>
      <c r="F19" s="2" t="s">
        <v>49</v>
      </c>
      <c r="G19" s="2" t="str">
        <f t="shared" si="0"/>
        <v>as '{header}.MainTrackingNumber',</v>
      </c>
      <c r="H19" s="2" t="str">
        <f t="shared" si="1"/>
        <v>{InfoHelper.TableAllies}.MainTrackingNumber as '{header}.MainTrackingNumber',</v>
      </c>
      <c r="I19" s="5" t="str">
        <f t="shared" si="2"/>
        <v>{InfoHelper.TableAllies}.MainTrackingNumber AS MainTrackingNumber,</v>
      </c>
    </row>
    <row r="20" ht="37.8" customHeight="1" spans="1:9">
      <c r="A20" s="2" t="s">
        <v>50</v>
      </c>
      <c r="B20" s="7" t="s">
        <v>11</v>
      </c>
      <c r="C20" s="2" t="s">
        <v>51</v>
      </c>
      <c r="D20" s="2"/>
      <c r="E20" s="2" t="s">
        <v>9</v>
      </c>
      <c r="F20" s="2" t="s">
        <v>52</v>
      </c>
      <c r="G20" s="2" t="str">
        <f t="shared" si="0"/>
        <v>as '{header}.InvoiceAmount',</v>
      </c>
      <c r="H20" s="2" t="str">
        <f t="shared" si="1"/>
        <v>{Helper.TableAllies}.SubTotalAmount as '{header}.InvoiceAmount',</v>
      </c>
      <c r="I20" s="5" t="str">
        <f t="shared" si="2"/>
        <v>{Helper.TableAllies}.SubTotalAmount AS InvoiceAmount,</v>
      </c>
    </row>
    <row r="21" ht="37.8" customHeight="1" spans="1:9">
      <c r="A21" s="2" t="s">
        <v>53</v>
      </c>
      <c r="B21" s="7" t="s">
        <v>11</v>
      </c>
      <c r="C21" s="2" t="s">
        <v>54</v>
      </c>
      <c r="D21" s="2"/>
      <c r="E21" s="2" t="s">
        <v>9</v>
      </c>
      <c r="F21" s="2" t="s">
        <v>55</v>
      </c>
      <c r="G21" s="2" t="str">
        <f t="shared" si="0"/>
        <v>as '{header}.InvoiceTaxAmount',</v>
      </c>
      <c r="H21" s="2" t="str">
        <f t="shared" si="1"/>
        <v>{Helper.TableAllies}.TaxAmount as '{header}.InvoiceTaxAmount',</v>
      </c>
      <c r="I21" s="5" t="str">
        <f t="shared" si="2"/>
        <v>{Helper.TableAllies}.TaxAmount AS InvoiceTaxAmount,</v>
      </c>
    </row>
    <row r="22" ht="37.8" customHeight="1" spans="1:9">
      <c r="A22" s="2" t="s">
        <v>56</v>
      </c>
      <c r="B22" s="7" t="s">
        <v>11</v>
      </c>
      <c r="C22" s="2" t="s">
        <v>57</v>
      </c>
      <c r="D22" s="9" t="s">
        <v>57</v>
      </c>
      <c r="E22" s="2" t="s">
        <v>9</v>
      </c>
      <c r="F22" s="2" t="s">
        <v>58</v>
      </c>
      <c r="G22" s="2" t="str">
        <f t="shared" si="0"/>
        <v>as '{header}.InvoiceHandlingFee',</v>
      </c>
      <c r="H22" s="2" t="str">
        <f t="shared" si="1"/>
        <v>{Helper.TableAllies}.ChargeAndAllowanceAmount as '{header}.InvoiceHandlingFee',</v>
      </c>
      <c r="I22" s="5" t="str">
        <f t="shared" si="2"/>
        <v>{Helper.TableAllies}.ChargeAndAllowanceAmount AS InvoiceHandlingFee,</v>
      </c>
    </row>
    <row r="23" ht="50.4" customHeight="1" spans="1:9">
      <c r="A23" s="2" t="s">
        <v>59</v>
      </c>
      <c r="B23" s="7" t="s">
        <v>11</v>
      </c>
      <c r="C23" s="2" t="s">
        <v>60</v>
      </c>
      <c r="D23" s="2"/>
      <c r="E23" s="2" t="s">
        <v>9</v>
      </c>
      <c r="F23" s="2" t="s">
        <v>61</v>
      </c>
      <c r="G23" s="2" t="str">
        <f t="shared" si="0"/>
        <v>as '{header}.InvoiceDiscountAmount',</v>
      </c>
      <c r="H23" s="2" t="str">
        <f t="shared" si="1"/>
        <v>{Helper.TableAllies}.DiscountAmount as '{header}.InvoiceDiscountAmount',</v>
      </c>
      <c r="I23" s="5" t="str">
        <f t="shared" si="2"/>
        <v>{Helper.TableAllies}.DiscountAmount AS InvoiceDiscountAmount,</v>
      </c>
    </row>
    <row r="24" ht="37.8" customHeight="1" spans="1:9">
      <c r="A24" s="2" t="s">
        <v>62</v>
      </c>
      <c r="B24" s="7" t="s">
        <v>11</v>
      </c>
      <c r="C24" s="2" t="s">
        <v>63</v>
      </c>
      <c r="D24" s="2"/>
      <c r="E24" s="2" t="s">
        <v>9</v>
      </c>
      <c r="F24" s="2" t="s">
        <v>63</v>
      </c>
      <c r="G24" s="2" t="str">
        <f t="shared" si="0"/>
        <v>as '{header}.TotalAmount',</v>
      </c>
      <c r="H24" s="2" t="str">
        <f t="shared" si="1"/>
        <v>{Helper.TableAllies}.TotalAmount as '{header}.TotalAmount',</v>
      </c>
      <c r="I24" s="5" t="str">
        <f t="shared" si="2"/>
        <v>{Helper.TableAllies}.TotalAmount AS TotalAmount,</v>
      </c>
    </row>
    <row r="25" ht="37.8" customHeight="1" spans="1:9">
      <c r="A25" s="2" t="s">
        <v>64</v>
      </c>
      <c r="B25" s="7" t="s">
        <v>11</v>
      </c>
      <c r="C25" s="9" t="s">
        <v>65</v>
      </c>
      <c r="D25" s="2" t="s">
        <v>8</v>
      </c>
      <c r="E25" s="2" t="s">
        <v>9</v>
      </c>
      <c r="F25" s="2" t="s">
        <v>65</v>
      </c>
      <c r="G25" s="2" t="str">
        <f t="shared" si="0"/>
        <v>as '{header}.InvoiceTermsType',</v>
      </c>
      <c r="H25" s="2" t="str">
        <f t="shared" si="1"/>
        <v>{Helper.TableAllies}.InvoiceTermsType as '{header}.InvoiceTermsType',</v>
      </c>
      <c r="I25" s="5" t="str">
        <f t="shared" si="2"/>
        <v>{Helper.TableAllies}.InvoiceTermsType AS InvoiceTermsType,</v>
      </c>
    </row>
    <row r="26" ht="37.8" customHeight="1" spans="1:9">
      <c r="A26" s="2" t="s">
        <v>66</v>
      </c>
      <c r="B26" s="7" t="s">
        <v>11</v>
      </c>
      <c r="C26" s="2" t="s">
        <v>67</v>
      </c>
      <c r="D26" s="2"/>
      <c r="E26" s="2" t="s">
        <v>9</v>
      </c>
      <c r="F26" s="2" t="s">
        <v>68</v>
      </c>
      <c r="G26" s="2" t="str">
        <f t="shared" si="0"/>
        <v>as '{header}.InvoiceTermsDescrption',</v>
      </c>
      <c r="H26" s="2" t="str">
        <f t="shared" si="1"/>
        <v>{Helper.TableAllies}.Terms as '{header}.InvoiceTermsDescrption',</v>
      </c>
      <c r="I26" s="5" t="str">
        <f t="shared" si="2"/>
        <v>{Helper.TableAllies}.Terms AS InvoiceTermsDescrption,</v>
      </c>
    </row>
    <row r="27" ht="37.8" customHeight="1" spans="1:9">
      <c r="A27" s="2" t="s">
        <v>69</v>
      </c>
      <c r="B27" s="7" t="s">
        <v>11</v>
      </c>
      <c r="C27" s="2" t="s">
        <v>70</v>
      </c>
      <c r="D27" s="2"/>
      <c r="E27" s="2" t="s">
        <v>9</v>
      </c>
      <c r="F27" s="2" t="s">
        <v>71</v>
      </c>
      <c r="G27" s="2" t="str">
        <f t="shared" si="0"/>
        <v>as '{header}.InvoiceTermsDays',</v>
      </c>
      <c r="H27" s="2" t="str">
        <f t="shared" si="1"/>
        <v>{Helper.TableAllies}.TermsDays as '{header}.InvoiceTermsDays',</v>
      </c>
      <c r="I27" s="5" t="str">
        <f t="shared" si="2"/>
        <v>{Helper.TableAllies}.TermsDays AS InvoiceTermsDays,</v>
      </c>
    </row>
    <row r="28" ht="25.2" customHeight="1" spans="1:9">
      <c r="A28" s="2" t="s">
        <v>72</v>
      </c>
      <c r="B28" s="7" t="s">
        <v>11</v>
      </c>
      <c r="C28" s="9" t="s">
        <v>73</v>
      </c>
      <c r="D28" s="2" t="s">
        <v>8</v>
      </c>
      <c r="E28" s="2" t="s">
        <v>9</v>
      </c>
      <c r="F28" s="2" t="s">
        <v>73</v>
      </c>
      <c r="G28" s="2" t="str">
        <f t="shared" si="0"/>
        <v>as '{header}.DBChannelOrderHeaderRowID',</v>
      </c>
      <c r="H28" s="2" t="str">
        <f t="shared" si="1"/>
        <v>{Helper.TableAllies}.DBChannelOrderHeaderRowID as '{header}.DBChannelOrderHeaderRowID',</v>
      </c>
      <c r="I28" s="5" t="str">
        <f t="shared" si="2"/>
        <v>{Helper.TableAllies}.DBChannelOrderHeaderRowID AS DBChannelOrderHeaderRowID,</v>
      </c>
    </row>
    <row r="29" ht="37.8" customHeight="1" spans="1:9">
      <c r="A29" s="2" t="s">
        <v>74</v>
      </c>
      <c r="B29" s="7" t="s">
        <v>11</v>
      </c>
      <c r="C29" s="9" t="s">
        <v>75</v>
      </c>
      <c r="D29" s="2"/>
      <c r="E29" s="2" t="s">
        <v>9</v>
      </c>
      <c r="F29" s="2" t="s">
        <v>75</v>
      </c>
      <c r="G29" s="2" t="str">
        <f t="shared" si="0"/>
        <v>as '{header}.EnterDateUtc',</v>
      </c>
      <c r="H29" s="2" t="str">
        <f t="shared" si="1"/>
        <v>{Helper.TableAllies}.EnterDateUtc as '{header}.EnterDateUtc',</v>
      </c>
      <c r="I29" s="5" t="str">
        <f t="shared" si="2"/>
        <v>{Helper.TableAllies}.EnterDateUtc AS EnterDateUtc,</v>
      </c>
    </row>
  </sheetData>
  <autoFilter ref="D1:D2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opLeftCell="C1" workbookViewId="0">
      <selection activeCell="C8" sqref="C8"/>
    </sheetView>
  </sheetViews>
  <sheetFormatPr defaultColWidth="8.88888888888889" defaultRowHeight="14.4" outlineLevelCol="7"/>
  <cols>
    <col min="1" max="1" width="35.6666666666667" customWidth="1"/>
    <col min="2" max="2" width="30.2222222222222" hidden="1" customWidth="1"/>
    <col min="3" max="3" width="33" customWidth="1"/>
    <col min="4" max="4" width="20.7777777777778" customWidth="1"/>
    <col min="5" max="5" width="16.6666666666667" hidden="1" customWidth="1"/>
    <col min="6" max="6" width="31.4444444444444" customWidth="1"/>
    <col min="7" max="7" width="14.7777777777778" customWidth="1"/>
    <col min="8" max="8" width="59.2222222222222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/>
    </row>
    <row r="2" ht="22" customHeight="1" spans="1:8">
      <c r="A2" s="2" t="s">
        <v>5</v>
      </c>
      <c r="B2" s="3" t="s">
        <v>76</v>
      </c>
      <c r="C2" s="4" t="s">
        <v>77</v>
      </c>
      <c r="D2" s="2"/>
      <c r="E2" s="2" t="s">
        <v>78</v>
      </c>
      <c r="F2" s="4" t="s">
        <v>79</v>
      </c>
      <c r="G2" s="2" t="str">
        <f t="shared" ref="G2:G29" si="0">REPLACE(E2,4,1,F2)</f>
        <v>as OrderInvoiceLineNum</v>
      </c>
      <c r="H2" s="5" t="str">
        <f t="shared" ref="H2:H29" si="1">_xlfn.CONCAT(B2,C2," AS ",F2,",")</f>
        <v>{ItemHelper.TableAllies}.Seq AS OrderInvoiceLineNum,</v>
      </c>
    </row>
    <row r="3" ht="25.2" spans="1:8">
      <c r="A3" s="2" t="s">
        <v>10</v>
      </c>
      <c r="B3" s="3" t="s">
        <v>76</v>
      </c>
      <c r="C3" s="4" t="s">
        <v>12</v>
      </c>
      <c r="D3" s="2" t="s">
        <v>80</v>
      </c>
      <c r="E3" s="2" t="s">
        <v>78</v>
      </c>
      <c r="F3" s="4" t="s">
        <v>12</v>
      </c>
      <c r="G3" s="2" t="str">
        <f t="shared" si="0"/>
        <v>as DatabaseNum</v>
      </c>
      <c r="H3" s="5" t="str">
        <f t="shared" si="1"/>
        <v>{ItemHelper.TableAllies}.DatabaseNum AS DatabaseNum,</v>
      </c>
    </row>
    <row r="4" ht="37.8" spans="1:8">
      <c r="A4" s="2" t="s">
        <v>13</v>
      </c>
      <c r="B4" s="3" t="s">
        <v>76</v>
      </c>
      <c r="C4" s="4" t="s">
        <v>14</v>
      </c>
      <c r="D4" s="2" t="s">
        <v>80</v>
      </c>
      <c r="E4" s="2" t="s">
        <v>78</v>
      </c>
      <c r="F4" s="4" t="s">
        <v>14</v>
      </c>
      <c r="G4" s="2" t="str">
        <f t="shared" si="0"/>
        <v>as MasterAccountNum</v>
      </c>
      <c r="H4" s="5" t="str">
        <f t="shared" si="1"/>
        <v>{ItemHelper.TableAllies}.MasterAccountNum AS MasterAccountNum,</v>
      </c>
    </row>
    <row r="5" ht="15" spans="1:8">
      <c r="A5" s="2" t="s">
        <v>15</v>
      </c>
      <c r="B5" s="3" t="s">
        <v>76</v>
      </c>
      <c r="C5" s="4" t="s">
        <v>16</v>
      </c>
      <c r="D5" s="2" t="s">
        <v>80</v>
      </c>
      <c r="E5" s="2" t="s">
        <v>78</v>
      </c>
      <c r="F5" s="4" t="s">
        <v>16</v>
      </c>
      <c r="G5" s="2" t="str">
        <f t="shared" si="0"/>
        <v>as ProfileNum</v>
      </c>
      <c r="H5" s="5" t="str">
        <f t="shared" si="1"/>
        <v>{ItemHelper.TableAllies}.ProfileNum AS ProfileNum,</v>
      </c>
    </row>
    <row r="6" ht="15" spans="1:8">
      <c r="A6" s="2" t="s">
        <v>17</v>
      </c>
      <c r="B6" s="3" t="s">
        <v>76</v>
      </c>
      <c r="C6" s="4" t="s">
        <v>18</v>
      </c>
      <c r="D6" s="2" t="s">
        <v>80</v>
      </c>
      <c r="E6" s="2" t="s">
        <v>78</v>
      </c>
      <c r="F6" s="4" t="s">
        <v>18</v>
      </c>
      <c r="G6" s="2" t="str">
        <f t="shared" si="0"/>
        <v>as ChannelNum</v>
      </c>
      <c r="H6" s="5" t="str">
        <f t="shared" si="1"/>
        <v>{ItemHelper.TableAllies}.ChannelNum AS ChannelNum,</v>
      </c>
    </row>
    <row r="7" ht="37.8" spans="1:8">
      <c r="A7" s="2" t="s">
        <v>19</v>
      </c>
      <c r="B7" s="3" t="s">
        <v>76</v>
      </c>
      <c r="C7" s="4" t="s">
        <v>20</v>
      </c>
      <c r="D7" s="2" t="s">
        <v>80</v>
      </c>
      <c r="E7" s="2" t="s">
        <v>78</v>
      </c>
      <c r="F7" s="4" t="s">
        <v>20</v>
      </c>
      <c r="G7" s="2" t="str">
        <f t="shared" si="0"/>
        <v>as ChannelAccountNum</v>
      </c>
      <c r="H7" s="5" t="str">
        <f t="shared" si="1"/>
        <v>{ItemHelper.TableAllies}.ChannelAccountNum AS ChannelAccountNum,</v>
      </c>
    </row>
    <row r="8" ht="37.8" spans="1:8">
      <c r="A8" s="2" t="s">
        <v>21</v>
      </c>
      <c r="B8" s="3" t="s">
        <v>76</v>
      </c>
      <c r="C8" s="4" t="s">
        <v>81</v>
      </c>
      <c r="D8" s="2" t="s">
        <v>36</v>
      </c>
      <c r="E8" s="2" t="s">
        <v>78</v>
      </c>
      <c r="F8" s="4" t="s">
        <v>81</v>
      </c>
      <c r="G8" s="2" t="str">
        <f t="shared" si="0"/>
        <v>as OrderShipmentItemNum</v>
      </c>
      <c r="H8" s="5" t="str">
        <f t="shared" si="1"/>
        <v>{ItemHelper.TableAllies}.OrderShipmentItemNum AS OrderShipmentItemNum,</v>
      </c>
    </row>
    <row r="9" ht="37.8" spans="1:8">
      <c r="A9" s="2" t="s">
        <v>23</v>
      </c>
      <c r="B9" s="3" t="s">
        <v>76</v>
      </c>
      <c r="C9" s="4" t="s">
        <v>82</v>
      </c>
      <c r="D9" s="2" t="s">
        <v>83</v>
      </c>
      <c r="E9" s="2" t="s">
        <v>78</v>
      </c>
      <c r="F9" s="4" t="s">
        <v>82</v>
      </c>
      <c r="G9" s="2" t="str">
        <f t="shared" si="0"/>
        <v>as CentralOrderLineNum</v>
      </c>
      <c r="H9" s="5" t="str">
        <f t="shared" si="1"/>
        <v>{ItemHelper.TableAllies}.CentralOrderLineNum AS CentralOrderLineNum,</v>
      </c>
    </row>
    <row r="10" ht="37.8" spans="1:8">
      <c r="A10" s="2" t="s">
        <v>26</v>
      </c>
      <c r="B10" s="3" t="s">
        <v>76</v>
      </c>
      <c r="C10" s="4" t="s">
        <v>84</v>
      </c>
      <c r="D10" s="2" t="s">
        <v>83</v>
      </c>
      <c r="E10" s="2" t="s">
        <v>78</v>
      </c>
      <c r="F10" s="4" t="s">
        <v>84</v>
      </c>
      <c r="G10" s="2" t="str">
        <f t="shared" si="0"/>
        <v>as OrderDCAssignmentLineNum</v>
      </c>
      <c r="H10" s="5" t="str">
        <f t="shared" si="1"/>
        <v>{ItemHelper.TableAllies}.OrderDCAssignmentLineNum AS OrderDCAssignmentLineNum,</v>
      </c>
    </row>
    <row r="11" ht="25.2" spans="1:8">
      <c r="A11" s="2" t="s">
        <v>28</v>
      </c>
      <c r="B11" s="3" t="s">
        <v>76</v>
      </c>
      <c r="C11" s="4" t="s">
        <v>85</v>
      </c>
      <c r="D11" s="2"/>
      <c r="E11" s="2" t="s">
        <v>78</v>
      </c>
      <c r="F11" s="4" t="s">
        <v>85</v>
      </c>
      <c r="G11" s="2" t="str">
        <f t="shared" si="0"/>
        <v>as SKU</v>
      </c>
      <c r="H11" s="5" t="str">
        <f t="shared" si="1"/>
        <v>{ItemHelper.TableAllies}.SKU AS SKU,</v>
      </c>
    </row>
    <row r="12" ht="25.2" spans="1:8">
      <c r="A12" s="2" t="s">
        <v>30</v>
      </c>
      <c r="B12" s="3" t="s">
        <v>76</v>
      </c>
      <c r="C12" s="4" t="s">
        <v>86</v>
      </c>
      <c r="D12" s="2" t="s">
        <v>83</v>
      </c>
      <c r="E12" s="2" t="s">
        <v>78</v>
      </c>
      <c r="F12" s="4" t="s">
        <v>86</v>
      </c>
      <c r="G12" s="2" t="str">
        <f t="shared" si="0"/>
        <v>as ChannelItemID</v>
      </c>
      <c r="H12" s="5" t="str">
        <f t="shared" si="1"/>
        <v>{ItemHelper.TableAllies}.ChannelItemID AS ChannelItemID,</v>
      </c>
    </row>
    <row r="13" ht="25.2" spans="1:8">
      <c r="A13" s="2" t="s">
        <v>32</v>
      </c>
      <c r="B13" s="3" t="s">
        <v>76</v>
      </c>
      <c r="C13" s="4" t="s">
        <v>87</v>
      </c>
      <c r="D13" s="2"/>
      <c r="E13" s="2" t="s">
        <v>78</v>
      </c>
      <c r="F13" s="4" t="s">
        <v>88</v>
      </c>
      <c r="G13" s="2" t="str">
        <f t="shared" si="0"/>
        <v>as ShippedQty</v>
      </c>
      <c r="H13" s="5" t="str">
        <f t="shared" si="1"/>
        <v>{ItemHelper.TableAllies}.ShipQty AS ShippedQty,</v>
      </c>
    </row>
    <row r="14" ht="25.2" spans="1:8">
      <c r="A14" s="2" t="s">
        <v>34</v>
      </c>
      <c r="B14" s="3" t="s">
        <v>76</v>
      </c>
      <c r="C14" s="4" t="s">
        <v>89</v>
      </c>
      <c r="D14" s="2"/>
      <c r="E14" s="2" t="s">
        <v>78</v>
      </c>
      <c r="F14" s="4" t="s">
        <v>90</v>
      </c>
      <c r="G14" s="2" t="str">
        <f t="shared" si="0"/>
        <v>as UnitPrice</v>
      </c>
      <c r="H14" s="5" t="str">
        <f t="shared" si="1"/>
        <v>{ItemHelper.TableAllies}.DiscountPrice AS UnitPrice,</v>
      </c>
    </row>
    <row r="15" ht="25.2" spans="1:8">
      <c r="A15" s="2" t="s">
        <v>37</v>
      </c>
      <c r="B15" s="3" t="s">
        <v>76</v>
      </c>
      <c r="C15" s="4" t="s">
        <v>91</v>
      </c>
      <c r="D15" s="2"/>
      <c r="E15" s="2" t="s">
        <v>78</v>
      </c>
      <c r="F15" s="4" t="s">
        <v>92</v>
      </c>
      <c r="G15" s="2" t="str">
        <f t="shared" si="0"/>
        <v>as LineItemAmount</v>
      </c>
      <c r="H15" s="5" t="str">
        <f t="shared" si="1"/>
        <v>{ItemHelper.TableAllies}.ExtAmount AS LineItemAmount,</v>
      </c>
    </row>
    <row r="16" ht="25.2" spans="1:8">
      <c r="A16" s="2" t="s">
        <v>40</v>
      </c>
      <c r="B16" s="3" t="s">
        <v>76</v>
      </c>
      <c r="C16" s="4" t="s">
        <v>54</v>
      </c>
      <c r="D16" s="2"/>
      <c r="E16" s="2" t="s">
        <v>78</v>
      </c>
      <c r="F16" s="4" t="s">
        <v>93</v>
      </c>
      <c r="G16" s="2" t="str">
        <f t="shared" si="0"/>
        <v>as LineTaxAmount</v>
      </c>
      <c r="H16" s="5" t="str">
        <f t="shared" si="1"/>
        <v>{ItemHelper.TableAllies}.TaxAmount AS LineTaxAmount,</v>
      </c>
    </row>
    <row r="17" ht="37.8" spans="1:8">
      <c r="A17" s="2" t="s">
        <v>42</v>
      </c>
      <c r="B17" s="3" t="s">
        <v>76</v>
      </c>
      <c r="C17" s="4" t="s">
        <v>57</v>
      </c>
      <c r="D17" s="2"/>
      <c r="E17" s="2" t="s">
        <v>78</v>
      </c>
      <c r="F17" s="4" t="s">
        <v>94</v>
      </c>
      <c r="G17" s="2" t="str">
        <f t="shared" si="0"/>
        <v>as LineHandlingFee</v>
      </c>
      <c r="H17" s="5" t="str">
        <f t="shared" si="1"/>
        <v>{ItemHelper.TableAllies}.ChargeAndAllowanceAmount AS LineHandlingFee,</v>
      </c>
    </row>
    <row r="18" ht="37.8" spans="1:8">
      <c r="A18" s="2" t="s">
        <v>44</v>
      </c>
      <c r="B18" s="3" t="s">
        <v>76</v>
      </c>
      <c r="C18" s="4" t="s">
        <v>60</v>
      </c>
      <c r="D18" s="2"/>
      <c r="E18" s="2" t="s">
        <v>78</v>
      </c>
      <c r="F18" s="4" t="s">
        <v>95</v>
      </c>
      <c r="G18" s="2" t="str">
        <f t="shared" si="0"/>
        <v>as LineDiscountAmount</v>
      </c>
      <c r="H18" s="5" t="str">
        <f t="shared" si="1"/>
        <v>{ItemHelper.TableAllies}.DiscountAmount AS LineDiscountAmount,</v>
      </c>
    </row>
    <row r="19" ht="25.2" spans="1:8">
      <c r="A19" s="2" t="s">
        <v>48</v>
      </c>
      <c r="B19" s="3" t="s">
        <v>76</v>
      </c>
      <c r="C19" s="4" t="s">
        <v>96</v>
      </c>
      <c r="D19" s="2"/>
      <c r="E19" s="2" t="s">
        <v>78</v>
      </c>
      <c r="F19" s="4" t="s">
        <v>97</v>
      </c>
      <c r="G19" s="2" t="str">
        <f t="shared" si="0"/>
        <v>as LineAmount</v>
      </c>
      <c r="H19" s="5" t="str">
        <f t="shared" si="1"/>
        <v>{ItemHelper.TableAllies}.ItemTotalAmount AS LineAmount,</v>
      </c>
    </row>
    <row r="20" ht="37.8" spans="1:8">
      <c r="A20" s="2" t="s">
        <v>50</v>
      </c>
      <c r="B20" s="3" t="s">
        <v>76</v>
      </c>
      <c r="C20" s="4" t="s">
        <v>98</v>
      </c>
      <c r="D20" s="2" t="s">
        <v>8</v>
      </c>
      <c r="E20" s="2" t="s">
        <v>78</v>
      </c>
      <c r="F20" s="4" t="s">
        <v>98</v>
      </c>
      <c r="G20" s="2" t="str">
        <f t="shared" si="0"/>
        <v>as DBChannelOrderLineRowID</v>
      </c>
      <c r="H20" s="5" t="str">
        <f t="shared" si="1"/>
        <v>{ItemHelper.TableAllies}.DBChannelOrderLineRowID AS DBChannelOrderLineRowID,</v>
      </c>
    </row>
    <row r="21" ht="25.2" spans="1:8">
      <c r="A21" s="2" t="s">
        <v>53</v>
      </c>
      <c r="B21" s="3" t="s">
        <v>76</v>
      </c>
      <c r="C21" s="4" t="s">
        <v>99</v>
      </c>
      <c r="D21" s="2"/>
      <c r="E21" s="2" t="s">
        <v>78</v>
      </c>
      <c r="F21" s="4" t="s">
        <v>100</v>
      </c>
      <c r="G21" s="2" t="str">
        <f t="shared" si="0"/>
        <v>as ItemStatus</v>
      </c>
      <c r="H21" s="5" t="str">
        <f t="shared" si="1"/>
        <v>{ItemHelper.TableAllies}.InvoiceItemStatus AS ItemStatus,</v>
      </c>
    </row>
    <row r="22" ht="25.2" spans="1:8">
      <c r="A22" s="2" t="s">
        <v>56</v>
      </c>
      <c r="B22" s="3" t="s">
        <v>76</v>
      </c>
      <c r="C22" s="4" t="s">
        <v>75</v>
      </c>
      <c r="D22" s="2"/>
      <c r="E22" s="2" t="s">
        <v>78</v>
      </c>
      <c r="F22" s="4" t="s">
        <v>75</v>
      </c>
      <c r="G22" s="2" t="str">
        <f t="shared" si="0"/>
        <v>as EnterDateUtc</v>
      </c>
      <c r="H22" s="5" t="str">
        <f t="shared" si="1"/>
        <v>{ItemHelper.TableAllies}.EnterDateUtc AS EnterDateUtc,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"/>
  <sheetViews>
    <sheetView workbookViewId="0">
      <selection activeCell="A1" sqref="A1:A21"/>
    </sheetView>
  </sheetViews>
  <sheetFormatPr defaultColWidth="8.88888888888889" defaultRowHeight="14.4"/>
  <sheetData>
    <row r="1" spans="1:1">
      <c r="A1" t="s">
        <v>79</v>
      </c>
    </row>
    <row r="2" spans="1:1">
      <c r="A2" t="s">
        <v>12</v>
      </c>
    </row>
    <row r="3" spans="1:1">
      <c r="A3" t="s">
        <v>14</v>
      </c>
    </row>
    <row r="4" spans="1:1">
      <c r="A4" t="s">
        <v>16</v>
      </c>
    </row>
    <row r="5" spans="1:1">
      <c r="A5" t="s">
        <v>18</v>
      </c>
    </row>
    <row r="6" spans="1:1">
      <c r="A6" t="s">
        <v>20</v>
      </c>
    </row>
    <row r="7" spans="1:1">
      <c r="A7" t="s">
        <v>81</v>
      </c>
    </row>
    <row r="8" spans="1:1">
      <c r="A8" t="s">
        <v>82</v>
      </c>
    </row>
    <row r="9" spans="1:1">
      <c r="A9" t="s">
        <v>84</v>
      </c>
    </row>
    <row r="10" spans="1:1">
      <c r="A10" t="s">
        <v>85</v>
      </c>
    </row>
    <row r="11" spans="1:1">
      <c r="A11" t="s">
        <v>86</v>
      </c>
    </row>
    <row r="12" spans="1:1">
      <c r="A12" t="s">
        <v>88</v>
      </c>
    </row>
    <row r="13" spans="1:1">
      <c r="A13" t="s">
        <v>90</v>
      </c>
    </row>
    <row r="14" spans="1:1">
      <c r="A14" t="s">
        <v>92</v>
      </c>
    </row>
    <row r="15" spans="1:1">
      <c r="A15" t="s">
        <v>93</v>
      </c>
    </row>
    <row r="16" spans="1:1">
      <c r="A16" t="s">
        <v>94</v>
      </c>
    </row>
    <row r="17" spans="1:1">
      <c r="A17" t="s">
        <v>95</v>
      </c>
    </row>
    <row r="18" spans="1:1">
      <c r="A18" t="s">
        <v>97</v>
      </c>
    </row>
    <row r="19" spans="1:1">
      <c r="A19" t="s">
        <v>98</v>
      </c>
    </row>
    <row r="20" spans="1:1">
      <c r="A20" t="s">
        <v>100</v>
      </c>
    </row>
    <row r="21" spans="1:1">
      <c r="A21" t="s">
        <v>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InvoiceHeader</vt:lpstr>
      <vt:lpstr>InvoiceItems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变色龙</cp:lastModifiedBy>
  <dcterms:created xsi:type="dcterms:W3CDTF">2021-11-04T03:45:00Z</dcterms:created>
  <dcterms:modified xsi:type="dcterms:W3CDTF">2021-11-24T00:33:29Z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D6BB97ACC1394F7F8CD7E29E5E8F7B75</vt:lpwstr>
  </property>
</Properties>
</file>