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ownloads\"/>
    </mc:Choice>
  </mc:AlternateContent>
  <xr:revisionPtr revIDLastSave="0" documentId="13_ncr:1_{D608E4A6-2F49-4BF7-892E-05333014DE53}" xr6:coauthVersionLast="45" xr6:coauthVersionMax="45" xr10:uidLastSave="{00000000-0000-0000-0000-000000000000}"/>
  <bookViews>
    <workbookView xWindow="1098" yWindow="1098" windowWidth="17280" windowHeight="8994" xr2:uid="{BF7D5D07-A210-4D11-B446-9AE555B7E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4" i="1" l="1"/>
  <c r="EM5" i="1" s="1"/>
  <c r="EM6" i="1" s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IE4" i="1" l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R4" i="1"/>
  <c r="FR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42" i="1"/>
  <c r="FR43" i="1"/>
  <c r="FR44" i="1"/>
  <c r="FR45" i="1"/>
  <c r="FR46" i="1"/>
  <c r="FR47" i="1"/>
  <c r="FR48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GQ3" i="1"/>
  <c r="GL3" i="1"/>
  <c r="GG3" i="1"/>
  <c r="FR3" i="1"/>
  <c r="EX3" i="1"/>
  <c r="ED3" i="1"/>
  <c r="DY3" i="1"/>
  <c r="IE3" i="1"/>
  <c r="HU3" i="1"/>
  <c r="HP3" i="1"/>
  <c r="HK3" i="1"/>
  <c r="HF3" i="1"/>
  <c r="HA3" i="1"/>
  <c r="FW3" i="1"/>
  <c r="FH3" i="1"/>
  <c r="EI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" i="1"/>
  <c r="S5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GP4" i="1"/>
  <c r="GA4" i="1"/>
  <c r="I3" i="1" l="1"/>
  <c r="JH4" i="1"/>
  <c r="JH5" i="1" s="1"/>
  <c r="JH6" i="1" s="1"/>
  <c r="JH7" i="1" s="1"/>
  <c r="JH8" i="1" s="1"/>
  <c r="JH9" i="1" s="1"/>
  <c r="JH10" i="1" s="1"/>
  <c r="JH11" i="1" s="1"/>
  <c r="JH12" i="1" s="1"/>
  <c r="JH13" i="1" s="1"/>
  <c r="JH14" i="1" s="1"/>
  <c r="JH15" i="1" s="1"/>
  <c r="JH16" i="1" s="1"/>
  <c r="JH17" i="1" s="1"/>
  <c r="JH18" i="1" s="1"/>
  <c r="JC4" i="1"/>
  <c r="JC5" i="1" s="1"/>
  <c r="JC6" i="1" s="1"/>
  <c r="JC7" i="1" s="1"/>
  <c r="JC8" i="1" s="1"/>
  <c r="JC9" i="1" s="1"/>
  <c r="JC10" i="1" s="1"/>
  <c r="JC11" i="1" s="1"/>
  <c r="JC12" i="1" s="1"/>
  <c r="JC13" i="1" s="1"/>
  <c r="JC14" i="1" s="1"/>
  <c r="JC15" i="1" s="1"/>
  <c r="JC16" i="1" s="1"/>
  <c r="JC17" i="1" s="1"/>
  <c r="JC18" i="1" s="1"/>
  <c r="JC19" i="1" s="1"/>
  <c r="IX4" i="1"/>
  <c r="IX5" i="1" s="1"/>
  <c r="IX6" i="1" s="1"/>
  <c r="IX7" i="1" s="1"/>
  <c r="IX8" i="1" s="1"/>
  <c r="IX9" i="1" s="1"/>
  <c r="IX10" i="1" s="1"/>
  <c r="IX11" i="1" s="1"/>
  <c r="IX12" i="1" s="1"/>
  <c r="IX13" i="1" s="1"/>
  <c r="IX14" i="1" s="1"/>
  <c r="IX15" i="1" s="1"/>
  <c r="IX16" i="1" s="1"/>
  <c r="IX17" i="1" s="1"/>
  <c r="IX18" i="1" s="1"/>
  <c r="IX19" i="1" s="1"/>
  <c r="IX20" i="1" s="1"/>
  <c r="IX21" i="1" s="1"/>
  <c r="IX22" i="1" s="1"/>
  <c r="IX23" i="1" s="1"/>
  <c r="IX24" i="1" s="1"/>
  <c r="IX25" i="1" s="1"/>
  <c r="IX26" i="1" s="1"/>
  <c r="IX27" i="1" s="1"/>
  <c r="IX28" i="1" s="1"/>
  <c r="IX29" i="1" s="1"/>
  <c r="IX30" i="1" s="1"/>
  <c r="IX31" i="1" s="1"/>
  <c r="IX32" i="1" s="1"/>
  <c r="IX33" i="1" s="1"/>
  <c r="IX34" i="1" s="1"/>
  <c r="IX35" i="1" s="1"/>
  <c r="IX36" i="1" s="1"/>
  <c r="IS4" i="1"/>
  <c r="IS5" i="1" s="1"/>
  <c r="IS6" i="1" s="1"/>
  <c r="IS7" i="1" s="1"/>
  <c r="IS8" i="1" s="1"/>
  <c r="IS9" i="1" s="1"/>
  <c r="IS10" i="1" s="1"/>
  <c r="IS11" i="1" s="1"/>
  <c r="IS12" i="1" s="1"/>
  <c r="IS13" i="1" s="1"/>
  <c r="IS14" i="1" s="1"/>
  <c r="IS15" i="1" s="1"/>
  <c r="IS16" i="1" s="1"/>
  <c r="IS17" i="1" s="1"/>
  <c r="IS18" i="1" s="1"/>
  <c r="IS19" i="1" s="1"/>
  <c r="IS20" i="1" s="1"/>
  <c r="IS21" i="1" s="1"/>
  <c r="IS22" i="1" s="1"/>
  <c r="IS23" i="1" s="1"/>
  <c r="IS24" i="1" s="1"/>
  <c r="IS25" i="1" s="1"/>
  <c r="IS26" i="1" s="1"/>
  <c r="IS27" i="1" s="1"/>
  <c r="IS28" i="1" s="1"/>
  <c r="IS29" i="1" s="1"/>
  <c r="IS30" i="1" s="1"/>
  <c r="IS31" i="1" s="1"/>
  <c r="IS32" i="1" s="1"/>
  <c r="IS33" i="1" s="1"/>
  <c r="IS34" i="1" s="1"/>
  <c r="IS35" i="1" s="1"/>
  <c r="IS36" i="1" s="1"/>
  <c r="IS37" i="1" s="1"/>
  <c r="IS38" i="1" s="1"/>
  <c r="IS39" i="1" s="1"/>
  <c r="IS40" i="1" s="1"/>
  <c r="IS41" i="1" s="1"/>
  <c r="IS42" i="1" s="1"/>
  <c r="IS43" i="1" s="1"/>
  <c r="IN4" i="1"/>
  <c r="IN5" i="1" s="1"/>
  <c r="IN6" i="1" s="1"/>
  <c r="IN7" i="1" s="1"/>
  <c r="IN8" i="1" s="1"/>
  <c r="IN9" i="1" s="1"/>
  <c r="IN10" i="1" s="1"/>
  <c r="IN11" i="1" s="1"/>
  <c r="IN12" i="1" s="1"/>
  <c r="IN13" i="1" s="1"/>
  <c r="IN14" i="1" s="1"/>
  <c r="IN15" i="1" s="1"/>
  <c r="IN16" i="1" s="1"/>
  <c r="IN17" i="1" s="1"/>
  <c r="IN18" i="1" s="1"/>
  <c r="IN19" i="1" s="1"/>
  <c r="IN20" i="1" s="1"/>
  <c r="IN21" i="1" s="1"/>
  <c r="IN22" i="1" s="1"/>
  <c r="IN23" i="1" s="1"/>
  <c r="IN24" i="1" s="1"/>
  <c r="IN25" i="1" s="1"/>
  <c r="IN26" i="1" s="1"/>
  <c r="IN27" i="1" s="1"/>
  <c r="IN28" i="1" s="1"/>
  <c r="IN29" i="1" s="1"/>
  <c r="IN30" i="1" s="1"/>
  <c r="IN31" i="1" s="1"/>
  <c r="IN32" i="1" s="1"/>
  <c r="IN33" i="1" s="1"/>
  <c r="IN34" i="1" s="1"/>
  <c r="IN35" i="1" s="1"/>
  <c r="IN36" i="1" s="1"/>
  <c r="IN37" i="1" s="1"/>
  <c r="IN38" i="1" s="1"/>
  <c r="IN39" i="1" s="1"/>
  <c r="IN40" i="1" s="1"/>
  <c r="IN41" i="1" s="1"/>
  <c r="IN42" i="1" s="1"/>
  <c r="IN43" i="1" s="1"/>
  <c r="IN44" i="1" s="1"/>
  <c r="IN45" i="1" s="1"/>
  <c r="IN46" i="1" s="1"/>
  <c r="IN47" i="1" s="1"/>
  <c r="IN48" i="1" s="1"/>
  <c r="IN49" i="1" s="1"/>
  <c r="IN50" i="1" s="1"/>
  <c r="IN51" i="1" s="1"/>
  <c r="IN52" i="1" s="1"/>
  <c r="IN53" i="1" s="1"/>
  <c r="II4" i="1"/>
  <c r="II5" i="1" s="1"/>
  <c r="II6" i="1" s="1"/>
  <c r="II7" i="1" s="1"/>
  <c r="II8" i="1" s="1"/>
  <c r="II9" i="1" s="1"/>
  <c r="II10" i="1" s="1"/>
  <c r="II11" i="1" s="1"/>
  <c r="II12" i="1" s="1"/>
  <c r="II13" i="1" s="1"/>
  <c r="II14" i="1" s="1"/>
  <c r="II15" i="1" s="1"/>
  <c r="II16" i="1" s="1"/>
  <c r="II17" i="1" s="1"/>
  <c r="II18" i="1" s="1"/>
  <c r="II19" i="1" s="1"/>
  <c r="II20" i="1" s="1"/>
  <c r="II21" i="1" s="1"/>
  <c r="ID4" i="1"/>
  <c r="ID5" i="1" s="1"/>
  <c r="ID6" i="1" s="1"/>
  <c r="ID7" i="1" s="1"/>
  <c r="ID8" i="1" s="1"/>
  <c r="ID9" i="1" s="1"/>
  <c r="ID10" i="1" s="1"/>
  <c r="ID11" i="1" s="1"/>
  <c r="ID12" i="1" s="1"/>
  <c r="ID13" i="1" s="1"/>
  <c r="ID14" i="1" s="1"/>
  <c r="ID15" i="1" s="1"/>
  <c r="ID16" i="1" s="1"/>
  <c r="ID17" i="1" s="1"/>
  <c r="ID18" i="1" s="1"/>
  <c r="HY4" i="1"/>
  <c r="HY5" i="1" s="1"/>
  <c r="HY6" i="1" s="1"/>
  <c r="HY7" i="1" s="1"/>
  <c r="HY8" i="1" s="1"/>
  <c r="HY9" i="1" s="1"/>
  <c r="HY10" i="1" s="1"/>
  <c r="HY11" i="1" s="1"/>
  <c r="HY12" i="1" s="1"/>
  <c r="HY13" i="1" s="1"/>
  <c r="HY14" i="1" s="1"/>
  <c r="HY15" i="1" s="1"/>
  <c r="HY16" i="1" s="1"/>
  <c r="HY17" i="1" s="1"/>
  <c r="HY18" i="1" s="1"/>
  <c r="HY19" i="1" s="1"/>
  <c r="HT4" i="1"/>
  <c r="HT5" i="1" s="1"/>
  <c r="HT6" i="1" s="1"/>
  <c r="HT7" i="1" s="1"/>
  <c r="HT8" i="1" s="1"/>
  <c r="HT9" i="1" s="1"/>
  <c r="HT10" i="1" s="1"/>
  <c r="HT11" i="1" s="1"/>
  <c r="HT12" i="1" s="1"/>
  <c r="HT13" i="1" s="1"/>
  <c r="HT14" i="1" s="1"/>
  <c r="HT15" i="1" s="1"/>
  <c r="HT16" i="1" s="1"/>
  <c r="HT17" i="1" s="1"/>
  <c r="HT18" i="1" s="1"/>
  <c r="HT19" i="1" s="1"/>
  <c r="HT20" i="1" s="1"/>
  <c r="HT21" i="1" s="1"/>
  <c r="HO4" i="1"/>
  <c r="HO5" i="1" s="1"/>
  <c r="HO6" i="1" s="1"/>
  <c r="HO7" i="1" s="1"/>
  <c r="HO8" i="1" s="1"/>
  <c r="HO9" i="1" s="1"/>
  <c r="HO10" i="1" s="1"/>
  <c r="HO11" i="1" s="1"/>
  <c r="HO12" i="1" s="1"/>
  <c r="HO13" i="1" s="1"/>
  <c r="HO14" i="1" s="1"/>
  <c r="HO15" i="1" s="1"/>
  <c r="HO16" i="1" s="1"/>
  <c r="HO17" i="1" s="1"/>
  <c r="HO18" i="1" s="1"/>
  <c r="HO19" i="1" s="1"/>
  <c r="HO20" i="1" s="1"/>
  <c r="HO21" i="1" s="1"/>
  <c r="HJ4" i="1"/>
  <c r="HJ5" i="1" s="1"/>
  <c r="HJ6" i="1" s="1"/>
  <c r="HJ7" i="1" s="1"/>
  <c r="HJ8" i="1" s="1"/>
  <c r="HJ9" i="1" s="1"/>
  <c r="HJ10" i="1" s="1"/>
  <c r="HJ11" i="1" s="1"/>
  <c r="HJ12" i="1" s="1"/>
  <c r="HJ13" i="1" s="1"/>
  <c r="HJ14" i="1" s="1"/>
  <c r="HJ15" i="1" s="1"/>
  <c r="HJ16" i="1" s="1"/>
  <c r="HJ17" i="1" s="1"/>
  <c r="HJ18" i="1" s="1"/>
  <c r="HJ19" i="1" s="1"/>
  <c r="HJ20" i="1" s="1"/>
  <c r="HJ21" i="1" s="1"/>
  <c r="HJ22" i="1" s="1"/>
  <c r="HE4" i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GZ4" i="1"/>
  <c r="GZ5" i="1" s="1"/>
  <c r="GZ6" i="1" s="1"/>
  <c r="GZ7" i="1" s="1"/>
  <c r="GZ8" i="1" s="1"/>
  <c r="GZ9" i="1" s="1"/>
  <c r="GZ10" i="1" s="1"/>
  <c r="GZ11" i="1" s="1"/>
  <c r="GZ12" i="1" s="1"/>
  <c r="GZ13" i="1" s="1"/>
  <c r="GZ14" i="1" s="1"/>
  <c r="GZ15" i="1" s="1"/>
  <c r="GZ16" i="1" s="1"/>
  <c r="GZ17" i="1" s="1"/>
  <c r="GZ18" i="1" s="1"/>
  <c r="GZ19" i="1" s="1"/>
  <c r="GZ20" i="1" s="1"/>
  <c r="GZ21" i="1" s="1"/>
  <c r="GZ22" i="1" s="1"/>
  <c r="GZ23" i="1" s="1"/>
  <c r="GZ24" i="1" s="1"/>
  <c r="GU4" i="1"/>
  <c r="GU5" i="1" s="1"/>
  <c r="GU6" i="1" s="1"/>
  <c r="GU7" i="1" s="1"/>
  <c r="GU8" i="1" s="1"/>
  <c r="GU9" i="1" s="1"/>
  <c r="GU10" i="1" s="1"/>
  <c r="GU11" i="1" s="1"/>
  <c r="GU12" i="1" s="1"/>
  <c r="GU13" i="1" s="1"/>
  <c r="GU14" i="1" s="1"/>
  <c r="GU15" i="1" s="1"/>
  <c r="GU16" i="1" s="1"/>
  <c r="GU17" i="1" s="1"/>
  <c r="GU18" i="1" s="1"/>
  <c r="GU19" i="1" s="1"/>
  <c r="GU20" i="1" s="1"/>
  <c r="GU21" i="1" s="1"/>
  <c r="GU22" i="1" s="1"/>
  <c r="GU23" i="1" s="1"/>
  <c r="GU24" i="1" s="1"/>
  <c r="GU25" i="1" s="1"/>
  <c r="GU26" i="1" s="1"/>
  <c r="GU27" i="1" s="1"/>
  <c r="GU28" i="1" s="1"/>
  <c r="GU29" i="1" s="1"/>
  <c r="GP5" i="1"/>
  <c r="GP6" i="1" s="1"/>
  <c r="GP7" i="1" s="1"/>
  <c r="GP8" i="1" s="1"/>
  <c r="GP9" i="1" s="1"/>
  <c r="GP10" i="1" s="1"/>
  <c r="GP11" i="1" s="1"/>
  <c r="GP12" i="1" s="1"/>
  <c r="GP13" i="1" s="1"/>
  <c r="GP14" i="1" s="1"/>
  <c r="GP15" i="1" s="1"/>
  <c r="GP16" i="1" s="1"/>
  <c r="GP17" i="1" s="1"/>
  <c r="GP18" i="1" s="1"/>
  <c r="GP19" i="1" s="1"/>
  <c r="GP20" i="1" s="1"/>
  <c r="GP21" i="1" s="1"/>
  <c r="GP22" i="1" s="1"/>
  <c r="GP23" i="1" s="1"/>
  <c r="GP24" i="1" s="1"/>
  <c r="GK4" i="1"/>
  <c r="GK5" i="1" s="1"/>
  <c r="GK6" i="1" s="1"/>
  <c r="GK7" i="1" s="1"/>
  <c r="GK8" i="1" s="1"/>
  <c r="GK9" i="1" s="1"/>
  <c r="GK10" i="1" s="1"/>
  <c r="GK11" i="1" s="1"/>
  <c r="GK12" i="1" s="1"/>
  <c r="GK13" i="1" s="1"/>
  <c r="GK14" i="1" s="1"/>
  <c r="GK15" i="1" s="1"/>
  <c r="GK16" i="1" s="1"/>
  <c r="GK17" i="1" s="1"/>
  <c r="GK18" i="1" s="1"/>
  <c r="GK19" i="1" s="1"/>
  <c r="GK20" i="1" s="1"/>
  <c r="GK21" i="1" s="1"/>
  <c r="GK22" i="1" s="1"/>
  <c r="GK23" i="1" s="1"/>
  <c r="GK24" i="1" s="1"/>
  <c r="GK25" i="1" s="1"/>
  <c r="GK26" i="1" s="1"/>
  <c r="GK27" i="1" s="1"/>
  <c r="GK28" i="1" s="1"/>
  <c r="GK29" i="1" s="1"/>
  <c r="GK30" i="1" s="1"/>
  <c r="GK31" i="1" s="1"/>
  <c r="GK32" i="1" s="1"/>
  <c r="GK33" i="1" s="1"/>
  <c r="GK34" i="1" s="1"/>
  <c r="GK35" i="1" s="1"/>
  <c r="GK36" i="1" s="1"/>
  <c r="GK37" i="1" s="1"/>
  <c r="GK38" i="1" s="1"/>
  <c r="GK39" i="1" s="1"/>
  <c r="GK40" i="1" s="1"/>
  <c r="GK41" i="1" s="1"/>
  <c r="GK42" i="1" s="1"/>
  <c r="GK43" i="1" s="1"/>
  <c r="GK44" i="1" s="1"/>
  <c r="GK45" i="1" s="1"/>
  <c r="GK46" i="1" s="1"/>
  <c r="GK47" i="1" s="1"/>
  <c r="GK48" i="1" s="1"/>
  <c r="GK49" i="1" s="1"/>
  <c r="GF4" i="1"/>
  <c r="GF5" i="1" s="1"/>
  <c r="GF6" i="1" s="1"/>
  <c r="GF7" i="1" s="1"/>
  <c r="GF8" i="1" s="1"/>
  <c r="GF9" i="1" s="1"/>
  <c r="GF10" i="1" s="1"/>
  <c r="GF11" i="1" s="1"/>
  <c r="GF12" i="1" s="1"/>
  <c r="GF13" i="1" s="1"/>
  <c r="GF14" i="1" s="1"/>
  <c r="GF15" i="1" s="1"/>
  <c r="GF16" i="1" s="1"/>
  <c r="GF17" i="1" s="1"/>
  <c r="GF18" i="1" s="1"/>
  <c r="GF19" i="1" s="1"/>
  <c r="GF20" i="1" s="1"/>
  <c r="GF21" i="1" s="1"/>
  <c r="GF22" i="1" s="1"/>
  <c r="GF23" i="1" s="1"/>
  <c r="GF24" i="1" s="1"/>
  <c r="GF25" i="1" s="1"/>
  <c r="GF26" i="1" s="1"/>
  <c r="GF27" i="1" s="1"/>
  <c r="GF28" i="1" s="1"/>
  <c r="GF29" i="1" s="1"/>
  <c r="GF30" i="1" s="1"/>
  <c r="GF31" i="1" s="1"/>
  <c r="GF32" i="1" s="1"/>
  <c r="GF33" i="1" s="1"/>
  <c r="GF34" i="1" s="1"/>
  <c r="GF35" i="1" s="1"/>
  <c r="GF36" i="1" s="1"/>
  <c r="GF37" i="1" s="1"/>
  <c r="GF38" i="1" s="1"/>
  <c r="GF39" i="1" s="1"/>
  <c r="GF40" i="1" s="1"/>
  <c r="GF41" i="1" s="1"/>
  <c r="GF42" i="1" s="1"/>
  <c r="GF43" i="1" s="1"/>
  <c r="GF44" i="1" s="1"/>
  <c r="GF45" i="1" s="1"/>
  <c r="GF46" i="1" s="1"/>
  <c r="GF47" i="1" s="1"/>
  <c r="GF48" i="1" s="1"/>
  <c r="GF49" i="1" s="1"/>
  <c r="GA5" i="1"/>
  <c r="GA6" i="1" s="1"/>
  <c r="GA7" i="1" s="1"/>
  <c r="GA8" i="1" s="1"/>
  <c r="GA9" i="1" s="1"/>
  <c r="GA10" i="1" s="1"/>
  <c r="GA11" i="1" s="1"/>
  <c r="GA12" i="1" s="1"/>
  <c r="GA13" i="1" s="1"/>
  <c r="GA14" i="1" s="1"/>
  <c r="GA15" i="1" s="1"/>
  <c r="GA16" i="1" s="1"/>
  <c r="GA17" i="1" s="1"/>
  <c r="GA18" i="1" s="1"/>
  <c r="GA19" i="1" s="1"/>
  <c r="GA20" i="1" s="1"/>
  <c r="GA21" i="1" s="1"/>
  <c r="FV4" i="1"/>
  <c r="FV5" i="1" s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Q4" i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L4" i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G4" i="1"/>
  <c r="FG5" i="1" s="1"/>
  <c r="FG6" i="1" s="1"/>
  <c r="FG7" i="1" s="1"/>
  <c r="FG8" i="1" s="1"/>
  <c r="FG9" i="1" s="1"/>
  <c r="FG10" i="1" s="1"/>
  <c r="FG11" i="1" s="1"/>
  <c r="FG12" i="1" s="1"/>
  <c r="FG13" i="1" s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B4" i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EW4" i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R4" i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H4" i="1"/>
  <c r="EH5" i="1" s="1"/>
  <c r="EH6" i="1" s="1"/>
  <c r="EH7" i="1" s="1"/>
  <c r="EH8" i="1" s="1"/>
  <c r="EH9" i="1" s="1"/>
  <c r="EH10" i="1" s="1"/>
  <c r="EH11" i="1" s="1"/>
  <c r="EH12" i="1" s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C4" i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DX4" i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S4" i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N4" i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I4" i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D4" i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CY4" i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T4" i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O4" i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J4" i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BZ4" i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U4" i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P4" i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K4" i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F4" i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AV4" i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Q4" i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</calcChain>
</file>

<file path=xl/sharedStrings.xml><?xml version="1.0" encoding="utf-8"?>
<sst xmlns="http://schemas.openxmlformats.org/spreadsheetml/2006/main" count="324" uniqueCount="59">
  <si>
    <t>beijing-2</t>
  </si>
  <si>
    <t>anhui-1</t>
  </si>
  <si>
    <t>chongqing-3</t>
  </si>
  <si>
    <t>fujian-4</t>
  </si>
  <si>
    <t>gansu-5</t>
  </si>
  <si>
    <t>guangdong-6</t>
  </si>
  <si>
    <t>guangxi-7</t>
  </si>
  <si>
    <t>guizhou-8</t>
  </si>
  <si>
    <t>hainan-9</t>
  </si>
  <si>
    <t>hebei-10</t>
  </si>
  <si>
    <t>heilongjiang-11</t>
  </si>
  <si>
    <t>henan-12</t>
  </si>
  <si>
    <t>hubei-14</t>
  </si>
  <si>
    <t>hunan-15</t>
  </si>
  <si>
    <t>Active</t>
  </si>
  <si>
    <t>Total</t>
  </si>
  <si>
    <t>Pop</t>
  </si>
  <si>
    <t>Med</t>
  </si>
  <si>
    <t>Day</t>
  </si>
  <si>
    <t>jiangsu-16</t>
  </si>
  <si>
    <t>jiangxi-17</t>
  </si>
  <si>
    <t>jilin-18</t>
  </si>
  <si>
    <t>liaoning-19</t>
  </si>
  <si>
    <t>shaanxi-20</t>
  </si>
  <si>
    <t>shandong-21</t>
  </si>
  <si>
    <t>shanghai-22</t>
  </si>
  <si>
    <t>shanxi-23</t>
  </si>
  <si>
    <t>sichuan-24</t>
  </si>
  <si>
    <t>taiwan-25</t>
  </si>
  <si>
    <t>tianjin-26</t>
  </si>
  <si>
    <t>xinjiang-27</t>
  </si>
  <si>
    <t>yunnan-28</t>
  </si>
  <si>
    <t>zhejiang-29</t>
  </si>
  <si>
    <t>south korea-30</t>
  </si>
  <si>
    <t>france-32</t>
  </si>
  <si>
    <t>australia-33</t>
  </si>
  <si>
    <t>malaysia-34</t>
  </si>
  <si>
    <t>brazil-35</t>
  </si>
  <si>
    <t>germany-36</t>
  </si>
  <si>
    <t>uk-37</t>
  </si>
  <si>
    <t>italy-38</t>
  </si>
  <si>
    <t>belgium-39</t>
  </si>
  <si>
    <t>spain-40</t>
  </si>
  <si>
    <t>sweden-41</t>
  </si>
  <si>
    <t>finland-42</t>
  </si>
  <si>
    <t>iran-43</t>
  </si>
  <si>
    <t>austria-44</t>
  </si>
  <si>
    <t>switzerland-45</t>
  </si>
  <si>
    <t>norway-46</t>
  </si>
  <si>
    <t>netherlands-47</t>
  </si>
  <si>
    <t>denmark-48</t>
  </si>
  <si>
    <t>ireland-49</t>
  </si>
  <si>
    <t>portugal-50</t>
  </si>
  <si>
    <t>washington-51</t>
  </si>
  <si>
    <t>california-52</t>
  </si>
  <si>
    <t>massachusetts-53</t>
  </si>
  <si>
    <t>texas-54</t>
  </si>
  <si>
    <t>florida-55</t>
  </si>
  <si>
    <t>new york-56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</si>
</sst>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5861-EB17-4372-BA36-34A20836268C}">
  <dimension ref="A1:ST113"/>
  <sheetViews>
    <sheetView tabSelected="1" topLeftCell="HA1" zoomScale="70" zoomScaleNormal="70" workbookViewId="0">
      <selection activeCell="HP1" sqref="HP1"/>
    </sheetView>
  </sheetViews>
  <sheetFormatPr defaultRowHeight="14.4" x14ac:dyDescent="0.55000000000000004"/>
  <cols>
    <col min="1" max="2" width="12" bestFit="1" customWidth="1"/>
    <col min="6" max="6" width="12" bestFit="1" customWidth="1"/>
    <col min="7" max="7" width="11" bestFit="1" customWidth="1"/>
    <col min="11" max="12" width="12" bestFit="1" customWidth="1"/>
    <col min="16" max="17" width="10" bestFit="1" customWidth="1"/>
    <col min="21" max="22" width="12" bestFit="1" customWidth="1"/>
    <col min="26" max="26" width="12" bestFit="1" customWidth="1"/>
    <col min="27" max="27" width="11" bestFit="1" customWidth="1"/>
    <col min="31" max="31" width="11" bestFit="1" customWidth="1"/>
    <col min="32" max="32" width="12" bestFit="1" customWidth="1"/>
    <col min="36" max="37" width="12" bestFit="1" customWidth="1"/>
    <col min="41" max="42" width="12" bestFit="1" customWidth="1"/>
    <col min="46" max="46" width="12" bestFit="1" customWidth="1"/>
    <col min="47" max="47" width="11" bestFit="1" customWidth="1"/>
    <col min="51" max="51" width="12" bestFit="1" customWidth="1"/>
    <col min="52" max="52" width="11" bestFit="1" customWidth="1"/>
    <col min="56" max="57" width="12" bestFit="1" customWidth="1"/>
    <col min="61" max="62" width="12" bestFit="1" customWidth="1"/>
    <col min="66" max="67" width="12" bestFit="1" customWidth="1"/>
    <col min="71" max="72" width="12" bestFit="1" customWidth="1"/>
    <col min="76" max="76" width="12" bestFit="1" customWidth="1"/>
    <col min="77" max="77" width="11" bestFit="1" customWidth="1"/>
    <col min="81" max="82" width="12" bestFit="1" customWidth="1"/>
    <col min="86" max="87" width="12" bestFit="1" customWidth="1"/>
    <col min="91" max="92" width="12" bestFit="1" customWidth="1"/>
    <col min="96" max="97" width="12" bestFit="1" customWidth="1"/>
    <col min="98" max="98" width="10" bestFit="1" customWidth="1"/>
    <col min="101" max="102" width="12" bestFit="1" customWidth="1"/>
    <col min="106" max="107" width="12" bestFit="1" customWidth="1"/>
    <col min="111" max="112" width="12" bestFit="1" customWidth="1"/>
    <col min="116" max="117" width="12" bestFit="1" customWidth="1"/>
    <col min="121" max="122" width="12" bestFit="1" customWidth="1"/>
    <col min="126" max="127" width="12" bestFit="1" customWidth="1"/>
    <col min="131" max="132" width="12" bestFit="1" customWidth="1"/>
    <col min="136" max="136" width="11" bestFit="1" customWidth="1"/>
    <col min="137" max="137" width="12" bestFit="1" customWidth="1"/>
    <col min="141" max="142" width="12" bestFit="1" customWidth="1"/>
    <col min="146" max="147" width="12" bestFit="1" customWidth="1"/>
    <col min="151" max="155" width="9.15625" customWidth="1"/>
    <col min="156" max="157" width="12" bestFit="1" customWidth="1"/>
    <col min="161" max="162" width="12" bestFit="1" customWidth="1"/>
    <col min="166" max="167" width="12" bestFit="1" customWidth="1"/>
    <col min="171" max="172" width="12" bestFit="1" customWidth="1"/>
    <col min="176" max="177" width="12.26171875" bestFit="1" customWidth="1"/>
    <col min="181" max="182" width="12.26171875" bestFit="1" customWidth="1"/>
    <col min="186" max="187" width="12.26171875" bestFit="1" customWidth="1"/>
    <col min="191" max="192" width="12.26171875" bestFit="1" customWidth="1"/>
    <col min="196" max="197" width="12.26171875" bestFit="1" customWidth="1"/>
    <col min="201" max="202" width="12.26171875" bestFit="1" customWidth="1"/>
    <col min="206" max="207" width="12.26171875" bestFit="1" customWidth="1"/>
    <col min="211" max="212" width="12.26171875" bestFit="1" customWidth="1"/>
    <col min="216" max="217" width="12.26171875" bestFit="1" customWidth="1"/>
    <col min="221" max="222" width="12.26171875" bestFit="1" customWidth="1"/>
    <col min="226" max="227" width="12.26171875" bestFit="1" customWidth="1"/>
    <col min="231" max="232" width="12.26171875" bestFit="1" customWidth="1"/>
    <col min="236" max="237" width="12.26171875" bestFit="1" customWidth="1"/>
    <col min="241" max="242" width="12.26171875" bestFit="1" customWidth="1"/>
    <col min="246" max="247" width="12.26171875" bestFit="1" customWidth="1"/>
    <col min="251" max="252" width="12.26171875" bestFit="1" customWidth="1"/>
    <col min="256" max="257" width="12.26171875" bestFit="1" customWidth="1"/>
    <col min="261" max="265" width="8.83984375" customWidth="1"/>
    <col min="266" max="267" width="12.26171875" bestFit="1" customWidth="1"/>
    <col min="271" max="272" width="12.26171875" bestFit="1" customWidth="1"/>
    <col min="514" max="514" width="9.15625" style="1"/>
  </cols>
  <sheetData>
    <row r="1" spans="1:514" x14ac:dyDescent="0.55000000000000004">
      <c r="A1" t="s">
        <v>1</v>
      </c>
      <c r="B1">
        <v>62000000</v>
      </c>
      <c r="F1" t="s">
        <v>0</v>
      </c>
      <c r="G1">
        <v>21540000</v>
      </c>
      <c r="K1" t="s">
        <v>2</v>
      </c>
      <c r="L1">
        <v>30750000</v>
      </c>
      <c r="P1" t="s">
        <v>3</v>
      </c>
      <c r="Q1">
        <v>38570000</v>
      </c>
      <c r="U1" t="s">
        <v>4</v>
      </c>
      <c r="V1">
        <v>25640000</v>
      </c>
      <c r="Z1" t="s">
        <v>5</v>
      </c>
      <c r="AA1">
        <v>113460000</v>
      </c>
      <c r="AE1" t="s">
        <v>6</v>
      </c>
      <c r="AF1">
        <v>48380000</v>
      </c>
      <c r="AJ1" t="s">
        <v>7</v>
      </c>
      <c r="AK1">
        <v>34690000</v>
      </c>
      <c r="AO1" t="s">
        <v>8</v>
      </c>
      <c r="AP1">
        <v>9260000</v>
      </c>
      <c r="AT1" t="s">
        <v>9</v>
      </c>
      <c r="AU1">
        <v>74700000</v>
      </c>
      <c r="AY1" t="s">
        <v>10</v>
      </c>
      <c r="AZ1">
        <v>38340000</v>
      </c>
      <c r="BD1" t="s">
        <v>11</v>
      </c>
      <c r="BE1">
        <v>95590000</v>
      </c>
      <c r="BI1" t="s">
        <v>12</v>
      </c>
      <c r="BJ1">
        <v>58500000</v>
      </c>
      <c r="BN1" t="s">
        <v>13</v>
      </c>
      <c r="BO1">
        <v>67370000</v>
      </c>
      <c r="BS1" t="s">
        <v>19</v>
      </c>
      <c r="BT1">
        <v>80400000</v>
      </c>
      <c r="BX1" t="s">
        <v>20</v>
      </c>
      <c r="BY1">
        <v>45200000</v>
      </c>
      <c r="CC1" t="s">
        <v>21</v>
      </c>
      <c r="CD1">
        <v>27490000</v>
      </c>
      <c r="CH1" t="s">
        <v>22</v>
      </c>
      <c r="CI1">
        <v>43900000</v>
      </c>
      <c r="CM1" t="s">
        <v>23</v>
      </c>
      <c r="CN1">
        <v>37430000</v>
      </c>
      <c r="CR1" t="s">
        <v>24</v>
      </c>
      <c r="CT1">
        <v>100470000</v>
      </c>
      <c r="CW1" t="s">
        <v>25</v>
      </c>
      <c r="CX1">
        <v>24240000</v>
      </c>
      <c r="DB1" t="s">
        <v>26</v>
      </c>
      <c r="DC1">
        <v>36500000</v>
      </c>
      <c r="DG1" t="s">
        <v>27</v>
      </c>
      <c r="DH1">
        <v>81100000</v>
      </c>
      <c r="DL1" t="s">
        <v>28</v>
      </c>
      <c r="DM1">
        <v>23590000</v>
      </c>
      <c r="DQ1" t="s">
        <v>29</v>
      </c>
      <c r="DR1">
        <v>15620000</v>
      </c>
      <c r="DV1" t="s">
        <v>30</v>
      </c>
      <c r="DW1">
        <v>22090000</v>
      </c>
      <c r="EA1" t="s">
        <v>31</v>
      </c>
      <c r="EB1">
        <v>46310000</v>
      </c>
      <c r="EF1" t="s">
        <v>32</v>
      </c>
      <c r="EG1">
        <v>57370000</v>
      </c>
      <c r="EK1" t="s">
        <v>33</v>
      </c>
      <c r="EL1">
        <v>50800000</v>
      </c>
      <c r="EP1" t="s">
        <v>34</v>
      </c>
      <c r="EQ1">
        <v>66990000</v>
      </c>
      <c r="EU1" t="s">
        <v>35</v>
      </c>
      <c r="EV1">
        <v>24640000</v>
      </c>
      <c r="EZ1" t="s">
        <v>36</v>
      </c>
      <c r="FA1">
        <v>31620000</v>
      </c>
      <c r="FE1" t="s">
        <v>37</v>
      </c>
      <c r="FF1">
        <v>207850000</v>
      </c>
      <c r="FJ1" t="s">
        <v>38</v>
      </c>
      <c r="FK1">
        <v>82930000</v>
      </c>
      <c r="FO1" t="s">
        <v>39</v>
      </c>
      <c r="FP1">
        <v>66490000</v>
      </c>
      <c r="FT1" t="s">
        <v>40</v>
      </c>
      <c r="FU1">
        <v>60800000</v>
      </c>
      <c r="FY1" t="s">
        <v>41</v>
      </c>
      <c r="FZ1">
        <v>11400000</v>
      </c>
      <c r="GD1" t="s">
        <v>42</v>
      </c>
      <c r="GE1">
        <v>46420000</v>
      </c>
      <c r="GI1" t="s">
        <v>43</v>
      </c>
      <c r="GJ1">
        <v>9800000</v>
      </c>
      <c r="GN1" t="s">
        <v>44</v>
      </c>
      <c r="GO1">
        <v>5520000</v>
      </c>
      <c r="GS1" t="s">
        <v>45</v>
      </c>
      <c r="GT1">
        <v>81800000</v>
      </c>
      <c r="GX1" t="s">
        <v>46</v>
      </c>
      <c r="GY1">
        <v>8982849</v>
      </c>
      <c r="HC1" t="s">
        <v>47</v>
      </c>
      <c r="HD1">
        <v>8570000</v>
      </c>
      <c r="HH1" t="s">
        <v>48</v>
      </c>
      <c r="HI1">
        <v>5200000</v>
      </c>
      <c r="HM1" t="s">
        <v>49</v>
      </c>
      <c r="HN1">
        <v>17000000</v>
      </c>
      <c r="HR1" t="s">
        <v>50</v>
      </c>
      <c r="HS1">
        <v>5800000</v>
      </c>
      <c r="HW1" t="s">
        <v>51</v>
      </c>
      <c r="HX1">
        <v>4640000</v>
      </c>
      <c r="IB1" t="s">
        <v>52</v>
      </c>
      <c r="IC1">
        <v>10210173</v>
      </c>
      <c r="IG1" t="s">
        <v>53</v>
      </c>
      <c r="IH1">
        <v>7410000</v>
      </c>
      <c r="IL1" t="s">
        <v>54</v>
      </c>
      <c r="IM1">
        <v>39540000</v>
      </c>
      <c r="IQ1" t="s">
        <v>55</v>
      </c>
      <c r="IR1">
        <v>6860000</v>
      </c>
      <c r="IV1" t="s">
        <v>56</v>
      </c>
      <c r="IW1">
        <v>28300000</v>
      </c>
      <c r="JA1" t="s">
        <v>57</v>
      </c>
      <c r="JB1">
        <v>21670000</v>
      </c>
      <c r="JF1" t="s">
        <v>58</v>
      </c>
      <c r="JG1">
        <v>8540000</v>
      </c>
      <c r="ST1"/>
    </row>
    <row r="2" spans="1:514" x14ac:dyDescent="0.55000000000000004">
      <c r="A2" t="s">
        <v>14</v>
      </c>
      <c r="B2" t="s">
        <v>15</v>
      </c>
      <c r="C2" t="s">
        <v>18</v>
      </c>
      <c r="D2" t="s">
        <v>16</v>
      </c>
      <c r="E2" t="s">
        <v>17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14</v>
      </c>
      <c r="L2" t="s">
        <v>15</v>
      </c>
      <c r="M2" t="s">
        <v>18</v>
      </c>
      <c r="N2" t="s">
        <v>16</v>
      </c>
      <c r="O2" t="s">
        <v>17</v>
      </c>
      <c r="P2" t="s">
        <v>14</v>
      </c>
      <c r="Q2" t="s">
        <v>15</v>
      </c>
      <c r="R2" t="s">
        <v>18</v>
      </c>
      <c r="S2" t="s">
        <v>16</v>
      </c>
      <c r="T2" t="s">
        <v>17</v>
      </c>
      <c r="U2" t="s">
        <v>14</v>
      </c>
      <c r="V2" t="s">
        <v>15</v>
      </c>
      <c r="W2" t="s">
        <v>18</v>
      </c>
      <c r="X2" t="s">
        <v>16</v>
      </c>
      <c r="Y2" t="s">
        <v>17</v>
      </c>
      <c r="Z2" t="s">
        <v>14</v>
      </c>
      <c r="AA2" t="s">
        <v>15</v>
      </c>
      <c r="AB2" t="s">
        <v>18</v>
      </c>
      <c r="AC2" t="s">
        <v>16</v>
      </c>
      <c r="AD2" t="s">
        <v>17</v>
      </c>
      <c r="AE2" t="s">
        <v>14</v>
      </c>
      <c r="AF2" t="s">
        <v>15</v>
      </c>
      <c r="AG2" t="s">
        <v>18</v>
      </c>
      <c r="AH2" t="s">
        <v>16</v>
      </c>
      <c r="AI2" t="s">
        <v>17</v>
      </c>
      <c r="AJ2" t="s">
        <v>14</v>
      </c>
      <c r="AK2" t="s">
        <v>15</v>
      </c>
      <c r="AL2" t="s">
        <v>18</v>
      </c>
      <c r="AM2" t="s">
        <v>16</v>
      </c>
      <c r="AN2" t="s">
        <v>17</v>
      </c>
      <c r="AO2" t="s">
        <v>14</v>
      </c>
      <c r="AP2" t="s">
        <v>15</v>
      </c>
      <c r="AQ2" t="s">
        <v>18</v>
      </c>
      <c r="AR2" t="s">
        <v>16</v>
      </c>
      <c r="AS2" t="s">
        <v>17</v>
      </c>
      <c r="AT2" t="s">
        <v>14</v>
      </c>
      <c r="AU2" t="s">
        <v>15</v>
      </c>
      <c r="AV2" t="s">
        <v>18</v>
      </c>
      <c r="AW2" t="s">
        <v>16</v>
      </c>
      <c r="AX2" t="s">
        <v>17</v>
      </c>
      <c r="AY2" t="s">
        <v>14</v>
      </c>
      <c r="AZ2" t="s">
        <v>15</v>
      </c>
      <c r="BA2" t="s">
        <v>18</v>
      </c>
      <c r="BB2" t="s">
        <v>16</v>
      </c>
      <c r="BC2" t="s">
        <v>17</v>
      </c>
      <c r="BD2" t="s">
        <v>14</v>
      </c>
      <c r="BE2" t="s">
        <v>15</v>
      </c>
      <c r="BF2" t="s">
        <v>18</v>
      </c>
      <c r="BG2" t="s">
        <v>16</v>
      </c>
      <c r="BH2" t="s">
        <v>17</v>
      </c>
      <c r="BI2" t="s">
        <v>14</v>
      </c>
      <c r="BJ2" t="s">
        <v>15</v>
      </c>
      <c r="BK2" t="s">
        <v>18</v>
      </c>
      <c r="BL2" t="s">
        <v>16</v>
      </c>
      <c r="BM2" t="s">
        <v>17</v>
      </c>
      <c r="BN2" t="s">
        <v>14</v>
      </c>
      <c r="BO2" t="s">
        <v>15</v>
      </c>
      <c r="BP2" t="s">
        <v>18</v>
      </c>
      <c r="BQ2" t="s">
        <v>16</v>
      </c>
      <c r="BR2" t="s">
        <v>17</v>
      </c>
      <c r="BS2" t="s">
        <v>14</v>
      </c>
      <c r="BT2" t="s">
        <v>15</v>
      </c>
      <c r="BU2" t="s">
        <v>18</v>
      </c>
      <c r="BV2" t="s">
        <v>16</v>
      </c>
      <c r="BW2" t="s">
        <v>17</v>
      </c>
      <c r="BX2" t="s">
        <v>14</v>
      </c>
      <c r="BY2" t="s">
        <v>15</v>
      </c>
      <c r="BZ2" t="s">
        <v>18</v>
      </c>
      <c r="CA2" t="s">
        <v>16</v>
      </c>
      <c r="CB2" t="s">
        <v>17</v>
      </c>
      <c r="CC2" t="s">
        <v>14</v>
      </c>
      <c r="CD2" t="s">
        <v>15</v>
      </c>
      <c r="CE2" t="s">
        <v>18</v>
      </c>
      <c r="CF2" t="s">
        <v>16</v>
      </c>
      <c r="CG2" t="s">
        <v>17</v>
      </c>
      <c r="CH2" t="s">
        <v>14</v>
      </c>
      <c r="CI2" t="s">
        <v>15</v>
      </c>
      <c r="CJ2" t="s">
        <v>18</v>
      </c>
      <c r="CK2" t="s">
        <v>16</v>
      </c>
      <c r="CL2" t="s">
        <v>17</v>
      </c>
      <c r="CM2" t="s">
        <v>14</v>
      </c>
      <c r="CN2" t="s">
        <v>15</v>
      </c>
      <c r="CO2" t="s">
        <v>18</v>
      </c>
      <c r="CP2" t="s">
        <v>16</v>
      </c>
      <c r="CQ2" t="s">
        <v>17</v>
      </c>
      <c r="CR2" t="s">
        <v>14</v>
      </c>
      <c r="CS2" t="s">
        <v>15</v>
      </c>
      <c r="CT2" t="s">
        <v>18</v>
      </c>
      <c r="CU2" t="s">
        <v>16</v>
      </c>
      <c r="CV2" t="s">
        <v>17</v>
      </c>
      <c r="CW2" t="s">
        <v>14</v>
      </c>
      <c r="CX2" t="s">
        <v>15</v>
      </c>
      <c r="CY2" t="s">
        <v>18</v>
      </c>
      <c r="CZ2" t="s">
        <v>16</v>
      </c>
      <c r="DA2" t="s">
        <v>17</v>
      </c>
      <c r="DB2" t="s">
        <v>14</v>
      </c>
      <c r="DC2" t="s">
        <v>15</v>
      </c>
      <c r="DD2" t="s">
        <v>18</v>
      </c>
      <c r="DE2" t="s">
        <v>16</v>
      </c>
      <c r="DF2" t="s">
        <v>17</v>
      </c>
      <c r="DG2" t="s">
        <v>14</v>
      </c>
      <c r="DH2" t="s">
        <v>15</v>
      </c>
      <c r="DI2" t="s">
        <v>18</v>
      </c>
      <c r="DJ2" t="s">
        <v>16</v>
      </c>
      <c r="DK2" t="s">
        <v>17</v>
      </c>
      <c r="DL2" t="s">
        <v>14</v>
      </c>
      <c r="DM2" t="s">
        <v>15</v>
      </c>
      <c r="DN2" t="s">
        <v>18</v>
      </c>
      <c r="DO2" t="s">
        <v>16</v>
      </c>
      <c r="DP2" t="s">
        <v>17</v>
      </c>
      <c r="DQ2" t="s">
        <v>14</v>
      </c>
      <c r="DR2" t="s">
        <v>15</v>
      </c>
      <c r="DS2" t="s">
        <v>18</v>
      </c>
      <c r="DT2" t="s">
        <v>16</v>
      </c>
      <c r="DU2" t="s">
        <v>17</v>
      </c>
      <c r="DV2" t="s">
        <v>14</v>
      </c>
      <c r="DW2" t="s">
        <v>15</v>
      </c>
      <c r="DX2" t="s">
        <v>18</v>
      </c>
      <c r="DY2" t="s">
        <v>16</v>
      </c>
      <c r="DZ2" t="s">
        <v>17</v>
      </c>
      <c r="EA2" t="s">
        <v>14</v>
      </c>
      <c r="EB2" t="s">
        <v>15</v>
      </c>
      <c r="EC2" t="s">
        <v>18</v>
      </c>
      <c r="ED2" t="s">
        <v>16</v>
      </c>
      <c r="EE2" t="s">
        <v>17</v>
      </c>
      <c r="EF2" t="s">
        <v>14</v>
      </c>
      <c r="EG2" t="s">
        <v>15</v>
      </c>
      <c r="EH2" t="s">
        <v>18</v>
      </c>
      <c r="EI2" t="s">
        <v>16</v>
      </c>
      <c r="EJ2" t="s">
        <v>17</v>
      </c>
      <c r="EK2" t="s">
        <v>14</v>
      </c>
      <c r="EL2" t="s">
        <v>15</v>
      </c>
      <c r="EM2" t="s">
        <v>18</v>
      </c>
      <c r="EN2" t="s">
        <v>16</v>
      </c>
      <c r="EO2" t="s">
        <v>17</v>
      </c>
      <c r="EP2" t="s">
        <v>14</v>
      </c>
      <c r="EQ2" t="s">
        <v>15</v>
      </c>
      <c r="ER2" t="s">
        <v>18</v>
      </c>
      <c r="ES2" t="s">
        <v>16</v>
      </c>
      <c r="ET2" t="s">
        <v>17</v>
      </c>
      <c r="EU2" t="s">
        <v>14</v>
      </c>
      <c r="EV2" t="s">
        <v>15</v>
      </c>
      <c r="EW2" t="s">
        <v>18</v>
      </c>
      <c r="EX2" t="s">
        <v>16</v>
      </c>
      <c r="EY2" t="s">
        <v>17</v>
      </c>
      <c r="EZ2" t="s">
        <v>14</v>
      </c>
      <c r="FA2" t="s">
        <v>15</v>
      </c>
      <c r="FB2" t="s">
        <v>18</v>
      </c>
      <c r="FC2" t="s">
        <v>16</v>
      </c>
      <c r="FD2" t="s">
        <v>17</v>
      </c>
      <c r="FE2" t="s">
        <v>14</v>
      </c>
      <c r="FF2" t="s">
        <v>15</v>
      </c>
      <c r="FG2" t="s">
        <v>18</v>
      </c>
      <c r="FH2" t="s">
        <v>16</v>
      </c>
      <c r="FI2" t="s">
        <v>17</v>
      </c>
      <c r="FJ2" t="s">
        <v>14</v>
      </c>
      <c r="FK2" t="s">
        <v>15</v>
      </c>
      <c r="FL2" t="s">
        <v>18</v>
      </c>
      <c r="FM2" t="s">
        <v>16</v>
      </c>
      <c r="FN2" t="s">
        <v>17</v>
      </c>
      <c r="FO2" t="s">
        <v>14</v>
      </c>
      <c r="FP2" t="s">
        <v>15</v>
      </c>
      <c r="FQ2" t="s">
        <v>18</v>
      </c>
      <c r="FR2" t="s">
        <v>16</v>
      </c>
      <c r="FS2" t="s">
        <v>17</v>
      </c>
      <c r="FT2" t="s">
        <v>14</v>
      </c>
      <c r="FU2" t="s">
        <v>15</v>
      </c>
      <c r="FV2" t="s">
        <v>18</v>
      </c>
      <c r="FW2" t="s">
        <v>16</v>
      </c>
      <c r="FX2" t="s">
        <v>17</v>
      </c>
      <c r="FY2" t="s">
        <v>14</v>
      </c>
      <c r="FZ2" t="s">
        <v>15</v>
      </c>
      <c r="GA2" t="s">
        <v>18</v>
      </c>
      <c r="GB2" t="s">
        <v>16</v>
      </c>
      <c r="GC2" t="s">
        <v>17</v>
      </c>
      <c r="GD2" t="s">
        <v>14</v>
      </c>
      <c r="GE2" t="s">
        <v>15</v>
      </c>
      <c r="GF2" t="s">
        <v>18</v>
      </c>
      <c r="GG2" t="s">
        <v>16</v>
      </c>
      <c r="GH2" t="s">
        <v>17</v>
      </c>
      <c r="GI2" t="s">
        <v>14</v>
      </c>
      <c r="GJ2" t="s">
        <v>15</v>
      </c>
      <c r="GK2" t="s">
        <v>18</v>
      </c>
      <c r="GL2" t="s">
        <v>16</v>
      </c>
      <c r="GM2" t="s">
        <v>17</v>
      </c>
      <c r="GN2" t="s">
        <v>14</v>
      </c>
      <c r="GO2" t="s">
        <v>15</v>
      </c>
      <c r="GP2" t="s">
        <v>18</v>
      </c>
      <c r="GQ2" t="s">
        <v>16</v>
      </c>
      <c r="GR2" t="s">
        <v>17</v>
      </c>
      <c r="GS2" t="s">
        <v>14</v>
      </c>
      <c r="GT2" t="s">
        <v>15</v>
      </c>
      <c r="GU2" t="s">
        <v>18</v>
      </c>
      <c r="GV2" t="s">
        <v>16</v>
      </c>
      <c r="GW2" t="s">
        <v>17</v>
      </c>
      <c r="GX2" t="s">
        <v>14</v>
      </c>
      <c r="GY2" t="s">
        <v>15</v>
      </c>
      <c r="GZ2" t="s">
        <v>18</v>
      </c>
      <c r="HA2" t="s">
        <v>16</v>
      </c>
      <c r="HB2" t="s">
        <v>17</v>
      </c>
      <c r="HC2" t="s">
        <v>14</v>
      </c>
      <c r="HD2" t="s">
        <v>15</v>
      </c>
      <c r="HE2" t="s">
        <v>18</v>
      </c>
      <c r="HF2" t="s">
        <v>16</v>
      </c>
      <c r="HG2" t="s">
        <v>17</v>
      </c>
      <c r="HH2" t="s">
        <v>14</v>
      </c>
      <c r="HI2" t="s">
        <v>15</v>
      </c>
      <c r="HJ2" t="s">
        <v>18</v>
      </c>
      <c r="HK2" t="s">
        <v>16</v>
      </c>
      <c r="HL2" t="s">
        <v>17</v>
      </c>
      <c r="HM2" t="s">
        <v>14</v>
      </c>
      <c r="HN2" t="s">
        <v>15</v>
      </c>
      <c r="HO2" t="s">
        <v>18</v>
      </c>
      <c r="HP2" t="s">
        <v>16</v>
      </c>
      <c r="HQ2" t="s">
        <v>17</v>
      </c>
      <c r="HR2" t="s">
        <v>14</v>
      </c>
      <c r="HS2" t="s">
        <v>15</v>
      </c>
      <c r="HT2" t="s">
        <v>18</v>
      </c>
      <c r="HU2" t="s">
        <v>16</v>
      </c>
      <c r="HV2" t="s">
        <v>17</v>
      </c>
      <c r="HW2" t="s">
        <v>14</v>
      </c>
      <c r="HX2" t="s">
        <v>15</v>
      </c>
      <c r="HY2" t="s">
        <v>18</v>
      </c>
      <c r="HZ2" t="s">
        <v>16</v>
      </c>
      <c r="IA2" t="s">
        <v>17</v>
      </c>
      <c r="IB2" t="s">
        <v>14</v>
      </c>
      <c r="IC2" t="s">
        <v>15</v>
      </c>
      <c r="ID2" t="s">
        <v>18</v>
      </c>
      <c r="IE2" t="s">
        <v>16</v>
      </c>
      <c r="IF2" t="s">
        <v>17</v>
      </c>
      <c r="IG2" t="s">
        <v>14</v>
      </c>
      <c r="IH2" t="s">
        <v>15</v>
      </c>
      <c r="II2" t="s">
        <v>18</v>
      </c>
      <c r="IJ2" t="s">
        <v>16</v>
      </c>
      <c r="IK2" t="s">
        <v>17</v>
      </c>
      <c r="IL2" t="s">
        <v>14</v>
      </c>
      <c r="IM2" t="s">
        <v>15</v>
      </c>
      <c r="IN2" t="s">
        <v>18</v>
      </c>
      <c r="IO2" t="s">
        <v>16</v>
      </c>
      <c r="IP2" t="s">
        <v>17</v>
      </c>
      <c r="IQ2" t="s">
        <v>14</v>
      </c>
      <c r="IR2" t="s">
        <v>15</v>
      </c>
      <c r="IS2" t="s">
        <v>18</v>
      </c>
      <c r="IT2" t="s">
        <v>16</v>
      </c>
      <c r="IU2" t="s">
        <v>17</v>
      </c>
      <c r="IV2" t="s">
        <v>14</v>
      </c>
      <c r="IW2" t="s">
        <v>15</v>
      </c>
      <c r="IX2" t="s">
        <v>18</v>
      </c>
      <c r="IY2" t="s">
        <v>16</v>
      </c>
      <c r="IZ2" t="s">
        <v>17</v>
      </c>
      <c r="JA2" t="s">
        <v>14</v>
      </c>
      <c r="JB2" t="s">
        <v>15</v>
      </c>
      <c r="JC2" t="s">
        <v>18</v>
      </c>
      <c r="JD2" t="s">
        <v>16</v>
      </c>
      <c r="JE2" t="s">
        <v>17</v>
      </c>
      <c r="JF2" t="s">
        <v>14</v>
      </c>
      <c r="JG2" t="s">
        <v>15</v>
      </c>
      <c r="JH2" t="s">
        <v>18</v>
      </c>
      <c r="JI2" t="s">
        <v>16</v>
      </c>
      <c r="JJ2" t="s">
        <v>17</v>
      </c>
      <c r="ST2"/>
    </row>
    <row r="3" spans="1:514" x14ac:dyDescent="0.55000000000000004">
      <c r="A3">
        <v>2.4193548387096776E-6</v>
      </c>
      <c r="B3">
        <v>2.4516129032258066E-6</v>
      </c>
      <c r="C3">
        <v>1</v>
      </c>
      <c r="D3">
        <v>1157.73</v>
      </c>
      <c r="E3">
        <v>51.9</v>
      </c>
      <c r="F3">
        <v>3.9925719591457754E-6</v>
      </c>
      <c r="G3">
        <v>4.2246982358402974E-6</v>
      </c>
      <c r="H3">
        <v>1</v>
      </c>
      <c r="I3">
        <f>1292*2.59</f>
        <v>3346.2799999999997</v>
      </c>
      <c r="J3">
        <v>57.4</v>
      </c>
      <c r="K3">
        <v>4.7804878048780484E-6</v>
      </c>
      <c r="L3">
        <v>4.7804878048780484E-6</v>
      </c>
      <c r="M3">
        <v>1</v>
      </c>
      <c r="N3">
        <f>373*2.59</f>
        <v>966.06999999999994</v>
      </c>
      <c r="O3">
        <v>71</v>
      </c>
      <c r="P3">
        <v>2.1260046668395124E-6</v>
      </c>
      <c r="Q3">
        <v>2.1260046668395124E-6</v>
      </c>
      <c r="R3">
        <v>1</v>
      </c>
      <c r="S3">
        <f>322*2.59</f>
        <v>833.9799999999999</v>
      </c>
      <c r="T3">
        <v>48.8</v>
      </c>
      <c r="U3">
        <v>9.3603744149765991E-7</v>
      </c>
      <c r="V3">
        <v>9.3603744149765991E-7</v>
      </c>
      <c r="W3">
        <v>1</v>
      </c>
      <c r="X3">
        <f>57*2.59</f>
        <v>147.63</v>
      </c>
      <c r="Y3">
        <v>61.7</v>
      </c>
      <c r="Z3">
        <v>2.0800282037722547E-6</v>
      </c>
      <c r="AA3">
        <v>2.1240965979199718E-6</v>
      </c>
      <c r="AB3">
        <v>1</v>
      </c>
      <c r="AC3">
        <f>620*2.59</f>
        <v>1605.8</v>
      </c>
      <c r="AD3">
        <v>45.6</v>
      </c>
      <c r="AE3">
        <v>1.1575031004547334E-6</v>
      </c>
      <c r="AF3">
        <v>1.1988424968995452E-6</v>
      </c>
      <c r="AG3">
        <v>1</v>
      </c>
      <c r="AH3">
        <f>206*2.59</f>
        <v>533.54</v>
      </c>
      <c r="AI3">
        <v>52</v>
      </c>
      <c r="AJ3">
        <v>2.3061400980109542E-7</v>
      </c>
      <c r="AK3">
        <v>2.5944076102623235E-7</v>
      </c>
      <c r="AL3">
        <v>1</v>
      </c>
      <c r="AM3">
        <f>203*2.59</f>
        <v>525.77</v>
      </c>
      <c r="AN3">
        <v>68.2</v>
      </c>
      <c r="AO3">
        <v>4.5356371490280777E-6</v>
      </c>
      <c r="AP3">
        <v>4.6436285097192223E-6</v>
      </c>
      <c r="AQ3">
        <v>1</v>
      </c>
      <c r="AR3">
        <f>272*2.59</f>
        <v>704.48</v>
      </c>
      <c r="AS3">
        <v>48</v>
      </c>
      <c r="AT3" s="2">
        <v>6.2918340026773798E-7</v>
      </c>
      <c r="AU3">
        <v>6.4257028112449804E-7</v>
      </c>
      <c r="AV3">
        <v>1</v>
      </c>
      <c r="AW3">
        <f>400*2.59</f>
        <v>1036</v>
      </c>
      <c r="AX3">
        <v>55.8</v>
      </c>
      <c r="AY3">
        <v>9.3896713615023478E-7</v>
      </c>
      <c r="AZ3">
        <v>9.6504955659885235E-7</v>
      </c>
      <c r="BA3">
        <v>1</v>
      </c>
      <c r="BB3">
        <f>83*2.59</f>
        <v>214.97</v>
      </c>
      <c r="BC3">
        <v>66.3</v>
      </c>
      <c r="BD3">
        <v>2.1236531017888902E-6</v>
      </c>
      <c r="BE3">
        <v>2.1550371377759178E-6</v>
      </c>
      <c r="BF3">
        <v>1</v>
      </c>
      <c r="BG3">
        <f>572*2.59</f>
        <v>1481.48</v>
      </c>
      <c r="BH3">
        <v>63.4</v>
      </c>
      <c r="BI3">
        <v>5.724786324786325E-5</v>
      </c>
      <c r="BJ3">
        <v>6.0752136752136752E-5</v>
      </c>
      <c r="BK3">
        <v>1</v>
      </c>
      <c r="BL3">
        <v>798.4</v>
      </c>
      <c r="BM3">
        <v>66.5</v>
      </c>
      <c r="BN3">
        <v>3.2803918658156449E-6</v>
      </c>
      <c r="BO3">
        <v>3.2803918658156449E-6</v>
      </c>
      <c r="BP3">
        <v>1</v>
      </c>
      <c r="BQ3">
        <f>(67370000/210000)*2.59</f>
        <v>830.89666666666653</v>
      </c>
      <c r="BR3">
        <v>69.900000000000006</v>
      </c>
      <c r="BS3">
        <v>1.2189054726368159E-6</v>
      </c>
      <c r="BT3">
        <v>1.2313432835820895E-6</v>
      </c>
      <c r="BU3">
        <v>1</v>
      </c>
      <c r="BV3">
        <f>780*2.59</f>
        <v>2020.1999999999998</v>
      </c>
      <c r="BW3">
        <v>61.1</v>
      </c>
      <c r="BX3">
        <v>2.3451327433628317E-6</v>
      </c>
      <c r="BY3">
        <v>2.4115044247787609E-6</v>
      </c>
      <c r="BZ3">
        <v>1</v>
      </c>
      <c r="CA3">
        <v>674.9</v>
      </c>
      <c r="CB3">
        <v>53.7</v>
      </c>
      <c r="CC3">
        <v>3.2739177882866494E-7</v>
      </c>
      <c r="CD3">
        <v>3.2739177882866494E-7</v>
      </c>
      <c r="CE3">
        <v>1</v>
      </c>
      <c r="CF3">
        <f>147.1*2.59</f>
        <v>380.98899999999998</v>
      </c>
      <c r="CG3">
        <v>61.8</v>
      </c>
      <c r="CH3">
        <v>8.2004555808656038E-7</v>
      </c>
      <c r="CI3">
        <v>8.2004555808656038E-7</v>
      </c>
      <c r="CJ3">
        <v>1</v>
      </c>
      <c r="CK3">
        <f>290.7*2.59</f>
        <v>752.9129999999999</v>
      </c>
      <c r="CL3">
        <v>72.099999999999994</v>
      </c>
      <c r="CM3">
        <v>1.2289607266898209E-6</v>
      </c>
      <c r="CN3">
        <v>1.2289607266898209E-6</v>
      </c>
      <c r="CO3">
        <v>1</v>
      </c>
      <c r="CP3">
        <f>186.5*2.59</f>
        <v>483.03499999999997</v>
      </c>
      <c r="CQ3">
        <v>65.7</v>
      </c>
      <c r="CR3">
        <v>1.1943863839952224E-6</v>
      </c>
      <c r="CS3">
        <v>1.2043396038618493E-6</v>
      </c>
      <c r="CT3">
        <v>1</v>
      </c>
      <c r="CU3">
        <f>650.59*2.59</f>
        <v>1685.0281</v>
      </c>
      <c r="CV3">
        <v>60.6</v>
      </c>
      <c r="CW3">
        <v>3.0940594059405943E-6</v>
      </c>
      <c r="CX3">
        <v>3.3003300330033004E-6</v>
      </c>
      <c r="CY3">
        <v>1</v>
      </c>
      <c r="CZ3">
        <f>3813*2.59</f>
        <v>9875.67</v>
      </c>
      <c r="DA3">
        <v>57.4</v>
      </c>
      <c r="DB3">
        <v>7.3972602739726031E-7</v>
      </c>
      <c r="DC3">
        <v>7.3972602739726031E-7</v>
      </c>
      <c r="DD3">
        <v>1</v>
      </c>
      <c r="DE3">
        <f>231.1*2.59</f>
        <v>598.54899999999998</v>
      </c>
      <c r="DF3">
        <v>56</v>
      </c>
      <c r="DG3">
        <v>1.3316892725030827E-6</v>
      </c>
      <c r="DH3">
        <v>1.3316892725030827E-6</v>
      </c>
      <c r="DI3">
        <v>1</v>
      </c>
      <c r="DJ3">
        <f>(81100000/187260)</f>
        <v>433.08768557086404</v>
      </c>
      <c r="DK3">
        <v>71.8</v>
      </c>
      <c r="DL3">
        <v>3.3912674862229759E-7</v>
      </c>
      <c r="DM3">
        <v>3.3912674862229759E-7</v>
      </c>
      <c r="DN3">
        <v>1</v>
      </c>
      <c r="DO3">
        <v>1680</v>
      </c>
      <c r="DP3">
        <f>(167521/23590000)*10000</f>
        <v>71.013565069944889</v>
      </c>
      <c r="DQ3">
        <v>1.6005121638924455E-6</v>
      </c>
      <c r="DR3">
        <v>1.6005121638924455E-6</v>
      </c>
      <c r="DS3">
        <v>1</v>
      </c>
      <c r="DT3">
        <v>3400</v>
      </c>
      <c r="DU3">
        <v>43.7</v>
      </c>
      <c r="DV3">
        <v>5.8850158442734272E-7</v>
      </c>
      <c r="DW3">
        <v>5.8850158442734272E-7</v>
      </c>
      <c r="DX3">
        <v>1</v>
      </c>
      <c r="DY3">
        <f>14.73*2.59</f>
        <v>38.150700000000001</v>
      </c>
      <c r="DZ3">
        <v>71.900000000000006</v>
      </c>
      <c r="EA3">
        <v>9.501187648456057E-7</v>
      </c>
      <c r="EB3">
        <v>9.501187648456057E-7</v>
      </c>
      <c r="EC3">
        <v>1</v>
      </c>
      <c r="ED3">
        <f>107.4*2.59</f>
        <v>278.166</v>
      </c>
      <c r="EE3">
        <v>60.3</v>
      </c>
      <c r="EF3">
        <v>5.1071988844343735E-6</v>
      </c>
      <c r="EG3">
        <v>5.1594910231828478E-6</v>
      </c>
      <c r="EH3">
        <v>1</v>
      </c>
      <c r="EI3">
        <f>560*2.59</f>
        <v>1450.3999999999999</v>
      </c>
      <c r="EJ3">
        <v>57.9</v>
      </c>
      <c r="EK3">
        <v>7.8740157480314959E-8</v>
      </c>
      <c r="EL3">
        <v>7.8740157480314959E-8</v>
      </c>
      <c r="EM3">
        <v>1</v>
      </c>
      <c r="EN3">
        <v>1302</v>
      </c>
      <c r="EO3">
        <v>103</v>
      </c>
      <c r="EP3">
        <v>5.9710404537990746E-8</v>
      </c>
      <c r="EQ3">
        <v>5.9710404537990746E-8</v>
      </c>
      <c r="ER3">
        <v>1</v>
      </c>
      <c r="ES3">
        <v>309</v>
      </c>
      <c r="ET3">
        <v>69</v>
      </c>
      <c r="EU3">
        <v>2.0292207792207793E-7</v>
      </c>
      <c r="EV3">
        <v>2.0292207792207793E-7</v>
      </c>
      <c r="EW3">
        <v>1</v>
      </c>
      <c r="EX3">
        <f>3.25*2.59</f>
        <v>8.4175000000000004</v>
      </c>
      <c r="EY3">
        <v>38</v>
      </c>
      <c r="EZ3">
        <v>2.2137887413029728E-7</v>
      </c>
      <c r="FA3">
        <v>2.2137887413029728E-7</v>
      </c>
      <c r="FB3">
        <v>1</v>
      </c>
      <c r="FC3">
        <v>255</v>
      </c>
      <c r="FD3">
        <v>18</v>
      </c>
      <c r="FE3">
        <v>4.8111618955977865E-9</v>
      </c>
      <c r="FF3">
        <v>4.8111618955977865E-9</v>
      </c>
      <c r="FG3">
        <v>1</v>
      </c>
      <c r="FH3">
        <f>27.8*2.59</f>
        <v>72.001999999999995</v>
      </c>
      <c r="FI3">
        <v>24</v>
      </c>
      <c r="FJ3">
        <v>4.8233449897503922E-8</v>
      </c>
      <c r="FK3">
        <v>4.8233449897503922E-8</v>
      </c>
      <c r="FL3">
        <v>1</v>
      </c>
      <c r="FM3">
        <v>623</v>
      </c>
      <c r="FN3">
        <v>82</v>
      </c>
      <c r="FO3">
        <v>3.0079711234772148E-8</v>
      </c>
      <c r="FP3">
        <v>3.0079711234772148E-8</v>
      </c>
      <c r="FQ3">
        <v>1</v>
      </c>
      <c r="FR3">
        <f>274*2.59</f>
        <v>709.66</v>
      </c>
      <c r="FS3">
        <v>30</v>
      </c>
      <c r="FT3">
        <v>3.289473684210526E-8</v>
      </c>
      <c r="FU3">
        <v>3.289473684210526E-8</v>
      </c>
      <c r="FV3">
        <v>1</v>
      </c>
      <c r="FW3">
        <f>187.3*2.59</f>
        <v>485.10700000000003</v>
      </c>
      <c r="FX3">
        <v>36</v>
      </c>
      <c r="FY3">
        <v>8.771929824561404E-8</v>
      </c>
      <c r="FZ3">
        <v>8.771929824561404E-8</v>
      </c>
      <c r="GA3">
        <v>1</v>
      </c>
      <c r="GB3">
        <v>14200</v>
      </c>
      <c r="GC3">
        <v>66</v>
      </c>
      <c r="GD3">
        <v>2.1542438604049978E-8</v>
      </c>
      <c r="GE3">
        <v>2.1542438604049978E-8</v>
      </c>
      <c r="GF3">
        <v>1</v>
      </c>
      <c r="GG3">
        <f>93.53*2.59</f>
        <v>242.24269999999999</v>
      </c>
      <c r="GH3">
        <v>32</v>
      </c>
      <c r="GI3">
        <v>1.0204081632653061E-7</v>
      </c>
      <c r="GJ3">
        <v>1.0204081632653061E-7</v>
      </c>
      <c r="GK3">
        <v>1</v>
      </c>
      <c r="GL3">
        <f>20*2.59</f>
        <v>51.8</v>
      </c>
      <c r="GM3">
        <v>28</v>
      </c>
      <c r="GN3">
        <v>1.8115942028985507E-7</v>
      </c>
      <c r="GO3">
        <v>1.8115942028985507E-7</v>
      </c>
      <c r="GP3">
        <v>1</v>
      </c>
      <c r="GQ3">
        <f>18.16*2.59</f>
        <v>47.034399999999998</v>
      </c>
      <c r="GR3">
        <v>62</v>
      </c>
      <c r="GS3">
        <v>3.6674816625916873E-8</v>
      </c>
      <c r="GT3">
        <v>6.1124694376528116E-8</v>
      </c>
      <c r="GU3">
        <v>1</v>
      </c>
      <c r="GV3">
        <v>132</v>
      </c>
      <c r="GW3">
        <v>17</v>
      </c>
      <c r="GX3">
        <v>2.2264651225908395E-7</v>
      </c>
      <c r="GY3">
        <v>2.2264651225908395E-7</v>
      </c>
      <c r="GZ3">
        <v>1</v>
      </c>
      <c r="HA3">
        <f>107.21*2.59</f>
        <v>277.67389999999995</v>
      </c>
      <c r="HB3">
        <v>77</v>
      </c>
      <c r="HC3">
        <v>1.1668611435239206E-7</v>
      </c>
      <c r="HD3">
        <v>1.1668611435239206E-7</v>
      </c>
      <c r="HE3">
        <v>1</v>
      </c>
      <c r="HF3">
        <f>215.52*2.59</f>
        <v>558.19679999999994</v>
      </c>
      <c r="HG3">
        <v>52</v>
      </c>
      <c r="HH3">
        <v>1.9230769230769231E-7</v>
      </c>
      <c r="HI3">
        <v>1.9230769230769231E-7</v>
      </c>
      <c r="HJ3">
        <v>1</v>
      </c>
      <c r="HK3">
        <f>14.55*2.59</f>
        <v>37.6845</v>
      </c>
      <c r="HL3">
        <v>33</v>
      </c>
      <c r="HM3">
        <v>2.3529411764705883E-7</v>
      </c>
      <c r="HN3">
        <v>2.3529411764705883E-7</v>
      </c>
      <c r="HO3">
        <v>1</v>
      </c>
      <c r="HP3">
        <f>409*2.59</f>
        <v>1059.31</v>
      </c>
      <c r="HQ3">
        <v>47</v>
      </c>
      <c r="HR3">
        <v>5.1724137931034479E-7</v>
      </c>
      <c r="HS3">
        <v>5.1724137931034479E-7</v>
      </c>
      <c r="HT3">
        <v>1</v>
      </c>
      <c r="HU3">
        <f>138.07*2.59</f>
        <v>357.60129999999998</v>
      </c>
      <c r="HV3">
        <v>35</v>
      </c>
      <c r="HW3">
        <v>2.1551724137931034E-7</v>
      </c>
      <c r="HX3">
        <v>2.1551724137931034E-7</v>
      </c>
      <c r="HY3">
        <v>1</v>
      </c>
      <c r="HZ3">
        <v>147</v>
      </c>
      <c r="IA3">
        <v>49</v>
      </c>
      <c r="IB3">
        <v>1.958830668197297E-7</v>
      </c>
      <c r="IC3">
        <v>1.958830668197297E-7</v>
      </c>
      <c r="ID3">
        <v>1</v>
      </c>
      <c r="IE3">
        <f>112.2*2.59</f>
        <v>290.59800000000001</v>
      </c>
      <c r="IF3">
        <v>33</v>
      </c>
      <c r="IG3">
        <v>1.349527665317139E-7</v>
      </c>
      <c r="IH3">
        <v>4.0485829959514172E-7</v>
      </c>
      <c r="II3">
        <v>1</v>
      </c>
      <c r="IJ3">
        <v>101.2</v>
      </c>
      <c r="IK3">
        <v>17</v>
      </c>
      <c r="IL3">
        <v>5.0581689428426908E-8</v>
      </c>
      <c r="IM3">
        <v>5.0581689428426908E-8</v>
      </c>
      <c r="IN3">
        <v>1</v>
      </c>
      <c r="IO3">
        <v>251.3</v>
      </c>
      <c r="IP3">
        <v>18</v>
      </c>
      <c r="IQ3">
        <v>1.4577259475218659E-7</v>
      </c>
      <c r="IR3">
        <v>1.4577259475218659E-7</v>
      </c>
      <c r="IS3">
        <v>1</v>
      </c>
      <c r="IT3">
        <v>871</v>
      </c>
      <c r="IU3">
        <v>23</v>
      </c>
      <c r="IV3">
        <v>3.5335689045936393E-8</v>
      </c>
      <c r="IW3">
        <v>3.5335689045936393E-8</v>
      </c>
      <c r="IX3">
        <v>1</v>
      </c>
      <c r="IY3">
        <v>109.9</v>
      </c>
      <c r="IZ3">
        <v>23</v>
      </c>
      <c r="JA3">
        <v>9.2293493308721731E-8</v>
      </c>
      <c r="JB3">
        <v>9.2293493308721731E-8</v>
      </c>
      <c r="JC3">
        <v>1</v>
      </c>
      <c r="JD3">
        <v>378</v>
      </c>
      <c r="JE3">
        <v>26</v>
      </c>
      <c r="JF3">
        <v>1.17096018735363E-7</v>
      </c>
      <c r="JG3">
        <v>1.17096018735363E-7</v>
      </c>
      <c r="JH3">
        <v>1</v>
      </c>
      <c r="JI3">
        <v>421</v>
      </c>
      <c r="JJ3">
        <v>27</v>
      </c>
      <c r="ST3"/>
    </row>
    <row r="4" spans="1:514" x14ac:dyDescent="0.55000000000000004">
      <c r="A4">
        <v>2.4193548387096776E-6</v>
      </c>
      <c r="B4">
        <v>2.4516129032258066E-6</v>
      </c>
      <c r="C4">
        <f>C3+1</f>
        <v>2</v>
      </c>
      <c r="D4">
        <v>1157.73</v>
      </c>
      <c r="E4">
        <v>51.9</v>
      </c>
      <c r="F4">
        <v>4.5032497678737231E-6</v>
      </c>
      <c r="G4">
        <v>4.7353760445682451E-6</v>
      </c>
      <c r="H4">
        <f>H3+1</f>
        <v>2</v>
      </c>
      <c r="I4">
        <f t="shared" ref="I4:I53" si="0">1292*2.59</f>
        <v>3346.2799999999997</v>
      </c>
      <c r="J4">
        <v>57.4</v>
      </c>
      <c r="K4">
        <v>4.7479674796747968E-6</v>
      </c>
      <c r="L4">
        <v>4.7804878048780484E-6</v>
      </c>
      <c r="M4">
        <f>M3+1</f>
        <v>2</v>
      </c>
      <c r="N4">
        <f t="shared" ref="N4:N53" si="1">373*2.59</f>
        <v>966.06999999999994</v>
      </c>
      <c r="O4">
        <v>71</v>
      </c>
      <c r="P4">
        <v>2.177858439201452E-6</v>
      </c>
      <c r="Q4">
        <v>2.177858439201452E-6</v>
      </c>
      <c r="R4">
        <f>R3+1</f>
        <v>2</v>
      </c>
      <c r="S4">
        <f t="shared" ref="S4:S52" si="2">322*2.59</f>
        <v>833.9799999999999</v>
      </c>
      <c r="T4">
        <v>48.8</v>
      </c>
      <c r="U4">
        <v>9.3603744149765991E-7</v>
      </c>
      <c r="V4">
        <v>9.3603744149765991E-7</v>
      </c>
      <c r="W4">
        <f>W3+1</f>
        <v>2</v>
      </c>
      <c r="X4">
        <f t="shared" ref="X4:X53" si="3">57*2.59</f>
        <v>147.63</v>
      </c>
      <c r="Y4">
        <v>61.7</v>
      </c>
      <c r="Z4">
        <v>2.0712145249427112E-6</v>
      </c>
      <c r="AA4">
        <v>2.1240965979199718E-6</v>
      </c>
      <c r="AB4">
        <f>AB3+1</f>
        <v>2</v>
      </c>
      <c r="AC4">
        <f t="shared" ref="AC4:AC53" si="4">620*2.59</f>
        <v>1605.8</v>
      </c>
      <c r="AD4">
        <v>45.6</v>
      </c>
      <c r="AE4">
        <v>1.1575031004547334E-6</v>
      </c>
      <c r="AF4">
        <v>1.1988424968995452E-6</v>
      </c>
      <c r="AG4">
        <f>AG3+1</f>
        <v>2</v>
      </c>
      <c r="AH4">
        <f t="shared" ref="AH4:AH53" si="5">206*2.59</f>
        <v>533.54</v>
      </c>
      <c r="AI4">
        <v>52</v>
      </c>
      <c r="AJ4">
        <v>2.3061400980109542E-7</v>
      </c>
      <c r="AK4">
        <v>2.5944076102623235E-7</v>
      </c>
      <c r="AL4">
        <f>AL3+1</f>
        <v>2</v>
      </c>
      <c r="AM4">
        <f t="shared" ref="AM4:AM53" si="6">203*2.59</f>
        <v>525.77</v>
      </c>
      <c r="AN4">
        <v>68.2</v>
      </c>
      <c r="AO4">
        <v>4.5356371490280777E-6</v>
      </c>
      <c r="AP4">
        <v>4.6436285097192223E-6</v>
      </c>
      <c r="AQ4">
        <f>AQ3+1</f>
        <v>2</v>
      </c>
      <c r="AR4">
        <f t="shared" ref="AR4:AR53" si="7">272*2.59</f>
        <v>704.48</v>
      </c>
      <c r="AS4">
        <v>48</v>
      </c>
      <c r="AT4">
        <v>6.2918340026773766E-7</v>
      </c>
      <c r="AU4">
        <v>6.4257028112449804E-7</v>
      </c>
      <c r="AV4">
        <f>AV3+1</f>
        <v>2</v>
      </c>
      <c r="AW4">
        <f t="shared" ref="AW4:AW53" si="8">400*2.59</f>
        <v>1036</v>
      </c>
      <c r="AX4">
        <v>55.8</v>
      </c>
      <c r="AY4">
        <v>9.6504955659885235E-7</v>
      </c>
      <c r="AZ4">
        <v>9.9113197704747004E-7</v>
      </c>
      <c r="BA4">
        <f>BA3+1</f>
        <v>2</v>
      </c>
      <c r="BB4">
        <f t="shared" ref="BB4:BB53" si="9">83*2.59</f>
        <v>214.97</v>
      </c>
      <c r="BC4">
        <v>66.3</v>
      </c>
      <c r="BD4">
        <v>2.1236531017888902E-6</v>
      </c>
      <c r="BE4">
        <v>2.1550371377759178E-6</v>
      </c>
      <c r="BF4">
        <f>BF3+1</f>
        <v>2</v>
      </c>
      <c r="BG4">
        <f t="shared" ref="BG4:BG53" si="10">572*2.59</f>
        <v>1481.48</v>
      </c>
      <c r="BH4">
        <v>63.4</v>
      </c>
      <c r="BI4">
        <v>5.724786324786325E-5</v>
      </c>
      <c r="BJ4">
        <v>6.0752136752136752E-5</v>
      </c>
      <c r="BK4">
        <f>BK3+1</f>
        <v>2</v>
      </c>
      <c r="BL4">
        <v>798.4</v>
      </c>
      <c r="BM4">
        <v>66.5</v>
      </c>
      <c r="BN4">
        <v>3.2803918658156449E-6</v>
      </c>
      <c r="BO4">
        <v>3.2803918658156449E-6</v>
      </c>
      <c r="BP4">
        <f>BP3+1</f>
        <v>2</v>
      </c>
      <c r="BQ4">
        <f t="shared" ref="BQ4:BQ53" si="11">(67370000/210000)*2.59</f>
        <v>830.89666666666653</v>
      </c>
      <c r="BR4">
        <v>69.900000000000006</v>
      </c>
      <c r="BS4">
        <v>1.2189054726368159E-6</v>
      </c>
      <c r="BT4">
        <v>1.2313432835820895E-6</v>
      </c>
      <c r="BU4">
        <f>BU3+1</f>
        <v>2</v>
      </c>
      <c r="BV4">
        <f t="shared" ref="BV4:BV53" si="12">780*2.59</f>
        <v>2020.1999999999998</v>
      </c>
      <c r="BW4">
        <v>61.1</v>
      </c>
      <c r="BX4">
        <v>2.3451327433628317E-6</v>
      </c>
      <c r="BY4">
        <v>2.4115044247787609E-6</v>
      </c>
      <c r="BZ4">
        <f>BZ3+1</f>
        <v>2</v>
      </c>
      <c r="CA4">
        <v>674.9</v>
      </c>
      <c r="CB4">
        <v>53.7</v>
      </c>
      <c r="CC4">
        <v>3.2739177882866494E-7</v>
      </c>
      <c r="CD4">
        <v>3.2739177882866494E-7</v>
      </c>
      <c r="CE4">
        <f>CE3+1</f>
        <v>2</v>
      </c>
      <c r="CF4">
        <f t="shared" ref="CF4:CF53" si="13">147.1*2.59</f>
        <v>380.98899999999998</v>
      </c>
      <c r="CG4">
        <v>61.8</v>
      </c>
      <c r="CH4">
        <v>8.6560364464692481E-7</v>
      </c>
      <c r="CI4">
        <v>8.6560364464692481E-7</v>
      </c>
      <c r="CJ4">
        <f>CJ3+1</f>
        <v>2</v>
      </c>
      <c r="CK4">
        <f t="shared" ref="CK4:CK53" si="14">290.7*2.59</f>
        <v>752.9129999999999</v>
      </c>
      <c r="CL4">
        <v>72.099999999999994</v>
      </c>
      <c r="CM4">
        <v>1.4961261020571734E-6</v>
      </c>
      <c r="CN4">
        <v>1.4961261020571734E-6</v>
      </c>
      <c r="CO4">
        <f>CO3+1</f>
        <v>2</v>
      </c>
      <c r="CP4">
        <f t="shared" ref="CP4:CP53" si="15">186.5*2.59</f>
        <v>483.03499999999997</v>
      </c>
      <c r="CQ4">
        <v>65.7</v>
      </c>
      <c r="CR4">
        <v>1.2839653627948642E-6</v>
      </c>
      <c r="CS4">
        <v>1.2939185826614911E-6</v>
      </c>
      <c r="CT4">
        <f>CT3+1</f>
        <v>2</v>
      </c>
      <c r="CU4">
        <f t="shared" ref="CU4:CU53" si="16">650.59*2.59</f>
        <v>1685.0281</v>
      </c>
      <c r="CV4">
        <v>60.6</v>
      </c>
      <c r="CW4">
        <v>3.7128712871287128E-6</v>
      </c>
      <c r="CX4">
        <v>3.9603960396039607E-6</v>
      </c>
      <c r="CY4">
        <f>CY3+1</f>
        <v>2</v>
      </c>
      <c r="CZ4">
        <f t="shared" ref="CZ4:CZ53" si="17">3813*2.59</f>
        <v>9875.67</v>
      </c>
      <c r="DA4">
        <v>57.4</v>
      </c>
      <c r="DB4">
        <v>7.3972602739726031E-7</v>
      </c>
      <c r="DC4">
        <v>7.3972602739726031E-7</v>
      </c>
      <c r="DD4">
        <f>DD3+1</f>
        <v>2</v>
      </c>
      <c r="DE4">
        <f t="shared" ref="DE4:DE53" si="18">231.1*2.59</f>
        <v>598.54899999999998</v>
      </c>
      <c r="DF4">
        <v>56</v>
      </c>
      <c r="DG4">
        <v>1.3193588162762021E-6</v>
      </c>
      <c r="DH4">
        <v>1.3316892725030827E-6</v>
      </c>
      <c r="DI4">
        <f>DI3+1</f>
        <v>2</v>
      </c>
      <c r="DJ4">
        <f t="shared" ref="DJ4:DJ53" si="19">(81100000/187260)</f>
        <v>433.08768557086404</v>
      </c>
      <c r="DK4">
        <v>71.8</v>
      </c>
      <c r="DL4">
        <v>3.3912674862229759E-7</v>
      </c>
      <c r="DM4">
        <v>3.3912674862229759E-7</v>
      </c>
      <c r="DN4">
        <f>DN3+1</f>
        <v>2</v>
      </c>
      <c r="DO4">
        <v>1680</v>
      </c>
      <c r="DP4">
        <f t="shared" ref="DP4:DP53" si="20">(167521/23590000)*10000</f>
        <v>71.013565069944889</v>
      </c>
      <c r="DQ4">
        <v>1.7285531370038413E-6</v>
      </c>
      <c r="DR4">
        <v>1.7285531370038413E-6</v>
      </c>
      <c r="DS4">
        <f>DS3+1</f>
        <v>2</v>
      </c>
      <c r="DT4">
        <v>3400</v>
      </c>
      <c r="DU4">
        <v>43.7</v>
      </c>
      <c r="DV4">
        <v>5.8850158442734272E-7</v>
      </c>
      <c r="DW4">
        <v>5.8850158442734272E-7</v>
      </c>
      <c r="DX4">
        <f>DX3+1</f>
        <v>2</v>
      </c>
      <c r="DY4">
        <f t="shared" ref="DY4:DY53" si="21">14.73*2.59</f>
        <v>38.150700000000001</v>
      </c>
      <c r="DZ4">
        <v>71.900000000000006</v>
      </c>
      <c r="EA4">
        <v>1.1012740228892249E-6</v>
      </c>
      <c r="EB4">
        <v>1.1012740228892249E-6</v>
      </c>
      <c r="EC4">
        <f>EC3+1</f>
        <v>2</v>
      </c>
      <c r="ED4">
        <f t="shared" ref="ED4:ED53" si="22">107.4*2.59</f>
        <v>278.166</v>
      </c>
      <c r="EE4">
        <v>61.3</v>
      </c>
      <c r="EF4">
        <v>5.1071988844343735E-6</v>
      </c>
      <c r="EG4">
        <v>5.1594910231828478E-6</v>
      </c>
      <c r="EH4">
        <f>EH3+1</f>
        <v>2</v>
      </c>
      <c r="EI4">
        <f t="shared" ref="EI4:EI53" si="23">560*2.59</f>
        <v>1450.3999999999999</v>
      </c>
      <c r="EJ4">
        <v>57.9</v>
      </c>
      <c r="EK4">
        <v>7.8740157480314959E-8</v>
      </c>
      <c r="EL4">
        <v>7.8740157480314959E-8</v>
      </c>
      <c r="EM4">
        <f>EM3+1</f>
        <v>2</v>
      </c>
      <c r="EN4">
        <v>1302</v>
      </c>
      <c r="EO4">
        <v>103</v>
      </c>
      <c r="EP4">
        <v>5.9710404537990746E-8</v>
      </c>
      <c r="EQ4">
        <v>5.9710404537990746E-8</v>
      </c>
      <c r="ER4">
        <f>ER3+1</f>
        <v>2</v>
      </c>
      <c r="ES4">
        <v>309</v>
      </c>
      <c r="ET4">
        <v>69</v>
      </c>
      <c r="EU4">
        <v>2.0292207792207793E-7</v>
      </c>
      <c r="EV4">
        <v>2.0292207792207793E-7</v>
      </c>
      <c r="EW4">
        <f>EW3+1</f>
        <v>2</v>
      </c>
      <c r="EX4">
        <f t="shared" ref="EX4:EX53" si="24">3.25*2.59</f>
        <v>8.4175000000000004</v>
      </c>
      <c r="EY4">
        <v>38</v>
      </c>
      <c r="EZ4">
        <v>2.2137887413029728E-7</v>
      </c>
      <c r="FA4">
        <v>2.2137887413029728E-7</v>
      </c>
      <c r="FB4">
        <f>FB3+1</f>
        <v>2</v>
      </c>
      <c r="FC4">
        <v>255</v>
      </c>
      <c r="FD4">
        <v>18</v>
      </c>
      <c r="FE4">
        <v>4.8111618955977865E-9</v>
      </c>
      <c r="FF4">
        <v>4.8111618955977865E-9</v>
      </c>
      <c r="FG4">
        <f>FG3+1</f>
        <v>2</v>
      </c>
      <c r="FH4">
        <f t="shared" ref="FH4:FH25" si="25">27.8*2.59</f>
        <v>72.001999999999995</v>
      </c>
      <c r="FI4">
        <v>24</v>
      </c>
      <c r="FJ4">
        <v>4.8233449897503922E-8</v>
      </c>
      <c r="FK4">
        <v>4.8233449897503922E-8</v>
      </c>
      <c r="FL4">
        <f>FL3+1</f>
        <v>2</v>
      </c>
      <c r="FM4">
        <v>623</v>
      </c>
      <c r="FN4">
        <v>82</v>
      </c>
      <c r="FO4">
        <v>3.0079711234772148E-8</v>
      </c>
      <c r="FP4">
        <v>3.0079711234772148E-8</v>
      </c>
      <c r="FQ4">
        <f>FQ3+1</f>
        <v>2</v>
      </c>
      <c r="FR4">
        <f t="shared" ref="FR4:FR48" si="26">274*2.59</f>
        <v>709.66</v>
      </c>
      <c r="FS4">
        <v>30</v>
      </c>
      <c r="FT4">
        <v>3.289473684210526E-8</v>
      </c>
      <c r="FU4">
        <v>3.289473684210526E-8</v>
      </c>
      <c r="FV4">
        <f>FV3+1</f>
        <v>2</v>
      </c>
      <c r="FW4">
        <f t="shared" ref="FW4:FW50" si="27">187.3*2.59</f>
        <v>485.10700000000003</v>
      </c>
      <c r="FX4">
        <v>36</v>
      </c>
      <c r="FY4">
        <v>8.771929824561404E-8</v>
      </c>
      <c r="FZ4">
        <v>1.7543859649122808E-7</v>
      </c>
      <c r="GA4">
        <f>GA3+1</f>
        <v>2</v>
      </c>
      <c r="GB4">
        <v>14200</v>
      </c>
      <c r="GC4">
        <v>66</v>
      </c>
      <c r="GD4">
        <v>2.1542438604049978E-8</v>
      </c>
      <c r="GE4">
        <v>2.1542438604049978E-8</v>
      </c>
      <c r="GF4">
        <f>GF3+1</f>
        <v>2</v>
      </c>
      <c r="GG4">
        <f t="shared" ref="GG4:GG49" si="28">93.53*2.59</f>
        <v>242.24269999999999</v>
      </c>
      <c r="GH4">
        <v>32</v>
      </c>
      <c r="GI4">
        <v>1.0204081632653061E-7</v>
      </c>
      <c r="GJ4">
        <v>1.0204081632653061E-7</v>
      </c>
      <c r="GK4">
        <f>GK3+1</f>
        <v>2</v>
      </c>
      <c r="GL4">
        <f t="shared" ref="GL4:GL49" si="29">20*2.59</f>
        <v>51.8</v>
      </c>
      <c r="GM4">
        <v>28</v>
      </c>
      <c r="GN4">
        <v>1.8115942028985507E-7</v>
      </c>
      <c r="GO4">
        <v>3.6231884057971015E-7</v>
      </c>
      <c r="GP4">
        <f>GP3+1</f>
        <v>2</v>
      </c>
      <c r="GQ4">
        <f t="shared" ref="GQ4:GQ24" si="30">18.16*2.59</f>
        <v>47.034399999999998</v>
      </c>
      <c r="GR4">
        <v>62</v>
      </c>
      <c r="GS4">
        <v>2.8117359413202934E-7</v>
      </c>
      <c r="GT4">
        <v>3.4229828850855744E-7</v>
      </c>
      <c r="GU4">
        <f>GU3+1</f>
        <v>2</v>
      </c>
      <c r="GV4">
        <v>132</v>
      </c>
      <c r="GW4">
        <v>17</v>
      </c>
      <c r="GX4">
        <v>2.2264651225908395E-7</v>
      </c>
      <c r="GY4">
        <v>2.2264651225908395E-7</v>
      </c>
      <c r="GZ4">
        <f>GZ3+1</f>
        <v>2</v>
      </c>
      <c r="HA4">
        <f t="shared" ref="HA4:HA24" si="31">107.21*2.59</f>
        <v>277.67389999999995</v>
      </c>
      <c r="HB4">
        <v>77</v>
      </c>
      <c r="HC4">
        <v>1.1668611435239206E-7</v>
      </c>
      <c r="HD4">
        <v>1.1668611435239206E-7</v>
      </c>
      <c r="HE4">
        <f>HE3+1</f>
        <v>2</v>
      </c>
      <c r="HF4">
        <f t="shared" ref="HF4:HF24" si="32">215.52*2.59</f>
        <v>558.19679999999994</v>
      </c>
      <c r="HG4">
        <v>52</v>
      </c>
      <c r="HH4">
        <v>1.3461538461538462E-6</v>
      </c>
      <c r="HI4">
        <v>1.3461538461538462E-6</v>
      </c>
      <c r="HJ4">
        <f>HJ3+1</f>
        <v>2</v>
      </c>
      <c r="HK4">
        <f t="shared" ref="HK4:HK22" si="33">14.55*2.59</f>
        <v>37.6845</v>
      </c>
      <c r="HL4">
        <v>33</v>
      </c>
      <c r="HM4">
        <v>5.8823529411764701E-7</v>
      </c>
      <c r="HN4">
        <v>5.8823529411764701E-7</v>
      </c>
      <c r="HO4">
        <f>HO3+1</f>
        <v>2</v>
      </c>
      <c r="HP4">
        <f t="shared" ref="HP4:HP21" si="34">409*2.59</f>
        <v>1059.31</v>
      </c>
      <c r="HQ4">
        <v>47</v>
      </c>
      <c r="HR4">
        <v>5.1724137931034479E-7</v>
      </c>
      <c r="HS4">
        <v>5.1724137931034479E-7</v>
      </c>
      <c r="HT4">
        <f>HT3+1</f>
        <v>2</v>
      </c>
      <c r="HU4">
        <f t="shared" ref="HU4:HU21" si="35">138.07*2.59</f>
        <v>357.60129999999998</v>
      </c>
      <c r="HV4">
        <v>35</v>
      </c>
      <c r="HW4">
        <v>2.1551724137931034E-7</v>
      </c>
      <c r="HX4">
        <v>2.1551724137931034E-7</v>
      </c>
      <c r="HY4">
        <f>HY3+1</f>
        <v>2</v>
      </c>
      <c r="HZ4">
        <v>147</v>
      </c>
      <c r="IA4">
        <v>49</v>
      </c>
      <c r="IB4">
        <v>1.958830668197297E-7</v>
      </c>
      <c r="IC4">
        <v>1.958830668197297E-7</v>
      </c>
      <c r="ID4">
        <f>ID3+1</f>
        <v>2</v>
      </c>
      <c r="IE4">
        <f t="shared" ref="IE4:IE18" si="36">112.2*2.59</f>
        <v>290.59800000000001</v>
      </c>
      <c r="IF4">
        <v>33</v>
      </c>
      <c r="IG4">
        <v>1.349527665317139E-7</v>
      </c>
      <c r="IH4">
        <v>4.0485829959514172E-7</v>
      </c>
      <c r="II4">
        <f>II3+1</f>
        <v>2</v>
      </c>
      <c r="IJ4">
        <v>101.2</v>
      </c>
      <c r="IK4">
        <v>17</v>
      </c>
      <c r="IL4">
        <v>5.0581689428426908E-8</v>
      </c>
      <c r="IM4">
        <v>5.0581689428426908E-8</v>
      </c>
      <c r="IN4">
        <f>IN3+1</f>
        <v>2</v>
      </c>
      <c r="IO4">
        <v>251.3</v>
      </c>
      <c r="IP4">
        <v>18</v>
      </c>
      <c r="IQ4">
        <v>1.4577259475218659E-7</v>
      </c>
      <c r="IR4">
        <v>1.4577259475218659E-7</v>
      </c>
      <c r="IS4">
        <f>IS3+1</f>
        <v>2</v>
      </c>
      <c r="IT4">
        <v>871</v>
      </c>
      <c r="IU4">
        <v>23</v>
      </c>
      <c r="IV4">
        <v>3.5335689045936393E-8</v>
      </c>
      <c r="IW4">
        <v>3.5335689045936393E-8</v>
      </c>
      <c r="IX4">
        <f>IX3+1</f>
        <v>2</v>
      </c>
      <c r="IY4">
        <v>109.9</v>
      </c>
      <c r="IZ4">
        <v>23</v>
      </c>
      <c r="JA4">
        <v>9.2293493308721731E-8</v>
      </c>
      <c r="JB4">
        <v>9.2293493308721731E-8</v>
      </c>
      <c r="JC4">
        <f>JC3+1</f>
        <v>2</v>
      </c>
      <c r="JD4">
        <v>378</v>
      </c>
      <c r="JE4">
        <v>26</v>
      </c>
      <c r="JF4">
        <v>2.34192037470726E-7</v>
      </c>
      <c r="JG4">
        <v>2.34192037470726E-7</v>
      </c>
      <c r="JH4">
        <f>JH3+1</f>
        <v>2</v>
      </c>
      <c r="JI4">
        <v>421</v>
      </c>
      <c r="JJ4">
        <v>27</v>
      </c>
      <c r="ST4"/>
    </row>
    <row r="5" spans="1:514" x14ac:dyDescent="0.55000000000000004">
      <c r="A5">
        <v>3.1774193548387095E-6</v>
      </c>
      <c r="B5">
        <v>3.2258064516129032E-6</v>
      </c>
      <c r="C5">
        <f t="shared" ref="C5:C53" si="37">C4+1</f>
        <v>3</v>
      </c>
      <c r="D5">
        <v>1157.73</v>
      </c>
      <c r="E5">
        <v>51.9</v>
      </c>
      <c r="F5">
        <v>5.0139275766016717E-6</v>
      </c>
      <c r="G5">
        <v>5.2924791086350974E-6</v>
      </c>
      <c r="H5">
        <f t="shared" ref="H5:H53" si="38">H4+1</f>
        <v>3</v>
      </c>
      <c r="I5">
        <f t="shared" si="0"/>
        <v>3346.2799999999997</v>
      </c>
      <c r="J5">
        <v>57.4</v>
      </c>
      <c r="K5">
        <v>5.3333333333333337E-6</v>
      </c>
      <c r="L5">
        <v>5.3658536585365852E-6</v>
      </c>
      <c r="M5">
        <f t="shared" ref="M5:M53" si="39">M4+1</f>
        <v>3</v>
      </c>
      <c r="N5">
        <f t="shared" si="1"/>
        <v>966.06999999999994</v>
      </c>
      <c r="O5">
        <v>71</v>
      </c>
      <c r="P5">
        <v>2.6186155042779362E-6</v>
      </c>
      <c r="Q5">
        <v>2.6186155042779362E-6</v>
      </c>
      <c r="R5">
        <f t="shared" ref="R5:R53" si="40">R4+1</f>
        <v>3</v>
      </c>
      <c r="S5">
        <f t="shared" si="2"/>
        <v>833.9799999999999</v>
      </c>
      <c r="T5">
        <v>48.8</v>
      </c>
      <c r="U5">
        <v>1.0140405616224648E-6</v>
      </c>
      <c r="V5">
        <v>1.0140405616224648E-6</v>
      </c>
      <c r="W5">
        <f t="shared" ref="W5:W53" si="41">W4+1</f>
        <v>3</v>
      </c>
      <c r="X5">
        <f t="shared" si="3"/>
        <v>147.63</v>
      </c>
      <c r="Y5">
        <v>61.7</v>
      </c>
      <c r="Z5">
        <v>2.6793583641812094E-6</v>
      </c>
      <c r="AA5">
        <v>2.7410541159880135E-6</v>
      </c>
      <c r="AB5">
        <f t="shared" ref="AB5:AB53" si="42">AB4+1</f>
        <v>3</v>
      </c>
      <c r="AC5">
        <f t="shared" si="4"/>
        <v>1605.8</v>
      </c>
      <c r="AD5">
        <v>45.6</v>
      </c>
      <c r="AE5">
        <v>1.5708970649028524E-6</v>
      </c>
      <c r="AF5">
        <v>1.6122364613476643E-6</v>
      </c>
      <c r="AG5">
        <f t="shared" ref="AG5:AG53" si="43">AG4+1</f>
        <v>3</v>
      </c>
      <c r="AH5">
        <f t="shared" si="5"/>
        <v>533.54</v>
      </c>
      <c r="AI5">
        <v>52</v>
      </c>
      <c r="AJ5">
        <v>3.1709426347650621E-7</v>
      </c>
      <c r="AK5">
        <v>3.4592101470164312E-7</v>
      </c>
      <c r="AL5">
        <f t="shared" ref="AL5:AL53" si="44">AL4+1</f>
        <v>3</v>
      </c>
      <c r="AM5">
        <f t="shared" si="6"/>
        <v>525.77</v>
      </c>
      <c r="AN5">
        <v>68.2</v>
      </c>
      <c r="AO5">
        <v>4.751619870410367E-6</v>
      </c>
      <c r="AP5">
        <v>4.9676025917926563E-6</v>
      </c>
      <c r="AQ5">
        <f t="shared" ref="AQ5:AQ53" si="45">AQ4+1</f>
        <v>3</v>
      </c>
      <c r="AR5">
        <f t="shared" si="7"/>
        <v>704.48</v>
      </c>
      <c r="AS5">
        <v>48</v>
      </c>
      <c r="AT5">
        <v>8.5676037483266402E-7</v>
      </c>
      <c r="AU5">
        <v>8.701472556894244E-7</v>
      </c>
      <c r="AV5">
        <f t="shared" ref="AV5:AV53" si="46">AV4+1</f>
        <v>3</v>
      </c>
      <c r="AW5">
        <f t="shared" si="8"/>
        <v>1036</v>
      </c>
      <c r="AX5">
        <v>55.8</v>
      </c>
      <c r="AY5">
        <v>1.0954616588419406E-6</v>
      </c>
      <c r="AZ5">
        <v>1.1215440792905582E-6</v>
      </c>
      <c r="BA5">
        <f t="shared" ref="BA5:BA53" si="47">BA4+1</f>
        <v>3</v>
      </c>
      <c r="BB5">
        <f t="shared" si="9"/>
        <v>214.97</v>
      </c>
      <c r="BC5">
        <v>66.3</v>
      </c>
      <c r="BD5">
        <v>2.8664086201485511E-6</v>
      </c>
      <c r="BE5">
        <v>2.9082540014645883E-6</v>
      </c>
      <c r="BF5">
        <f t="shared" ref="BF5:BF53" si="48">BF4+1</f>
        <v>3</v>
      </c>
      <c r="BG5">
        <f t="shared" si="10"/>
        <v>1481.48</v>
      </c>
      <c r="BH5">
        <v>63.4</v>
      </c>
      <c r="BI5">
        <v>7.4085470085470082E-5</v>
      </c>
      <c r="BJ5">
        <v>7.8393162393162387E-5</v>
      </c>
      <c r="BK5">
        <f t="shared" ref="BK5:BK53" si="49">BK4+1</f>
        <v>3</v>
      </c>
      <c r="BL5">
        <v>798.4</v>
      </c>
      <c r="BM5">
        <v>66.5</v>
      </c>
      <c r="BN5">
        <v>4.0819355796348523E-6</v>
      </c>
      <c r="BO5">
        <v>4.1116223838503789E-6</v>
      </c>
      <c r="BP5">
        <f t="shared" ref="BP5:BP53" si="50">BP4+1</f>
        <v>3</v>
      </c>
      <c r="BQ5">
        <f t="shared" si="11"/>
        <v>830.89666666666653</v>
      </c>
      <c r="BR5">
        <v>69.900000000000006</v>
      </c>
      <c r="BS5">
        <v>1.592039800995025E-6</v>
      </c>
      <c r="BT5">
        <v>1.6044776119402985E-6</v>
      </c>
      <c r="BU5">
        <f t="shared" ref="BU5:BU53" si="51">BU4+1</f>
        <v>3</v>
      </c>
      <c r="BV5">
        <f t="shared" si="12"/>
        <v>2020.1999999999998</v>
      </c>
      <c r="BW5">
        <v>61.1</v>
      </c>
      <c r="BX5">
        <v>3.4955752212389381E-6</v>
      </c>
      <c r="BY5">
        <v>3.584070796460177E-6</v>
      </c>
      <c r="BZ5">
        <f t="shared" ref="BZ5:BZ53" si="52">BZ4+1</f>
        <v>3</v>
      </c>
      <c r="CA5">
        <v>674.9</v>
      </c>
      <c r="CB5">
        <v>53.7</v>
      </c>
      <c r="CC5">
        <v>4.7289923608584942E-7</v>
      </c>
      <c r="CD5">
        <v>5.0927610040014552E-7</v>
      </c>
      <c r="CE5">
        <f t="shared" ref="CE5:CE53" si="53">CE4+1</f>
        <v>3</v>
      </c>
      <c r="CF5">
        <f t="shared" si="13"/>
        <v>380.98899999999998</v>
      </c>
      <c r="CG5">
        <v>61.8</v>
      </c>
      <c r="CH5">
        <v>9.1116173120728934E-7</v>
      </c>
      <c r="CI5">
        <v>9.3394077448747155E-7</v>
      </c>
      <c r="CJ5">
        <f t="shared" ref="CJ5:CJ53" si="54">CJ4+1</f>
        <v>3</v>
      </c>
      <c r="CK5">
        <f t="shared" si="14"/>
        <v>752.9129999999999</v>
      </c>
      <c r="CL5">
        <v>72.099999999999994</v>
      </c>
      <c r="CM5">
        <v>1.68314186481432E-6</v>
      </c>
      <c r="CN5">
        <v>1.68314186481432E-6</v>
      </c>
      <c r="CO5">
        <f t="shared" ref="CO5:CO53" si="55">CO4+1</f>
        <v>3</v>
      </c>
      <c r="CP5">
        <f t="shared" si="15"/>
        <v>483.03499999999997</v>
      </c>
      <c r="CQ5">
        <v>65.7</v>
      </c>
      <c r="CR5">
        <v>1.5626555190604161E-6</v>
      </c>
      <c r="CS5">
        <v>1.572608738927043E-6</v>
      </c>
      <c r="CT5">
        <f t="shared" ref="CT5:CT53" si="56">CT4+1</f>
        <v>3</v>
      </c>
      <c r="CU5">
        <f t="shared" si="16"/>
        <v>1685.0281</v>
      </c>
      <c r="CV5">
        <v>60.6</v>
      </c>
      <c r="CW5">
        <v>4.372937293729373E-6</v>
      </c>
      <c r="CX5">
        <v>4.6204620462046201E-6</v>
      </c>
      <c r="CY5">
        <f t="shared" ref="CY5:CY53" si="57">CY4+1</f>
        <v>3</v>
      </c>
      <c r="CZ5">
        <f t="shared" si="17"/>
        <v>9875.67</v>
      </c>
      <c r="DA5">
        <v>57.4</v>
      </c>
      <c r="DB5">
        <v>9.3150684931506848E-7</v>
      </c>
      <c r="DC5">
        <v>9.5890410958904113E-7</v>
      </c>
      <c r="DD5">
        <f t="shared" ref="DD5:DD53" si="58">DD4+1</f>
        <v>3</v>
      </c>
      <c r="DE5">
        <f t="shared" si="18"/>
        <v>598.54899999999998</v>
      </c>
      <c r="DF5">
        <v>56</v>
      </c>
      <c r="DG5">
        <v>1.7262638717632553E-6</v>
      </c>
      <c r="DH5">
        <v>1.7509247842170159E-6</v>
      </c>
      <c r="DI5">
        <f t="shared" ref="DI5:DI53" si="59">DI4+1</f>
        <v>3</v>
      </c>
      <c r="DJ5">
        <f t="shared" si="19"/>
        <v>433.08768557086404</v>
      </c>
      <c r="DK5">
        <v>71.8</v>
      </c>
      <c r="DL5">
        <v>3.3912674862229759E-7</v>
      </c>
      <c r="DM5">
        <v>3.3912674862229759E-7</v>
      </c>
      <c r="DN5">
        <f t="shared" ref="DN5:DN53" si="60">DN4+1</f>
        <v>3</v>
      </c>
      <c r="DO5">
        <v>1680</v>
      </c>
      <c r="DP5">
        <f t="shared" si="20"/>
        <v>71.013565069944889</v>
      </c>
      <c r="DQ5">
        <v>1.8565941101152369E-6</v>
      </c>
      <c r="DR5">
        <v>1.8565941101152369E-6</v>
      </c>
      <c r="DS5">
        <f t="shared" ref="DS5:DS53" si="61">DS4+1</f>
        <v>3</v>
      </c>
      <c r="DT5">
        <v>3400</v>
      </c>
      <c r="DU5">
        <v>43.7</v>
      </c>
      <c r="DV5">
        <v>6.3377093707559981E-7</v>
      </c>
      <c r="DW5">
        <v>6.3377093707559981E-7</v>
      </c>
      <c r="DX5">
        <f t="shared" ref="DX5:DX53" si="62">DX4+1</f>
        <v>3</v>
      </c>
      <c r="DY5">
        <f t="shared" si="21"/>
        <v>38.150700000000001</v>
      </c>
      <c r="DZ5">
        <v>71.900000000000006</v>
      </c>
      <c r="EA5">
        <v>1.5115525804361908E-6</v>
      </c>
      <c r="EB5">
        <v>1.5115525804361908E-6</v>
      </c>
      <c r="EC5">
        <f t="shared" ref="EC5:EC53" si="63">EC4+1</f>
        <v>3</v>
      </c>
      <c r="ED5">
        <f t="shared" si="22"/>
        <v>278.166</v>
      </c>
      <c r="EE5">
        <v>62.3</v>
      </c>
      <c r="EF5">
        <v>7.3906222764511068E-6</v>
      </c>
      <c r="EG5">
        <v>7.46034512811574E-6</v>
      </c>
      <c r="EH5">
        <f t="shared" ref="EH5:EH53" si="64">EH4+1</f>
        <v>3</v>
      </c>
      <c r="EI5">
        <f t="shared" si="23"/>
        <v>1450.3999999999999</v>
      </c>
      <c r="EJ5">
        <v>57.9</v>
      </c>
      <c r="EK5">
        <v>7.8740157480314959E-8</v>
      </c>
      <c r="EL5">
        <v>7.8740157480314959E-8</v>
      </c>
      <c r="EM5">
        <f t="shared" ref="EM5:EM53" si="65">EM4+1</f>
        <v>3</v>
      </c>
      <c r="EN5">
        <v>1302</v>
      </c>
      <c r="EO5">
        <v>103</v>
      </c>
      <c r="EP5">
        <v>7.4638005672488429E-8</v>
      </c>
      <c r="EQ5">
        <v>7.4638005672488429E-8</v>
      </c>
      <c r="ER5">
        <f t="shared" ref="ER5:ER53" si="66">ER4+1</f>
        <v>3</v>
      </c>
      <c r="ES5">
        <v>309</v>
      </c>
      <c r="ET5">
        <v>69</v>
      </c>
      <c r="EU5">
        <v>2.0292207792207793E-7</v>
      </c>
      <c r="EV5">
        <v>2.8409090909090909E-7</v>
      </c>
      <c r="EW5">
        <f t="shared" ref="EW5:EW53" si="67">EW4+1</f>
        <v>3</v>
      </c>
      <c r="EX5">
        <f t="shared" si="24"/>
        <v>8.4175000000000004</v>
      </c>
      <c r="EY5">
        <v>38</v>
      </c>
      <c r="EZ5">
        <v>2.5300442757748263E-7</v>
      </c>
      <c r="FA5">
        <v>2.5300442757748263E-7</v>
      </c>
      <c r="FB5">
        <f t="shared" ref="FB5:FB53" si="68">FB4+1</f>
        <v>3</v>
      </c>
      <c r="FC5">
        <v>255</v>
      </c>
      <c r="FD5">
        <v>18</v>
      </c>
      <c r="FE5">
        <v>4.8111618955977865E-9</v>
      </c>
      <c r="FF5">
        <v>4.8111618955977865E-9</v>
      </c>
      <c r="FG5">
        <f t="shared" ref="FG5:FG25" si="69">FG4+1</f>
        <v>3</v>
      </c>
      <c r="FH5">
        <f t="shared" si="25"/>
        <v>72.001999999999995</v>
      </c>
      <c r="FI5">
        <v>24</v>
      </c>
      <c r="FJ5">
        <v>4.8233449897503922E-8</v>
      </c>
      <c r="FK5">
        <v>4.8233449897503922E-8</v>
      </c>
      <c r="FL5">
        <f t="shared" ref="FL5:FL53" si="70">FL4+1</f>
        <v>3</v>
      </c>
      <c r="FM5">
        <v>623</v>
      </c>
      <c r="FN5">
        <v>82</v>
      </c>
      <c r="FO5">
        <v>3.0079711234772148E-8</v>
      </c>
      <c r="FP5">
        <v>3.0079711234772148E-8</v>
      </c>
      <c r="FQ5">
        <f t="shared" ref="FQ5:FQ48" si="71">FQ4+1</f>
        <v>3</v>
      </c>
      <c r="FR5">
        <f t="shared" si="26"/>
        <v>709.66</v>
      </c>
      <c r="FS5">
        <v>30</v>
      </c>
      <c r="FT5">
        <v>3.289473684210526E-8</v>
      </c>
      <c r="FU5">
        <v>3.289473684210526E-8</v>
      </c>
      <c r="FV5">
        <f t="shared" ref="FV5:FV50" si="72">FV4+1</f>
        <v>3</v>
      </c>
      <c r="FW5">
        <f t="shared" si="27"/>
        <v>485.10700000000003</v>
      </c>
      <c r="FX5">
        <v>36</v>
      </c>
      <c r="FY5">
        <v>8.771929824561404E-8</v>
      </c>
      <c r="FZ5">
        <v>1.7543859649122808E-7</v>
      </c>
      <c r="GA5">
        <f t="shared" ref="GA5:GA21" si="73">GA4+1</f>
        <v>3</v>
      </c>
      <c r="GB5">
        <v>14200</v>
      </c>
      <c r="GC5">
        <v>66</v>
      </c>
      <c r="GD5">
        <v>2.1542438604049978E-8</v>
      </c>
      <c r="GE5">
        <v>2.1542438604049978E-8</v>
      </c>
      <c r="GF5">
        <f t="shared" ref="GF5:GF49" si="74">GF4+1</f>
        <v>3</v>
      </c>
      <c r="GG5">
        <f t="shared" si="28"/>
        <v>242.24269999999999</v>
      </c>
      <c r="GH5">
        <v>32</v>
      </c>
      <c r="GI5">
        <v>1.0204081632653061E-7</v>
      </c>
      <c r="GJ5">
        <v>1.0204081632653061E-7</v>
      </c>
      <c r="GK5">
        <f t="shared" ref="GK5:GK49" si="75">GK4+1</f>
        <v>3</v>
      </c>
      <c r="GL5">
        <f t="shared" si="29"/>
        <v>51.8</v>
      </c>
      <c r="GM5">
        <v>28</v>
      </c>
      <c r="GN5">
        <v>1.8115942028985507E-7</v>
      </c>
      <c r="GO5">
        <v>3.6231884057971015E-7</v>
      </c>
      <c r="GP5">
        <f t="shared" ref="GP5:GP24" si="76">GP4+1</f>
        <v>3</v>
      </c>
      <c r="GQ5">
        <f t="shared" si="30"/>
        <v>47.034399999999998</v>
      </c>
      <c r="GR5">
        <v>62</v>
      </c>
      <c r="GS5">
        <v>2.689486552567237E-7</v>
      </c>
      <c r="GT5">
        <v>3.4229828850855744E-7</v>
      </c>
      <c r="GU5">
        <f t="shared" ref="GU5:GU29" si="77">GU4+1</f>
        <v>3</v>
      </c>
      <c r="GV5">
        <v>132</v>
      </c>
      <c r="GW5">
        <v>17</v>
      </c>
      <c r="GX5">
        <v>3.3396976838862594E-7</v>
      </c>
      <c r="GY5">
        <v>3.3396976838862594E-7</v>
      </c>
      <c r="GZ5">
        <f t="shared" ref="GZ5:GZ24" si="78">GZ4+1</f>
        <v>3</v>
      </c>
      <c r="HA5">
        <f t="shared" si="31"/>
        <v>277.67389999999995</v>
      </c>
      <c r="HB5">
        <v>77</v>
      </c>
      <c r="HC5">
        <v>1.0501750291715287E-6</v>
      </c>
      <c r="HD5">
        <v>1.0501750291715287E-6</v>
      </c>
      <c r="HE5">
        <f t="shared" ref="HE5:HE24" si="79">HE4+1</f>
        <v>3</v>
      </c>
      <c r="HF5">
        <f t="shared" si="32"/>
        <v>558.19679999999994</v>
      </c>
      <c r="HG5">
        <v>52</v>
      </c>
      <c r="HH5">
        <v>3.2692307692307691E-6</v>
      </c>
      <c r="HI5">
        <v>3.2692307692307691E-6</v>
      </c>
      <c r="HJ5">
        <f t="shared" ref="HJ5:HJ22" si="80">HJ4+1</f>
        <v>3</v>
      </c>
      <c r="HK5">
        <f t="shared" si="33"/>
        <v>37.6845</v>
      </c>
      <c r="HL5">
        <v>33</v>
      </c>
      <c r="HM5">
        <v>5.8823529411764701E-7</v>
      </c>
      <c r="HN5">
        <v>5.8823529411764701E-7</v>
      </c>
      <c r="HO5">
        <f t="shared" ref="HO5:HO21" si="81">HO4+1</f>
        <v>3</v>
      </c>
      <c r="HP5">
        <f t="shared" si="34"/>
        <v>1059.31</v>
      </c>
      <c r="HQ5">
        <v>47</v>
      </c>
      <c r="HR5">
        <v>5.1724137931034479E-7</v>
      </c>
      <c r="HS5">
        <v>5.1724137931034479E-7</v>
      </c>
      <c r="HT5">
        <f t="shared" ref="HT5:HT21" si="82">HT4+1</f>
        <v>3</v>
      </c>
      <c r="HU5">
        <f t="shared" si="35"/>
        <v>357.60129999999998</v>
      </c>
      <c r="HV5">
        <v>35</v>
      </c>
      <c r="HW5">
        <v>4.3103448275862068E-7</v>
      </c>
      <c r="HX5">
        <v>4.3103448275862068E-7</v>
      </c>
      <c r="HY5">
        <f t="shared" ref="HY5:HY19" si="83">HY4+1</f>
        <v>3</v>
      </c>
      <c r="HZ5">
        <v>147</v>
      </c>
      <c r="IA5">
        <v>49</v>
      </c>
      <c r="IB5">
        <v>5.8764920045918911E-7</v>
      </c>
      <c r="IC5">
        <v>5.8764920045918911E-7</v>
      </c>
      <c r="ID5">
        <f t="shared" ref="ID5:ID18" si="84">ID4+1</f>
        <v>3</v>
      </c>
      <c r="IE5">
        <f t="shared" si="36"/>
        <v>290.59800000000001</v>
      </c>
      <c r="IF5">
        <v>33</v>
      </c>
      <c r="IG5">
        <v>6.7476383265856946E-7</v>
      </c>
      <c r="IH5">
        <v>1.0796221322537112E-6</v>
      </c>
      <c r="II5">
        <f t="shared" ref="II5:II21" si="85">II4+1</f>
        <v>3</v>
      </c>
      <c r="IJ5">
        <v>101.2</v>
      </c>
      <c r="IK5">
        <v>17</v>
      </c>
      <c r="IL5">
        <v>1.2645422357106727E-7</v>
      </c>
      <c r="IM5">
        <v>1.2645422357106727E-7</v>
      </c>
      <c r="IN5">
        <f t="shared" ref="IN5:IN53" si="86">IN4+1</f>
        <v>3</v>
      </c>
      <c r="IO5">
        <v>251.3</v>
      </c>
      <c r="IP5">
        <v>18</v>
      </c>
      <c r="IQ5">
        <v>1.4577259475218659E-7</v>
      </c>
      <c r="IR5">
        <v>1.4577259475218659E-7</v>
      </c>
      <c r="IS5">
        <f t="shared" ref="IS5:IS43" si="87">IS4+1</f>
        <v>3</v>
      </c>
      <c r="IT5">
        <v>871</v>
      </c>
      <c r="IU5">
        <v>23</v>
      </c>
      <c r="IV5">
        <v>3.5335689045936393E-8</v>
      </c>
      <c r="IW5">
        <v>3.5335689045936393E-8</v>
      </c>
      <c r="IX5">
        <f t="shared" ref="IX5:IX36" si="88">IX4+1</f>
        <v>3</v>
      </c>
      <c r="IY5">
        <v>109.9</v>
      </c>
      <c r="IZ5">
        <v>23</v>
      </c>
      <c r="JA5">
        <v>9.2293493308721731E-8</v>
      </c>
      <c r="JB5">
        <v>9.2293493308721731E-8</v>
      </c>
      <c r="JC5">
        <f t="shared" ref="JC5:JC19" si="89">JC4+1</f>
        <v>3</v>
      </c>
      <c r="JD5">
        <v>378</v>
      </c>
      <c r="JE5">
        <v>26</v>
      </c>
      <c r="JF5">
        <v>2.34192037470726E-7</v>
      </c>
      <c r="JG5">
        <v>2.34192037470726E-7</v>
      </c>
      <c r="JH5">
        <f t="shared" ref="JH5:JH18" si="90">JH4+1</f>
        <v>3</v>
      </c>
      <c r="JI5">
        <v>421</v>
      </c>
      <c r="JJ5">
        <v>27</v>
      </c>
      <c r="ST5"/>
    </row>
    <row r="6" spans="1:514" x14ac:dyDescent="0.55000000000000004">
      <c r="A6">
        <v>4.7258064516129032E-6</v>
      </c>
      <c r="B6">
        <v>4.7903225806451611E-6</v>
      </c>
      <c r="C6">
        <f t="shared" si="37"/>
        <v>4</v>
      </c>
      <c r="D6">
        <v>1157.73</v>
      </c>
      <c r="E6">
        <v>51.9</v>
      </c>
      <c r="F6">
        <v>6.9637883008356544E-6</v>
      </c>
      <c r="G6">
        <v>7.242339832869081E-6</v>
      </c>
      <c r="H6">
        <f t="shared" si="38"/>
        <v>4</v>
      </c>
      <c r="I6">
        <f t="shared" si="0"/>
        <v>3346.2799999999997</v>
      </c>
      <c r="J6">
        <v>57.4</v>
      </c>
      <c r="K6">
        <v>7.6747967479674793E-6</v>
      </c>
      <c r="L6">
        <v>7.739837398373984E-6</v>
      </c>
      <c r="M6">
        <f t="shared" si="39"/>
        <v>4</v>
      </c>
      <c r="N6">
        <f t="shared" si="1"/>
        <v>966.06999999999994</v>
      </c>
      <c r="O6">
        <v>71</v>
      </c>
      <c r="P6">
        <v>3.733471610059632E-6</v>
      </c>
      <c r="Q6">
        <v>3.733471610059632E-6</v>
      </c>
      <c r="R6">
        <f t="shared" si="40"/>
        <v>4</v>
      </c>
      <c r="S6">
        <f t="shared" si="2"/>
        <v>833.9799999999999</v>
      </c>
      <c r="T6">
        <v>48.8</v>
      </c>
      <c r="U6">
        <v>1.3650546021840873E-6</v>
      </c>
      <c r="V6">
        <v>1.3650546021840873E-6</v>
      </c>
      <c r="W6">
        <f t="shared" si="41"/>
        <v>4</v>
      </c>
      <c r="X6">
        <f t="shared" si="3"/>
        <v>147.63</v>
      </c>
      <c r="Y6">
        <v>61.7</v>
      </c>
      <c r="Z6">
        <v>4.4597214877489867E-6</v>
      </c>
      <c r="AA6">
        <v>4.5831129913625949E-6</v>
      </c>
      <c r="AB6">
        <f t="shared" si="42"/>
        <v>4</v>
      </c>
      <c r="AC6">
        <f t="shared" si="4"/>
        <v>1605.8</v>
      </c>
      <c r="AD6">
        <v>45.6</v>
      </c>
      <c r="AE6">
        <v>2.0256304257957835E-6</v>
      </c>
      <c r="AF6">
        <v>2.0669698222405953E-6</v>
      </c>
      <c r="AG6">
        <f t="shared" si="43"/>
        <v>4</v>
      </c>
      <c r="AH6">
        <f t="shared" si="5"/>
        <v>533.54</v>
      </c>
      <c r="AI6">
        <v>52</v>
      </c>
      <c r="AJ6">
        <v>8.0714903430383396E-7</v>
      </c>
      <c r="AK6">
        <v>8.3597578552897087E-7</v>
      </c>
      <c r="AL6">
        <f t="shared" si="44"/>
        <v>4</v>
      </c>
      <c r="AM6">
        <f t="shared" si="6"/>
        <v>525.77</v>
      </c>
      <c r="AN6">
        <v>68.2</v>
      </c>
      <c r="AO6">
        <v>5.9395248380129589E-6</v>
      </c>
      <c r="AP6">
        <v>6.1555075593952482E-6</v>
      </c>
      <c r="AQ6">
        <f t="shared" si="45"/>
        <v>4</v>
      </c>
      <c r="AR6">
        <f t="shared" si="7"/>
        <v>704.48</v>
      </c>
      <c r="AS6">
        <v>48</v>
      </c>
      <c r="AT6">
        <v>1.2717536813922356E-6</v>
      </c>
      <c r="AU6">
        <v>1.2851405622489961E-6</v>
      </c>
      <c r="AV6">
        <f t="shared" si="46"/>
        <v>4</v>
      </c>
      <c r="AW6">
        <f t="shared" si="8"/>
        <v>1036</v>
      </c>
      <c r="AX6">
        <v>55.8</v>
      </c>
      <c r="AY6">
        <v>2.0344287949921754E-6</v>
      </c>
      <c r="AZ6">
        <v>2.0865936358894104E-6</v>
      </c>
      <c r="BA6">
        <f t="shared" si="47"/>
        <v>4</v>
      </c>
      <c r="BB6">
        <f t="shared" si="9"/>
        <v>214.97</v>
      </c>
      <c r="BC6">
        <v>66.3</v>
      </c>
      <c r="BD6">
        <v>4.3623810021968829E-6</v>
      </c>
      <c r="BE6">
        <v>4.4146877288419294E-6</v>
      </c>
      <c r="BF6">
        <f t="shared" si="48"/>
        <v>4</v>
      </c>
      <c r="BG6">
        <f t="shared" si="10"/>
        <v>1481.48</v>
      </c>
      <c r="BH6">
        <v>63.4</v>
      </c>
      <c r="BI6">
        <v>1.1517948717948718E-4</v>
      </c>
      <c r="BJ6">
        <v>1.2227350427350427E-4</v>
      </c>
      <c r="BK6">
        <f t="shared" si="49"/>
        <v>4</v>
      </c>
      <c r="BL6">
        <v>798.4</v>
      </c>
      <c r="BM6">
        <v>66.5</v>
      </c>
      <c r="BN6">
        <v>5.7295532135965566E-6</v>
      </c>
      <c r="BO6">
        <v>5.774083419919846E-6</v>
      </c>
      <c r="BP6">
        <f t="shared" si="50"/>
        <v>4</v>
      </c>
      <c r="BQ6">
        <f t="shared" si="11"/>
        <v>830.89666666666653</v>
      </c>
      <c r="BR6">
        <v>69.900000000000006</v>
      </c>
      <c r="BS6">
        <v>2.4502487562189056E-6</v>
      </c>
      <c r="BT6">
        <v>2.5124378109452735E-6</v>
      </c>
      <c r="BU6">
        <f t="shared" si="51"/>
        <v>4</v>
      </c>
      <c r="BV6">
        <f t="shared" si="12"/>
        <v>2020.1999999999998</v>
      </c>
      <c r="BW6">
        <v>61.1</v>
      </c>
      <c r="BX6">
        <v>6.1283185840707966E-6</v>
      </c>
      <c r="BY6">
        <v>6.3274336283185837E-6</v>
      </c>
      <c r="BZ6">
        <f t="shared" si="52"/>
        <v>4</v>
      </c>
      <c r="CA6">
        <v>674.9</v>
      </c>
      <c r="CB6">
        <v>53.7</v>
      </c>
      <c r="CC6">
        <v>5.820298290287377E-7</v>
      </c>
      <c r="CD6">
        <v>6.1840669334303385E-7</v>
      </c>
      <c r="CE6">
        <f t="shared" si="53"/>
        <v>4</v>
      </c>
      <c r="CF6">
        <f t="shared" si="13"/>
        <v>380.98899999999998</v>
      </c>
      <c r="CG6">
        <v>61.8</v>
      </c>
      <c r="CH6">
        <v>1.3439635535307517E-6</v>
      </c>
      <c r="CI6">
        <v>1.366742596810934E-6</v>
      </c>
      <c r="CJ6">
        <f t="shared" si="54"/>
        <v>4</v>
      </c>
      <c r="CK6">
        <f t="shared" si="14"/>
        <v>752.9129999999999</v>
      </c>
      <c r="CL6">
        <v>72.099999999999994</v>
      </c>
      <c r="CM6">
        <v>2.6983702912102592E-6</v>
      </c>
      <c r="CN6">
        <v>2.6983702912102592E-6</v>
      </c>
      <c r="CO6">
        <f t="shared" si="55"/>
        <v>4</v>
      </c>
      <c r="CP6">
        <f t="shared" si="15"/>
        <v>483.03499999999997</v>
      </c>
      <c r="CQ6">
        <v>65.7</v>
      </c>
      <c r="CR6">
        <v>1.9806907534587439E-6</v>
      </c>
      <c r="CS6">
        <v>2.0105504130586243E-6</v>
      </c>
      <c r="CT6">
        <f t="shared" si="56"/>
        <v>4</v>
      </c>
      <c r="CU6">
        <f t="shared" si="16"/>
        <v>1685.0281</v>
      </c>
      <c r="CV6">
        <v>60.6</v>
      </c>
      <c r="CW6">
        <v>5.858085808580858E-6</v>
      </c>
      <c r="CX6">
        <v>6.3118811881188121E-6</v>
      </c>
      <c r="CY6">
        <f t="shared" si="57"/>
        <v>4</v>
      </c>
      <c r="CZ6">
        <f t="shared" si="17"/>
        <v>9875.67</v>
      </c>
      <c r="DA6">
        <v>57.4</v>
      </c>
      <c r="DB6">
        <v>1.2602739726027398E-6</v>
      </c>
      <c r="DC6">
        <v>1.2876712328767124E-6</v>
      </c>
      <c r="DD6">
        <f t="shared" si="58"/>
        <v>4</v>
      </c>
      <c r="DE6">
        <f t="shared" si="18"/>
        <v>598.54899999999998</v>
      </c>
      <c r="DF6">
        <v>56</v>
      </c>
      <c r="DG6">
        <v>2.5030826140567199E-6</v>
      </c>
      <c r="DH6">
        <v>2.5524044389642417E-6</v>
      </c>
      <c r="DI6">
        <f t="shared" si="59"/>
        <v>4</v>
      </c>
      <c r="DJ6">
        <f t="shared" si="19"/>
        <v>433.08768557086404</v>
      </c>
      <c r="DK6">
        <v>71.8</v>
      </c>
      <c r="DL6">
        <v>4.23908435777872E-7</v>
      </c>
      <c r="DM6">
        <v>4.23908435777872E-7</v>
      </c>
      <c r="DN6">
        <f t="shared" si="60"/>
        <v>4</v>
      </c>
      <c r="DO6">
        <v>1680</v>
      </c>
      <c r="DP6">
        <f t="shared" si="20"/>
        <v>71.013565069944889</v>
      </c>
      <c r="DQ6">
        <v>2.3687580025608197E-6</v>
      </c>
      <c r="DR6">
        <v>2.3687580025608197E-6</v>
      </c>
      <c r="DS6">
        <f t="shared" si="61"/>
        <v>4</v>
      </c>
      <c r="DT6">
        <v>3400</v>
      </c>
      <c r="DU6">
        <v>43.7</v>
      </c>
      <c r="DV6">
        <v>8.1484834766862839E-7</v>
      </c>
      <c r="DW6">
        <v>8.1484834766862839E-7</v>
      </c>
      <c r="DX6">
        <f t="shared" si="62"/>
        <v>4</v>
      </c>
      <c r="DY6">
        <f t="shared" si="21"/>
        <v>38.150700000000001</v>
      </c>
      <c r="DZ6">
        <v>71.900000000000006</v>
      </c>
      <c r="EA6">
        <v>1.9218311379831568E-6</v>
      </c>
      <c r="EB6">
        <v>1.965018354567048E-6</v>
      </c>
      <c r="EC6">
        <f t="shared" si="63"/>
        <v>4</v>
      </c>
      <c r="ED6">
        <f t="shared" si="22"/>
        <v>278.166</v>
      </c>
      <c r="EE6">
        <v>63.3</v>
      </c>
      <c r="EF6">
        <v>1.0109813491371797E-5</v>
      </c>
      <c r="EG6">
        <v>1.0440997036778805E-5</v>
      </c>
      <c r="EH6">
        <f t="shared" si="64"/>
        <v>4</v>
      </c>
      <c r="EI6">
        <f t="shared" si="23"/>
        <v>1450.3999999999999</v>
      </c>
      <c r="EJ6">
        <v>57.9</v>
      </c>
      <c r="EK6">
        <v>2.1653543307086615E-7</v>
      </c>
      <c r="EL6">
        <v>2.1653543307086615E-7</v>
      </c>
      <c r="EM6">
        <f t="shared" si="65"/>
        <v>4</v>
      </c>
      <c r="EN6">
        <v>1302</v>
      </c>
      <c r="EO6">
        <v>103</v>
      </c>
      <c r="EP6">
        <v>8.9565606806986113E-8</v>
      </c>
      <c r="EQ6">
        <v>8.9565606806986113E-8</v>
      </c>
      <c r="ER6">
        <f t="shared" si="66"/>
        <v>4</v>
      </c>
      <c r="ES6">
        <v>309</v>
      </c>
      <c r="ET6">
        <v>69</v>
      </c>
      <c r="EU6">
        <v>3.2467532467532465E-7</v>
      </c>
      <c r="EV6">
        <v>4.0584415584415586E-7</v>
      </c>
      <c r="EW6">
        <f t="shared" si="67"/>
        <v>4</v>
      </c>
      <c r="EX6">
        <f t="shared" si="24"/>
        <v>8.4175000000000004</v>
      </c>
      <c r="EY6">
        <v>38</v>
      </c>
      <c r="EZ6">
        <v>2.5300442757748263E-7</v>
      </c>
      <c r="FA6">
        <v>2.5300442757748263E-7</v>
      </c>
      <c r="FB6">
        <f t="shared" si="68"/>
        <v>4</v>
      </c>
      <c r="FC6">
        <v>255</v>
      </c>
      <c r="FD6">
        <v>18</v>
      </c>
      <c r="FE6">
        <v>4.8111618955977865E-9</v>
      </c>
      <c r="FF6">
        <v>4.8111618955977865E-9</v>
      </c>
      <c r="FG6">
        <f t="shared" si="69"/>
        <v>4</v>
      </c>
      <c r="FH6">
        <f t="shared" si="25"/>
        <v>72.001999999999995</v>
      </c>
      <c r="FI6">
        <v>24</v>
      </c>
      <c r="FJ6">
        <v>8.4408537320631855E-8</v>
      </c>
      <c r="FK6">
        <v>8.4408537320631855E-8</v>
      </c>
      <c r="FL6">
        <f t="shared" si="70"/>
        <v>4</v>
      </c>
      <c r="FM6">
        <v>623</v>
      </c>
      <c r="FN6">
        <v>82</v>
      </c>
      <c r="FO6">
        <v>3.0079711234772148E-8</v>
      </c>
      <c r="FP6">
        <v>3.0079711234772148E-8</v>
      </c>
      <c r="FQ6">
        <f t="shared" si="71"/>
        <v>4</v>
      </c>
      <c r="FR6">
        <f t="shared" si="26"/>
        <v>709.66</v>
      </c>
      <c r="FS6">
        <v>30</v>
      </c>
      <c r="FT6">
        <v>3.289473684210526E-8</v>
      </c>
      <c r="FU6">
        <v>3.289473684210526E-8</v>
      </c>
      <c r="FV6">
        <f t="shared" si="72"/>
        <v>4</v>
      </c>
      <c r="FW6">
        <f t="shared" si="27"/>
        <v>485.10700000000003</v>
      </c>
      <c r="FX6">
        <v>36</v>
      </c>
      <c r="FY6">
        <v>6.1403508771929824E-7</v>
      </c>
      <c r="FZ6">
        <v>7.0175438596491232E-7</v>
      </c>
      <c r="GA6">
        <f t="shared" si="73"/>
        <v>4</v>
      </c>
      <c r="GB6">
        <v>14200</v>
      </c>
      <c r="GC6">
        <v>66</v>
      </c>
      <c r="GD6">
        <v>2.1542438604049978E-8</v>
      </c>
      <c r="GE6">
        <v>2.1542438604049978E-8</v>
      </c>
      <c r="GF6">
        <f t="shared" si="74"/>
        <v>4</v>
      </c>
      <c r="GG6">
        <f t="shared" si="28"/>
        <v>242.24269999999999</v>
      </c>
      <c r="GH6">
        <v>32</v>
      </c>
      <c r="GI6">
        <v>1.0204081632653061E-7</v>
      </c>
      <c r="GJ6">
        <v>1.0204081632653061E-7</v>
      </c>
      <c r="GK6">
        <f t="shared" si="75"/>
        <v>4</v>
      </c>
      <c r="GL6">
        <f t="shared" si="29"/>
        <v>51.8</v>
      </c>
      <c r="GM6">
        <v>28</v>
      </c>
      <c r="GN6">
        <v>3.6231884057971015E-7</v>
      </c>
      <c r="GO6">
        <v>5.4347826086956517E-7</v>
      </c>
      <c r="GP6">
        <f t="shared" si="76"/>
        <v>4</v>
      </c>
      <c r="GQ6">
        <f t="shared" si="30"/>
        <v>47.034399999999998</v>
      </c>
      <c r="GR6">
        <v>62</v>
      </c>
      <c r="GS6">
        <v>3.4229828850855744E-7</v>
      </c>
      <c r="GT6">
        <v>7.4572127139364299E-7</v>
      </c>
      <c r="GU6">
        <f t="shared" si="77"/>
        <v>4</v>
      </c>
      <c r="GV6">
        <v>132</v>
      </c>
      <c r="GW6">
        <v>17</v>
      </c>
      <c r="GX6">
        <v>5.5661628064770986E-7</v>
      </c>
      <c r="GY6">
        <v>5.5661628064770986E-7</v>
      </c>
      <c r="GZ6">
        <f t="shared" si="78"/>
        <v>4</v>
      </c>
      <c r="HA6">
        <f t="shared" si="31"/>
        <v>277.67389999999995</v>
      </c>
      <c r="HB6">
        <v>77</v>
      </c>
      <c r="HC6">
        <v>1.7502917152858809E-6</v>
      </c>
      <c r="HD6">
        <v>1.7502917152858809E-6</v>
      </c>
      <c r="HE6">
        <f t="shared" si="79"/>
        <v>4</v>
      </c>
      <c r="HF6">
        <f t="shared" si="32"/>
        <v>558.19679999999994</v>
      </c>
      <c r="HG6">
        <v>52</v>
      </c>
      <c r="HH6">
        <v>3.6538461538461538E-6</v>
      </c>
      <c r="HI6">
        <v>3.6538461538461538E-6</v>
      </c>
      <c r="HJ6">
        <f t="shared" si="80"/>
        <v>4</v>
      </c>
      <c r="HK6">
        <f t="shared" si="33"/>
        <v>37.6845</v>
      </c>
      <c r="HL6">
        <v>33</v>
      </c>
      <c r="HM6">
        <v>1.0588235294117648E-6</v>
      </c>
      <c r="HN6">
        <v>1.0588235294117648E-6</v>
      </c>
      <c r="HO6">
        <f t="shared" si="81"/>
        <v>4</v>
      </c>
      <c r="HP6">
        <f t="shared" si="34"/>
        <v>1059.31</v>
      </c>
      <c r="HQ6">
        <v>47</v>
      </c>
      <c r="HR6">
        <v>1.0344827586206896E-6</v>
      </c>
      <c r="HS6">
        <v>1.0344827586206896E-6</v>
      </c>
      <c r="HT6">
        <f t="shared" si="82"/>
        <v>4</v>
      </c>
      <c r="HU6">
        <f t="shared" si="35"/>
        <v>357.60129999999998</v>
      </c>
      <c r="HV6">
        <v>35</v>
      </c>
      <c r="HW6">
        <v>1.2931034482758621E-6</v>
      </c>
      <c r="HX6">
        <v>1.2931034482758621E-6</v>
      </c>
      <c r="HY6">
        <f t="shared" si="83"/>
        <v>4</v>
      </c>
      <c r="HZ6">
        <v>147</v>
      </c>
      <c r="IA6">
        <v>49</v>
      </c>
      <c r="IB6">
        <v>8.8147380068878367E-7</v>
      </c>
      <c r="IC6">
        <v>8.8147380068878367E-7</v>
      </c>
      <c r="ID6">
        <f t="shared" si="84"/>
        <v>4</v>
      </c>
      <c r="IE6">
        <f t="shared" si="36"/>
        <v>290.59800000000001</v>
      </c>
      <c r="IF6">
        <v>33</v>
      </c>
      <c r="IG6">
        <v>1.3495276653171389E-6</v>
      </c>
      <c r="IH6">
        <v>2.2941970310391362E-6</v>
      </c>
      <c r="II6">
        <f t="shared" si="85"/>
        <v>4</v>
      </c>
      <c r="IJ6">
        <v>101.2</v>
      </c>
      <c r="IK6">
        <v>17</v>
      </c>
      <c r="IL6">
        <v>1.2645422357106727E-7</v>
      </c>
      <c r="IM6">
        <v>1.2645422357106727E-7</v>
      </c>
      <c r="IN6">
        <f t="shared" si="86"/>
        <v>4</v>
      </c>
      <c r="IO6">
        <v>251.3</v>
      </c>
      <c r="IP6">
        <v>18</v>
      </c>
      <c r="IQ6">
        <v>1.4577259475218659E-7</v>
      </c>
      <c r="IR6">
        <v>1.4577259475218659E-7</v>
      </c>
      <c r="IS6">
        <f t="shared" si="87"/>
        <v>4</v>
      </c>
      <c r="IT6">
        <v>871</v>
      </c>
      <c r="IU6">
        <v>23</v>
      </c>
      <c r="IV6">
        <v>3.5335689045936393E-8</v>
      </c>
      <c r="IW6">
        <v>3.5335689045936393E-8</v>
      </c>
      <c r="IX6">
        <f t="shared" si="88"/>
        <v>4</v>
      </c>
      <c r="IY6">
        <v>109.9</v>
      </c>
      <c r="IZ6">
        <v>23</v>
      </c>
      <c r="JA6">
        <v>9.2293493308721731E-8</v>
      </c>
      <c r="JB6">
        <v>9.2293493308721731E-8</v>
      </c>
      <c r="JC6">
        <f t="shared" si="89"/>
        <v>4</v>
      </c>
      <c r="JD6">
        <v>378</v>
      </c>
      <c r="JE6">
        <v>26</v>
      </c>
      <c r="JF6">
        <v>2.5761124121779861E-6</v>
      </c>
      <c r="JG6">
        <v>2.5761124121779861E-6</v>
      </c>
      <c r="JH6">
        <f t="shared" si="90"/>
        <v>4</v>
      </c>
      <c r="JI6">
        <v>421</v>
      </c>
      <c r="JJ6">
        <v>27</v>
      </c>
      <c r="ST6"/>
    </row>
    <row r="7" spans="1:514" x14ac:dyDescent="0.55000000000000004">
      <c r="A7">
        <v>4.7096774193548385E-6</v>
      </c>
      <c r="B7">
        <v>4.7903225806451611E-6</v>
      </c>
      <c r="C7">
        <f t="shared" si="37"/>
        <v>5</v>
      </c>
      <c r="D7">
        <v>1157.73</v>
      </c>
      <c r="E7">
        <v>51.9</v>
      </c>
      <c r="F7">
        <v>6.9637883008356544E-6</v>
      </c>
      <c r="G7">
        <v>7.242339832869081E-6</v>
      </c>
      <c r="H7">
        <f t="shared" si="38"/>
        <v>5</v>
      </c>
      <c r="I7">
        <f t="shared" si="0"/>
        <v>3346.2799999999997</v>
      </c>
      <c r="J7">
        <v>57.4</v>
      </c>
      <c r="K7">
        <v>7.9024390243902434E-6</v>
      </c>
      <c r="L7">
        <v>8.0325203252032529E-6</v>
      </c>
      <c r="M7">
        <f t="shared" si="39"/>
        <v>5</v>
      </c>
      <c r="N7">
        <f t="shared" si="1"/>
        <v>966.06999999999994</v>
      </c>
      <c r="O7">
        <v>71</v>
      </c>
      <c r="P7">
        <v>3.733471610059632E-6</v>
      </c>
      <c r="Q7">
        <v>3.733471610059632E-6</v>
      </c>
      <c r="R7">
        <f t="shared" si="40"/>
        <v>5</v>
      </c>
      <c r="S7">
        <f t="shared" si="2"/>
        <v>833.9799999999999</v>
      </c>
      <c r="T7">
        <v>48.8</v>
      </c>
      <c r="U7">
        <v>1.3650546021840873E-6</v>
      </c>
      <c r="V7">
        <v>1.3650546021840873E-6</v>
      </c>
      <c r="W7">
        <f t="shared" si="41"/>
        <v>5</v>
      </c>
      <c r="X7">
        <f t="shared" si="3"/>
        <v>147.63</v>
      </c>
      <c r="Y7">
        <v>61.7</v>
      </c>
      <c r="Z7">
        <v>4.4597214877489867E-6</v>
      </c>
      <c r="AA7">
        <v>4.5831129913625949E-6</v>
      </c>
      <c r="AB7">
        <f t="shared" si="42"/>
        <v>5</v>
      </c>
      <c r="AC7">
        <f t="shared" si="4"/>
        <v>1605.8</v>
      </c>
      <c r="AD7">
        <v>45.6</v>
      </c>
      <c r="AE7">
        <v>2.0256304257957835E-6</v>
      </c>
      <c r="AF7">
        <v>2.0669698222405953E-6</v>
      </c>
      <c r="AG7">
        <f t="shared" si="43"/>
        <v>5</v>
      </c>
      <c r="AH7">
        <f t="shared" si="5"/>
        <v>533.54</v>
      </c>
      <c r="AI7">
        <v>52</v>
      </c>
      <c r="AJ7">
        <v>8.0714903430383396E-7</v>
      </c>
      <c r="AK7">
        <v>8.3597578552897087E-7</v>
      </c>
      <c r="AL7">
        <f t="shared" si="44"/>
        <v>5</v>
      </c>
      <c r="AM7">
        <f t="shared" si="6"/>
        <v>525.77</v>
      </c>
      <c r="AN7">
        <v>68.2</v>
      </c>
      <c r="AO7">
        <v>5.9395248380129589E-6</v>
      </c>
      <c r="AP7">
        <v>6.1555075593952482E-6</v>
      </c>
      <c r="AQ7">
        <f t="shared" si="45"/>
        <v>5</v>
      </c>
      <c r="AR7">
        <f t="shared" si="7"/>
        <v>704.48</v>
      </c>
      <c r="AS7">
        <v>48</v>
      </c>
      <c r="AT7">
        <v>1.2717536813922356E-6</v>
      </c>
      <c r="AU7">
        <v>1.2851405622489961E-6</v>
      </c>
      <c r="AV7">
        <f t="shared" si="46"/>
        <v>5</v>
      </c>
      <c r="AW7">
        <f t="shared" si="8"/>
        <v>1036</v>
      </c>
      <c r="AX7">
        <v>55.8</v>
      </c>
      <c r="AY7">
        <v>2.0344287949921754E-6</v>
      </c>
      <c r="AZ7">
        <v>2.0865936358894104E-6</v>
      </c>
      <c r="BA7">
        <f t="shared" si="47"/>
        <v>5</v>
      </c>
      <c r="BB7">
        <f t="shared" si="9"/>
        <v>214.97</v>
      </c>
      <c r="BC7">
        <v>66.3</v>
      </c>
      <c r="BD7">
        <v>4.3623810021968829E-6</v>
      </c>
      <c r="BE7">
        <v>4.4146877288419294E-6</v>
      </c>
      <c r="BF7">
        <f t="shared" si="48"/>
        <v>5</v>
      </c>
      <c r="BG7">
        <f t="shared" si="10"/>
        <v>1481.48</v>
      </c>
      <c r="BH7">
        <v>63.4</v>
      </c>
      <c r="BI7">
        <v>1.1516239316239316E-4</v>
      </c>
      <c r="BJ7">
        <v>1.2227350427350427E-4</v>
      </c>
      <c r="BK7">
        <f t="shared" si="49"/>
        <v>5</v>
      </c>
      <c r="BL7">
        <v>798.4</v>
      </c>
      <c r="BM7">
        <v>66.5</v>
      </c>
      <c r="BN7">
        <v>5.7295532135965566E-6</v>
      </c>
      <c r="BO7">
        <v>5.774083419919846E-6</v>
      </c>
      <c r="BP7">
        <f t="shared" si="50"/>
        <v>5</v>
      </c>
      <c r="BQ7">
        <f t="shared" si="11"/>
        <v>830.89666666666653</v>
      </c>
      <c r="BR7">
        <v>69.900000000000006</v>
      </c>
      <c r="BS7">
        <v>2.4378109452736319E-6</v>
      </c>
      <c r="BT7">
        <v>2.5124378109452735E-6</v>
      </c>
      <c r="BU7">
        <f t="shared" si="51"/>
        <v>5</v>
      </c>
      <c r="BV7">
        <f t="shared" si="12"/>
        <v>2020.1999999999998</v>
      </c>
      <c r="BW7">
        <v>61.1</v>
      </c>
      <c r="BX7">
        <v>6.1283185840707966E-6</v>
      </c>
      <c r="BY7">
        <v>6.3274336283185837E-6</v>
      </c>
      <c r="BZ7">
        <f t="shared" si="52"/>
        <v>5</v>
      </c>
      <c r="CA7">
        <v>674.9</v>
      </c>
      <c r="CB7">
        <v>53.7</v>
      </c>
      <c r="CC7">
        <v>5.820298290287377E-7</v>
      </c>
      <c r="CD7">
        <v>6.1840669334303385E-7</v>
      </c>
      <c r="CE7">
        <f t="shared" si="53"/>
        <v>5</v>
      </c>
      <c r="CF7">
        <f t="shared" si="13"/>
        <v>380.98899999999998</v>
      </c>
      <c r="CG7">
        <v>61.8</v>
      </c>
      <c r="CH7">
        <v>1.4123006833712984E-6</v>
      </c>
      <c r="CI7">
        <v>1.4350797266514805E-6</v>
      </c>
      <c r="CJ7">
        <f t="shared" si="54"/>
        <v>5</v>
      </c>
      <c r="CK7">
        <f t="shared" si="14"/>
        <v>752.9129999999999</v>
      </c>
      <c r="CL7">
        <v>72.099999999999994</v>
      </c>
      <c r="CM7">
        <v>2.6983702912102592E-6</v>
      </c>
      <c r="CN7">
        <v>2.6983702912102592E-6</v>
      </c>
      <c r="CO7">
        <f t="shared" si="55"/>
        <v>5</v>
      </c>
      <c r="CP7">
        <f t="shared" si="15"/>
        <v>483.03499999999997</v>
      </c>
      <c r="CQ7">
        <v>65.7</v>
      </c>
      <c r="CR7">
        <v>2.0205036329252514E-6</v>
      </c>
      <c r="CS7">
        <v>2.0503632925251318E-6</v>
      </c>
      <c r="CT7">
        <f t="shared" si="56"/>
        <v>5</v>
      </c>
      <c r="CU7">
        <f t="shared" si="16"/>
        <v>1685.0281</v>
      </c>
      <c r="CV7">
        <v>60.6</v>
      </c>
      <c r="CW7">
        <v>6.5181518151815182E-6</v>
      </c>
      <c r="CX7">
        <v>6.9719471947194723E-6</v>
      </c>
      <c r="CY7">
        <f t="shared" si="57"/>
        <v>5</v>
      </c>
      <c r="CZ7">
        <f t="shared" si="17"/>
        <v>9875.67</v>
      </c>
      <c r="DA7">
        <v>57.4</v>
      </c>
      <c r="DB7">
        <v>1.2602739726027398E-6</v>
      </c>
      <c r="DC7">
        <v>1.2876712328767124E-6</v>
      </c>
      <c r="DD7">
        <f t="shared" si="58"/>
        <v>5</v>
      </c>
      <c r="DE7">
        <f t="shared" si="18"/>
        <v>598.54899999999998</v>
      </c>
      <c r="DF7">
        <v>56</v>
      </c>
      <c r="DG7">
        <v>2.5030826140567199E-6</v>
      </c>
      <c r="DH7">
        <v>2.5524044389642417E-6</v>
      </c>
      <c r="DI7">
        <f t="shared" si="59"/>
        <v>5</v>
      </c>
      <c r="DJ7">
        <f t="shared" si="19"/>
        <v>433.08768557086404</v>
      </c>
      <c r="DK7">
        <v>71.8</v>
      </c>
      <c r="DL7">
        <v>4.23908435777872E-7</v>
      </c>
      <c r="DM7">
        <v>4.23908435777872E-7</v>
      </c>
      <c r="DN7">
        <f t="shared" si="60"/>
        <v>5</v>
      </c>
      <c r="DO7">
        <v>1680</v>
      </c>
      <c r="DP7">
        <f t="shared" si="20"/>
        <v>71.013565069944889</v>
      </c>
      <c r="DQ7">
        <v>2.3687580025608197E-6</v>
      </c>
      <c r="DR7">
        <v>2.3687580025608197E-6</v>
      </c>
      <c r="DS7">
        <f t="shared" si="61"/>
        <v>5</v>
      </c>
      <c r="DT7">
        <v>3400</v>
      </c>
      <c r="DU7">
        <v>43.7</v>
      </c>
      <c r="DV7">
        <v>8.1484834766862839E-7</v>
      </c>
      <c r="DW7">
        <v>8.1484834766862839E-7</v>
      </c>
      <c r="DX7">
        <f t="shared" si="62"/>
        <v>5</v>
      </c>
      <c r="DY7">
        <f t="shared" si="21"/>
        <v>38.150700000000001</v>
      </c>
      <c r="DZ7">
        <v>71.900000000000006</v>
      </c>
      <c r="EA7">
        <v>1.8786439213992658E-6</v>
      </c>
      <c r="EB7">
        <v>1.965018354567048E-6</v>
      </c>
      <c r="EC7">
        <f t="shared" si="63"/>
        <v>5</v>
      </c>
      <c r="ED7">
        <f t="shared" si="22"/>
        <v>278.166</v>
      </c>
      <c r="EE7">
        <v>64.3</v>
      </c>
      <c r="EF7">
        <v>1.0074952065539481E-5</v>
      </c>
      <c r="EG7">
        <v>1.0440997036778805E-5</v>
      </c>
      <c r="EH7">
        <f t="shared" si="64"/>
        <v>5</v>
      </c>
      <c r="EI7">
        <f t="shared" si="23"/>
        <v>1450.3999999999999</v>
      </c>
      <c r="EJ7">
        <v>57.9</v>
      </c>
      <c r="EK7">
        <v>2.1653543307086615E-7</v>
      </c>
      <c r="EL7">
        <v>2.1653543307086615E-7</v>
      </c>
      <c r="EM7">
        <f t="shared" si="65"/>
        <v>5</v>
      </c>
      <c r="EN7">
        <v>1302</v>
      </c>
      <c r="EO7">
        <v>103</v>
      </c>
      <c r="EP7">
        <v>8.9565606806986113E-8</v>
      </c>
      <c r="EQ7">
        <v>8.9565606806986113E-8</v>
      </c>
      <c r="ER7">
        <f t="shared" si="66"/>
        <v>5</v>
      </c>
      <c r="ES7">
        <v>309</v>
      </c>
      <c r="ET7">
        <v>69</v>
      </c>
      <c r="EU7">
        <v>3.2467532467532465E-7</v>
      </c>
      <c r="EV7">
        <v>4.0584415584415586E-7</v>
      </c>
      <c r="EW7">
        <f t="shared" si="67"/>
        <v>5</v>
      </c>
      <c r="EX7">
        <f t="shared" si="24"/>
        <v>8.4175000000000004</v>
      </c>
      <c r="EY7">
        <v>38</v>
      </c>
      <c r="EZ7">
        <v>2.5300442757748263E-7</v>
      </c>
      <c r="FA7">
        <v>2.5300442757748263E-7</v>
      </c>
      <c r="FB7">
        <f t="shared" si="68"/>
        <v>5</v>
      </c>
      <c r="FC7">
        <v>255</v>
      </c>
      <c r="FD7">
        <v>18</v>
      </c>
      <c r="FE7">
        <v>4.8111618955977865E-9</v>
      </c>
      <c r="FF7">
        <v>4.8111618955977865E-9</v>
      </c>
      <c r="FG7">
        <f t="shared" si="69"/>
        <v>5</v>
      </c>
      <c r="FH7">
        <f t="shared" si="25"/>
        <v>72.001999999999995</v>
      </c>
      <c r="FI7">
        <v>24</v>
      </c>
      <c r="FJ7">
        <v>8.4408537320631855E-8</v>
      </c>
      <c r="FK7">
        <v>8.4408537320631855E-8</v>
      </c>
      <c r="FL7">
        <f t="shared" si="70"/>
        <v>5</v>
      </c>
      <c r="FM7">
        <v>623</v>
      </c>
      <c r="FN7">
        <v>82</v>
      </c>
      <c r="FO7">
        <v>4.5119566852158222E-8</v>
      </c>
      <c r="FP7">
        <v>4.5119566852158222E-8</v>
      </c>
      <c r="FQ7">
        <f t="shared" si="71"/>
        <v>5</v>
      </c>
      <c r="FR7">
        <f t="shared" si="26"/>
        <v>709.66</v>
      </c>
      <c r="FS7">
        <v>30</v>
      </c>
      <c r="FT7">
        <v>3.289473684210526E-8</v>
      </c>
      <c r="FU7">
        <v>3.289473684210526E-8</v>
      </c>
      <c r="FV7">
        <f t="shared" si="72"/>
        <v>5</v>
      </c>
      <c r="FW7">
        <f t="shared" si="27"/>
        <v>485.10700000000003</v>
      </c>
      <c r="FX7">
        <v>36</v>
      </c>
      <c r="FY7">
        <v>1.0526315789473683E-6</v>
      </c>
      <c r="FZ7">
        <v>1.1403508771929824E-6</v>
      </c>
      <c r="GA7">
        <f t="shared" si="73"/>
        <v>5</v>
      </c>
      <c r="GB7">
        <v>14200</v>
      </c>
      <c r="GC7">
        <v>66</v>
      </c>
      <c r="GD7">
        <v>2.1542438604049978E-8</v>
      </c>
      <c r="GE7">
        <v>2.1542438604049978E-8</v>
      </c>
      <c r="GF7">
        <f t="shared" si="74"/>
        <v>5</v>
      </c>
      <c r="GG7">
        <f t="shared" si="28"/>
        <v>242.24269999999999</v>
      </c>
      <c r="GH7">
        <v>32</v>
      </c>
      <c r="GI7">
        <v>1.0204081632653061E-7</v>
      </c>
      <c r="GJ7">
        <v>1.0204081632653061E-7</v>
      </c>
      <c r="GK7">
        <f t="shared" si="75"/>
        <v>5</v>
      </c>
      <c r="GL7">
        <f t="shared" si="29"/>
        <v>51.8</v>
      </c>
      <c r="GM7">
        <v>28</v>
      </c>
      <c r="GN7">
        <v>3.6231884057971015E-7</v>
      </c>
      <c r="GO7">
        <v>5.4347826086956517E-7</v>
      </c>
      <c r="GP7">
        <f t="shared" si="76"/>
        <v>5</v>
      </c>
      <c r="GQ7">
        <f t="shared" si="30"/>
        <v>47.034399999999998</v>
      </c>
      <c r="GR7">
        <v>62</v>
      </c>
      <c r="GS7">
        <v>3.1784841075794621E-7</v>
      </c>
      <c r="GT7">
        <v>7.4572127139364299E-7</v>
      </c>
      <c r="GU7">
        <f t="shared" si="77"/>
        <v>5</v>
      </c>
      <c r="GV7">
        <v>132</v>
      </c>
      <c r="GW7">
        <v>17</v>
      </c>
      <c r="GX7">
        <v>1.1132325612954197E-6</v>
      </c>
      <c r="GY7">
        <v>1.1132325612954197E-6</v>
      </c>
      <c r="GZ7">
        <f t="shared" si="78"/>
        <v>5</v>
      </c>
      <c r="HA7">
        <f t="shared" si="31"/>
        <v>277.67389999999995</v>
      </c>
      <c r="HB7">
        <v>77</v>
      </c>
      <c r="HC7">
        <v>2.8004667444574094E-6</v>
      </c>
      <c r="HD7">
        <v>2.8004667444574094E-6</v>
      </c>
      <c r="HE7">
        <f t="shared" si="79"/>
        <v>5</v>
      </c>
      <c r="HF7">
        <f t="shared" si="32"/>
        <v>558.19679999999994</v>
      </c>
      <c r="HG7">
        <v>52</v>
      </c>
      <c r="HH7">
        <v>5.3846153846153847E-6</v>
      </c>
      <c r="HI7">
        <v>5.3846153846153847E-6</v>
      </c>
      <c r="HJ7">
        <f t="shared" si="80"/>
        <v>5</v>
      </c>
      <c r="HK7">
        <f t="shared" si="33"/>
        <v>37.6845</v>
      </c>
      <c r="HL7">
        <v>33</v>
      </c>
      <c r="HM7">
        <v>1.4117647058823529E-6</v>
      </c>
      <c r="HN7">
        <v>1.4117647058823529E-6</v>
      </c>
      <c r="HO7">
        <f t="shared" si="81"/>
        <v>5</v>
      </c>
      <c r="HP7">
        <f t="shared" si="34"/>
        <v>1059.31</v>
      </c>
      <c r="HQ7">
        <v>47</v>
      </c>
      <c r="HR7">
        <v>1.7241379310344827E-6</v>
      </c>
      <c r="HS7">
        <v>1.7241379310344827E-6</v>
      </c>
      <c r="HT7">
        <f t="shared" si="82"/>
        <v>5</v>
      </c>
      <c r="HU7">
        <f t="shared" si="35"/>
        <v>357.60129999999998</v>
      </c>
      <c r="HV7">
        <v>35</v>
      </c>
      <c r="HW7">
        <v>2.8017241379310345E-6</v>
      </c>
      <c r="HX7">
        <v>2.8017241379310345E-6</v>
      </c>
      <c r="HY7">
        <f t="shared" si="83"/>
        <v>5</v>
      </c>
      <c r="HZ7">
        <v>147</v>
      </c>
      <c r="IA7">
        <v>49</v>
      </c>
      <c r="IB7">
        <v>8.8147380068878367E-7</v>
      </c>
      <c r="IC7">
        <v>8.8147380068878367E-7</v>
      </c>
      <c r="ID7">
        <f t="shared" si="84"/>
        <v>5</v>
      </c>
      <c r="IE7">
        <f t="shared" si="36"/>
        <v>290.59800000000001</v>
      </c>
      <c r="IF7">
        <v>33</v>
      </c>
      <c r="IG7">
        <v>2.1592442645074224E-6</v>
      </c>
      <c r="IH7">
        <v>3.2388663967611337E-6</v>
      </c>
      <c r="II7">
        <f t="shared" si="85"/>
        <v>5</v>
      </c>
      <c r="IJ7">
        <v>101.2</v>
      </c>
      <c r="IK7">
        <v>17</v>
      </c>
      <c r="IL7">
        <v>1.2645422357106727E-7</v>
      </c>
      <c r="IM7">
        <v>1.2645422357106727E-7</v>
      </c>
      <c r="IN7">
        <f t="shared" si="86"/>
        <v>5</v>
      </c>
      <c r="IO7">
        <v>251.3</v>
      </c>
      <c r="IP7">
        <v>18</v>
      </c>
      <c r="IQ7">
        <v>1.4577259475218659E-7</v>
      </c>
      <c r="IR7">
        <v>1.4577259475218659E-7</v>
      </c>
      <c r="IS7">
        <f t="shared" si="87"/>
        <v>5</v>
      </c>
      <c r="IT7">
        <v>871</v>
      </c>
      <c r="IU7">
        <v>23</v>
      </c>
      <c r="IV7">
        <v>3.5335689045936393E-8</v>
      </c>
      <c r="IW7">
        <v>3.5335689045936393E-8</v>
      </c>
      <c r="IX7">
        <f t="shared" si="88"/>
        <v>5</v>
      </c>
      <c r="IY7">
        <v>109.9</v>
      </c>
      <c r="IZ7">
        <v>23</v>
      </c>
      <c r="JA7">
        <v>1.8458698661744346E-7</v>
      </c>
      <c r="JB7">
        <v>1.8458698661744346E-7</v>
      </c>
      <c r="JC7">
        <f t="shared" si="89"/>
        <v>5</v>
      </c>
      <c r="JD7">
        <v>378</v>
      </c>
      <c r="JE7">
        <v>26</v>
      </c>
      <c r="JF7">
        <v>4.0983606557377053E-6</v>
      </c>
      <c r="JG7">
        <v>4.0983606557377053E-6</v>
      </c>
      <c r="JH7">
        <f t="shared" si="90"/>
        <v>5</v>
      </c>
      <c r="JI7">
        <v>421</v>
      </c>
      <c r="JJ7">
        <v>27</v>
      </c>
      <c r="ST7"/>
    </row>
    <row r="8" spans="1:514" x14ac:dyDescent="0.55000000000000004">
      <c r="A8">
        <v>5.3870967741935487E-6</v>
      </c>
      <c r="B8">
        <v>5.4838709677419352E-6</v>
      </c>
      <c r="C8">
        <f t="shared" si="37"/>
        <v>6</v>
      </c>
      <c r="D8">
        <v>1157.73</v>
      </c>
      <c r="E8">
        <v>51.9</v>
      </c>
      <c r="F8">
        <v>8.0315691736304544E-6</v>
      </c>
      <c r="G8">
        <v>8.4958217270194985E-6</v>
      </c>
      <c r="H8">
        <f t="shared" si="38"/>
        <v>6</v>
      </c>
      <c r="I8">
        <f t="shared" si="0"/>
        <v>3346.2799999999997</v>
      </c>
      <c r="J8">
        <v>57.4</v>
      </c>
      <c r="K8">
        <v>8.6829268292682919E-6</v>
      </c>
      <c r="L8">
        <v>8.9430894308943092E-6</v>
      </c>
      <c r="M8">
        <f t="shared" si="39"/>
        <v>6</v>
      </c>
      <c r="N8">
        <f t="shared" si="1"/>
        <v>966.06999999999994</v>
      </c>
      <c r="O8">
        <v>71</v>
      </c>
      <c r="P8">
        <v>4.1223749027741766E-6</v>
      </c>
      <c r="Q8">
        <v>4.1223749027741766E-6</v>
      </c>
      <c r="R8">
        <f t="shared" si="40"/>
        <v>6</v>
      </c>
      <c r="S8">
        <f t="shared" si="2"/>
        <v>833.9799999999999</v>
      </c>
      <c r="T8">
        <v>48.8</v>
      </c>
      <c r="U8">
        <v>1.5600624024960999E-6</v>
      </c>
      <c r="V8">
        <v>1.5600624024960999E-6</v>
      </c>
      <c r="W8">
        <f t="shared" si="41"/>
        <v>6</v>
      </c>
      <c r="X8">
        <f t="shared" si="3"/>
        <v>147.63</v>
      </c>
      <c r="Y8">
        <v>61.7</v>
      </c>
      <c r="Z8">
        <v>5.2000705094306367E-6</v>
      </c>
      <c r="AA8">
        <v>5.3234620130442449E-6</v>
      </c>
      <c r="AB8">
        <f t="shared" si="42"/>
        <v>6</v>
      </c>
      <c r="AC8">
        <f t="shared" si="4"/>
        <v>1605.8</v>
      </c>
      <c r="AD8">
        <v>45.6</v>
      </c>
      <c r="AE8">
        <v>2.252997106242249E-6</v>
      </c>
      <c r="AF8">
        <v>2.2943365026870609E-6</v>
      </c>
      <c r="AG8">
        <f t="shared" si="43"/>
        <v>6</v>
      </c>
      <c r="AH8">
        <f t="shared" si="5"/>
        <v>533.54</v>
      </c>
      <c r="AI8">
        <v>52</v>
      </c>
      <c r="AJ8">
        <v>1.0377630441049294E-6</v>
      </c>
      <c r="AK8">
        <v>1.0954165465552032E-6</v>
      </c>
      <c r="AL8">
        <f t="shared" si="44"/>
        <v>6</v>
      </c>
      <c r="AM8">
        <f t="shared" si="6"/>
        <v>525.77</v>
      </c>
      <c r="AN8">
        <v>68.2</v>
      </c>
      <c r="AO8">
        <v>6.4794816414686821E-6</v>
      </c>
      <c r="AP8">
        <v>6.8034557235421169E-6</v>
      </c>
      <c r="AQ8">
        <f t="shared" si="45"/>
        <v>6</v>
      </c>
      <c r="AR8">
        <f t="shared" si="7"/>
        <v>704.48</v>
      </c>
      <c r="AS8">
        <v>48</v>
      </c>
      <c r="AT8">
        <v>1.3386880856760374E-6</v>
      </c>
      <c r="AU8">
        <v>1.3922356091030789E-6</v>
      </c>
      <c r="AV8">
        <f t="shared" si="46"/>
        <v>6</v>
      </c>
      <c r="AW8">
        <f t="shared" si="8"/>
        <v>1036</v>
      </c>
      <c r="AX8">
        <v>55.8</v>
      </c>
      <c r="AY8">
        <v>2.3735002608242045E-6</v>
      </c>
      <c r="AZ8">
        <v>2.4778299426186752E-6</v>
      </c>
      <c r="BA8">
        <f t="shared" si="47"/>
        <v>6</v>
      </c>
      <c r="BB8">
        <f t="shared" si="9"/>
        <v>214.97</v>
      </c>
      <c r="BC8">
        <v>66.3</v>
      </c>
      <c r="BD8">
        <v>5.0632911392405061E-6</v>
      </c>
      <c r="BE8">
        <v>5.1574432472015903E-6</v>
      </c>
      <c r="BF8">
        <f t="shared" si="48"/>
        <v>6</v>
      </c>
      <c r="BG8">
        <f t="shared" si="10"/>
        <v>1481.48</v>
      </c>
      <c r="BH8">
        <v>63.4</v>
      </c>
      <c r="BI8">
        <v>1.4629059829059828E-4</v>
      </c>
      <c r="BJ8">
        <v>1.551111111111111E-4</v>
      </c>
      <c r="BK8">
        <f t="shared" si="49"/>
        <v>6</v>
      </c>
      <c r="BL8">
        <v>798.4</v>
      </c>
      <c r="BM8">
        <v>66.5</v>
      </c>
      <c r="BN8">
        <v>6.6943743506011581E-6</v>
      </c>
      <c r="BO8">
        <v>6.872495175894315E-6</v>
      </c>
      <c r="BP8">
        <f t="shared" si="50"/>
        <v>6</v>
      </c>
      <c r="BQ8">
        <f t="shared" si="11"/>
        <v>830.89666666666653</v>
      </c>
      <c r="BR8">
        <v>69.900000000000006</v>
      </c>
      <c r="BS8">
        <v>2.8482587064676615E-6</v>
      </c>
      <c r="BT8">
        <v>2.935323383084577E-6</v>
      </c>
      <c r="BU8">
        <f t="shared" si="51"/>
        <v>6</v>
      </c>
      <c r="BV8">
        <f t="shared" si="12"/>
        <v>2020.1999999999998</v>
      </c>
      <c r="BW8">
        <v>61.1</v>
      </c>
      <c r="BX8">
        <v>7.1017699115044244E-6</v>
      </c>
      <c r="BY8">
        <v>7.3672566371681419E-6</v>
      </c>
      <c r="BZ8">
        <f t="shared" si="52"/>
        <v>6</v>
      </c>
      <c r="CA8">
        <v>674.9</v>
      </c>
      <c r="CB8">
        <v>53.7</v>
      </c>
      <c r="CC8">
        <v>8.0029101491451437E-7</v>
      </c>
      <c r="CD8">
        <v>8.3666787922881051E-7</v>
      </c>
      <c r="CE8">
        <f t="shared" si="53"/>
        <v>6</v>
      </c>
      <c r="CF8">
        <f t="shared" si="13"/>
        <v>380.98899999999998</v>
      </c>
      <c r="CG8">
        <v>61.8</v>
      </c>
      <c r="CH8">
        <v>1.5489749430523917E-6</v>
      </c>
      <c r="CI8">
        <v>1.571753986332574E-6</v>
      </c>
      <c r="CJ8">
        <f t="shared" si="54"/>
        <v>6</v>
      </c>
      <c r="CK8">
        <f t="shared" si="14"/>
        <v>752.9129999999999</v>
      </c>
      <c r="CL8">
        <v>72.099999999999994</v>
      </c>
      <c r="CM8">
        <v>3.0991183542612876E-6</v>
      </c>
      <c r="CN8">
        <v>3.0991183542612876E-6</v>
      </c>
      <c r="CO8">
        <f t="shared" si="55"/>
        <v>6</v>
      </c>
      <c r="CP8">
        <f t="shared" si="15"/>
        <v>483.03499999999997</v>
      </c>
      <c r="CQ8">
        <v>65.7</v>
      </c>
      <c r="CR8">
        <v>2.2295212501244154E-6</v>
      </c>
      <c r="CS8">
        <v>2.2892405693241762E-6</v>
      </c>
      <c r="CT8">
        <f t="shared" si="56"/>
        <v>6</v>
      </c>
      <c r="CU8">
        <f t="shared" si="16"/>
        <v>1685.0281</v>
      </c>
      <c r="CV8">
        <v>60.6</v>
      </c>
      <c r="CW8">
        <v>7.0544554455445541E-6</v>
      </c>
      <c r="CX8">
        <v>7.5082508250825082E-6</v>
      </c>
      <c r="CY8">
        <f t="shared" si="57"/>
        <v>6</v>
      </c>
      <c r="CZ8">
        <f t="shared" si="17"/>
        <v>9875.67</v>
      </c>
      <c r="DA8">
        <v>57.4</v>
      </c>
      <c r="DB8">
        <v>1.4794520547945206E-6</v>
      </c>
      <c r="DC8">
        <v>1.5342465753424657E-6</v>
      </c>
      <c r="DD8">
        <f t="shared" si="58"/>
        <v>6</v>
      </c>
      <c r="DE8">
        <f t="shared" si="18"/>
        <v>598.54899999999998</v>
      </c>
      <c r="DF8">
        <v>56</v>
      </c>
      <c r="DG8">
        <v>2.7866831072749691E-6</v>
      </c>
      <c r="DH8">
        <v>2.848335388409371E-6</v>
      </c>
      <c r="DI8">
        <f t="shared" si="59"/>
        <v>6</v>
      </c>
      <c r="DJ8">
        <f t="shared" si="19"/>
        <v>433.08768557086404</v>
      </c>
      <c r="DK8">
        <v>71.8</v>
      </c>
      <c r="DL8">
        <v>4.23908435777872E-7</v>
      </c>
      <c r="DM8">
        <v>4.23908435777872E-7</v>
      </c>
      <c r="DN8">
        <f t="shared" si="60"/>
        <v>6</v>
      </c>
      <c r="DO8">
        <v>1680</v>
      </c>
      <c r="DP8">
        <f t="shared" si="20"/>
        <v>71.013565069944889</v>
      </c>
      <c r="DQ8">
        <v>3.0729833546734954E-6</v>
      </c>
      <c r="DR8">
        <v>3.0729833546734954E-6</v>
      </c>
      <c r="DS8">
        <f t="shared" si="61"/>
        <v>6</v>
      </c>
      <c r="DT8">
        <v>3400</v>
      </c>
      <c r="DU8">
        <v>43.7</v>
      </c>
      <c r="DV8">
        <v>9.5065640561339977E-7</v>
      </c>
      <c r="DW8">
        <v>9.5065640561339977E-7</v>
      </c>
      <c r="DX8">
        <f t="shared" si="62"/>
        <v>6</v>
      </c>
      <c r="DY8">
        <f t="shared" si="21"/>
        <v>38.150700000000001</v>
      </c>
      <c r="DZ8">
        <v>71.900000000000006</v>
      </c>
      <c r="EA8">
        <v>2.0729863960267761E-6</v>
      </c>
      <c r="EB8">
        <v>2.1377672209026129E-6</v>
      </c>
      <c r="EC8">
        <f t="shared" si="63"/>
        <v>6</v>
      </c>
      <c r="ED8">
        <f t="shared" si="22"/>
        <v>278.166</v>
      </c>
      <c r="EE8">
        <v>65.3</v>
      </c>
      <c r="EF8">
        <v>1.1120794840508976E-5</v>
      </c>
      <c r="EG8">
        <v>1.1521701237580617E-5</v>
      </c>
      <c r="EH8">
        <f t="shared" si="64"/>
        <v>6</v>
      </c>
      <c r="EI8">
        <f t="shared" si="23"/>
        <v>1450.3999999999999</v>
      </c>
      <c r="EJ8">
        <v>57.9</v>
      </c>
      <c r="EK8">
        <v>2.9527559055118109E-7</v>
      </c>
      <c r="EL8">
        <v>2.9527559055118109E-7</v>
      </c>
      <c r="EM8">
        <f t="shared" si="65"/>
        <v>6</v>
      </c>
      <c r="EN8">
        <v>1302</v>
      </c>
      <c r="EO8">
        <v>103</v>
      </c>
      <c r="EP8">
        <v>8.9565606806986113E-8</v>
      </c>
      <c r="EQ8">
        <v>8.9565606806986113E-8</v>
      </c>
      <c r="ER8">
        <f t="shared" si="66"/>
        <v>6</v>
      </c>
      <c r="ES8">
        <v>309</v>
      </c>
      <c r="ET8">
        <v>69</v>
      </c>
      <c r="EU8">
        <v>4.0584415584415586E-7</v>
      </c>
      <c r="EV8">
        <v>4.8701298701298697E-7</v>
      </c>
      <c r="EW8">
        <f t="shared" si="67"/>
        <v>6</v>
      </c>
      <c r="EX8">
        <f t="shared" si="24"/>
        <v>8.4175000000000004</v>
      </c>
      <c r="EY8">
        <v>38</v>
      </c>
      <c r="EZ8">
        <v>2.5300442757748263E-7</v>
      </c>
      <c r="FA8">
        <v>2.5300442757748263E-7</v>
      </c>
      <c r="FB8">
        <f t="shared" si="68"/>
        <v>6</v>
      </c>
      <c r="FC8">
        <v>255</v>
      </c>
      <c r="FD8">
        <v>18</v>
      </c>
      <c r="FE8">
        <v>9.622323791195573E-9</v>
      </c>
      <c r="FF8">
        <v>9.622323791195573E-9</v>
      </c>
      <c r="FG8">
        <f t="shared" si="69"/>
        <v>6</v>
      </c>
      <c r="FH8">
        <f t="shared" si="25"/>
        <v>72.001999999999995</v>
      </c>
      <c r="FI8">
        <v>24</v>
      </c>
      <c r="FJ8">
        <v>9.6466899795007843E-8</v>
      </c>
      <c r="FK8">
        <v>9.6466899795007843E-8</v>
      </c>
      <c r="FL8">
        <f t="shared" si="70"/>
        <v>6</v>
      </c>
      <c r="FM8">
        <v>623</v>
      </c>
      <c r="FN8">
        <v>82</v>
      </c>
      <c r="FO8">
        <v>4.5119566852158222E-8</v>
      </c>
      <c r="FP8">
        <v>4.5119566852158222E-8</v>
      </c>
      <c r="FQ8">
        <f t="shared" si="71"/>
        <v>6</v>
      </c>
      <c r="FR8">
        <f t="shared" si="26"/>
        <v>709.66</v>
      </c>
      <c r="FS8">
        <v>30</v>
      </c>
      <c r="FT8">
        <v>3.289473684210526E-8</v>
      </c>
      <c r="FU8">
        <v>3.289473684210526E-8</v>
      </c>
      <c r="FV8">
        <f t="shared" si="72"/>
        <v>6</v>
      </c>
      <c r="FW8">
        <f t="shared" si="27"/>
        <v>485.10700000000003</v>
      </c>
      <c r="FX8">
        <v>36</v>
      </c>
      <c r="FY8">
        <v>1.9298245614035089E-6</v>
      </c>
      <c r="FZ8">
        <v>2.017543859649123E-6</v>
      </c>
      <c r="GA8">
        <f t="shared" si="73"/>
        <v>6</v>
      </c>
      <c r="GB8">
        <v>14200</v>
      </c>
      <c r="GC8">
        <v>66</v>
      </c>
      <c r="GD8">
        <v>2.1542438604049978E-8</v>
      </c>
      <c r="GE8">
        <v>2.1542438604049978E-8</v>
      </c>
      <c r="GF8">
        <f t="shared" si="74"/>
        <v>6</v>
      </c>
      <c r="GG8">
        <f t="shared" si="28"/>
        <v>242.24269999999999</v>
      </c>
      <c r="GH8">
        <v>32</v>
      </c>
      <c r="GI8">
        <v>1.0204081632653061E-7</v>
      </c>
      <c r="GJ8">
        <v>1.0204081632653061E-7</v>
      </c>
      <c r="GK8">
        <f t="shared" si="75"/>
        <v>6</v>
      </c>
      <c r="GL8">
        <f t="shared" si="29"/>
        <v>51.8</v>
      </c>
      <c r="GM8">
        <v>28</v>
      </c>
      <c r="GN8">
        <v>9.0579710144927532E-7</v>
      </c>
      <c r="GO8">
        <v>1.0869565217391303E-6</v>
      </c>
      <c r="GP8">
        <f t="shared" si="76"/>
        <v>6</v>
      </c>
      <c r="GQ8">
        <f t="shared" si="30"/>
        <v>47.034399999999998</v>
      </c>
      <c r="GR8">
        <v>62</v>
      </c>
      <c r="GS8">
        <v>1.2102689486552567E-6</v>
      </c>
      <c r="GT8">
        <v>1.6992665036674816E-6</v>
      </c>
      <c r="GU8">
        <f t="shared" si="77"/>
        <v>6</v>
      </c>
      <c r="GV8">
        <v>132</v>
      </c>
      <c r="GW8">
        <v>17</v>
      </c>
      <c r="GX8">
        <v>1.5585255858135876E-6</v>
      </c>
      <c r="GY8">
        <v>1.5585255858135876E-6</v>
      </c>
      <c r="GZ8">
        <f t="shared" si="78"/>
        <v>6</v>
      </c>
      <c r="HA8">
        <f t="shared" si="31"/>
        <v>277.67389999999995</v>
      </c>
      <c r="HB8">
        <v>77</v>
      </c>
      <c r="HC8">
        <v>3.1505250875145859E-6</v>
      </c>
      <c r="HD8">
        <v>3.1505250875145859E-6</v>
      </c>
      <c r="HE8">
        <f t="shared" si="79"/>
        <v>6</v>
      </c>
      <c r="HF8">
        <f t="shared" si="32"/>
        <v>558.19679999999994</v>
      </c>
      <c r="HG8">
        <v>52</v>
      </c>
      <c r="HH8">
        <v>6.3461538461538466E-6</v>
      </c>
      <c r="HI8">
        <v>6.3461538461538466E-6</v>
      </c>
      <c r="HJ8">
        <f t="shared" si="80"/>
        <v>6</v>
      </c>
      <c r="HK8">
        <f t="shared" si="33"/>
        <v>37.6845</v>
      </c>
      <c r="HL8">
        <v>33</v>
      </c>
      <c r="HM8">
        <v>2.2352941176470588E-6</v>
      </c>
      <c r="HN8">
        <v>2.2352941176470588E-6</v>
      </c>
      <c r="HO8">
        <f t="shared" si="81"/>
        <v>6</v>
      </c>
      <c r="HP8">
        <f t="shared" si="34"/>
        <v>1059.31</v>
      </c>
      <c r="HQ8">
        <v>47</v>
      </c>
      <c r="HR8">
        <v>2.5862068965517242E-6</v>
      </c>
      <c r="HS8">
        <v>2.5862068965517242E-6</v>
      </c>
      <c r="HT8">
        <f t="shared" si="82"/>
        <v>6</v>
      </c>
      <c r="HU8">
        <f t="shared" si="35"/>
        <v>357.60129999999998</v>
      </c>
      <c r="HV8">
        <v>35</v>
      </c>
      <c r="HW8">
        <v>3.8793103448275865E-6</v>
      </c>
      <c r="HX8">
        <v>3.8793103448275865E-6</v>
      </c>
      <c r="HY8">
        <f t="shared" si="83"/>
        <v>6</v>
      </c>
      <c r="HZ8">
        <v>147</v>
      </c>
      <c r="IA8">
        <v>49</v>
      </c>
      <c r="IB8">
        <v>1.7629476013775673E-6</v>
      </c>
      <c r="IC8">
        <v>1.7629476013775673E-6</v>
      </c>
      <c r="ID8">
        <f t="shared" si="84"/>
        <v>6</v>
      </c>
      <c r="IE8">
        <f t="shared" si="36"/>
        <v>290.59800000000001</v>
      </c>
      <c r="IF8">
        <v>33</v>
      </c>
      <c r="IG8">
        <v>2.1592442645074224E-6</v>
      </c>
      <c r="IH8">
        <v>3.2388663967611337E-6</v>
      </c>
      <c r="II8">
        <f t="shared" si="85"/>
        <v>6</v>
      </c>
      <c r="IJ8">
        <v>101.2</v>
      </c>
      <c r="IK8">
        <v>17</v>
      </c>
      <c r="IL8">
        <v>1.2645422357106727E-7</v>
      </c>
      <c r="IM8">
        <v>1.2645422357106727E-7</v>
      </c>
      <c r="IN8">
        <f t="shared" si="86"/>
        <v>6</v>
      </c>
      <c r="IO8">
        <v>251.3</v>
      </c>
      <c r="IP8">
        <v>18</v>
      </c>
      <c r="IQ8">
        <v>1.4577259475218659E-7</v>
      </c>
      <c r="IR8">
        <v>1.4577259475218659E-7</v>
      </c>
      <c r="IS8">
        <f t="shared" si="87"/>
        <v>6</v>
      </c>
      <c r="IT8">
        <v>871</v>
      </c>
      <c r="IU8">
        <v>23</v>
      </c>
      <c r="IV8">
        <v>3.5335689045936393E-8</v>
      </c>
      <c r="IW8">
        <v>3.5335689045936393E-8</v>
      </c>
      <c r="IX8">
        <f t="shared" si="88"/>
        <v>6</v>
      </c>
      <c r="IY8">
        <v>109.9</v>
      </c>
      <c r="IZ8">
        <v>23</v>
      </c>
      <c r="JA8">
        <v>1.8458698661744346E-7</v>
      </c>
      <c r="JB8">
        <v>1.8458698661744346E-7</v>
      </c>
      <c r="JC8">
        <f t="shared" si="89"/>
        <v>6</v>
      </c>
      <c r="JD8">
        <v>378</v>
      </c>
      <c r="JE8">
        <v>26</v>
      </c>
      <c r="JF8">
        <v>1.0421545667447307E-5</v>
      </c>
      <c r="JG8">
        <v>1.0421545667447307E-5</v>
      </c>
      <c r="JH8">
        <f t="shared" si="90"/>
        <v>6</v>
      </c>
      <c r="JI8">
        <v>421</v>
      </c>
      <c r="JJ8">
        <v>27</v>
      </c>
      <c r="ST8"/>
    </row>
    <row r="9" spans="1:514" x14ac:dyDescent="0.55000000000000004">
      <c r="A9">
        <v>6.419354838709677E-6</v>
      </c>
      <c r="B9">
        <v>6.5806451612903222E-6</v>
      </c>
      <c r="C9">
        <f t="shared" si="37"/>
        <v>7</v>
      </c>
      <c r="D9">
        <v>1157.73</v>
      </c>
      <c r="E9">
        <v>51.9</v>
      </c>
      <c r="F9">
        <v>8.4029712163416893E-6</v>
      </c>
      <c r="G9">
        <v>8.8672237697307333E-6</v>
      </c>
      <c r="H9">
        <f t="shared" si="38"/>
        <v>7</v>
      </c>
      <c r="I9">
        <f t="shared" si="0"/>
        <v>3346.2799999999997</v>
      </c>
      <c r="J9">
        <v>57.4</v>
      </c>
      <c r="K9">
        <v>9.4308943089430889E-6</v>
      </c>
      <c r="L9">
        <v>9.7560975609756093E-6</v>
      </c>
      <c r="M9">
        <f t="shared" si="39"/>
        <v>7</v>
      </c>
      <c r="N9">
        <f t="shared" si="1"/>
        <v>966.06999999999994</v>
      </c>
      <c r="O9">
        <v>71</v>
      </c>
      <c r="P9">
        <v>4.6149857402126004E-6</v>
      </c>
      <c r="Q9">
        <v>4.6409126263935702E-6</v>
      </c>
      <c r="R9">
        <f t="shared" si="40"/>
        <v>7</v>
      </c>
      <c r="S9">
        <f t="shared" si="2"/>
        <v>833.9799999999999</v>
      </c>
      <c r="T9">
        <v>48.8</v>
      </c>
      <c r="U9">
        <v>1.8720748829953198E-6</v>
      </c>
      <c r="V9">
        <v>1.9890795631825274E-6</v>
      </c>
      <c r="W9">
        <f t="shared" si="41"/>
        <v>7</v>
      </c>
      <c r="X9">
        <f t="shared" si="3"/>
        <v>147.63</v>
      </c>
      <c r="Y9">
        <v>61.7</v>
      </c>
      <c r="Z9">
        <v>5.8875374581350256E-6</v>
      </c>
      <c r="AA9">
        <v>6.0197426405781777E-6</v>
      </c>
      <c r="AB9">
        <f t="shared" si="42"/>
        <v>7</v>
      </c>
      <c r="AC9">
        <f t="shared" si="4"/>
        <v>1605.8</v>
      </c>
      <c r="AD9">
        <v>45.6</v>
      </c>
      <c r="AE9">
        <v>2.5630425795783383E-6</v>
      </c>
      <c r="AF9">
        <v>2.625051674245556E-6</v>
      </c>
      <c r="AG9">
        <f t="shared" si="43"/>
        <v>7</v>
      </c>
      <c r="AH9">
        <f t="shared" si="5"/>
        <v>533.54</v>
      </c>
      <c r="AI9">
        <v>52</v>
      </c>
      <c r="AJ9">
        <v>1.2683770539060249E-6</v>
      </c>
      <c r="AK9">
        <v>1.3260305563562987E-6</v>
      </c>
      <c r="AL9">
        <f t="shared" si="44"/>
        <v>7</v>
      </c>
      <c r="AM9">
        <f t="shared" si="6"/>
        <v>525.77</v>
      </c>
      <c r="AN9">
        <v>68.2</v>
      </c>
      <c r="AO9">
        <v>7.0194384449244062E-6</v>
      </c>
      <c r="AP9">
        <v>7.5593952483801294E-6</v>
      </c>
      <c r="AQ9">
        <f t="shared" si="45"/>
        <v>7</v>
      </c>
      <c r="AR9">
        <f t="shared" si="7"/>
        <v>704.48</v>
      </c>
      <c r="AS9">
        <v>48</v>
      </c>
      <c r="AT9">
        <v>1.4591700133868809E-6</v>
      </c>
      <c r="AU9">
        <v>1.5127175368139224E-6</v>
      </c>
      <c r="AV9">
        <f t="shared" si="46"/>
        <v>7</v>
      </c>
      <c r="AW9">
        <f t="shared" si="8"/>
        <v>1036</v>
      </c>
      <c r="AX9">
        <v>55.8</v>
      </c>
      <c r="AY9">
        <v>3.0255607720396453E-6</v>
      </c>
      <c r="AZ9">
        <v>3.1559728742827333E-6</v>
      </c>
      <c r="BA9">
        <f t="shared" si="47"/>
        <v>7</v>
      </c>
      <c r="BB9">
        <f t="shared" si="9"/>
        <v>214.97</v>
      </c>
      <c r="BC9">
        <v>66.3</v>
      </c>
      <c r="BD9">
        <v>5.7432785856261118E-6</v>
      </c>
      <c r="BE9">
        <v>5.9211214562192696E-6</v>
      </c>
      <c r="BF9">
        <f t="shared" si="48"/>
        <v>7</v>
      </c>
      <c r="BG9">
        <f t="shared" si="10"/>
        <v>1481.48</v>
      </c>
      <c r="BH9">
        <v>63.4</v>
      </c>
      <c r="BI9">
        <v>1.80017094017094E-4</v>
      </c>
      <c r="BJ9">
        <v>1.9105982905982905E-4</v>
      </c>
      <c r="BK9">
        <f t="shared" si="49"/>
        <v>7</v>
      </c>
      <c r="BL9">
        <v>798.4</v>
      </c>
      <c r="BM9">
        <v>66.5</v>
      </c>
      <c r="BN9">
        <v>7.4810746623126018E-6</v>
      </c>
      <c r="BO9">
        <v>7.7334124981445747E-6</v>
      </c>
      <c r="BP9">
        <f t="shared" si="50"/>
        <v>7</v>
      </c>
      <c r="BQ9">
        <f t="shared" si="11"/>
        <v>830.89666666666653</v>
      </c>
      <c r="BR9">
        <v>69.900000000000006</v>
      </c>
      <c r="BS9">
        <v>3.271144278606965E-6</v>
      </c>
      <c r="BT9">
        <v>3.3706467661691542E-6</v>
      </c>
      <c r="BU9">
        <f t="shared" si="51"/>
        <v>7</v>
      </c>
      <c r="BV9">
        <f t="shared" si="12"/>
        <v>2020.1999999999998</v>
      </c>
      <c r="BW9">
        <v>61.1</v>
      </c>
      <c r="BX9">
        <v>8.2522123893805307E-6</v>
      </c>
      <c r="BY9">
        <v>8.6504424778761065E-6</v>
      </c>
      <c r="BZ9">
        <f t="shared" si="52"/>
        <v>7</v>
      </c>
      <c r="CA9">
        <v>674.9</v>
      </c>
      <c r="CB9">
        <v>53.7</v>
      </c>
      <c r="CC9">
        <v>1.0913059294288833E-6</v>
      </c>
      <c r="CD9">
        <v>1.1276827937431793E-6</v>
      </c>
      <c r="CE9">
        <f t="shared" si="53"/>
        <v>7</v>
      </c>
      <c r="CF9">
        <f t="shared" si="13"/>
        <v>380.98899999999998</v>
      </c>
      <c r="CG9">
        <v>61.8</v>
      </c>
      <c r="CH9">
        <v>1.6400911161731208E-6</v>
      </c>
      <c r="CI9">
        <v>1.6628701594533029E-6</v>
      </c>
      <c r="CJ9">
        <f t="shared" si="54"/>
        <v>7</v>
      </c>
      <c r="CK9">
        <f t="shared" si="14"/>
        <v>752.9129999999999</v>
      </c>
      <c r="CL9">
        <v>72.099999999999994</v>
      </c>
      <c r="CM9">
        <v>3.4197168047021107E-6</v>
      </c>
      <c r="CN9">
        <v>3.4197168047021107E-6</v>
      </c>
      <c r="CO9">
        <f t="shared" si="55"/>
        <v>7</v>
      </c>
      <c r="CP9">
        <f t="shared" si="15"/>
        <v>483.03499999999997</v>
      </c>
      <c r="CQ9">
        <v>65.7</v>
      </c>
      <c r="CR9">
        <v>2.4982581865233402E-6</v>
      </c>
      <c r="CS9">
        <v>2.5778839454563551E-6</v>
      </c>
      <c r="CT9">
        <f t="shared" si="56"/>
        <v>7</v>
      </c>
      <c r="CU9">
        <f t="shared" si="16"/>
        <v>1685.0281</v>
      </c>
      <c r="CV9">
        <v>60.6</v>
      </c>
      <c r="CW9">
        <v>7.9207920792079214E-6</v>
      </c>
      <c r="CX9">
        <v>8.3745874587458738E-6</v>
      </c>
      <c r="CY9">
        <f t="shared" si="57"/>
        <v>7</v>
      </c>
      <c r="CZ9">
        <f t="shared" si="17"/>
        <v>9875.67</v>
      </c>
      <c r="DA9">
        <v>57.4</v>
      </c>
      <c r="DB9">
        <v>1.7534246575342465E-6</v>
      </c>
      <c r="DC9">
        <v>1.8082191780821919E-6</v>
      </c>
      <c r="DD9">
        <f t="shared" si="58"/>
        <v>7</v>
      </c>
      <c r="DE9">
        <f t="shared" si="18"/>
        <v>598.54899999999998</v>
      </c>
      <c r="DF9">
        <v>56</v>
      </c>
      <c r="DG9">
        <v>2.9593094944512946E-6</v>
      </c>
      <c r="DH9">
        <v>3.1319358816276201E-6</v>
      </c>
      <c r="DI9">
        <f t="shared" si="59"/>
        <v>7</v>
      </c>
      <c r="DJ9">
        <f t="shared" si="19"/>
        <v>433.08768557086404</v>
      </c>
      <c r="DK9">
        <v>71.8</v>
      </c>
      <c r="DL9">
        <v>4.23908435777872E-7</v>
      </c>
      <c r="DM9">
        <v>4.23908435777872E-7</v>
      </c>
      <c r="DN9">
        <f t="shared" si="60"/>
        <v>7</v>
      </c>
      <c r="DO9">
        <v>1680</v>
      </c>
      <c r="DP9">
        <f t="shared" si="20"/>
        <v>71.013565069944889</v>
      </c>
      <c r="DQ9">
        <v>3.5211267605633804E-6</v>
      </c>
      <c r="DR9">
        <v>3.5851472471190782E-6</v>
      </c>
      <c r="DS9">
        <f t="shared" si="61"/>
        <v>7</v>
      </c>
      <c r="DT9">
        <v>3400</v>
      </c>
      <c r="DU9">
        <v>43.7</v>
      </c>
      <c r="DV9">
        <v>1.086464463558171E-6</v>
      </c>
      <c r="DW9">
        <v>1.086464463558171E-6</v>
      </c>
      <c r="DX9">
        <f t="shared" si="62"/>
        <v>7</v>
      </c>
      <c r="DY9">
        <f t="shared" si="21"/>
        <v>38.150700000000001</v>
      </c>
      <c r="DZ9">
        <v>71.900000000000006</v>
      </c>
      <c r="EA9">
        <v>2.3537033038220686E-6</v>
      </c>
      <c r="EB9">
        <v>2.4616713452817966E-6</v>
      </c>
      <c r="EC9">
        <f t="shared" si="63"/>
        <v>7</v>
      </c>
      <c r="ED9">
        <f t="shared" si="22"/>
        <v>278.166</v>
      </c>
      <c r="EE9">
        <v>66.3</v>
      </c>
      <c r="EF9">
        <v>1.199233048631689E-5</v>
      </c>
      <c r="EG9">
        <v>1.2619836151298588E-5</v>
      </c>
      <c r="EH9">
        <f t="shared" si="64"/>
        <v>7</v>
      </c>
      <c r="EI9">
        <f t="shared" si="23"/>
        <v>1450.3999999999999</v>
      </c>
      <c r="EJ9">
        <v>57.9</v>
      </c>
      <c r="EK9">
        <v>2.9527559055118109E-7</v>
      </c>
      <c r="EL9">
        <v>2.9527559055118109E-7</v>
      </c>
      <c r="EM9">
        <f t="shared" si="65"/>
        <v>7</v>
      </c>
      <c r="EN9">
        <v>1302</v>
      </c>
      <c r="EO9">
        <v>103</v>
      </c>
      <c r="EP9">
        <v>8.9565606806986113E-8</v>
      </c>
      <c r="EQ9">
        <v>8.9565606806986113E-8</v>
      </c>
      <c r="ER9">
        <f t="shared" si="66"/>
        <v>7</v>
      </c>
      <c r="ES9">
        <v>309</v>
      </c>
      <c r="ET9">
        <v>69</v>
      </c>
      <c r="EU9">
        <v>4.0584415584415586E-7</v>
      </c>
      <c r="EV9">
        <v>4.8701298701298697E-7</v>
      </c>
      <c r="EW9">
        <f t="shared" si="67"/>
        <v>7</v>
      </c>
      <c r="EX9">
        <f t="shared" si="24"/>
        <v>8.4175000000000004</v>
      </c>
      <c r="EY9">
        <v>38</v>
      </c>
      <c r="EZ9">
        <v>2.5300442757748263E-7</v>
      </c>
      <c r="FA9">
        <v>2.5300442757748263E-7</v>
      </c>
      <c r="FB9">
        <f t="shared" si="68"/>
        <v>7</v>
      </c>
      <c r="FC9">
        <v>255</v>
      </c>
      <c r="FD9">
        <v>18</v>
      </c>
      <c r="FE9">
        <v>9.622323791195573E-9</v>
      </c>
      <c r="FF9">
        <v>9.622323791195573E-9</v>
      </c>
      <c r="FG9">
        <f t="shared" si="69"/>
        <v>7</v>
      </c>
      <c r="FH9">
        <f t="shared" si="25"/>
        <v>72.001999999999995</v>
      </c>
      <c r="FI9">
        <v>24</v>
      </c>
      <c r="FJ9">
        <v>1.2058362474375981E-7</v>
      </c>
      <c r="FK9">
        <v>1.2058362474375981E-7</v>
      </c>
      <c r="FL9">
        <f t="shared" si="70"/>
        <v>7</v>
      </c>
      <c r="FM9">
        <v>623</v>
      </c>
      <c r="FN9">
        <v>82</v>
      </c>
      <c r="FO9">
        <v>4.5119566852158222E-8</v>
      </c>
      <c r="FP9">
        <v>4.5119566852158222E-8</v>
      </c>
      <c r="FQ9">
        <f t="shared" si="71"/>
        <v>7</v>
      </c>
      <c r="FR9">
        <f t="shared" si="26"/>
        <v>709.66</v>
      </c>
      <c r="FS9">
        <v>30</v>
      </c>
      <c r="FT9">
        <v>4.9342105263157893E-8</v>
      </c>
      <c r="FU9">
        <v>4.9342105263157893E-8</v>
      </c>
      <c r="FV9">
        <f t="shared" si="72"/>
        <v>7</v>
      </c>
      <c r="FW9">
        <f t="shared" si="27"/>
        <v>485.10700000000003</v>
      </c>
      <c r="FX9">
        <v>36</v>
      </c>
      <c r="FY9">
        <v>4.2982456140350878E-6</v>
      </c>
      <c r="FZ9">
        <v>4.3859649122807014E-6</v>
      </c>
      <c r="GA9">
        <f t="shared" si="73"/>
        <v>7</v>
      </c>
      <c r="GB9">
        <v>14200</v>
      </c>
      <c r="GC9">
        <v>66</v>
      </c>
      <c r="GD9">
        <v>2.1542438604049978E-8</v>
      </c>
      <c r="GE9">
        <v>2.1542438604049978E-8</v>
      </c>
      <c r="GF9">
        <f t="shared" si="74"/>
        <v>7</v>
      </c>
      <c r="GG9">
        <f t="shared" si="28"/>
        <v>242.24269999999999</v>
      </c>
      <c r="GH9">
        <v>32</v>
      </c>
      <c r="GI9">
        <v>1.0204081632653061E-7</v>
      </c>
      <c r="GJ9">
        <v>1.0204081632653061E-7</v>
      </c>
      <c r="GK9">
        <f t="shared" si="75"/>
        <v>7</v>
      </c>
      <c r="GL9">
        <f t="shared" si="29"/>
        <v>51.8</v>
      </c>
      <c r="GM9">
        <v>28</v>
      </c>
      <c r="GN9">
        <v>1.0869565217391303E-6</v>
      </c>
      <c r="GO9">
        <v>1.2681159420289855E-6</v>
      </c>
      <c r="GP9">
        <f t="shared" si="76"/>
        <v>7</v>
      </c>
      <c r="GQ9">
        <f t="shared" si="30"/>
        <v>47.034399999999998</v>
      </c>
      <c r="GR9">
        <v>62</v>
      </c>
      <c r="GS9">
        <v>8.5574572127139366E-7</v>
      </c>
      <c r="GT9">
        <v>1.7237163814180928E-6</v>
      </c>
      <c r="GU9">
        <f t="shared" si="77"/>
        <v>7</v>
      </c>
      <c r="GV9">
        <v>132</v>
      </c>
      <c r="GW9">
        <v>17</v>
      </c>
      <c r="GX9">
        <v>1.7811720980726716E-6</v>
      </c>
      <c r="GY9">
        <v>1.7811720980726716E-6</v>
      </c>
      <c r="GZ9">
        <f t="shared" si="78"/>
        <v>7</v>
      </c>
      <c r="HA9">
        <f t="shared" si="31"/>
        <v>277.67389999999995</v>
      </c>
      <c r="HB9">
        <v>77</v>
      </c>
      <c r="HC9">
        <v>4.4340723453908985E-6</v>
      </c>
      <c r="HD9">
        <v>4.4340723453908985E-6</v>
      </c>
      <c r="HE9">
        <f t="shared" si="79"/>
        <v>7</v>
      </c>
      <c r="HF9">
        <f t="shared" si="32"/>
        <v>558.19679999999994</v>
      </c>
      <c r="HG9">
        <v>52</v>
      </c>
      <c r="HH9">
        <v>1.0961538461538462E-5</v>
      </c>
      <c r="HI9">
        <v>1.0961538461538462E-5</v>
      </c>
      <c r="HJ9">
        <f t="shared" si="80"/>
        <v>7</v>
      </c>
      <c r="HK9">
        <f t="shared" si="33"/>
        <v>37.6845</v>
      </c>
      <c r="HL9">
        <v>33</v>
      </c>
      <c r="HM9">
        <v>4.8235294117647061E-6</v>
      </c>
      <c r="HN9">
        <v>4.8235294117647061E-6</v>
      </c>
      <c r="HO9">
        <f t="shared" si="81"/>
        <v>7</v>
      </c>
      <c r="HP9">
        <f t="shared" si="34"/>
        <v>1059.31</v>
      </c>
      <c r="HQ9">
        <v>47</v>
      </c>
      <c r="HR9">
        <v>3.4482758620689654E-6</v>
      </c>
      <c r="HS9">
        <v>3.4482758620689654E-6</v>
      </c>
      <c r="HT9">
        <f t="shared" si="82"/>
        <v>7</v>
      </c>
      <c r="HU9">
        <f t="shared" si="35"/>
        <v>357.60129999999998</v>
      </c>
      <c r="HV9">
        <v>35</v>
      </c>
      <c r="HW9">
        <v>4.0948275862068963E-6</v>
      </c>
      <c r="HX9">
        <v>4.0948275862068963E-6</v>
      </c>
      <c r="HY9">
        <f t="shared" si="83"/>
        <v>7</v>
      </c>
      <c r="HZ9">
        <v>147</v>
      </c>
      <c r="IA9">
        <v>49</v>
      </c>
      <c r="IB9">
        <v>2.9382460022959456E-6</v>
      </c>
      <c r="IC9">
        <v>2.9382460022959456E-6</v>
      </c>
      <c r="ID9">
        <f t="shared" si="84"/>
        <v>7</v>
      </c>
      <c r="IE9">
        <f t="shared" si="36"/>
        <v>290.59800000000001</v>
      </c>
      <c r="IF9">
        <v>33</v>
      </c>
      <c r="IG9">
        <v>8.3670715249662625E-6</v>
      </c>
      <c r="IH9">
        <v>9.986504723346829E-6</v>
      </c>
      <c r="II9">
        <f t="shared" si="85"/>
        <v>7</v>
      </c>
      <c r="IJ9">
        <v>101.2</v>
      </c>
      <c r="IK9">
        <v>17</v>
      </c>
      <c r="IL9">
        <v>1.5174506828528072E-7</v>
      </c>
      <c r="IM9">
        <v>1.5174506828528072E-7</v>
      </c>
      <c r="IN9">
        <f t="shared" si="86"/>
        <v>7</v>
      </c>
      <c r="IO9">
        <v>251.3</v>
      </c>
      <c r="IP9">
        <v>18</v>
      </c>
      <c r="IQ9">
        <v>1.4577259475218659E-7</v>
      </c>
      <c r="IR9">
        <v>1.4577259475218659E-7</v>
      </c>
      <c r="IS9">
        <f t="shared" si="87"/>
        <v>7</v>
      </c>
      <c r="IT9">
        <v>871</v>
      </c>
      <c r="IU9">
        <v>23</v>
      </c>
      <c r="IV9">
        <v>3.5335689045936393E-8</v>
      </c>
      <c r="IW9">
        <v>3.5335689045936393E-8</v>
      </c>
      <c r="IX9">
        <f t="shared" si="88"/>
        <v>7</v>
      </c>
      <c r="IY9">
        <v>109.9</v>
      </c>
      <c r="IZ9">
        <v>23</v>
      </c>
      <c r="JA9">
        <v>3.6917397323488692E-7</v>
      </c>
      <c r="JB9">
        <v>4.6146746654360868E-7</v>
      </c>
      <c r="JC9">
        <f t="shared" si="89"/>
        <v>7</v>
      </c>
      <c r="JD9">
        <v>378</v>
      </c>
      <c r="JE9">
        <v>26</v>
      </c>
      <c r="JF9">
        <v>1.2412177985948478E-5</v>
      </c>
      <c r="JG9">
        <v>1.2412177985948478E-5</v>
      </c>
      <c r="JH9">
        <f t="shared" si="90"/>
        <v>7</v>
      </c>
      <c r="JI9">
        <v>421</v>
      </c>
      <c r="JJ9">
        <v>27</v>
      </c>
      <c r="ST9"/>
    </row>
    <row r="10" spans="1:514" x14ac:dyDescent="0.55000000000000004">
      <c r="A10">
        <v>7.4193548387096776E-6</v>
      </c>
      <c r="B10">
        <v>7.741935483870968E-6</v>
      </c>
      <c r="C10">
        <f t="shared" si="37"/>
        <v>8</v>
      </c>
      <c r="D10">
        <v>1157.73</v>
      </c>
      <c r="E10">
        <v>51.9</v>
      </c>
      <c r="F10">
        <v>9.4707520891364902E-6</v>
      </c>
      <c r="G10">
        <v>1.0584958217270195E-5</v>
      </c>
      <c r="H10">
        <f t="shared" si="38"/>
        <v>8</v>
      </c>
      <c r="I10">
        <f t="shared" si="0"/>
        <v>3346.2799999999997</v>
      </c>
      <c r="J10">
        <v>57.4</v>
      </c>
      <c r="K10">
        <v>1.0666666666666667E-5</v>
      </c>
      <c r="L10">
        <v>1.1186991869918699E-5</v>
      </c>
      <c r="M10">
        <f t="shared" si="39"/>
        <v>8</v>
      </c>
      <c r="N10">
        <f t="shared" si="1"/>
        <v>966.06999999999994</v>
      </c>
      <c r="O10">
        <v>71</v>
      </c>
      <c r="P10">
        <v>4.8483277158413278E-6</v>
      </c>
      <c r="Q10">
        <v>5.0298159191081148E-6</v>
      </c>
      <c r="R10">
        <f t="shared" si="40"/>
        <v>8</v>
      </c>
      <c r="S10">
        <f t="shared" si="2"/>
        <v>833.9799999999999</v>
      </c>
      <c r="T10">
        <v>48.8</v>
      </c>
      <c r="U10">
        <v>2.0280811232449297E-6</v>
      </c>
      <c r="V10">
        <v>2.1450858034321374E-6</v>
      </c>
      <c r="W10">
        <f t="shared" si="41"/>
        <v>8</v>
      </c>
      <c r="X10">
        <f t="shared" si="3"/>
        <v>147.63</v>
      </c>
      <c r="Y10">
        <v>61.7</v>
      </c>
      <c r="Z10">
        <v>6.9011105235325229E-6</v>
      </c>
      <c r="AA10">
        <v>7.1655208884188262E-6</v>
      </c>
      <c r="AB10">
        <f t="shared" si="42"/>
        <v>8</v>
      </c>
      <c r="AC10">
        <f t="shared" si="4"/>
        <v>1605.8</v>
      </c>
      <c r="AD10">
        <v>45.6</v>
      </c>
      <c r="AE10">
        <v>2.6663910706903679E-6</v>
      </c>
      <c r="AF10">
        <v>2.8730880529144275E-6</v>
      </c>
      <c r="AG10">
        <f t="shared" si="43"/>
        <v>8</v>
      </c>
      <c r="AH10">
        <f t="shared" si="5"/>
        <v>533.54</v>
      </c>
      <c r="AI10">
        <v>52</v>
      </c>
      <c r="AJ10">
        <v>1.6142980686076679E-6</v>
      </c>
      <c r="AK10">
        <v>1.6719515710579417E-6</v>
      </c>
      <c r="AL10">
        <f t="shared" si="44"/>
        <v>8</v>
      </c>
      <c r="AM10">
        <f t="shared" si="6"/>
        <v>525.77</v>
      </c>
      <c r="AN10">
        <v>68.2</v>
      </c>
      <c r="AO10">
        <v>7.8833693304535634E-6</v>
      </c>
      <c r="AP10">
        <v>8.6393088552915768E-6</v>
      </c>
      <c r="AQ10">
        <f t="shared" si="45"/>
        <v>8</v>
      </c>
      <c r="AR10">
        <f t="shared" si="7"/>
        <v>704.48</v>
      </c>
      <c r="AS10">
        <v>48</v>
      </c>
      <c r="AT10">
        <v>1.6198125836680053E-6</v>
      </c>
      <c r="AU10">
        <v>1.6867469879518073E-6</v>
      </c>
      <c r="AV10">
        <f t="shared" si="46"/>
        <v>8</v>
      </c>
      <c r="AW10">
        <f t="shared" si="8"/>
        <v>1036</v>
      </c>
      <c r="AX10">
        <v>55.8</v>
      </c>
      <c r="AY10">
        <v>3.938445487741262E-6</v>
      </c>
      <c r="AZ10">
        <v>4.0427751695357328E-6</v>
      </c>
      <c r="BA10">
        <f t="shared" si="47"/>
        <v>8</v>
      </c>
      <c r="BB10">
        <f t="shared" si="9"/>
        <v>214.97</v>
      </c>
      <c r="BC10">
        <v>66.3</v>
      </c>
      <c r="BD10">
        <v>6.6743383199079401E-6</v>
      </c>
      <c r="BE10">
        <v>7.0614080970812846E-6</v>
      </c>
      <c r="BF10">
        <f t="shared" si="48"/>
        <v>8</v>
      </c>
      <c r="BG10">
        <f t="shared" si="10"/>
        <v>1481.48</v>
      </c>
      <c r="BH10">
        <v>63.4</v>
      </c>
      <c r="BI10">
        <v>2.1726495726495727E-4</v>
      </c>
      <c r="BJ10">
        <v>2.3114529914529915E-4</v>
      </c>
      <c r="BK10">
        <f t="shared" si="49"/>
        <v>8</v>
      </c>
      <c r="BL10">
        <v>798.4</v>
      </c>
      <c r="BM10">
        <v>66.5</v>
      </c>
      <c r="BN10">
        <v>8.3271485824550995E-6</v>
      </c>
      <c r="BO10">
        <v>8.8021374499035179E-6</v>
      </c>
      <c r="BP10">
        <f t="shared" si="50"/>
        <v>8</v>
      </c>
      <c r="BQ10">
        <f t="shared" si="11"/>
        <v>830.89666666666653</v>
      </c>
      <c r="BR10">
        <v>69.900000000000006</v>
      </c>
      <c r="BS10">
        <v>3.6815920398009951E-6</v>
      </c>
      <c r="BT10">
        <v>3.8308457711442784E-6</v>
      </c>
      <c r="BU10">
        <f t="shared" si="51"/>
        <v>8</v>
      </c>
      <c r="BV10">
        <f t="shared" si="12"/>
        <v>2020.1999999999998</v>
      </c>
      <c r="BW10">
        <v>61.1</v>
      </c>
      <c r="BX10">
        <v>1.0110619469026549E-5</v>
      </c>
      <c r="BY10">
        <v>1.0530973451327434E-5</v>
      </c>
      <c r="BZ10">
        <f t="shared" si="52"/>
        <v>8</v>
      </c>
      <c r="CA10">
        <v>674.9</v>
      </c>
      <c r="CB10">
        <v>53.7</v>
      </c>
      <c r="CC10">
        <v>1.4914514368861405E-6</v>
      </c>
      <c r="CD10">
        <v>1.5278283012004364E-6</v>
      </c>
      <c r="CE10">
        <f t="shared" si="53"/>
        <v>8</v>
      </c>
      <c r="CF10">
        <f t="shared" si="13"/>
        <v>380.98899999999998</v>
      </c>
      <c r="CG10">
        <v>61.8</v>
      </c>
      <c r="CH10">
        <v>1.7995444191343964E-6</v>
      </c>
      <c r="CI10">
        <v>1.8451025056947608E-6</v>
      </c>
      <c r="CJ10">
        <f t="shared" si="54"/>
        <v>8</v>
      </c>
      <c r="CK10">
        <f t="shared" si="14"/>
        <v>752.9129999999999</v>
      </c>
      <c r="CL10">
        <v>72.099999999999994</v>
      </c>
      <c r="CM10">
        <v>3.7403152551429334E-6</v>
      </c>
      <c r="CN10">
        <v>3.7937483302164038E-6</v>
      </c>
      <c r="CO10">
        <f t="shared" si="55"/>
        <v>8</v>
      </c>
      <c r="CP10">
        <f t="shared" si="15"/>
        <v>483.03499999999997</v>
      </c>
      <c r="CQ10">
        <v>65.7</v>
      </c>
      <c r="CR10">
        <v>2.6276500447894892E-6</v>
      </c>
      <c r="CS10">
        <v>2.737135463322385E-6</v>
      </c>
      <c r="CT10">
        <f t="shared" si="56"/>
        <v>8</v>
      </c>
      <c r="CU10">
        <f t="shared" si="16"/>
        <v>1685.0281</v>
      </c>
      <c r="CV10">
        <v>60.6</v>
      </c>
      <c r="CW10">
        <v>8.498349834983499E-6</v>
      </c>
      <c r="CX10">
        <v>9.0346534653465349E-6</v>
      </c>
      <c r="CY10">
        <f t="shared" si="57"/>
        <v>8</v>
      </c>
      <c r="CZ10">
        <f t="shared" si="17"/>
        <v>9875.67</v>
      </c>
      <c r="DA10">
        <v>57.4</v>
      </c>
      <c r="DB10">
        <v>1.9178082191780823E-6</v>
      </c>
      <c r="DC10">
        <v>2.0273972602739725E-6</v>
      </c>
      <c r="DD10">
        <f t="shared" si="58"/>
        <v>8</v>
      </c>
      <c r="DE10">
        <f t="shared" si="18"/>
        <v>598.54899999999998</v>
      </c>
      <c r="DF10">
        <v>56</v>
      </c>
      <c r="DG10">
        <v>3.279901356350185E-6</v>
      </c>
      <c r="DH10">
        <v>3.4771886559802712E-6</v>
      </c>
      <c r="DI10">
        <f t="shared" si="59"/>
        <v>8</v>
      </c>
      <c r="DJ10">
        <f t="shared" si="19"/>
        <v>433.08768557086404</v>
      </c>
      <c r="DK10">
        <v>71.8</v>
      </c>
      <c r="DL10">
        <v>4.662992793556592E-7</v>
      </c>
      <c r="DM10">
        <v>4.662992793556592E-7</v>
      </c>
      <c r="DN10">
        <f t="shared" si="60"/>
        <v>8</v>
      </c>
      <c r="DO10">
        <v>1680</v>
      </c>
      <c r="DP10">
        <f t="shared" si="20"/>
        <v>71.013565069944889</v>
      </c>
      <c r="DQ10">
        <v>4.1613316261203588E-6</v>
      </c>
      <c r="DR10">
        <v>4.2893725992317543E-6</v>
      </c>
      <c r="DS10">
        <f t="shared" si="61"/>
        <v>8</v>
      </c>
      <c r="DT10">
        <v>3400</v>
      </c>
      <c r="DU10">
        <v>43.7</v>
      </c>
      <c r="DV10">
        <v>1.3128112267994568E-6</v>
      </c>
      <c r="DW10">
        <v>1.3128112267994568E-6</v>
      </c>
      <c r="DX10">
        <f t="shared" si="62"/>
        <v>8</v>
      </c>
      <c r="DY10">
        <f t="shared" si="21"/>
        <v>38.150700000000001</v>
      </c>
      <c r="DZ10">
        <v>71.900000000000006</v>
      </c>
      <c r="EA10">
        <v>2.4616713452817966E-6</v>
      </c>
      <c r="EB10">
        <v>2.5696393867415247E-6</v>
      </c>
      <c r="EC10">
        <f t="shared" si="63"/>
        <v>8</v>
      </c>
      <c r="ED10">
        <f t="shared" si="22"/>
        <v>278.166</v>
      </c>
      <c r="EE10">
        <v>67.3</v>
      </c>
      <c r="EF10">
        <v>1.340421823252571E-5</v>
      </c>
      <c r="EG10">
        <v>1.4450061007495207E-5</v>
      </c>
      <c r="EH10">
        <f t="shared" si="64"/>
        <v>8</v>
      </c>
      <c r="EI10">
        <f t="shared" si="23"/>
        <v>1450.3999999999999</v>
      </c>
      <c r="EJ10">
        <v>57.9</v>
      </c>
      <c r="EK10">
        <v>2.9527559055118109E-7</v>
      </c>
      <c r="EL10">
        <v>3.1496062992125984E-7</v>
      </c>
      <c r="EM10">
        <f t="shared" si="65"/>
        <v>8</v>
      </c>
      <c r="EN10">
        <v>1302</v>
      </c>
      <c r="EO10">
        <v>103</v>
      </c>
      <c r="EP10">
        <v>8.9565606806986113E-8</v>
      </c>
      <c r="EQ10">
        <v>8.9565606806986113E-8</v>
      </c>
      <c r="ER10">
        <f t="shared" si="66"/>
        <v>8</v>
      </c>
      <c r="ES10">
        <v>309</v>
      </c>
      <c r="ET10">
        <v>69</v>
      </c>
      <c r="EU10">
        <v>4.0584415584415586E-7</v>
      </c>
      <c r="EV10">
        <v>5.2759740259740264E-7</v>
      </c>
      <c r="EW10">
        <f t="shared" si="67"/>
        <v>8</v>
      </c>
      <c r="EX10">
        <f t="shared" si="24"/>
        <v>8.4175000000000004</v>
      </c>
      <c r="EY10">
        <v>38</v>
      </c>
      <c r="EZ10">
        <v>3.1625553447185326E-7</v>
      </c>
      <c r="FA10">
        <v>3.1625553447185326E-7</v>
      </c>
      <c r="FB10">
        <f t="shared" si="68"/>
        <v>8</v>
      </c>
      <c r="FC10">
        <v>255</v>
      </c>
      <c r="FD10">
        <v>18</v>
      </c>
      <c r="FE10">
        <v>9.622323791195573E-9</v>
      </c>
      <c r="FF10">
        <v>9.622323791195573E-9</v>
      </c>
      <c r="FG10">
        <f t="shared" si="69"/>
        <v>8</v>
      </c>
      <c r="FH10">
        <f t="shared" si="25"/>
        <v>72.001999999999995</v>
      </c>
      <c r="FI10">
        <v>24</v>
      </c>
      <c r="FJ10">
        <v>1.4470034969251176E-7</v>
      </c>
      <c r="FK10">
        <v>1.4470034969251176E-7</v>
      </c>
      <c r="FL10">
        <f t="shared" si="70"/>
        <v>8</v>
      </c>
      <c r="FM10">
        <v>623</v>
      </c>
      <c r="FN10">
        <v>82</v>
      </c>
      <c r="FO10">
        <v>4.5119566852158222E-8</v>
      </c>
      <c r="FP10">
        <v>4.5119566852158222E-8</v>
      </c>
      <c r="FQ10">
        <f t="shared" si="71"/>
        <v>8</v>
      </c>
      <c r="FR10">
        <f t="shared" si="26"/>
        <v>709.66</v>
      </c>
      <c r="FS10">
        <v>30</v>
      </c>
      <c r="FT10">
        <v>4.9342105263157893E-8</v>
      </c>
      <c r="FU10">
        <v>4.9342105263157893E-8</v>
      </c>
      <c r="FV10">
        <f t="shared" si="72"/>
        <v>8</v>
      </c>
      <c r="FW10">
        <f t="shared" si="27"/>
        <v>485.10700000000003</v>
      </c>
      <c r="FX10">
        <v>36</v>
      </c>
      <c r="FY10">
        <v>9.4736842105263155E-6</v>
      </c>
      <c r="FZ10">
        <v>9.56140350877193E-6</v>
      </c>
      <c r="GA10">
        <f t="shared" si="73"/>
        <v>8</v>
      </c>
      <c r="GB10">
        <v>14200</v>
      </c>
      <c r="GC10">
        <v>66</v>
      </c>
      <c r="GD10">
        <v>2.1542438604049978E-8</v>
      </c>
      <c r="GE10">
        <v>2.1542438604049978E-8</v>
      </c>
      <c r="GF10">
        <f t="shared" si="74"/>
        <v>8</v>
      </c>
      <c r="GG10">
        <f t="shared" si="28"/>
        <v>242.24269999999999</v>
      </c>
      <c r="GH10">
        <v>32</v>
      </c>
      <c r="GI10">
        <v>1.0204081632653061E-7</v>
      </c>
      <c r="GJ10">
        <v>1.0204081632653061E-7</v>
      </c>
      <c r="GK10">
        <f t="shared" si="75"/>
        <v>8</v>
      </c>
      <c r="GL10">
        <f t="shared" si="29"/>
        <v>51.8</v>
      </c>
      <c r="GM10">
        <v>28</v>
      </c>
      <c r="GN10">
        <v>1.0869565217391303E-6</v>
      </c>
      <c r="GO10">
        <v>1.2681159420289855E-6</v>
      </c>
      <c r="GP10">
        <f t="shared" si="76"/>
        <v>8</v>
      </c>
      <c r="GQ10">
        <f t="shared" si="30"/>
        <v>47.034399999999998</v>
      </c>
      <c r="GR10">
        <v>62</v>
      </c>
      <c r="GS10">
        <v>2.3227383863080683E-6</v>
      </c>
      <c r="GT10">
        <v>3.3007334963325184E-6</v>
      </c>
      <c r="GU10">
        <f t="shared" si="77"/>
        <v>8</v>
      </c>
      <c r="GV10">
        <v>132</v>
      </c>
      <c r="GW10">
        <v>17</v>
      </c>
      <c r="GX10">
        <v>2.6717581471090075E-6</v>
      </c>
      <c r="GY10">
        <v>2.6717581471090075E-6</v>
      </c>
      <c r="GZ10">
        <f t="shared" si="78"/>
        <v>8</v>
      </c>
      <c r="HA10">
        <f t="shared" si="31"/>
        <v>277.67389999999995</v>
      </c>
      <c r="HB10">
        <v>77</v>
      </c>
      <c r="HC10">
        <v>6.5344224037339554E-6</v>
      </c>
      <c r="HD10">
        <v>6.76779463243874E-6</v>
      </c>
      <c r="HE10">
        <f t="shared" si="79"/>
        <v>8</v>
      </c>
      <c r="HF10">
        <f t="shared" si="32"/>
        <v>558.19679999999994</v>
      </c>
      <c r="HG10">
        <v>52</v>
      </c>
      <c r="HH10">
        <v>1.6538461538461539E-5</v>
      </c>
      <c r="HI10">
        <v>1.6538461538461539E-5</v>
      </c>
      <c r="HJ10">
        <f t="shared" si="80"/>
        <v>8</v>
      </c>
      <c r="HK10">
        <f t="shared" si="33"/>
        <v>37.6845</v>
      </c>
      <c r="HL10">
        <v>33</v>
      </c>
      <c r="HM10">
        <v>7.4705882352941177E-6</v>
      </c>
      <c r="HN10">
        <v>7.5294117647058827E-6</v>
      </c>
      <c r="HO10">
        <f t="shared" si="81"/>
        <v>8</v>
      </c>
      <c r="HP10">
        <f t="shared" si="34"/>
        <v>1059.31</v>
      </c>
      <c r="HQ10">
        <v>47</v>
      </c>
      <c r="HR10">
        <v>3.9655172413793104E-6</v>
      </c>
      <c r="HS10">
        <v>3.9655172413793104E-6</v>
      </c>
      <c r="HT10">
        <f t="shared" si="82"/>
        <v>8</v>
      </c>
      <c r="HU10">
        <f t="shared" si="35"/>
        <v>357.60129999999998</v>
      </c>
      <c r="HV10">
        <v>35</v>
      </c>
      <c r="HW10">
        <v>4.525862068965517E-6</v>
      </c>
      <c r="HX10">
        <v>4.525862068965517E-6</v>
      </c>
      <c r="HY10">
        <f t="shared" si="83"/>
        <v>8</v>
      </c>
      <c r="HZ10">
        <v>147</v>
      </c>
      <c r="IA10">
        <v>49</v>
      </c>
      <c r="IB10">
        <v>2.9382460022959456E-6</v>
      </c>
      <c r="IC10">
        <v>2.9382460022959456E-6</v>
      </c>
      <c r="ID10">
        <f t="shared" si="84"/>
        <v>8</v>
      </c>
      <c r="IE10">
        <f t="shared" si="36"/>
        <v>290.59800000000001</v>
      </c>
      <c r="IF10">
        <v>33</v>
      </c>
      <c r="IG10">
        <v>9.3117408906882583E-6</v>
      </c>
      <c r="IH10">
        <v>1.1201079622132253E-5</v>
      </c>
      <c r="II10">
        <f t="shared" si="85"/>
        <v>8</v>
      </c>
      <c r="IJ10">
        <v>101.2</v>
      </c>
      <c r="IK10">
        <v>17</v>
      </c>
      <c r="IL10">
        <v>1.5174506828528072E-7</v>
      </c>
      <c r="IM10">
        <v>1.5174506828528072E-7</v>
      </c>
      <c r="IN10">
        <f t="shared" si="86"/>
        <v>8</v>
      </c>
      <c r="IO10">
        <v>251.3</v>
      </c>
      <c r="IP10">
        <v>18</v>
      </c>
      <c r="IQ10">
        <v>1.4577259475218659E-7</v>
      </c>
      <c r="IR10">
        <v>1.4577259475218659E-7</v>
      </c>
      <c r="IS10">
        <f t="shared" si="87"/>
        <v>8</v>
      </c>
      <c r="IT10">
        <v>871</v>
      </c>
      <c r="IU10">
        <v>23</v>
      </c>
      <c r="IV10">
        <v>3.5335689045936393E-8</v>
      </c>
      <c r="IW10">
        <v>3.5335689045936393E-8</v>
      </c>
      <c r="IX10">
        <f t="shared" si="88"/>
        <v>8</v>
      </c>
      <c r="IY10">
        <v>109.9</v>
      </c>
      <c r="IZ10">
        <v>23</v>
      </c>
      <c r="JA10">
        <v>5.0761421319796951E-7</v>
      </c>
      <c r="JB10">
        <v>5.9990770650669126E-7</v>
      </c>
      <c r="JC10">
        <f t="shared" si="89"/>
        <v>8</v>
      </c>
      <c r="JD10">
        <v>378</v>
      </c>
      <c r="JE10">
        <v>26</v>
      </c>
      <c r="JF10">
        <v>1.674473067915691E-5</v>
      </c>
      <c r="JG10">
        <v>1.674473067915691E-5</v>
      </c>
      <c r="JH10">
        <f t="shared" si="90"/>
        <v>8</v>
      </c>
      <c r="JI10">
        <v>421</v>
      </c>
      <c r="JJ10">
        <v>27</v>
      </c>
      <c r="ST10"/>
    </row>
    <row r="11" spans="1:514" x14ac:dyDescent="0.55000000000000004">
      <c r="A11">
        <v>8.1774193548387095E-6</v>
      </c>
      <c r="B11">
        <v>8.548387096774194E-6</v>
      </c>
      <c r="C11">
        <f t="shared" si="37"/>
        <v>9</v>
      </c>
      <c r="D11">
        <v>1157.73</v>
      </c>
      <c r="E11">
        <v>51.9</v>
      </c>
      <c r="F11">
        <v>1.0584958217270195E-5</v>
      </c>
      <c r="G11">
        <v>1.1745589600742805E-5</v>
      </c>
      <c r="H11">
        <f t="shared" si="38"/>
        <v>9</v>
      </c>
      <c r="I11">
        <f t="shared" si="0"/>
        <v>3346.2799999999997</v>
      </c>
      <c r="J11">
        <v>57.4</v>
      </c>
      <c r="K11">
        <v>1.167479674796748E-5</v>
      </c>
      <c r="L11">
        <v>1.2227642276422764E-5</v>
      </c>
      <c r="M11">
        <f t="shared" si="39"/>
        <v>9</v>
      </c>
      <c r="N11">
        <f t="shared" si="1"/>
        <v>966.06999999999994</v>
      </c>
      <c r="O11">
        <v>71</v>
      </c>
      <c r="P11">
        <v>5.0298159191081148E-6</v>
      </c>
      <c r="Q11">
        <v>5.3150116670987818E-6</v>
      </c>
      <c r="R11">
        <f t="shared" si="40"/>
        <v>9</v>
      </c>
      <c r="S11">
        <f t="shared" si="2"/>
        <v>833.9799999999999</v>
      </c>
      <c r="T11">
        <v>48.8</v>
      </c>
      <c r="U11">
        <v>1.9890795631825274E-6</v>
      </c>
      <c r="V11">
        <v>2.2230889235569425E-6</v>
      </c>
      <c r="W11">
        <f t="shared" si="41"/>
        <v>9</v>
      </c>
      <c r="X11">
        <f t="shared" si="3"/>
        <v>147.63</v>
      </c>
      <c r="Y11">
        <v>61.7</v>
      </c>
      <c r="Z11">
        <v>7.5268817204301077E-6</v>
      </c>
      <c r="AA11">
        <v>7.8882425524413884E-6</v>
      </c>
      <c r="AB11">
        <f t="shared" si="42"/>
        <v>9</v>
      </c>
      <c r="AC11">
        <f t="shared" si="4"/>
        <v>1605.8</v>
      </c>
      <c r="AD11">
        <v>45.6</v>
      </c>
      <c r="AE11">
        <v>2.8110789582472097E-6</v>
      </c>
      <c r="AF11">
        <v>3.100454733360893E-6</v>
      </c>
      <c r="AG11">
        <f t="shared" si="43"/>
        <v>9</v>
      </c>
      <c r="AH11">
        <f t="shared" si="5"/>
        <v>533.54</v>
      </c>
      <c r="AI11">
        <v>52</v>
      </c>
      <c r="AJ11">
        <v>1.585471317382531E-6</v>
      </c>
      <c r="AK11">
        <v>1.8449120784087634E-6</v>
      </c>
      <c r="AL11">
        <f t="shared" si="44"/>
        <v>9</v>
      </c>
      <c r="AM11">
        <f t="shared" si="6"/>
        <v>525.77</v>
      </c>
      <c r="AN11">
        <v>68.2</v>
      </c>
      <c r="AO11">
        <v>1.0043196544276458E-5</v>
      </c>
      <c r="AP11">
        <v>1.0691144708423326E-5</v>
      </c>
      <c r="AQ11">
        <f t="shared" si="45"/>
        <v>9</v>
      </c>
      <c r="AR11">
        <f t="shared" si="7"/>
        <v>704.48</v>
      </c>
      <c r="AS11">
        <v>48</v>
      </c>
      <c r="AT11">
        <v>1.713520749665328E-6</v>
      </c>
      <c r="AU11">
        <v>1.8072289156626506E-6</v>
      </c>
      <c r="AV11">
        <f t="shared" si="46"/>
        <v>9</v>
      </c>
      <c r="AW11">
        <f t="shared" si="8"/>
        <v>1036</v>
      </c>
      <c r="AX11">
        <v>55.8</v>
      </c>
      <c r="AY11">
        <v>4.7209181011997917E-6</v>
      </c>
      <c r="AZ11">
        <v>4.9556598852373504E-6</v>
      </c>
      <c r="BA11">
        <f t="shared" si="47"/>
        <v>9</v>
      </c>
      <c r="BB11">
        <f t="shared" si="9"/>
        <v>214.97</v>
      </c>
      <c r="BC11">
        <v>66.3</v>
      </c>
      <c r="BD11">
        <v>7.448477874254629E-6</v>
      </c>
      <c r="BE11">
        <v>7.9924678313631137E-6</v>
      </c>
      <c r="BF11">
        <f t="shared" si="48"/>
        <v>9</v>
      </c>
      <c r="BG11">
        <f t="shared" si="10"/>
        <v>1481.48</v>
      </c>
      <c r="BH11">
        <v>63.4</v>
      </c>
      <c r="BI11">
        <v>2.6781196581196579E-4</v>
      </c>
      <c r="BJ11">
        <v>2.8509401709401707E-4</v>
      </c>
      <c r="BK11">
        <f t="shared" si="49"/>
        <v>9</v>
      </c>
      <c r="BL11">
        <v>798.4</v>
      </c>
      <c r="BM11">
        <v>66.5</v>
      </c>
      <c r="BN11">
        <v>9.0990054920587803E-6</v>
      </c>
      <c r="BO11">
        <v>9.811488793231408E-6</v>
      </c>
      <c r="BP11">
        <f t="shared" si="50"/>
        <v>9</v>
      </c>
      <c r="BQ11">
        <f t="shared" si="11"/>
        <v>830.89666666666653</v>
      </c>
      <c r="BR11">
        <v>69.900000000000006</v>
      </c>
      <c r="BS11">
        <v>3.9676616915422885E-6</v>
      </c>
      <c r="BT11">
        <v>4.2412935323383085E-6</v>
      </c>
      <c r="BU11">
        <f t="shared" si="51"/>
        <v>9</v>
      </c>
      <c r="BV11">
        <f t="shared" si="12"/>
        <v>2020.1999999999998</v>
      </c>
      <c r="BW11">
        <v>61.1</v>
      </c>
      <c r="BX11">
        <v>1.1504424778761062E-5</v>
      </c>
      <c r="BY11">
        <v>1.2123893805309734E-5</v>
      </c>
      <c r="BZ11">
        <f t="shared" si="52"/>
        <v>9</v>
      </c>
      <c r="CA11">
        <v>674.9</v>
      </c>
      <c r="CB11">
        <v>53.7</v>
      </c>
      <c r="CC11">
        <v>1.8915969443433977E-6</v>
      </c>
      <c r="CD11">
        <v>1.9643506729719898E-6</v>
      </c>
      <c r="CE11">
        <f t="shared" si="53"/>
        <v>9</v>
      </c>
      <c r="CF11">
        <f t="shared" si="13"/>
        <v>380.98899999999998</v>
      </c>
      <c r="CG11">
        <v>61.8</v>
      </c>
      <c r="CH11">
        <v>1.9134396355353075E-6</v>
      </c>
      <c r="CI11">
        <v>2.0045558086560364E-6</v>
      </c>
      <c r="CJ11">
        <f t="shared" si="54"/>
        <v>9</v>
      </c>
      <c r="CK11">
        <f t="shared" si="14"/>
        <v>752.9129999999999</v>
      </c>
      <c r="CL11">
        <v>72.099999999999994</v>
      </c>
      <c r="CM11">
        <v>4.247929468340903E-6</v>
      </c>
      <c r="CN11">
        <v>4.4082286935613145E-6</v>
      </c>
      <c r="CO11">
        <f t="shared" si="55"/>
        <v>9</v>
      </c>
      <c r="CP11">
        <f t="shared" si="15"/>
        <v>483.03499999999997</v>
      </c>
      <c r="CQ11">
        <v>65.7</v>
      </c>
      <c r="CR11">
        <v>2.9063402010550411E-6</v>
      </c>
      <c r="CS11">
        <v>3.0556384990544439E-6</v>
      </c>
      <c r="CT11">
        <f t="shared" si="56"/>
        <v>9</v>
      </c>
      <c r="CU11">
        <f t="shared" si="16"/>
        <v>1685.0281</v>
      </c>
      <c r="CV11">
        <v>60.6</v>
      </c>
      <c r="CW11">
        <v>9.3646864686468654E-6</v>
      </c>
      <c r="CX11">
        <v>1.0024752475247525E-5</v>
      </c>
      <c r="CY11">
        <f t="shared" si="57"/>
        <v>9</v>
      </c>
      <c r="CZ11">
        <f t="shared" si="17"/>
        <v>9875.67</v>
      </c>
      <c r="DA11">
        <v>57.4</v>
      </c>
      <c r="DB11">
        <v>2.082191780821918E-6</v>
      </c>
      <c r="DC11">
        <v>2.2191780821917807E-6</v>
      </c>
      <c r="DD11">
        <f t="shared" si="58"/>
        <v>9</v>
      </c>
      <c r="DE11">
        <f t="shared" si="18"/>
        <v>598.54899999999998</v>
      </c>
      <c r="DF11">
        <v>56</v>
      </c>
      <c r="DG11">
        <v>3.4032059186189888E-6</v>
      </c>
      <c r="DH11">
        <v>3.7114673242909986E-6</v>
      </c>
      <c r="DI11">
        <f t="shared" si="59"/>
        <v>9</v>
      </c>
      <c r="DJ11">
        <f t="shared" si="19"/>
        <v>433.08768557086404</v>
      </c>
      <c r="DK11">
        <v>71.8</v>
      </c>
      <c r="DL11">
        <v>4.662992793556592E-7</v>
      </c>
      <c r="DM11">
        <v>4.662992793556592E-7</v>
      </c>
      <c r="DN11">
        <f t="shared" si="60"/>
        <v>9</v>
      </c>
      <c r="DO11">
        <v>1680</v>
      </c>
      <c r="DP11">
        <f t="shared" si="20"/>
        <v>71.013565069944889</v>
      </c>
      <c r="DQ11">
        <v>4.2253521126760561E-6</v>
      </c>
      <c r="DR11">
        <v>4.4174135723431499E-6</v>
      </c>
      <c r="DS11">
        <f t="shared" si="61"/>
        <v>9</v>
      </c>
      <c r="DT11">
        <v>3400</v>
      </c>
      <c r="DU11">
        <v>43.7</v>
      </c>
      <c r="DV11">
        <v>1.4486192847442282E-6</v>
      </c>
      <c r="DW11">
        <v>1.4486192847442282E-6</v>
      </c>
      <c r="DX11">
        <f t="shared" si="62"/>
        <v>9</v>
      </c>
      <c r="DY11">
        <f t="shared" si="21"/>
        <v>38.150700000000001</v>
      </c>
      <c r="DZ11">
        <v>71.900000000000006</v>
      </c>
      <c r="EA11">
        <v>2.5696393867415247E-6</v>
      </c>
      <c r="EB11">
        <v>2.6776074282012523E-6</v>
      </c>
      <c r="EC11">
        <f t="shared" si="63"/>
        <v>9</v>
      </c>
      <c r="ED11">
        <f t="shared" si="22"/>
        <v>278.166</v>
      </c>
      <c r="EE11">
        <v>68.3</v>
      </c>
      <c r="EF11">
        <v>1.4258323165417466E-5</v>
      </c>
      <c r="EG11">
        <v>1.5600488059961653E-5</v>
      </c>
      <c r="EH11">
        <f t="shared" si="64"/>
        <v>9</v>
      </c>
      <c r="EI11">
        <f t="shared" si="23"/>
        <v>1450.3999999999999</v>
      </c>
      <c r="EJ11">
        <v>57.9</v>
      </c>
      <c r="EK11">
        <v>3.5433070866141732E-7</v>
      </c>
      <c r="EL11">
        <v>3.7401574803149606E-7</v>
      </c>
      <c r="EM11">
        <f t="shared" si="65"/>
        <v>9</v>
      </c>
      <c r="EN11">
        <v>1302</v>
      </c>
      <c r="EO11">
        <v>103</v>
      </c>
      <c r="EP11">
        <v>8.9565606806986113E-8</v>
      </c>
      <c r="EQ11">
        <v>8.9565606806986113E-8</v>
      </c>
      <c r="ER11">
        <f t="shared" si="66"/>
        <v>9</v>
      </c>
      <c r="ES11">
        <v>309</v>
      </c>
      <c r="ET11">
        <v>69</v>
      </c>
      <c r="EU11">
        <v>4.4642857142857142E-7</v>
      </c>
      <c r="EV11">
        <v>5.6818181818181819E-7</v>
      </c>
      <c r="EW11">
        <f t="shared" si="67"/>
        <v>9</v>
      </c>
      <c r="EX11">
        <f t="shared" si="24"/>
        <v>8.4175000000000004</v>
      </c>
      <c r="EY11">
        <v>38</v>
      </c>
      <c r="EZ11">
        <v>3.4788108791903857E-7</v>
      </c>
      <c r="FA11">
        <v>3.7950664136622389E-7</v>
      </c>
      <c r="FB11">
        <f t="shared" si="68"/>
        <v>9</v>
      </c>
      <c r="FC11">
        <v>255</v>
      </c>
      <c r="FD11">
        <v>18</v>
      </c>
      <c r="FE11">
        <v>9.622323791195573E-9</v>
      </c>
      <c r="FF11">
        <v>9.622323791195573E-9</v>
      </c>
      <c r="FG11">
        <f t="shared" si="69"/>
        <v>9</v>
      </c>
      <c r="FH11">
        <f t="shared" si="25"/>
        <v>72.001999999999995</v>
      </c>
      <c r="FI11">
        <v>24</v>
      </c>
      <c r="FJ11">
        <v>1.4470034969251176E-7</v>
      </c>
      <c r="FK11">
        <v>1.4470034969251176E-7</v>
      </c>
      <c r="FL11">
        <f t="shared" si="70"/>
        <v>9</v>
      </c>
      <c r="FM11">
        <v>623</v>
      </c>
      <c r="FN11">
        <v>82</v>
      </c>
      <c r="FO11">
        <v>6.0159422469544295E-8</v>
      </c>
      <c r="FP11">
        <v>6.0159422469544295E-8</v>
      </c>
      <c r="FQ11">
        <f t="shared" si="71"/>
        <v>9</v>
      </c>
      <c r="FR11">
        <f t="shared" si="26"/>
        <v>709.66</v>
      </c>
      <c r="FS11">
        <v>30</v>
      </c>
      <c r="FT11">
        <v>4.9342105263157893E-8</v>
      </c>
      <c r="FU11">
        <v>4.9342105263157893E-8</v>
      </c>
      <c r="FV11">
        <f t="shared" si="72"/>
        <v>9</v>
      </c>
      <c r="FW11">
        <f t="shared" si="27"/>
        <v>485.10700000000003</v>
      </c>
      <c r="FX11">
        <v>36</v>
      </c>
      <c r="FY11">
        <v>1.7456140350877195E-5</v>
      </c>
      <c r="FZ11">
        <v>1.7543859649122806E-5</v>
      </c>
      <c r="GA11">
        <f t="shared" si="73"/>
        <v>9</v>
      </c>
      <c r="GB11">
        <v>14200</v>
      </c>
      <c r="GC11">
        <v>66</v>
      </c>
      <c r="GD11">
        <v>2.1542438604049978E-8</v>
      </c>
      <c r="GE11">
        <v>2.1542438604049978E-8</v>
      </c>
      <c r="GF11">
        <f t="shared" si="74"/>
        <v>9</v>
      </c>
      <c r="GG11">
        <f t="shared" si="28"/>
        <v>242.24269999999999</v>
      </c>
      <c r="GH11">
        <v>32</v>
      </c>
      <c r="GI11">
        <v>1.0204081632653061E-7</v>
      </c>
      <c r="GJ11">
        <v>1.0204081632653061E-7</v>
      </c>
      <c r="GK11">
        <f t="shared" si="75"/>
        <v>9</v>
      </c>
      <c r="GL11">
        <f t="shared" si="29"/>
        <v>51.8</v>
      </c>
      <c r="GM11">
        <v>28</v>
      </c>
      <c r="GN11">
        <v>1.0869565217391303E-6</v>
      </c>
      <c r="GO11">
        <v>1.2681159420289855E-6</v>
      </c>
      <c r="GP11">
        <f t="shared" si="76"/>
        <v>9</v>
      </c>
      <c r="GQ11">
        <f t="shared" si="30"/>
        <v>47.034399999999998</v>
      </c>
      <c r="GR11">
        <v>62</v>
      </c>
      <c r="GS11">
        <v>5.2200488997555013E-6</v>
      </c>
      <c r="GT11">
        <v>7.2493887530562351E-6</v>
      </c>
      <c r="GU11">
        <f t="shared" si="77"/>
        <v>9</v>
      </c>
      <c r="GV11">
        <v>132</v>
      </c>
      <c r="GW11">
        <v>17</v>
      </c>
      <c r="GX11">
        <v>3.2283744277567172E-6</v>
      </c>
      <c r="GY11">
        <v>3.2283744277567172E-6</v>
      </c>
      <c r="GZ11">
        <f t="shared" si="78"/>
        <v>9</v>
      </c>
      <c r="HA11">
        <f t="shared" si="31"/>
        <v>277.67389999999995</v>
      </c>
      <c r="HB11">
        <v>77</v>
      </c>
      <c r="HC11">
        <v>8.9848308051341893E-6</v>
      </c>
      <c r="HD11">
        <v>9.3348891481913644E-6</v>
      </c>
      <c r="HE11">
        <f t="shared" si="79"/>
        <v>9</v>
      </c>
      <c r="HF11">
        <f t="shared" si="32"/>
        <v>558.19679999999994</v>
      </c>
      <c r="HG11">
        <v>52</v>
      </c>
      <c r="HH11">
        <v>2.1730769230769231E-5</v>
      </c>
      <c r="HI11">
        <v>2.1730769230769231E-5</v>
      </c>
      <c r="HJ11">
        <f t="shared" si="80"/>
        <v>9</v>
      </c>
      <c r="HK11">
        <f t="shared" si="33"/>
        <v>37.6845</v>
      </c>
      <c r="HL11">
        <v>33</v>
      </c>
      <c r="HM11">
        <v>1.5411764705882352E-5</v>
      </c>
      <c r="HN11">
        <v>1.5588235294117646E-5</v>
      </c>
      <c r="HO11">
        <f t="shared" si="81"/>
        <v>9</v>
      </c>
      <c r="HP11">
        <f t="shared" si="34"/>
        <v>1059.31</v>
      </c>
      <c r="HQ11">
        <v>47</v>
      </c>
      <c r="HR11">
        <v>4.6551724137931037E-6</v>
      </c>
      <c r="HS11">
        <v>4.6551724137931037E-6</v>
      </c>
      <c r="HT11">
        <f t="shared" si="82"/>
        <v>9</v>
      </c>
      <c r="HU11">
        <f t="shared" si="35"/>
        <v>357.60129999999998</v>
      </c>
      <c r="HV11">
        <v>35</v>
      </c>
      <c r="HW11">
        <v>5.1724137931034483E-6</v>
      </c>
      <c r="HX11">
        <v>5.1724137931034483E-6</v>
      </c>
      <c r="HY11">
        <f t="shared" si="83"/>
        <v>9</v>
      </c>
      <c r="HZ11">
        <v>147</v>
      </c>
      <c r="IA11">
        <v>49</v>
      </c>
      <c r="IB11">
        <v>4.0156028698044588E-6</v>
      </c>
      <c r="IC11">
        <v>4.0156028698044588E-6</v>
      </c>
      <c r="ID11">
        <f t="shared" si="84"/>
        <v>9</v>
      </c>
      <c r="IE11">
        <f t="shared" si="36"/>
        <v>290.59800000000001</v>
      </c>
      <c r="IF11">
        <v>33</v>
      </c>
      <c r="IG11">
        <v>1.2280701754385964E-5</v>
      </c>
      <c r="IH11">
        <v>1.4574898785425101E-5</v>
      </c>
      <c r="II11">
        <f t="shared" si="85"/>
        <v>9</v>
      </c>
      <c r="IJ11">
        <v>101.2</v>
      </c>
      <c r="IK11">
        <v>17</v>
      </c>
      <c r="IL11">
        <v>1.5174506828528072E-7</v>
      </c>
      <c r="IM11">
        <v>1.5174506828528072E-7</v>
      </c>
      <c r="IN11">
        <f t="shared" si="86"/>
        <v>9</v>
      </c>
      <c r="IO11">
        <v>251.3</v>
      </c>
      <c r="IP11">
        <v>18</v>
      </c>
      <c r="IQ11">
        <v>1.4577259475218659E-7</v>
      </c>
      <c r="IR11">
        <v>1.4577259475218659E-7</v>
      </c>
      <c r="IS11">
        <f t="shared" si="87"/>
        <v>9</v>
      </c>
      <c r="IT11">
        <v>871</v>
      </c>
      <c r="IU11">
        <v>23</v>
      </c>
      <c r="IV11">
        <v>3.5335689045936393E-8</v>
      </c>
      <c r="IW11">
        <v>3.5335689045936393E-8</v>
      </c>
      <c r="IX11">
        <f t="shared" si="88"/>
        <v>9</v>
      </c>
      <c r="IY11">
        <v>109.9</v>
      </c>
      <c r="IZ11">
        <v>23</v>
      </c>
      <c r="JA11">
        <v>5.0761421319796951E-7</v>
      </c>
      <c r="JB11">
        <v>5.9990770650669126E-7</v>
      </c>
      <c r="JC11">
        <f t="shared" si="89"/>
        <v>9</v>
      </c>
      <c r="JD11">
        <v>378</v>
      </c>
      <c r="JE11">
        <v>26</v>
      </c>
      <c r="JF11">
        <v>2.02576112412178E-5</v>
      </c>
      <c r="JG11">
        <v>2.02576112412178E-5</v>
      </c>
      <c r="JH11">
        <f t="shared" si="90"/>
        <v>9</v>
      </c>
      <c r="JI11">
        <v>421</v>
      </c>
      <c r="JJ11">
        <v>27</v>
      </c>
      <c r="ST11"/>
    </row>
    <row r="12" spans="1:514" x14ac:dyDescent="0.55000000000000004">
      <c r="A12">
        <v>8.9838709677419355E-6</v>
      </c>
      <c r="B12">
        <v>9.5322580645161282E-6</v>
      </c>
      <c r="C12">
        <f t="shared" si="37"/>
        <v>10</v>
      </c>
      <c r="D12">
        <v>1157.73</v>
      </c>
      <c r="E12">
        <v>51.9</v>
      </c>
      <c r="F12">
        <v>1.1234911792014855E-5</v>
      </c>
      <c r="G12">
        <v>1.2720519962859795E-5</v>
      </c>
      <c r="H12">
        <f t="shared" si="38"/>
        <v>10</v>
      </c>
      <c r="I12">
        <f t="shared" si="0"/>
        <v>3346.2799999999997</v>
      </c>
      <c r="J12">
        <v>57.4</v>
      </c>
      <c r="K12">
        <v>1.2097560975609757E-5</v>
      </c>
      <c r="L12">
        <v>1.2650406504065041E-5</v>
      </c>
      <c r="M12">
        <f t="shared" si="39"/>
        <v>10</v>
      </c>
      <c r="N12">
        <f t="shared" si="1"/>
        <v>966.06999999999994</v>
      </c>
      <c r="O12">
        <v>71</v>
      </c>
      <c r="P12">
        <v>5.289084780917812E-6</v>
      </c>
      <c r="Q12">
        <v>5.5742805289084782E-6</v>
      </c>
      <c r="R12">
        <f t="shared" si="40"/>
        <v>10</v>
      </c>
      <c r="S12">
        <f t="shared" si="2"/>
        <v>833.9799999999999</v>
      </c>
      <c r="T12">
        <v>48.8</v>
      </c>
      <c r="U12">
        <v>2.1840873634945397E-6</v>
      </c>
      <c r="V12">
        <v>2.4180967238689549E-6</v>
      </c>
      <c r="W12">
        <f t="shared" si="41"/>
        <v>10</v>
      </c>
      <c r="X12">
        <f t="shared" si="3"/>
        <v>147.63</v>
      </c>
      <c r="Y12">
        <v>61.7</v>
      </c>
      <c r="Z12">
        <v>7.8794288736118461E-6</v>
      </c>
      <c r="AA12">
        <v>8.3201128150890187E-6</v>
      </c>
      <c r="AB12">
        <f t="shared" si="42"/>
        <v>10</v>
      </c>
      <c r="AC12">
        <f t="shared" si="4"/>
        <v>1605.8</v>
      </c>
      <c r="AD12">
        <v>45.6</v>
      </c>
      <c r="AE12">
        <v>3.1831335262505167E-6</v>
      </c>
      <c r="AF12">
        <v>3.4725093013642E-6</v>
      </c>
      <c r="AG12">
        <f t="shared" si="43"/>
        <v>10</v>
      </c>
      <c r="AH12">
        <f t="shared" si="5"/>
        <v>533.54</v>
      </c>
      <c r="AI12">
        <v>52</v>
      </c>
      <c r="AJ12">
        <v>1.7872585759584896E-6</v>
      </c>
      <c r="AK12">
        <v>1.9890458345344481E-6</v>
      </c>
      <c r="AL12">
        <f t="shared" si="44"/>
        <v>10</v>
      </c>
      <c r="AM12">
        <f t="shared" si="6"/>
        <v>525.77</v>
      </c>
      <c r="AN12">
        <v>68.2</v>
      </c>
      <c r="AO12">
        <v>1.0799136069114471E-5</v>
      </c>
      <c r="AP12">
        <v>1.1447084233261339E-5</v>
      </c>
      <c r="AQ12">
        <f t="shared" si="45"/>
        <v>10</v>
      </c>
      <c r="AR12">
        <f t="shared" si="7"/>
        <v>704.48</v>
      </c>
      <c r="AS12">
        <v>48</v>
      </c>
      <c r="AT12">
        <v>1.9678714859437752E-6</v>
      </c>
      <c r="AU12">
        <v>2.1017402945113788E-6</v>
      </c>
      <c r="AV12">
        <f t="shared" si="46"/>
        <v>10</v>
      </c>
      <c r="AW12">
        <f t="shared" si="8"/>
        <v>1036</v>
      </c>
      <c r="AX12">
        <v>55.8</v>
      </c>
      <c r="AY12">
        <v>5.6598852373500257E-6</v>
      </c>
      <c r="AZ12">
        <v>5.9207094418362025E-6</v>
      </c>
      <c r="BA12">
        <f t="shared" si="47"/>
        <v>10</v>
      </c>
      <c r="BB12">
        <f t="shared" si="9"/>
        <v>214.97</v>
      </c>
      <c r="BC12">
        <v>66.3</v>
      </c>
      <c r="BD12">
        <v>8.2749241552463653E-6</v>
      </c>
      <c r="BE12">
        <v>8.9026048749869228E-6</v>
      </c>
      <c r="BF12">
        <f t="shared" si="48"/>
        <v>10</v>
      </c>
      <c r="BG12">
        <f t="shared" si="10"/>
        <v>1481.48</v>
      </c>
      <c r="BH12">
        <v>63.4</v>
      </c>
      <c r="BI12">
        <v>3.1529914529914528E-4</v>
      </c>
      <c r="BJ12">
        <v>3.3615384615384616E-4</v>
      </c>
      <c r="BK12">
        <f t="shared" si="49"/>
        <v>10</v>
      </c>
      <c r="BL12">
        <v>798.4</v>
      </c>
      <c r="BM12">
        <v>66.5</v>
      </c>
      <c r="BN12">
        <v>9.5591509573994359E-6</v>
      </c>
      <c r="BO12">
        <v>1.0553658898619563E-5</v>
      </c>
      <c r="BP12">
        <f t="shared" si="50"/>
        <v>10</v>
      </c>
      <c r="BQ12">
        <f t="shared" si="11"/>
        <v>830.89666666666653</v>
      </c>
      <c r="BR12">
        <v>69.900000000000006</v>
      </c>
      <c r="BS12">
        <v>4.2910447761194027E-6</v>
      </c>
      <c r="BT12">
        <v>4.6393034825870645E-6</v>
      </c>
      <c r="BU12">
        <f t="shared" si="51"/>
        <v>10</v>
      </c>
      <c r="BV12">
        <f t="shared" si="12"/>
        <v>2020.1999999999998</v>
      </c>
      <c r="BW12">
        <v>61.1</v>
      </c>
      <c r="BX12">
        <v>1.245575221238938E-5</v>
      </c>
      <c r="BY12">
        <v>1.3274336283185841E-5</v>
      </c>
      <c r="BZ12">
        <f t="shared" si="52"/>
        <v>10</v>
      </c>
      <c r="CA12">
        <v>674.9</v>
      </c>
      <c r="CB12">
        <v>53.7</v>
      </c>
      <c r="CC12">
        <v>2.0371044016005821E-6</v>
      </c>
      <c r="CD12">
        <v>2.1462349945434703E-6</v>
      </c>
      <c r="CE12">
        <f t="shared" si="53"/>
        <v>10</v>
      </c>
      <c r="CF12">
        <f t="shared" si="13"/>
        <v>380.98899999999998</v>
      </c>
      <c r="CG12">
        <v>61.8</v>
      </c>
      <c r="CH12">
        <v>1.9362186788154898E-6</v>
      </c>
      <c r="CI12">
        <v>2.0273348519362187E-6</v>
      </c>
      <c r="CJ12">
        <f t="shared" si="54"/>
        <v>10</v>
      </c>
      <c r="CK12">
        <f t="shared" si="14"/>
        <v>752.9129999999999</v>
      </c>
      <c r="CL12">
        <v>72.099999999999994</v>
      </c>
      <c r="CM12">
        <v>4.4349452310980499E-6</v>
      </c>
      <c r="CN12">
        <v>4.621960993855196E-6</v>
      </c>
      <c r="CO12">
        <f t="shared" si="55"/>
        <v>10</v>
      </c>
      <c r="CP12">
        <f t="shared" si="15"/>
        <v>483.03499999999997</v>
      </c>
      <c r="CQ12">
        <v>65.7</v>
      </c>
      <c r="CR12">
        <v>3.1651239175873397E-6</v>
      </c>
      <c r="CS12">
        <v>3.4537672937195182E-6</v>
      </c>
      <c r="CT12">
        <f t="shared" si="56"/>
        <v>10</v>
      </c>
      <c r="CU12">
        <f t="shared" si="16"/>
        <v>1685.0281</v>
      </c>
      <c r="CV12">
        <v>60.6</v>
      </c>
      <c r="CW12">
        <v>9.529702970297029E-6</v>
      </c>
      <c r="CX12">
        <v>1.0602310231023102E-5</v>
      </c>
      <c r="CY12">
        <f t="shared" si="57"/>
        <v>10</v>
      </c>
      <c r="CZ12">
        <f t="shared" si="17"/>
        <v>9875.67</v>
      </c>
      <c r="DA12">
        <v>57.4</v>
      </c>
      <c r="DB12">
        <v>2.3013698630136988E-6</v>
      </c>
      <c r="DC12">
        <v>2.4657534246575341E-6</v>
      </c>
      <c r="DD12">
        <f t="shared" si="58"/>
        <v>10</v>
      </c>
      <c r="DE12">
        <f t="shared" si="18"/>
        <v>598.54899999999998</v>
      </c>
      <c r="DF12">
        <v>56</v>
      </c>
      <c r="DG12">
        <v>3.5758323057953143E-6</v>
      </c>
      <c r="DH12">
        <v>3.958076448828607E-6</v>
      </c>
      <c r="DI12">
        <f t="shared" si="59"/>
        <v>10</v>
      </c>
      <c r="DJ12">
        <f t="shared" si="19"/>
        <v>433.08768557086404</v>
      </c>
      <c r="DK12">
        <v>71.8</v>
      </c>
      <c r="DL12">
        <v>5.0869012293344635E-7</v>
      </c>
      <c r="DM12">
        <v>5.5108096651123361E-7</v>
      </c>
      <c r="DN12">
        <f t="shared" si="60"/>
        <v>10</v>
      </c>
      <c r="DO12">
        <v>1680</v>
      </c>
      <c r="DP12">
        <f t="shared" si="20"/>
        <v>71.013565069944889</v>
      </c>
      <c r="DQ12">
        <v>4.8015364916773367E-6</v>
      </c>
      <c r="DR12">
        <v>4.9935979513444305E-6</v>
      </c>
      <c r="DS12">
        <f t="shared" si="61"/>
        <v>10</v>
      </c>
      <c r="DT12">
        <v>3400</v>
      </c>
      <c r="DU12">
        <v>43.7</v>
      </c>
      <c r="DV12">
        <v>1.6296966953372568E-6</v>
      </c>
      <c r="DW12">
        <v>1.6296966953372568E-6</v>
      </c>
      <c r="DX12">
        <f t="shared" si="62"/>
        <v>10</v>
      </c>
      <c r="DY12">
        <f t="shared" si="21"/>
        <v>38.150700000000001</v>
      </c>
      <c r="DZ12">
        <v>71.900000000000006</v>
      </c>
      <c r="EA12">
        <v>2.6560138199093067E-6</v>
      </c>
      <c r="EB12">
        <v>2.7639818613690348E-6</v>
      </c>
      <c r="EC12">
        <f t="shared" si="63"/>
        <v>10</v>
      </c>
      <c r="ED12">
        <f t="shared" si="22"/>
        <v>278.166</v>
      </c>
      <c r="EE12">
        <v>69.3</v>
      </c>
      <c r="EF12">
        <v>1.521701237580617E-5</v>
      </c>
      <c r="EG12">
        <v>1.662890012201499E-5</v>
      </c>
      <c r="EH12">
        <f t="shared" si="64"/>
        <v>10</v>
      </c>
      <c r="EI12">
        <f t="shared" si="23"/>
        <v>1450.3999999999999</v>
      </c>
      <c r="EJ12">
        <v>57.9</v>
      </c>
      <c r="EK12">
        <v>4.3307086614173229E-7</v>
      </c>
      <c r="EL12">
        <v>4.5275590551181104E-7</v>
      </c>
      <c r="EM12">
        <f t="shared" si="65"/>
        <v>10</v>
      </c>
      <c r="EN12">
        <v>1302</v>
      </c>
      <c r="EO12">
        <v>103</v>
      </c>
      <c r="EP12">
        <v>8.9565606806986113E-8</v>
      </c>
      <c r="EQ12">
        <v>8.9565606806986113E-8</v>
      </c>
      <c r="ER12">
        <f t="shared" si="66"/>
        <v>10</v>
      </c>
      <c r="ES12">
        <v>309</v>
      </c>
      <c r="ET12">
        <v>69</v>
      </c>
      <c r="EU12">
        <v>4.4642857142857142E-7</v>
      </c>
      <c r="EV12">
        <v>5.6818181818181819E-7</v>
      </c>
      <c r="EW12">
        <f t="shared" si="67"/>
        <v>10</v>
      </c>
      <c r="EX12">
        <f t="shared" si="24"/>
        <v>8.4175000000000004</v>
      </c>
      <c r="EY12">
        <v>38</v>
      </c>
      <c r="EZ12">
        <v>3.4788108791903857E-7</v>
      </c>
      <c r="FA12">
        <v>3.7950664136622389E-7</v>
      </c>
      <c r="FB12">
        <f t="shared" si="68"/>
        <v>10</v>
      </c>
      <c r="FC12">
        <v>255</v>
      </c>
      <c r="FD12">
        <v>18</v>
      </c>
      <c r="FE12">
        <v>1.443348568679336E-8</v>
      </c>
      <c r="FF12">
        <v>1.443348568679336E-8</v>
      </c>
      <c r="FG12">
        <f t="shared" si="69"/>
        <v>10</v>
      </c>
      <c r="FH12">
        <f t="shared" si="25"/>
        <v>72.001999999999995</v>
      </c>
      <c r="FI12">
        <v>24</v>
      </c>
      <c r="FJ12">
        <v>1.4470034969251176E-7</v>
      </c>
      <c r="FK12">
        <v>1.4470034969251176E-7</v>
      </c>
      <c r="FL12">
        <f t="shared" si="70"/>
        <v>10</v>
      </c>
      <c r="FM12">
        <v>623</v>
      </c>
      <c r="FN12">
        <v>82</v>
      </c>
      <c r="FO12">
        <v>1.2031884493908859E-7</v>
      </c>
      <c r="FP12">
        <v>1.2031884493908859E-7</v>
      </c>
      <c r="FQ12">
        <f t="shared" si="71"/>
        <v>10</v>
      </c>
      <c r="FR12">
        <f t="shared" si="26"/>
        <v>709.66</v>
      </c>
      <c r="FS12">
        <v>30</v>
      </c>
      <c r="FT12">
        <v>4.9342105263157893E-8</v>
      </c>
      <c r="FU12">
        <v>4.9342105263157893E-8</v>
      </c>
      <c r="FV12">
        <f t="shared" si="72"/>
        <v>10</v>
      </c>
      <c r="FW12">
        <f t="shared" si="27"/>
        <v>485.10700000000003</v>
      </c>
      <c r="FX12">
        <v>36</v>
      </c>
      <c r="FY12">
        <v>2.087719298245614E-5</v>
      </c>
      <c r="FZ12">
        <v>2.0964912280701754E-5</v>
      </c>
      <c r="GA12">
        <f t="shared" si="73"/>
        <v>10</v>
      </c>
      <c r="GB12">
        <v>14200</v>
      </c>
      <c r="GC12">
        <v>66</v>
      </c>
      <c r="GD12">
        <v>4.3084877208099957E-8</v>
      </c>
      <c r="GE12">
        <v>4.3084877208099957E-8</v>
      </c>
      <c r="GF12">
        <f t="shared" si="74"/>
        <v>10</v>
      </c>
      <c r="GG12">
        <f t="shared" si="28"/>
        <v>242.24269999999999</v>
      </c>
      <c r="GH12">
        <v>32</v>
      </c>
      <c r="GI12">
        <v>1.0204081632653061E-7</v>
      </c>
      <c r="GJ12">
        <v>1.0204081632653061E-7</v>
      </c>
      <c r="GK12">
        <f t="shared" si="75"/>
        <v>10</v>
      </c>
      <c r="GL12">
        <f t="shared" si="29"/>
        <v>51.8</v>
      </c>
      <c r="GM12">
        <v>28</v>
      </c>
      <c r="GN12">
        <v>1.9927536231884058E-6</v>
      </c>
      <c r="GO12">
        <v>2.1739130434782607E-6</v>
      </c>
      <c r="GP12">
        <f t="shared" si="76"/>
        <v>10</v>
      </c>
      <c r="GQ12">
        <f t="shared" si="30"/>
        <v>47.034399999999998</v>
      </c>
      <c r="GR12">
        <v>62</v>
      </c>
      <c r="GS12">
        <v>9.1564792176039114E-6</v>
      </c>
      <c r="GT12">
        <v>1.19559902200489E-5</v>
      </c>
      <c r="GU12">
        <f t="shared" si="77"/>
        <v>10</v>
      </c>
      <c r="GV12">
        <v>132</v>
      </c>
      <c r="GW12">
        <v>17</v>
      </c>
      <c r="GX12">
        <v>4.5642535013112214E-6</v>
      </c>
      <c r="GY12">
        <v>4.5642535013112214E-6</v>
      </c>
      <c r="GZ12">
        <f t="shared" si="78"/>
        <v>10</v>
      </c>
      <c r="HA12">
        <f t="shared" si="31"/>
        <v>277.67389999999995</v>
      </c>
      <c r="HB12">
        <v>77</v>
      </c>
      <c r="HC12">
        <v>1.2485414235705951E-5</v>
      </c>
      <c r="HD12">
        <v>1.2952158693115519E-5</v>
      </c>
      <c r="HE12">
        <f t="shared" si="79"/>
        <v>10</v>
      </c>
      <c r="HF12">
        <f t="shared" si="32"/>
        <v>558.19679999999994</v>
      </c>
      <c r="HG12">
        <v>52</v>
      </c>
      <c r="HH12">
        <v>3.0192307692307693E-5</v>
      </c>
      <c r="HI12">
        <v>3.0192307692307693E-5</v>
      </c>
      <c r="HJ12">
        <f t="shared" si="80"/>
        <v>10</v>
      </c>
      <c r="HK12">
        <f t="shared" si="33"/>
        <v>37.6845</v>
      </c>
      <c r="HL12">
        <v>33</v>
      </c>
      <c r="HM12">
        <v>1.8705882352941178E-5</v>
      </c>
      <c r="HN12">
        <v>1.8882352941176471E-5</v>
      </c>
      <c r="HO12">
        <f t="shared" si="81"/>
        <v>10</v>
      </c>
      <c r="HP12">
        <f t="shared" si="34"/>
        <v>1059.31</v>
      </c>
      <c r="HQ12">
        <v>47</v>
      </c>
      <c r="HR12">
        <v>5.8620689655172417E-6</v>
      </c>
      <c r="HS12">
        <v>6.0344827586206896E-6</v>
      </c>
      <c r="HT12">
        <f t="shared" si="82"/>
        <v>10</v>
      </c>
      <c r="HU12">
        <f t="shared" si="35"/>
        <v>357.60129999999998</v>
      </c>
      <c r="HV12">
        <v>35</v>
      </c>
      <c r="HW12">
        <v>7.3275862068965514E-6</v>
      </c>
      <c r="HX12">
        <v>7.3275862068965514E-6</v>
      </c>
      <c r="HY12">
        <f t="shared" si="83"/>
        <v>10</v>
      </c>
      <c r="HZ12">
        <v>147</v>
      </c>
      <c r="IA12">
        <v>49</v>
      </c>
      <c r="IB12">
        <v>5.7785504711820262E-6</v>
      </c>
      <c r="IC12">
        <v>5.7785504711820262E-6</v>
      </c>
      <c r="ID12">
        <f t="shared" si="84"/>
        <v>10</v>
      </c>
      <c r="IE12">
        <f t="shared" si="36"/>
        <v>290.59800000000001</v>
      </c>
      <c r="IF12">
        <v>33</v>
      </c>
      <c r="IG12">
        <v>1.6194331983805668E-5</v>
      </c>
      <c r="IH12">
        <v>1.8893387314439947E-5</v>
      </c>
      <c r="II12">
        <f t="shared" si="85"/>
        <v>10</v>
      </c>
      <c r="IJ12">
        <v>101.2</v>
      </c>
      <c r="IK12">
        <v>17</v>
      </c>
      <c r="IL12">
        <v>1.5174506828528072E-7</v>
      </c>
      <c r="IM12">
        <v>1.5174506828528072E-7</v>
      </c>
      <c r="IN12">
        <f t="shared" si="86"/>
        <v>10</v>
      </c>
      <c r="IO12">
        <v>251.3</v>
      </c>
      <c r="IP12">
        <v>18</v>
      </c>
      <c r="IQ12">
        <v>1.4577259475218659E-7</v>
      </c>
      <c r="IR12">
        <v>1.4577259475218659E-7</v>
      </c>
      <c r="IS12">
        <f t="shared" si="87"/>
        <v>10</v>
      </c>
      <c r="IT12">
        <v>871</v>
      </c>
      <c r="IU12">
        <v>23</v>
      </c>
      <c r="IV12">
        <v>3.5335689045936393E-8</v>
      </c>
      <c r="IW12">
        <v>3.5335689045936393E-8</v>
      </c>
      <c r="IX12">
        <f t="shared" si="88"/>
        <v>10</v>
      </c>
      <c r="IY12">
        <v>109.9</v>
      </c>
      <c r="IZ12">
        <v>23</v>
      </c>
      <c r="JA12">
        <v>9.6908167974157829E-7</v>
      </c>
      <c r="JB12">
        <v>1.0613751730502999E-6</v>
      </c>
      <c r="JC12">
        <f t="shared" si="89"/>
        <v>10</v>
      </c>
      <c r="JD12">
        <v>378</v>
      </c>
      <c r="JE12">
        <v>26</v>
      </c>
      <c r="JF12">
        <v>2.5526932084309135E-5</v>
      </c>
      <c r="JG12">
        <v>2.5526932084309135E-5</v>
      </c>
      <c r="JH12">
        <f t="shared" si="90"/>
        <v>10</v>
      </c>
      <c r="JI12">
        <v>421</v>
      </c>
      <c r="JJ12">
        <v>27</v>
      </c>
      <c r="ST12"/>
    </row>
    <row r="13" spans="1:514" x14ac:dyDescent="0.55000000000000004">
      <c r="A13">
        <v>9.9677419354838714E-6</v>
      </c>
      <c r="B13">
        <v>1.0725806451612903E-5</v>
      </c>
      <c r="C13">
        <f t="shared" si="37"/>
        <v>11</v>
      </c>
      <c r="D13">
        <v>1157.73</v>
      </c>
      <c r="E13">
        <v>51.9</v>
      </c>
      <c r="F13">
        <v>1.2209842154131847E-5</v>
      </c>
      <c r="G13">
        <v>1.3788300835654596E-5</v>
      </c>
      <c r="H13">
        <f t="shared" si="38"/>
        <v>11</v>
      </c>
      <c r="I13">
        <f t="shared" si="0"/>
        <v>3346.2799999999997</v>
      </c>
      <c r="J13">
        <v>57.4</v>
      </c>
      <c r="K13">
        <v>1.248780487804878E-5</v>
      </c>
      <c r="L13">
        <v>1.3365853658536585E-5</v>
      </c>
      <c r="M13">
        <f t="shared" si="39"/>
        <v>11</v>
      </c>
      <c r="N13">
        <f t="shared" si="1"/>
        <v>966.06999999999994</v>
      </c>
      <c r="O13">
        <v>71</v>
      </c>
      <c r="P13">
        <v>5.4187192118226602E-6</v>
      </c>
      <c r="Q13">
        <v>5.8076225045372048E-6</v>
      </c>
      <c r="R13">
        <f t="shared" si="40"/>
        <v>11</v>
      </c>
      <c r="S13">
        <f t="shared" si="2"/>
        <v>833.9799999999999</v>
      </c>
      <c r="T13">
        <v>48.8</v>
      </c>
      <c r="U13">
        <v>2.2620904836193448E-6</v>
      </c>
      <c r="V13">
        <v>2.6131045241809672E-6</v>
      </c>
      <c r="W13">
        <f t="shared" si="41"/>
        <v>11</v>
      </c>
      <c r="X13">
        <f t="shared" si="3"/>
        <v>147.63</v>
      </c>
      <c r="Y13">
        <v>61.7</v>
      </c>
      <c r="Z13">
        <v>8.4435043187026269E-6</v>
      </c>
      <c r="AA13">
        <v>9.113343909747928E-6</v>
      </c>
      <c r="AB13">
        <f t="shared" si="42"/>
        <v>11</v>
      </c>
      <c r="AC13">
        <f t="shared" si="4"/>
        <v>1605.8</v>
      </c>
      <c r="AD13">
        <v>45.6</v>
      </c>
      <c r="AE13">
        <v>3.2038032244729226E-6</v>
      </c>
      <c r="AF13">
        <v>3.5551880942538241E-6</v>
      </c>
      <c r="AG13">
        <f t="shared" si="43"/>
        <v>11</v>
      </c>
      <c r="AH13">
        <f t="shared" si="5"/>
        <v>533.54</v>
      </c>
      <c r="AI13">
        <v>52</v>
      </c>
      <c r="AJ13">
        <v>2.017872585759585E-6</v>
      </c>
      <c r="AK13">
        <v>2.2196598443355433E-6</v>
      </c>
      <c r="AL13">
        <f t="shared" si="44"/>
        <v>11</v>
      </c>
      <c r="AM13">
        <f t="shared" si="6"/>
        <v>525.77</v>
      </c>
      <c r="AN13">
        <v>68.2</v>
      </c>
      <c r="AO13">
        <v>1.1339092872570194E-5</v>
      </c>
      <c r="AP13">
        <v>1.2419006479481642E-5</v>
      </c>
      <c r="AQ13">
        <f t="shared" si="45"/>
        <v>11</v>
      </c>
      <c r="AR13">
        <f t="shared" si="7"/>
        <v>704.48</v>
      </c>
      <c r="AS13">
        <v>48</v>
      </c>
      <c r="AT13">
        <v>2.0615796519410979E-6</v>
      </c>
      <c r="AU13">
        <v>2.2891566265060243E-6</v>
      </c>
      <c r="AV13">
        <f t="shared" si="46"/>
        <v>11</v>
      </c>
      <c r="AW13">
        <f t="shared" si="8"/>
        <v>1036</v>
      </c>
      <c r="AX13">
        <v>55.8</v>
      </c>
      <c r="AY13">
        <v>6.8335941575378193E-6</v>
      </c>
      <c r="AZ13">
        <v>7.2248304642670841E-6</v>
      </c>
      <c r="BA13">
        <f t="shared" si="47"/>
        <v>11</v>
      </c>
      <c r="BB13">
        <f t="shared" si="9"/>
        <v>214.97</v>
      </c>
      <c r="BC13">
        <v>66.3</v>
      </c>
      <c r="BD13">
        <v>8.7979914216968299E-6</v>
      </c>
      <c r="BE13">
        <v>9.5616696307145092E-6</v>
      </c>
      <c r="BF13">
        <f t="shared" si="48"/>
        <v>11</v>
      </c>
      <c r="BG13">
        <f t="shared" si="10"/>
        <v>1481.48</v>
      </c>
      <c r="BH13">
        <v>63.4</v>
      </c>
      <c r="BI13">
        <v>3.5319658119658122E-4</v>
      </c>
      <c r="BJ13">
        <v>3.7798290598290601E-4</v>
      </c>
      <c r="BK13">
        <f t="shared" si="49"/>
        <v>11</v>
      </c>
      <c r="BL13">
        <v>798.4</v>
      </c>
      <c r="BM13">
        <v>66.5</v>
      </c>
      <c r="BN13">
        <v>9.9153926079857498E-6</v>
      </c>
      <c r="BO13">
        <v>1.1459106427193113E-5</v>
      </c>
      <c r="BP13">
        <f t="shared" si="50"/>
        <v>11</v>
      </c>
      <c r="BQ13">
        <f t="shared" si="11"/>
        <v>830.89666666666653</v>
      </c>
      <c r="BR13">
        <v>69.900000000000006</v>
      </c>
      <c r="BS13">
        <v>4.6019900497512436E-6</v>
      </c>
      <c r="BT13">
        <v>5.0746268656716421E-6</v>
      </c>
      <c r="BU13">
        <f t="shared" si="51"/>
        <v>11</v>
      </c>
      <c r="BV13">
        <f t="shared" si="12"/>
        <v>2020.1999999999998</v>
      </c>
      <c r="BW13">
        <v>61.1</v>
      </c>
      <c r="BX13">
        <v>1.3628318584070797E-5</v>
      </c>
      <c r="BY13">
        <v>1.4623893805309734E-5</v>
      </c>
      <c r="BZ13">
        <f t="shared" si="52"/>
        <v>11</v>
      </c>
      <c r="CA13">
        <v>674.9</v>
      </c>
      <c r="CB13">
        <v>53.7</v>
      </c>
      <c r="CC13">
        <v>2.1826118588577667E-6</v>
      </c>
      <c r="CD13">
        <v>2.3644961804292472E-6</v>
      </c>
      <c r="CE13">
        <f t="shared" si="53"/>
        <v>11</v>
      </c>
      <c r="CF13">
        <f t="shared" si="13"/>
        <v>380.98899999999998</v>
      </c>
      <c r="CG13">
        <v>61.8</v>
      </c>
      <c r="CH13">
        <v>2.0273348519362187E-6</v>
      </c>
      <c r="CI13">
        <v>2.1640091116173122E-6</v>
      </c>
      <c r="CJ13">
        <f t="shared" si="54"/>
        <v>11</v>
      </c>
      <c r="CK13">
        <f t="shared" si="14"/>
        <v>752.9129999999999</v>
      </c>
      <c r="CL13">
        <v>72.099999999999994</v>
      </c>
      <c r="CM13">
        <v>4.5685279187817261E-6</v>
      </c>
      <c r="CN13">
        <v>4.9158429067592837E-6</v>
      </c>
      <c r="CO13">
        <f t="shared" si="55"/>
        <v>11</v>
      </c>
      <c r="CP13">
        <f t="shared" si="15"/>
        <v>483.03499999999997</v>
      </c>
      <c r="CQ13">
        <v>65.7</v>
      </c>
      <c r="CR13">
        <v>3.483626953319399E-6</v>
      </c>
      <c r="CS13">
        <v>3.8419428685179654E-6</v>
      </c>
      <c r="CT13">
        <f t="shared" si="56"/>
        <v>11</v>
      </c>
      <c r="CU13">
        <f t="shared" si="16"/>
        <v>1685.0281</v>
      </c>
      <c r="CV13">
        <v>60.6</v>
      </c>
      <c r="CW13">
        <v>1.0148514851485148E-5</v>
      </c>
      <c r="CX13">
        <v>1.1427392739273927E-5</v>
      </c>
      <c r="CY13">
        <f t="shared" si="57"/>
        <v>11</v>
      </c>
      <c r="CZ13">
        <f t="shared" si="17"/>
        <v>9875.67</v>
      </c>
      <c r="DA13">
        <v>57.4</v>
      </c>
      <c r="DB13">
        <v>2.3013698630136988E-6</v>
      </c>
      <c r="DC13">
        <v>2.6301369863013698E-6</v>
      </c>
      <c r="DD13">
        <f t="shared" si="58"/>
        <v>11</v>
      </c>
      <c r="DE13">
        <f t="shared" si="18"/>
        <v>598.54899999999998</v>
      </c>
      <c r="DF13">
        <v>56</v>
      </c>
      <c r="DG13">
        <v>3.7114673242909986E-6</v>
      </c>
      <c r="DH13">
        <v>4.2416769420468561E-6</v>
      </c>
      <c r="DI13">
        <f t="shared" si="59"/>
        <v>11</v>
      </c>
      <c r="DJ13">
        <f t="shared" si="19"/>
        <v>433.08768557086404</v>
      </c>
      <c r="DK13">
        <v>71.8</v>
      </c>
      <c r="DL13">
        <v>6.3586265366680802E-7</v>
      </c>
      <c r="DM13">
        <v>6.7825349724459517E-7</v>
      </c>
      <c r="DN13">
        <f t="shared" si="60"/>
        <v>11</v>
      </c>
      <c r="DO13">
        <v>1680</v>
      </c>
      <c r="DP13">
        <f t="shared" si="20"/>
        <v>71.013565069944889</v>
      </c>
      <c r="DQ13">
        <v>4.9935979513444305E-6</v>
      </c>
      <c r="DR13">
        <v>5.1856594110115235E-6</v>
      </c>
      <c r="DS13">
        <f t="shared" si="61"/>
        <v>11</v>
      </c>
      <c r="DT13">
        <v>3400</v>
      </c>
      <c r="DU13">
        <v>43.7</v>
      </c>
      <c r="DV13">
        <v>1.7655047532820282E-6</v>
      </c>
      <c r="DW13">
        <v>1.7655047532820282E-6</v>
      </c>
      <c r="DX13">
        <f t="shared" si="62"/>
        <v>11</v>
      </c>
      <c r="DY13">
        <f t="shared" si="21"/>
        <v>38.150700000000001</v>
      </c>
      <c r="DZ13">
        <v>71.900000000000006</v>
      </c>
      <c r="EA13">
        <v>2.6776074282012523E-6</v>
      </c>
      <c r="EB13">
        <v>2.9367307277045996E-6</v>
      </c>
      <c r="EC13">
        <f t="shared" si="63"/>
        <v>11</v>
      </c>
      <c r="ED13">
        <f t="shared" si="22"/>
        <v>278.166</v>
      </c>
      <c r="EE13">
        <v>70.3</v>
      </c>
      <c r="EF13">
        <v>1.5792225902039395E-5</v>
      </c>
      <c r="EG13">
        <v>1.7535297193655221E-5</v>
      </c>
      <c r="EH13">
        <f t="shared" si="64"/>
        <v>11</v>
      </c>
      <c r="EI13">
        <f t="shared" si="23"/>
        <v>1450.3999999999999</v>
      </c>
      <c r="EJ13">
        <v>57.9</v>
      </c>
      <c r="EK13">
        <v>4.5275590551181104E-7</v>
      </c>
      <c r="EL13">
        <v>4.7244094488188978E-7</v>
      </c>
      <c r="EM13">
        <f t="shared" si="65"/>
        <v>11</v>
      </c>
      <c r="EN13">
        <v>1302</v>
      </c>
      <c r="EO13">
        <v>103</v>
      </c>
      <c r="EP13">
        <v>8.9565606806986113E-8</v>
      </c>
      <c r="EQ13">
        <v>8.9565606806986113E-8</v>
      </c>
      <c r="ER13">
        <f t="shared" si="66"/>
        <v>11</v>
      </c>
      <c r="ES13">
        <v>309</v>
      </c>
      <c r="ET13">
        <v>69</v>
      </c>
      <c r="EU13">
        <v>4.8701298701298697E-7</v>
      </c>
      <c r="EV13">
        <v>6.0876623376623374E-7</v>
      </c>
      <c r="EW13">
        <f t="shared" si="67"/>
        <v>11</v>
      </c>
      <c r="EX13">
        <f t="shared" si="24"/>
        <v>8.4175000000000004</v>
      </c>
      <c r="EY13">
        <v>38</v>
      </c>
      <c r="EZ13">
        <v>4.1113219481340925E-7</v>
      </c>
      <c r="FA13">
        <v>4.4275774826059457E-7</v>
      </c>
      <c r="FB13">
        <f t="shared" si="68"/>
        <v>11</v>
      </c>
      <c r="FC13">
        <v>255</v>
      </c>
      <c r="FD13">
        <v>18</v>
      </c>
      <c r="FE13">
        <v>3.8489295164782292E-8</v>
      </c>
      <c r="FF13">
        <v>3.8489295164782292E-8</v>
      </c>
      <c r="FG13">
        <f t="shared" si="69"/>
        <v>11</v>
      </c>
      <c r="FH13">
        <f t="shared" si="25"/>
        <v>72.001999999999995</v>
      </c>
      <c r="FI13">
        <v>24</v>
      </c>
      <c r="FJ13">
        <v>1.5675871216688775E-7</v>
      </c>
      <c r="FK13">
        <v>1.5675871216688775E-7</v>
      </c>
      <c r="FL13">
        <f t="shared" si="70"/>
        <v>11</v>
      </c>
      <c r="FM13">
        <v>623</v>
      </c>
      <c r="FN13">
        <v>82</v>
      </c>
      <c r="FO13">
        <v>1.2031884493908859E-7</v>
      </c>
      <c r="FP13">
        <v>1.2031884493908859E-7</v>
      </c>
      <c r="FQ13">
        <f t="shared" si="71"/>
        <v>11</v>
      </c>
      <c r="FR13">
        <f t="shared" si="26"/>
        <v>709.66</v>
      </c>
      <c r="FS13">
        <v>30</v>
      </c>
      <c r="FT13">
        <v>4.9342105263157893E-8</v>
      </c>
      <c r="FU13">
        <v>4.9342105263157893E-8</v>
      </c>
      <c r="FV13">
        <f t="shared" si="72"/>
        <v>11</v>
      </c>
      <c r="FW13">
        <f t="shared" si="27"/>
        <v>485.10700000000003</v>
      </c>
      <c r="FX13">
        <v>36</v>
      </c>
      <c r="FY13">
        <v>2.087719298245614E-5</v>
      </c>
      <c r="FZ13">
        <v>2.0964912280701754E-5</v>
      </c>
      <c r="GA13">
        <f t="shared" si="73"/>
        <v>11</v>
      </c>
      <c r="GB13">
        <v>14200</v>
      </c>
      <c r="GC13">
        <v>66</v>
      </c>
      <c r="GD13">
        <v>4.3084877208099957E-8</v>
      </c>
      <c r="GE13">
        <v>4.3084877208099957E-8</v>
      </c>
      <c r="GF13">
        <f t="shared" si="74"/>
        <v>11</v>
      </c>
      <c r="GG13">
        <f t="shared" si="28"/>
        <v>242.24269999999999</v>
      </c>
      <c r="GH13">
        <v>32</v>
      </c>
      <c r="GI13">
        <v>1.0204081632653061E-7</v>
      </c>
      <c r="GJ13">
        <v>1.0204081632653061E-7</v>
      </c>
      <c r="GK13">
        <f t="shared" si="75"/>
        <v>11</v>
      </c>
      <c r="GL13">
        <f t="shared" si="29"/>
        <v>51.8</v>
      </c>
      <c r="GM13">
        <v>28</v>
      </c>
      <c r="GN13">
        <v>2.5362318840579709E-6</v>
      </c>
      <c r="GO13">
        <v>2.7173913043478263E-6</v>
      </c>
      <c r="GP13">
        <f t="shared" si="76"/>
        <v>11</v>
      </c>
      <c r="GQ13">
        <f t="shared" si="30"/>
        <v>47.034399999999998</v>
      </c>
      <c r="GR13">
        <v>62</v>
      </c>
      <c r="GS13">
        <v>9.1564792176039114E-6</v>
      </c>
      <c r="GT13">
        <v>1.19559902200489E-5</v>
      </c>
      <c r="GU13">
        <f t="shared" si="77"/>
        <v>11</v>
      </c>
      <c r="GV13">
        <v>132</v>
      </c>
      <c r="GW13">
        <v>17</v>
      </c>
      <c r="GX13">
        <v>7.3473349045497705E-6</v>
      </c>
      <c r="GY13">
        <v>7.3473349045497705E-6</v>
      </c>
      <c r="GZ13">
        <f t="shared" si="78"/>
        <v>11</v>
      </c>
      <c r="HA13">
        <f t="shared" si="31"/>
        <v>277.67389999999995</v>
      </c>
      <c r="HB13">
        <v>77</v>
      </c>
      <c r="HC13">
        <v>2.4504084014002333E-5</v>
      </c>
      <c r="HD13">
        <v>2.4970828471411902E-5</v>
      </c>
      <c r="HE13">
        <f t="shared" si="79"/>
        <v>11</v>
      </c>
      <c r="HF13">
        <f t="shared" si="32"/>
        <v>558.19679999999994</v>
      </c>
      <c r="HG13">
        <v>52</v>
      </c>
      <c r="HH13">
        <v>3.3846153846153848E-5</v>
      </c>
      <c r="HI13">
        <v>3.3846153846153848E-5</v>
      </c>
      <c r="HJ13">
        <f t="shared" si="80"/>
        <v>11</v>
      </c>
      <c r="HK13">
        <f t="shared" si="33"/>
        <v>37.6845</v>
      </c>
      <c r="HL13">
        <v>33</v>
      </c>
      <c r="HM13">
        <v>1.8705882352941178E-5</v>
      </c>
      <c r="HN13">
        <v>1.8882352941176471E-5</v>
      </c>
      <c r="HO13">
        <f t="shared" si="81"/>
        <v>11</v>
      </c>
      <c r="HP13">
        <f t="shared" si="34"/>
        <v>1059.31</v>
      </c>
      <c r="HQ13">
        <v>47</v>
      </c>
      <c r="HR13">
        <v>1.9310344827586207E-5</v>
      </c>
      <c r="HS13">
        <v>1.9482758620689655E-5</v>
      </c>
      <c r="HT13">
        <f t="shared" si="82"/>
        <v>11</v>
      </c>
      <c r="HU13">
        <f t="shared" si="35"/>
        <v>357.60129999999998</v>
      </c>
      <c r="HV13">
        <v>35</v>
      </c>
      <c r="HW13">
        <v>9.0517241379310339E-6</v>
      </c>
      <c r="HX13">
        <v>9.2672413793103447E-6</v>
      </c>
      <c r="HY13">
        <f t="shared" si="83"/>
        <v>11</v>
      </c>
      <c r="HZ13">
        <v>147</v>
      </c>
      <c r="IA13">
        <v>49</v>
      </c>
      <c r="IB13">
        <v>5.7785504711820262E-6</v>
      </c>
      <c r="IC13">
        <v>5.7785504711820262E-6</v>
      </c>
      <c r="ID13">
        <f t="shared" si="84"/>
        <v>11</v>
      </c>
      <c r="IE13">
        <f t="shared" si="36"/>
        <v>290.59800000000001</v>
      </c>
      <c r="IF13">
        <v>33</v>
      </c>
      <c r="IG13">
        <v>1.9298245614035089E-5</v>
      </c>
      <c r="IH13">
        <v>2.2402159244264507E-5</v>
      </c>
      <c r="II13">
        <f t="shared" si="85"/>
        <v>11</v>
      </c>
      <c r="IJ13">
        <v>101.2</v>
      </c>
      <c r="IK13">
        <v>17</v>
      </c>
      <c r="IL13">
        <v>1.5174506828528072E-7</v>
      </c>
      <c r="IM13">
        <v>1.5174506828528072E-7</v>
      </c>
      <c r="IN13">
        <f t="shared" si="86"/>
        <v>11</v>
      </c>
      <c r="IO13">
        <v>251.3</v>
      </c>
      <c r="IP13">
        <v>18</v>
      </c>
      <c r="IQ13">
        <v>1.4577259475218659E-7</v>
      </c>
      <c r="IR13">
        <v>1.4577259475218659E-7</v>
      </c>
      <c r="IS13">
        <f t="shared" si="87"/>
        <v>11</v>
      </c>
      <c r="IT13">
        <v>871</v>
      </c>
      <c r="IU13">
        <v>23</v>
      </c>
      <c r="IV13">
        <v>3.5335689045936393E-8</v>
      </c>
      <c r="IW13">
        <v>3.5335689045936393E-8</v>
      </c>
      <c r="IX13">
        <f t="shared" si="88"/>
        <v>11</v>
      </c>
      <c r="IY13">
        <v>109.9</v>
      </c>
      <c r="IZ13">
        <v>23</v>
      </c>
      <c r="JA13">
        <v>9.6908167974157829E-7</v>
      </c>
      <c r="JB13">
        <v>1.0613751730502999E-6</v>
      </c>
      <c r="JC13">
        <f t="shared" si="89"/>
        <v>11</v>
      </c>
      <c r="JD13">
        <v>378</v>
      </c>
      <c r="JE13">
        <v>26</v>
      </c>
      <c r="JF13">
        <v>3.8056206088992974E-5</v>
      </c>
      <c r="JG13">
        <v>3.8056206088992974E-5</v>
      </c>
      <c r="JH13">
        <f t="shared" si="90"/>
        <v>11</v>
      </c>
      <c r="JI13">
        <v>421</v>
      </c>
      <c r="JJ13">
        <v>27</v>
      </c>
      <c r="ST13"/>
    </row>
    <row r="14" spans="1:514" x14ac:dyDescent="0.55000000000000004">
      <c r="A14">
        <v>1.0870967741935484E-5</v>
      </c>
      <c r="B14">
        <v>1.182258064516129E-5</v>
      </c>
      <c r="C14">
        <f t="shared" si="37"/>
        <v>12</v>
      </c>
      <c r="D14">
        <v>1157.73</v>
      </c>
      <c r="E14">
        <v>51.9</v>
      </c>
      <c r="F14">
        <v>1.2952646239554317E-5</v>
      </c>
      <c r="G14">
        <v>1.4623955431754875E-5</v>
      </c>
      <c r="H14">
        <f t="shared" si="38"/>
        <v>12</v>
      </c>
      <c r="I14">
        <f t="shared" si="0"/>
        <v>3346.2799999999997</v>
      </c>
      <c r="J14">
        <v>57.4</v>
      </c>
      <c r="K14">
        <v>1.2845528455284554E-5</v>
      </c>
      <c r="L14">
        <v>1.3918699186991869E-5</v>
      </c>
      <c r="M14">
        <f t="shared" si="39"/>
        <v>12</v>
      </c>
      <c r="N14">
        <f t="shared" si="1"/>
        <v>966.06999999999994</v>
      </c>
      <c r="O14">
        <v>71</v>
      </c>
      <c r="P14">
        <v>5.6520611874513868E-6</v>
      </c>
      <c r="Q14">
        <v>6.1965257972517502E-6</v>
      </c>
      <c r="R14">
        <f t="shared" si="40"/>
        <v>12</v>
      </c>
      <c r="S14">
        <f t="shared" si="2"/>
        <v>833.9799999999999</v>
      </c>
      <c r="T14">
        <v>48.8</v>
      </c>
      <c r="U14">
        <v>2.3790951638065521E-6</v>
      </c>
      <c r="V14">
        <v>2.7691107644305773E-6</v>
      </c>
      <c r="W14">
        <f t="shared" si="41"/>
        <v>12</v>
      </c>
      <c r="X14">
        <f t="shared" si="3"/>
        <v>147.63</v>
      </c>
      <c r="Y14">
        <v>61.7</v>
      </c>
      <c r="Z14">
        <v>8.7519830777366473E-6</v>
      </c>
      <c r="AA14">
        <v>9.6509783183500786E-6</v>
      </c>
      <c r="AB14">
        <f t="shared" si="42"/>
        <v>12</v>
      </c>
      <c r="AC14">
        <f t="shared" si="4"/>
        <v>1605.8</v>
      </c>
      <c r="AD14">
        <v>45.6</v>
      </c>
      <c r="AE14">
        <v>3.4311699049193882E-6</v>
      </c>
      <c r="AF14">
        <v>3.7825547747002892E-6</v>
      </c>
      <c r="AG14">
        <f t="shared" si="43"/>
        <v>12</v>
      </c>
      <c r="AH14">
        <f t="shared" si="5"/>
        <v>533.54</v>
      </c>
      <c r="AI14">
        <v>52</v>
      </c>
      <c r="AJ14">
        <v>2.334966849236091E-6</v>
      </c>
      <c r="AK14">
        <v>2.5655808590371866E-6</v>
      </c>
      <c r="AL14">
        <f t="shared" si="44"/>
        <v>12</v>
      </c>
      <c r="AM14">
        <f t="shared" si="6"/>
        <v>525.77</v>
      </c>
      <c r="AN14">
        <v>68.2</v>
      </c>
      <c r="AO14">
        <v>1.1987041036717063E-5</v>
      </c>
      <c r="AP14">
        <v>1.3390928725701945E-5</v>
      </c>
      <c r="AQ14">
        <f t="shared" si="45"/>
        <v>12</v>
      </c>
      <c r="AR14">
        <f t="shared" si="7"/>
        <v>704.48</v>
      </c>
      <c r="AS14">
        <v>48</v>
      </c>
      <c r="AT14">
        <v>2.2222222222222221E-6</v>
      </c>
      <c r="AU14">
        <v>2.610441767068273E-6</v>
      </c>
      <c r="AV14">
        <f t="shared" si="46"/>
        <v>12</v>
      </c>
      <c r="AW14">
        <f t="shared" si="8"/>
        <v>1036</v>
      </c>
      <c r="AX14">
        <v>55.8</v>
      </c>
      <c r="AY14">
        <v>7.2248304642670841E-6</v>
      </c>
      <c r="AZ14">
        <v>7.6943140323422016E-6</v>
      </c>
      <c r="BA14">
        <f t="shared" si="47"/>
        <v>12</v>
      </c>
      <c r="BB14">
        <f t="shared" si="9"/>
        <v>214.97</v>
      </c>
      <c r="BC14">
        <v>66.3</v>
      </c>
      <c r="BD14">
        <v>9.1745998535411647E-6</v>
      </c>
      <c r="BE14">
        <v>1.0262579767758134E-5</v>
      </c>
      <c r="BF14">
        <f t="shared" si="48"/>
        <v>12</v>
      </c>
      <c r="BG14">
        <f t="shared" si="10"/>
        <v>1481.48</v>
      </c>
      <c r="BH14">
        <v>63.4</v>
      </c>
      <c r="BI14">
        <v>3.9538461538461537E-4</v>
      </c>
      <c r="BJ14">
        <v>4.2654700854700853E-4</v>
      </c>
      <c r="BK14">
        <f t="shared" si="49"/>
        <v>12</v>
      </c>
      <c r="BL14">
        <v>798.4</v>
      </c>
      <c r="BM14">
        <v>66.5</v>
      </c>
      <c r="BN14">
        <v>1.0019296422740092E-5</v>
      </c>
      <c r="BO14">
        <v>1.1919251892533769E-5</v>
      </c>
      <c r="BP14">
        <f t="shared" si="50"/>
        <v>12</v>
      </c>
      <c r="BQ14">
        <f t="shared" si="11"/>
        <v>830.89666666666653</v>
      </c>
      <c r="BR14">
        <v>69.900000000000006</v>
      </c>
      <c r="BS14">
        <v>4.9253731343283579E-6</v>
      </c>
      <c r="BT14">
        <v>5.4601990049751247E-6</v>
      </c>
      <c r="BU14">
        <f t="shared" si="51"/>
        <v>12</v>
      </c>
      <c r="BV14">
        <f t="shared" si="12"/>
        <v>2020.1999999999998</v>
      </c>
      <c r="BW14">
        <v>61.1</v>
      </c>
      <c r="BX14">
        <v>1.422566371681416E-5</v>
      </c>
      <c r="BY14">
        <v>1.5442477876106195E-5</v>
      </c>
      <c r="BZ14">
        <f t="shared" si="52"/>
        <v>12</v>
      </c>
      <c r="CA14">
        <v>674.9</v>
      </c>
      <c r="CB14">
        <v>53.7</v>
      </c>
      <c r="CC14">
        <v>2.3281193161149508E-6</v>
      </c>
      <c r="CD14">
        <v>2.5100036376864313E-6</v>
      </c>
      <c r="CE14">
        <f t="shared" si="53"/>
        <v>12</v>
      </c>
      <c r="CF14">
        <f t="shared" si="13"/>
        <v>380.98899999999998</v>
      </c>
      <c r="CG14">
        <v>61.8</v>
      </c>
      <c r="CH14">
        <v>2.1640091116173122E-6</v>
      </c>
      <c r="CI14">
        <v>2.3462414578587699E-6</v>
      </c>
      <c r="CJ14">
        <f t="shared" si="54"/>
        <v>12</v>
      </c>
      <c r="CK14">
        <f t="shared" si="14"/>
        <v>752.9129999999999</v>
      </c>
      <c r="CL14">
        <v>72.099999999999994</v>
      </c>
      <c r="CM14">
        <v>4.7288271440021376E-6</v>
      </c>
      <c r="CN14">
        <v>5.2097248196633714E-6</v>
      </c>
      <c r="CO14">
        <f t="shared" si="55"/>
        <v>12</v>
      </c>
      <c r="CP14">
        <f t="shared" si="15"/>
        <v>483.03499999999997</v>
      </c>
      <c r="CQ14">
        <v>65.7</v>
      </c>
      <c r="CR14">
        <v>3.7225042301184434E-6</v>
      </c>
      <c r="CS14">
        <v>4.140539464516771E-6</v>
      </c>
      <c r="CT14">
        <f t="shared" si="56"/>
        <v>12</v>
      </c>
      <c r="CU14">
        <f t="shared" si="16"/>
        <v>1685.0281</v>
      </c>
      <c r="CV14">
        <v>60.6</v>
      </c>
      <c r="CW14">
        <v>1.0066006600660067E-5</v>
      </c>
      <c r="CX14">
        <v>1.1798679867986799E-5</v>
      </c>
      <c r="CY14">
        <f t="shared" si="57"/>
        <v>12</v>
      </c>
      <c r="CZ14">
        <f t="shared" si="17"/>
        <v>9875.67</v>
      </c>
      <c r="DA14">
        <v>57.4</v>
      </c>
      <c r="DB14">
        <v>2.3013698630136988E-6</v>
      </c>
      <c r="DC14">
        <v>2.8493150684931506E-6</v>
      </c>
      <c r="DD14">
        <f t="shared" si="58"/>
        <v>12</v>
      </c>
      <c r="DE14">
        <f t="shared" si="18"/>
        <v>598.54899999999998</v>
      </c>
      <c r="DF14">
        <v>56</v>
      </c>
      <c r="DG14">
        <v>3.785450061652281E-6</v>
      </c>
      <c r="DH14">
        <v>4.4759556103575831E-6</v>
      </c>
      <c r="DI14">
        <f t="shared" si="59"/>
        <v>12</v>
      </c>
      <c r="DJ14">
        <f t="shared" si="19"/>
        <v>433.08768557086404</v>
      </c>
      <c r="DK14">
        <v>71.8</v>
      </c>
      <c r="DL14">
        <v>6.7825349724459517E-7</v>
      </c>
      <c r="DM14">
        <v>7.2064434082238232E-7</v>
      </c>
      <c r="DN14">
        <f t="shared" si="60"/>
        <v>12</v>
      </c>
      <c r="DO14">
        <v>1680</v>
      </c>
      <c r="DP14">
        <f t="shared" si="20"/>
        <v>71.013565069944889</v>
      </c>
      <c r="DQ14">
        <v>5.4417413572343146E-6</v>
      </c>
      <c r="DR14">
        <v>5.6338028169014084E-6</v>
      </c>
      <c r="DS14">
        <f t="shared" si="61"/>
        <v>12</v>
      </c>
      <c r="DT14">
        <v>3400</v>
      </c>
      <c r="DU14">
        <v>43.7</v>
      </c>
      <c r="DV14">
        <v>1.9013128112267995E-6</v>
      </c>
      <c r="DW14">
        <v>1.9013128112267995E-6</v>
      </c>
      <c r="DX14">
        <f t="shared" si="62"/>
        <v>12</v>
      </c>
      <c r="DY14">
        <f t="shared" si="21"/>
        <v>38.150700000000001</v>
      </c>
      <c r="DZ14">
        <v>71.900000000000006</v>
      </c>
      <c r="EA14">
        <v>2.6128266033254155E-6</v>
      </c>
      <c r="EB14">
        <v>2.9799179442884904E-6</v>
      </c>
      <c r="EC14">
        <f t="shared" si="63"/>
        <v>12</v>
      </c>
      <c r="ED14">
        <f t="shared" si="22"/>
        <v>278.166</v>
      </c>
      <c r="EE14">
        <v>71.3</v>
      </c>
      <c r="EF14">
        <v>1.5304165940386962E-5</v>
      </c>
      <c r="EG14">
        <v>1.8267387136133866E-5</v>
      </c>
      <c r="EH14">
        <f t="shared" si="64"/>
        <v>12</v>
      </c>
      <c r="EI14">
        <f t="shared" si="23"/>
        <v>1450.3999999999999</v>
      </c>
      <c r="EJ14">
        <v>57.9</v>
      </c>
      <c r="EK14">
        <v>4.3307086614173229E-7</v>
      </c>
      <c r="EL14">
        <v>4.7244094488188978E-7</v>
      </c>
      <c r="EM14">
        <f t="shared" si="65"/>
        <v>12</v>
      </c>
      <c r="EN14">
        <v>1302</v>
      </c>
      <c r="EO14">
        <v>103</v>
      </c>
      <c r="EP14">
        <v>8.9565606806986113E-8</v>
      </c>
      <c r="EQ14">
        <v>8.9565606806986113E-8</v>
      </c>
      <c r="ER14">
        <f t="shared" si="66"/>
        <v>12</v>
      </c>
      <c r="ES14">
        <v>309</v>
      </c>
      <c r="ET14">
        <v>69</v>
      </c>
      <c r="EU14">
        <v>4.8701298701298697E-7</v>
      </c>
      <c r="EV14">
        <v>6.0876623376623374E-7</v>
      </c>
      <c r="EW14">
        <f t="shared" si="67"/>
        <v>12</v>
      </c>
      <c r="EX14">
        <f t="shared" si="24"/>
        <v>8.4175000000000004</v>
      </c>
      <c r="EY14">
        <v>38</v>
      </c>
      <c r="EZ14">
        <v>4.4275774826059457E-7</v>
      </c>
      <c r="FA14">
        <v>4.7438330170777988E-7</v>
      </c>
      <c r="FB14">
        <f t="shared" si="68"/>
        <v>12</v>
      </c>
      <c r="FC14">
        <v>255</v>
      </c>
      <c r="FD14">
        <v>18</v>
      </c>
      <c r="FE14">
        <v>6.2545104642771232E-8</v>
      </c>
      <c r="FF14">
        <v>6.2545104642771232E-8</v>
      </c>
      <c r="FG14">
        <f t="shared" si="69"/>
        <v>12</v>
      </c>
      <c r="FH14">
        <f t="shared" si="25"/>
        <v>72.001999999999995</v>
      </c>
      <c r="FI14">
        <v>24</v>
      </c>
      <c r="FJ14">
        <v>1.5675871216688775E-7</v>
      </c>
      <c r="FK14">
        <v>1.5675871216688775E-7</v>
      </c>
      <c r="FL14">
        <f t="shared" si="70"/>
        <v>12</v>
      </c>
      <c r="FM14">
        <v>623</v>
      </c>
      <c r="FN14">
        <v>82</v>
      </c>
      <c r="FO14">
        <v>1.2031884493908859E-7</v>
      </c>
      <c r="FP14">
        <v>1.3535870055647466E-7</v>
      </c>
      <c r="FQ14">
        <f t="shared" si="71"/>
        <v>12</v>
      </c>
      <c r="FR14">
        <f t="shared" si="26"/>
        <v>709.66</v>
      </c>
      <c r="FS14">
        <v>30</v>
      </c>
      <c r="FT14">
        <v>4.9342105263157893E-8</v>
      </c>
      <c r="FU14">
        <v>4.9342105263157893E-8</v>
      </c>
      <c r="FV14">
        <f t="shared" si="72"/>
        <v>12</v>
      </c>
      <c r="FW14">
        <f t="shared" si="27"/>
        <v>485.10700000000003</v>
      </c>
      <c r="FX14">
        <v>36</v>
      </c>
      <c r="FY14">
        <v>2.3333333333333332E-5</v>
      </c>
      <c r="FZ14">
        <v>2.3421052631578947E-5</v>
      </c>
      <c r="GA14">
        <f t="shared" si="73"/>
        <v>12</v>
      </c>
      <c r="GB14">
        <v>14200</v>
      </c>
      <c r="GC14">
        <v>66</v>
      </c>
      <c r="GD14">
        <v>4.3084877208099957E-8</v>
      </c>
      <c r="GE14">
        <v>4.3084877208099957E-8</v>
      </c>
      <c r="GF14">
        <f t="shared" si="74"/>
        <v>12</v>
      </c>
      <c r="GG14">
        <f t="shared" si="28"/>
        <v>242.24269999999999</v>
      </c>
      <c r="GH14">
        <v>32</v>
      </c>
      <c r="GI14">
        <v>1.0204081632653061E-7</v>
      </c>
      <c r="GJ14">
        <v>1.0204081632653061E-7</v>
      </c>
      <c r="GK14">
        <f t="shared" si="75"/>
        <v>12</v>
      </c>
      <c r="GL14">
        <f t="shared" si="29"/>
        <v>51.8</v>
      </c>
      <c r="GM14">
        <v>28</v>
      </c>
      <c r="GN14">
        <v>3.2608695652173914E-6</v>
      </c>
      <c r="GO14">
        <v>3.4420289855072464E-6</v>
      </c>
      <c r="GP14">
        <f t="shared" si="76"/>
        <v>12</v>
      </c>
      <c r="GQ14">
        <f t="shared" si="30"/>
        <v>47.034399999999998</v>
      </c>
      <c r="GR14">
        <v>62</v>
      </c>
      <c r="GS14">
        <v>1.3985330073349633E-5</v>
      </c>
      <c r="GT14">
        <v>1.8349633251833742E-5</v>
      </c>
      <c r="GU14">
        <f t="shared" si="77"/>
        <v>12</v>
      </c>
      <c r="GV14">
        <v>132</v>
      </c>
      <c r="GW14">
        <v>17</v>
      </c>
      <c r="GX14">
        <v>1.1577618637472366E-5</v>
      </c>
      <c r="GY14">
        <v>1.1577618637472366E-5</v>
      </c>
      <c r="GZ14">
        <f t="shared" si="78"/>
        <v>12</v>
      </c>
      <c r="HA14">
        <f t="shared" si="31"/>
        <v>277.67389999999995</v>
      </c>
      <c r="HB14">
        <v>77</v>
      </c>
      <c r="HC14">
        <v>3.2205367561260211E-5</v>
      </c>
      <c r="HD14">
        <v>3.2788798133022169E-5</v>
      </c>
      <c r="HE14">
        <f t="shared" si="79"/>
        <v>12</v>
      </c>
      <c r="HF14">
        <f t="shared" si="32"/>
        <v>558.19679999999994</v>
      </c>
      <c r="HG14">
        <v>52</v>
      </c>
      <c r="HH14">
        <v>4.3653846153846152E-5</v>
      </c>
      <c r="HI14">
        <v>4.3653846153846152E-5</v>
      </c>
      <c r="HJ14">
        <f t="shared" si="80"/>
        <v>12</v>
      </c>
      <c r="HK14">
        <f t="shared" si="33"/>
        <v>37.6845</v>
      </c>
      <c r="HL14">
        <v>33</v>
      </c>
      <c r="HM14">
        <v>2.223529411764706E-5</v>
      </c>
      <c r="HN14">
        <v>2.2470588235294116E-5</v>
      </c>
      <c r="HO14">
        <f t="shared" si="81"/>
        <v>12</v>
      </c>
      <c r="HP14">
        <f t="shared" si="34"/>
        <v>1059.31</v>
      </c>
      <c r="HQ14">
        <v>47</v>
      </c>
      <c r="HR14">
        <v>4.5000000000000003E-5</v>
      </c>
      <c r="HS14">
        <v>4.5172413793103447E-5</v>
      </c>
      <c r="HT14">
        <f t="shared" si="82"/>
        <v>12</v>
      </c>
      <c r="HU14">
        <f t="shared" si="35"/>
        <v>357.60129999999998</v>
      </c>
      <c r="HV14">
        <v>35</v>
      </c>
      <c r="HW14">
        <v>1.4870689655172414E-5</v>
      </c>
      <c r="HX14">
        <v>1.5086206896551724E-5</v>
      </c>
      <c r="HY14">
        <f t="shared" si="83"/>
        <v>12</v>
      </c>
      <c r="HZ14">
        <v>147</v>
      </c>
      <c r="IA14">
        <v>49</v>
      </c>
      <c r="IB14">
        <v>1.0969451741904862E-5</v>
      </c>
      <c r="IC14">
        <v>1.0969451741904862E-5</v>
      </c>
      <c r="ID14">
        <f t="shared" si="84"/>
        <v>12</v>
      </c>
      <c r="IE14">
        <f t="shared" si="36"/>
        <v>290.59800000000001</v>
      </c>
      <c r="IF14">
        <v>33</v>
      </c>
      <c r="IG14">
        <v>3.319838056680162E-5</v>
      </c>
      <c r="IH14">
        <v>3.6572199730094464E-5</v>
      </c>
      <c r="II14">
        <f t="shared" si="85"/>
        <v>12</v>
      </c>
      <c r="IJ14">
        <v>101.2</v>
      </c>
      <c r="IK14">
        <v>17</v>
      </c>
      <c r="IL14">
        <v>1.5174506828528072E-7</v>
      </c>
      <c r="IM14">
        <v>1.5174506828528072E-7</v>
      </c>
      <c r="IN14">
        <f t="shared" si="86"/>
        <v>12</v>
      </c>
      <c r="IO14">
        <v>251.3</v>
      </c>
      <c r="IP14">
        <v>18</v>
      </c>
      <c r="IQ14">
        <v>1.4577259475218659E-7</v>
      </c>
      <c r="IR14">
        <v>1.4577259475218659E-7</v>
      </c>
      <c r="IS14">
        <f t="shared" si="87"/>
        <v>12</v>
      </c>
      <c r="IT14">
        <v>871</v>
      </c>
      <c r="IU14">
        <v>23</v>
      </c>
      <c r="IV14">
        <v>3.5335689045936393E-8</v>
      </c>
      <c r="IW14">
        <v>3.5335689045936393E-8</v>
      </c>
      <c r="IX14">
        <f t="shared" si="88"/>
        <v>12</v>
      </c>
      <c r="IY14">
        <v>109.9</v>
      </c>
      <c r="IZ14">
        <v>23</v>
      </c>
      <c r="JA14">
        <v>1.2921089063221044E-6</v>
      </c>
      <c r="JB14">
        <v>1.384402399630826E-6</v>
      </c>
      <c r="JC14">
        <f t="shared" si="89"/>
        <v>12</v>
      </c>
      <c r="JD14">
        <v>378</v>
      </c>
      <c r="JE14">
        <v>26</v>
      </c>
      <c r="JF14">
        <v>4.9297423887587824E-5</v>
      </c>
      <c r="JG14">
        <v>4.9297423887587824E-5</v>
      </c>
      <c r="JH14">
        <f t="shared" si="90"/>
        <v>12</v>
      </c>
      <c r="JI14">
        <v>421</v>
      </c>
      <c r="JJ14">
        <v>27</v>
      </c>
      <c r="ST14"/>
    </row>
    <row r="15" spans="1:514" x14ac:dyDescent="0.55000000000000004">
      <c r="A15">
        <v>1.15E-5</v>
      </c>
      <c r="B15">
        <v>1.2564516129032258E-5</v>
      </c>
      <c r="C15">
        <f t="shared" si="37"/>
        <v>13</v>
      </c>
      <c r="D15">
        <v>1157.73</v>
      </c>
      <c r="E15">
        <v>51.9</v>
      </c>
      <c r="F15">
        <v>1.3324048282265552E-5</v>
      </c>
      <c r="G15">
        <v>1.5134633240482823E-5</v>
      </c>
      <c r="H15">
        <f t="shared" si="38"/>
        <v>13</v>
      </c>
      <c r="I15">
        <f t="shared" si="0"/>
        <v>3346.2799999999997</v>
      </c>
      <c r="J15">
        <v>57.4</v>
      </c>
      <c r="K15">
        <v>1.2878048780487805E-5</v>
      </c>
      <c r="L15">
        <v>1.4504065040650407E-5</v>
      </c>
      <c r="M15">
        <f t="shared" si="39"/>
        <v>13</v>
      </c>
      <c r="N15">
        <f t="shared" si="1"/>
        <v>966.06999999999994</v>
      </c>
      <c r="O15">
        <v>71</v>
      </c>
      <c r="P15">
        <v>5.755768732175266E-6</v>
      </c>
      <c r="Q15">
        <v>6.4817215452424164E-6</v>
      </c>
      <c r="R15">
        <f t="shared" si="40"/>
        <v>13</v>
      </c>
      <c r="S15">
        <f t="shared" si="2"/>
        <v>833.9799999999999</v>
      </c>
      <c r="T15">
        <v>48.8</v>
      </c>
      <c r="U15">
        <v>2.4960998439937599E-6</v>
      </c>
      <c r="V15">
        <v>3.081123244929797E-6</v>
      </c>
      <c r="W15">
        <f t="shared" si="41"/>
        <v>13</v>
      </c>
      <c r="X15">
        <f t="shared" si="3"/>
        <v>147.63</v>
      </c>
      <c r="Y15">
        <v>61.7</v>
      </c>
      <c r="Z15">
        <v>8.8313061872025376E-6</v>
      </c>
      <c r="AA15">
        <v>9.968270756213643E-6</v>
      </c>
      <c r="AB15">
        <f t="shared" si="42"/>
        <v>13</v>
      </c>
      <c r="AC15">
        <f t="shared" si="4"/>
        <v>1605.8</v>
      </c>
      <c r="AD15">
        <v>45.6</v>
      </c>
      <c r="AE15">
        <v>3.6378668871434478E-6</v>
      </c>
      <c r="AF15">
        <v>4.0305911533691611E-6</v>
      </c>
      <c r="AG15">
        <f t="shared" si="43"/>
        <v>13</v>
      </c>
      <c r="AH15">
        <f t="shared" si="5"/>
        <v>533.54</v>
      </c>
      <c r="AI15">
        <v>52</v>
      </c>
      <c r="AJ15">
        <v>2.5367541078120497E-6</v>
      </c>
      <c r="AK15">
        <v>2.767368117613145E-6</v>
      </c>
      <c r="AL15">
        <f t="shared" si="44"/>
        <v>13</v>
      </c>
      <c r="AM15">
        <f t="shared" si="6"/>
        <v>525.77</v>
      </c>
      <c r="AN15">
        <v>68.2</v>
      </c>
      <c r="AO15">
        <v>1.1879049676025918E-5</v>
      </c>
      <c r="AP15">
        <v>1.3822894168466523E-5</v>
      </c>
      <c r="AQ15">
        <f t="shared" si="45"/>
        <v>13</v>
      </c>
      <c r="AR15">
        <f t="shared" si="7"/>
        <v>704.48</v>
      </c>
      <c r="AS15">
        <v>48</v>
      </c>
      <c r="AT15">
        <v>2.3159303882195448E-6</v>
      </c>
      <c r="AU15">
        <v>2.7576974564926373E-6</v>
      </c>
      <c r="AV15">
        <f t="shared" si="46"/>
        <v>13</v>
      </c>
      <c r="AW15">
        <f t="shared" si="8"/>
        <v>1036</v>
      </c>
      <c r="AX15">
        <v>55.8</v>
      </c>
      <c r="AY15">
        <v>7.4856546687532601E-6</v>
      </c>
      <c r="AZ15">
        <v>8.0073030777256138E-6</v>
      </c>
      <c r="BA15">
        <f t="shared" si="47"/>
        <v>13</v>
      </c>
      <c r="BB15">
        <f t="shared" si="9"/>
        <v>214.97</v>
      </c>
      <c r="BC15">
        <v>66.3</v>
      </c>
      <c r="BD15">
        <v>9.3733654147923426E-6</v>
      </c>
      <c r="BE15">
        <v>1.0806569724866618E-5</v>
      </c>
      <c r="BF15">
        <f t="shared" si="48"/>
        <v>13</v>
      </c>
      <c r="BG15">
        <f t="shared" si="10"/>
        <v>1481.48</v>
      </c>
      <c r="BH15">
        <v>63.4</v>
      </c>
      <c r="BI15">
        <v>4.2517948717948716E-4</v>
      </c>
      <c r="BJ15">
        <v>4.6324786324786324E-4</v>
      </c>
      <c r="BK15">
        <f t="shared" si="49"/>
        <v>13</v>
      </c>
      <c r="BL15">
        <v>798.4</v>
      </c>
      <c r="BM15">
        <v>66.5</v>
      </c>
      <c r="BN15">
        <v>9.9005492058779869E-6</v>
      </c>
      <c r="BO15">
        <v>1.2438770966305478E-5</v>
      </c>
      <c r="BP15">
        <f t="shared" si="50"/>
        <v>13</v>
      </c>
      <c r="BQ15">
        <f t="shared" si="11"/>
        <v>830.89666666666653</v>
      </c>
      <c r="BR15">
        <v>69.900000000000006</v>
      </c>
      <c r="BS15">
        <v>4.9253731343283579E-6</v>
      </c>
      <c r="BT15">
        <v>5.8208955223880598E-6</v>
      </c>
      <c r="BU15">
        <f t="shared" si="51"/>
        <v>13</v>
      </c>
      <c r="BV15">
        <f t="shared" si="12"/>
        <v>2020.1999999999998</v>
      </c>
      <c r="BW15">
        <v>61.1</v>
      </c>
      <c r="BX15">
        <v>1.4778761061946902E-5</v>
      </c>
      <c r="BY15">
        <v>1.6371681415929202E-5</v>
      </c>
      <c r="BZ15">
        <f t="shared" si="52"/>
        <v>13</v>
      </c>
      <c r="CA15">
        <v>674.9</v>
      </c>
      <c r="CB15">
        <v>53.7</v>
      </c>
      <c r="CC15">
        <v>2.3644961804292472E-6</v>
      </c>
      <c r="CD15">
        <v>2.8373954165150964E-6</v>
      </c>
      <c r="CE15">
        <f t="shared" si="53"/>
        <v>13</v>
      </c>
      <c r="CF15">
        <f t="shared" si="13"/>
        <v>380.98899999999998</v>
      </c>
      <c r="CG15">
        <v>61.8</v>
      </c>
      <c r="CH15">
        <v>2.2095671981776764E-6</v>
      </c>
      <c r="CI15">
        <v>2.3917995444191345E-6</v>
      </c>
      <c r="CJ15">
        <f t="shared" si="54"/>
        <v>13</v>
      </c>
      <c r="CK15">
        <f t="shared" si="14"/>
        <v>752.9129999999999</v>
      </c>
      <c r="CL15">
        <v>72.099999999999994</v>
      </c>
      <c r="CM15">
        <v>4.9158429067592837E-6</v>
      </c>
      <c r="CN15">
        <v>5.5570398076409299E-6</v>
      </c>
      <c r="CO15">
        <f t="shared" si="55"/>
        <v>13</v>
      </c>
      <c r="CP15">
        <f t="shared" si="15"/>
        <v>483.03499999999997</v>
      </c>
      <c r="CQ15">
        <v>65.7</v>
      </c>
      <c r="CR15">
        <v>3.8319896486513383E-6</v>
      </c>
      <c r="CS15">
        <v>4.4192296207823233E-6</v>
      </c>
      <c r="CT15">
        <f t="shared" si="56"/>
        <v>13</v>
      </c>
      <c r="CU15">
        <f t="shared" si="16"/>
        <v>1685.0281</v>
      </c>
      <c r="CV15">
        <v>60.6</v>
      </c>
      <c r="CW15">
        <v>1.0231023102310232E-5</v>
      </c>
      <c r="CX15">
        <v>1.2087458745874588E-5</v>
      </c>
      <c r="CY15">
        <f t="shared" si="57"/>
        <v>13</v>
      </c>
      <c r="CZ15">
        <f t="shared" si="17"/>
        <v>9875.67</v>
      </c>
      <c r="DA15">
        <v>57.4</v>
      </c>
      <c r="DB15">
        <v>2.5753424657534247E-6</v>
      </c>
      <c r="DC15">
        <v>3.1506849315068495E-6</v>
      </c>
      <c r="DD15">
        <f t="shared" si="58"/>
        <v>13</v>
      </c>
      <c r="DE15">
        <f t="shared" si="18"/>
        <v>598.54899999999998</v>
      </c>
      <c r="DF15">
        <v>56</v>
      </c>
      <c r="DG15">
        <v>3.9704069050554867E-6</v>
      </c>
      <c r="DH15">
        <v>4.7595561035758323E-6</v>
      </c>
      <c r="DI15">
        <f t="shared" si="59"/>
        <v>13</v>
      </c>
      <c r="DJ15">
        <f t="shared" si="19"/>
        <v>433.08768557086404</v>
      </c>
      <c r="DK15">
        <v>71.8</v>
      </c>
      <c r="DL15">
        <v>7.2064434082238232E-7</v>
      </c>
      <c r="DM15">
        <v>7.6303518440016958E-7</v>
      </c>
      <c r="DN15">
        <f t="shared" si="60"/>
        <v>13</v>
      </c>
      <c r="DO15">
        <v>1680</v>
      </c>
      <c r="DP15">
        <f t="shared" si="20"/>
        <v>71.013565069944889</v>
      </c>
      <c r="DQ15">
        <v>5.4417413572343146E-6</v>
      </c>
      <c r="DR15">
        <v>5.761843790012804E-6</v>
      </c>
      <c r="DS15">
        <f t="shared" si="61"/>
        <v>13</v>
      </c>
      <c r="DT15">
        <v>3400</v>
      </c>
      <c r="DU15">
        <v>43.7</v>
      </c>
      <c r="DV15">
        <v>2.0371208691715709E-6</v>
      </c>
      <c r="DW15">
        <v>2.0371208691715709E-6</v>
      </c>
      <c r="DX15">
        <f t="shared" si="62"/>
        <v>13</v>
      </c>
      <c r="DY15">
        <f t="shared" si="21"/>
        <v>38.150700000000001</v>
      </c>
      <c r="DZ15">
        <v>71.900000000000006</v>
      </c>
      <c r="EA15">
        <v>2.6560138199093067E-6</v>
      </c>
      <c r="EB15">
        <v>3.0446987691643273E-6</v>
      </c>
      <c r="EC15">
        <f t="shared" si="63"/>
        <v>13</v>
      </c>
      <c r="ED15">
        <f t="shared" si="22"/>
        <v>278.166</v>
      </c>
      <c r="EE15">
        <v>72.3</v>
      </c>
      <c r="EF15">
        <v>1.5426180930800071E-5</v>
      </c>
      <c r="EG15">
        <v>1.8738016384870141E-5</v>
      </c>
      <c r="EH15">
        <f t="shared" si="64"/>
        <v>13</v>
      </c>
      <c r="EI15">
        <f t="shared" si="23"/>
        <v>1450.3999999999999</v>
      </c>
      <c r="EJ15">
        <v>57.9</v>
      </c>
      <c r="EK15">
        <v>4.3307086614173229E-7</v>
      </c>
      <c r="EL15">
        <v>4.9212598425196852E-7</v>
      </c>
      <c r="EM15">
        <f t="shared" si="65"/>
        <v>13</v>
      </c>
      <c r="EN15">
        <v>1302</v>
      </c>
      <c r="EO15">
        <v>103</v>
      </c>
      <c r="EP15">
        <v>1.6420361247947454E-7</v>
      </c>
      <c r="EQ15">
        <v>1.6420361247947454E-7</v>
      </c>
      <c r="ER15">
        <f t="shared" si="66"/>
        <v>13</v>
      </c>
      <c r="ES15">
        <v>309</v>
      </c>
      <c r="ET15">
        <v>69</v>
      </c>
      <c r="EU15">
        <v>4.8701298701298697E-7</v>
      </c>
      <c r="EV15">
        <v>6.0876623376623374E-7</v>
      </c>
      <c r="EW15">
        <f t="shared" si="67"/>
        <v>13</v>
      </c>
      <c r="EX15">
        <f t="shared" si="24"/>
        <v>8.4175000000000004</v>
      </c>
      <c r="EY15">
        <v>38</v>
      </c>
      <c r="EZ15">
        <v>4.7438330170777988E-7</v>
      </c>
      <c r="FA15">
        <v>5.3763440860215057E-7</v>
      </c>
      <c r="FB15">
        <f t="shared" si="68"/>
        <v>13</v>
      </c>
      <c r="FC15">
        <v>255</v>
      </c>
      <c r="FD15">
        <v>18</v>
      </c>
      <c r="FE15">
        <v>9.1412076016357949E-8</v>
      </c>
      <c r="FF15">
        <v>9.1412076016357949E-8</v>
      </c>
      <c r="FG15">
        <f t="shared" si="69"/>
        <v>13</v>
      </c>
      <c r="FH15">
        <f t="shared" si="25"/>
        <v>72.001999999999995</v>
      </c>
      <c r="FI15">
        <v>24</v>
      </c>
      <c r="FJ15">
        <v>1.5675871216688775E-7</v>
      </c>
      <c r="FK15">
        <v>1.5675871216688775E-7</v>
      </c>
      <c r="FL15">
        <f t="shared" si="70"/>
        <v>13</v>
      </c>
      <c r="FM15">
        <v>623</v>
      </c>
      <c r="FN15">
        <v>82</v>
      </c>
      <c r="FO15">
        <v>1.2031884493908859E-7</v>
      </c>
      <c r="FP15">
        <v>1.3535870055647466E-7</v>
      </c>
      <c r="FQ15">
        <f t="shared" si="71"/>
        <v>13</v>
      </c>
      <c r="FR15">
        <f t="shared" si="26"/>
        <v>709.66</v>
      </c>
      <c r="FS15">
        <v>30</v>
      </c>
      <c r="FT15">
        <v>4.9342105263157893E-8</v>
      </c>
      <c r="FU15">
        <v>4.9342105263157893E-8</v>
      </c>
      <c r="FV15">
        <f t="shared" si="72"/>
        <v>13</v>
      </c>
      <c r="FW15">
        <f t="shared" si="27"/>
        <v>485.10700000000003</v>
      </c>
      <c r="FX15">
        <v>36</v>
      </c>
      <c r="FY15">
        <v>3.4649122807017546E-5</v>
      </c>
      <c r="FZ15">
        <v>3.4999999999999997E-5</v>
      </c>
      <c r="GA15">
        <f t="shared" si="73"/>
        <v>13</v>
      </c>
      <c r="GB15">
        <v>14200</v>
      </c>
      <c r="GC15">
        <v>66</v>
      </c>
      <c r="GD15">
        <v>4.3084877208099957E-8</v>
      </c>
      <c r="GE15">
        <v>4.3084877208099957E-8</v>
      </c>
      <c r="GF15">
        <f t="shared" si="74"/>
        <v>13</v>
      </c>
      <c r="GG15">
        <f t="shared" si="28"/>
        <v>242.24269999999999</v>
      </c>
      <c r="GH15">
        <v>32</v>
      </c>
      <c r="GI15">
        <v>1.0204081632653061E-7</v>
      </c>
      <c r="GJ15">
        <v>1.0204081632653061E-7</v>
      </c>
      <c r="GK15">
        <f t="shared" si="75"/>
        <v>13</v>
      </c>
      <c r="GL15">
        <f t="shared" si="29"/>
        <v>51.8</v>
      </c>
      <c r="GM15">
        <v>28</v>
      </c>
      <c r="GN15">
        <v>5.2536231884057972E-6</v>
      </c>
      <c r="GO15">
        <v>5.4347826086956525E-6</v>
      </c>
      <c r="GP15">
        <f t="shared" si="76"/>
        <v>13</v>
      </c>
      <c r="GQ15">
        <f t="shared" si="30"/>
        <v>47.034399999999998</v>
      </c>
      <c r="GR15">
        <v>62</v>
      </c>
      <c r="GS15">
        <v>2.2298288508557457E-5</v>
      </c>
      <c r="GT15">
        <v>2.8557457212713935E-5</v>
      </c>
      <c r="GU15">
        <f t="shared" si="77"/>
        <v>13</v>
      </c>
      <c r="GV15">
        <v>132</v>
      </c>
      <c r="GW15">
        <v>17</v>
      </c>
      <c r="GX15">
        <v>1.1577618637472366E-5</v>
      </c>
      <c r="GY15">
        <v>1.1577618637472366E-5</v>
      </c>
      <c r="GZ15">
        <f t="shared" si="78"/>
        <v>13</v>
      </c>
      <c r="HA15">
        <f t="shared" si="31"/>
        <v>277.67389999999995</v>
      </c>
      <c r="HB15">
        <v>77</v>
      </c>
      <c r="HC15">
        <v>3.8739789964994165E-5</v>
      </c>
      <c r="HD15">
        <v>3.9323220536756123E-5</v>
      </c>
      <c r="HE15">
        <f t="shared" si="79"/>
        <v>13</v>
      </c>
      <c r="HF15">
        <f t="shared" si="32"/>
        <v>558.19679999999994</v>
      </c>
      <c r="HG15">
        <v>52</v>
      </c>
      <c r="HH15">
        <v>7.673076923076923E-5</v>
      </c>
      <c r="HI15">
        <v>7.6923076923076926E-5</v>
      </c>
      <c r="HJ15">
        <f t="shared" si="80"/>
        <v>13</v>
      </c>
      <c r="HK15">
        <f t="shared" si="33"/>
        <v>37.6845</v>
      </c>
      <c r="HL15">
        <v>33</v>
      </c>
      <c r="HM15">
        <v>3.5823529411764704E-5</v>
      </c>
      <c r="HN15">
        <v>3.6117647058823528E-5</v>
      </c>
      <c r="HO15">
        <f t="shared" si="81"/>
        <v>13</v>
      </c>
      <c r="HP15">
        <f t="shared" si="34"/>
        <v>1059.31</v>
      </c>
      <c r="HQ15">
        <v>47</v>
      </c>
      <c r="HR15">
        <v>1.0586206896551724E-4</v>
      </c>
      <c r="HS15">
        <v>1.0603448275862069E-4</v>
      </c>
      <c r="HT15">
        <f t="shared" si="82"/>
        <v>13</v>
      </c>
      <c r="HU15">
        <f t="shared" si="35"/>
        <v>357.60129999999998</v>
      </c>
      <c r="HV15">
        <v>35</v>
      </c>
      <c r="HW15">
        <v>1.918103448275862E-5</v>
      </c>
      <c r="HX15">
        <v>1.9396551724137932E-5</v>
      </c>
      <c r="HY15">
        <f t="shared" si="83"/>
        <v>13</v>
      </c>
      <c r="HZ15">
        <v>147</v>
      </c>
      <c r="IA15">
        <v>49</v>
      </c>
      <c r="IB15">
        <v>1.6356236079447431E-5</v>
      </c>
      <c r="IC15">
        <v>1.6552119146267159E-5</v>
      </c>
      <c r="ID15">
        <f t="shared" si="84"/>
        <v>13</v>
      </c>
      <c r="IE15">
        <f t="shared" si="36"/>
        <v>290.59800000000001</v>
      </c>
      <c r="IF15">
        <v>33</v>
      </c>
      <c r="IG15">
        <v>4.5883940620782728E-5</v>
      </c>
      <c r="IH15">
        <v>4.9932523616734141E-5</v>
      </c>
      <c r="II15">
        <f t="shared" si="85"/>
        <v>13</v>
      </c>
      <c r="IJ15">
        <v>101.2</v>
      </c>
      <c r="IK15">
        <v>17</v>
      </c>
      <c r="IL15">
        <v>1.5174506828528072E-7</v>
      </c>
      <c r="IM15">
        <v>1.5174506828528072E-7</v>
      </c>
      <c r="IN15">
        <f t="shared" si="86"/>
        <v>13</v>
      </c>
      <c r="IO15">
        <v>251.3</v>
      </c>
      <c r="IP15">
        <v>18</v>
      </c>
      <c r="IQ15">
        <v>1.4577259475218659E-7</v>
      </c>
      <c r="IR15">
        <v>1.4577259475218659E-7</v>
      </c>
      <c r="IS15">
        <f t="shared" si="87"/>
        <v>13</v>
      </c>
      <c r="IT15">
        <v>871</v>
      </c>
      <c r="IU15">
        <v>23</v>
      </c>
      <c r="IV15">
        <v>3.5335689045936393E-8</v>
      </c>
      <c r="IW15">
        <v>3.5335689045936393E-8</v>
      </c>
      <c r="IX15">
        <f t="shared" si="88"/>
        <v>13</v>
      </c>
      <c r="IY15">
        <v>109.9</v>
      </c>
      <c r="IZ15">
        <v>23</v>
      </c>
      <c r="JA15">
        <v>2.2611905860636825E-6</v>
      </c>
      <c r="JB15">
        <v>2.3534840793724043E-6</v>
      </c>
      <c r="JC15">
        <f t="shared" si="89"/>
        <v>13</v>
      </c>
      <c r="JD15">
        <v>378</v>
      </c>
      <c r="JE15">
        <v>26</v>
      </c>
      <c r="JF15">
        <v>6.1124121779859491E-5</v>
      </c>
      <c r="JG15">
        <v>6.1358313817330213E-5</v>
      </c>
      <c r="JH15">
        <f t="shared" si="90"/>
        <v>13</v>
      </c>
      <c r="JI15">
        <v>421</v>
      </c>
      <c r="JJ15">
        <v>27</v>
      </c>
      <c r="ST15"/>
    </row>
    <row r="16" spans="1:514" x14ac:dyDescent="0.55000000000000004">
      <c r="A16">
        <v>1.1903225806451612E-5</v>
      </c>
      <c r="B16">
        <v>1.3387096774193548E-5</v>
      </c>
      <c r="C16">
        <f t="shared" si="37"/>
        <v>14</v>
      </c>
      <c r="D16">
        <v>1157.73</v>
      </c>
      <c r="E16">
        <v>51.9</v>
      </c>
      <c r="F16">
        <v>1.350974930362117E-5</v>
      </c>
      <c r="G16">
        <v>1.5645311049210772E-5</v>
      </c>
      <c r="H16">
        <f t="shared" si="38"/>
        <v>14</v>
      </c>
      <c r="I16">
        <f t="shared" si="0"/>
        <v>3346.2799999999997</v>
      </c>
      <c r="J16">
        <v>57.4</v>
      </c>
      <c r="K16">
        <v>1.3138211382113821E-5</v>
      </c>
      <c r="L16">
        <v>1.5219512195121951E-5</v>
      </c>
      <c r="M16">
        <f t="shared" si="39"/>
        <v>14</v>
      </c>
      <c r="N16">
        <f t="shared" si="1"/>
        <v>966.06999999999994</v>
      </c>
      <c r="O16">
        <v>71</v>
      </c>
      <c r="P16">
        <v>5.8335493907181746E-6</v>
      </c>
      <c r="Q16">
        <v>6.7669172932330826E-6</v>
      </c>
      <c r="R16">
        <f t="shared" si="40"/>
        <v>14</v>
      </c>
      <c r="S16">
        <f t="shared" si="2"/>
        <v>833.9799999999999</v>
      </c>
      <c r="T16">
        <v>48.8</v>
      </c>
      <c r="U16">
        <v>2.4960998439937599E-6</v>
      </c>
      <c r="V16">
        <v>3.2371294851794071E-6</v>
      </c>
      <c r="W16">
        <f t="shared" si="41"/>
        <v>14</v>
      </c>
      <c r="X16">
        <f t="shared" si="3"/>
        <v>147.63</v>
      </c>
      <c r="Y16">
        <v>61.7</v>
      </c>
      <c r="Z16">
        <v>8.8224925083729954E-6</v>
      </c>
      <c r="AA16">
        <v>1.0144544332804513E-5</v>
      </c>
      <c r="AB16">
        <f t="shared" si="42"/>
        <v>14</v>
      </c>
      <c r="AC16">
        <f t="shared" si="4"/>
        <v>1605.8</v>
      </c>
      <c r="AD16">
        <v>45.6</v>
      </c>
      <c r="AE16">
        <v>3.9479123604795374E-6</v>
      </c>
      <c r="AF16">
        <v>4.3406366267052499E-6</v>
      </c>
      <c r="AG16">
        <f t="shared" si="43"/>
        <v>14</v>
      </c>
      <c r="AH16">
        <f t="shared" si="5"/>
        <v>533.54</v>
      </c>
      <c r="AI16">
        <v>52</v>
      </c>
      <c r="AJ16">
        <v>2.9115018737388295E-6</v>
      </c>
      <c r="AK16">
        <v>3.1421158835399251E-6</v>
      </c>
      <c r="AL16">
        <f t="shared" si="44"/>
        <v>14</v>
      </c>
      <c r="AM16">
        <f t="shared" si="6"/>
        <v>525.77</v>
      </c>
      <c r="AN16">
        <v>68.2</v>
      </c>
      <c r="AO16">
        <v>1.2311015118790496E-5</v>
      </c>
      <c r="AP16">
        <v>1.468682505399568E-5</v>
      </c>
      <c r="AQ16">
        <f t="shared" si="45"/>
        <v>14</v>
      </c>
      <c r="AR16">
        <f t="shared" si="7"/>
        <v>704.48</v>
      </c>
      <c r="AS16">
        <v>48</v>
      </c>
      <c r="AT16">
        <v>2.4096385542168676E-6</v>
      </c>
      <c r="AU16">
        <v>2.9183400267737619E-6</v>
      </c>
      <c r="AV16">
        <f t="shared" si="46"/>
        <v>14</v>
      </c>
      <c r="AW16">
        <f t="shared" si="8"/>
        <v>1036</v>
      </c>
      <c r="AX16">
        <v>55.8</v>
      </c>
      <c r="AY16">
        <v>7.772561293688055E-6</v>
      </c>
      <c r="AZ16">
        <v>8.6332811684924364E-6</v>
      </c>
      <c r="BA16">
        <f t="shared" si="47"/>
        <v>14</v>
      </c>
      <c r="BB16">
        <f t="shared" si="9"/>
        <v>214.97</v>
      </c>
      <c r="BC16">
        <v>66.3</v>
      </c>
      <c r="BD16">
        <v>9.2896746521602672E-6</v>
      </c>
      <c r="BE16">
        <v>1.122502353802699E-5</v>
      </c>
      <c r="BF16">
        <f t="shared" si="48"/>
        <v>14</v>
      </c>
      <c r="BG16">
        <f t="shared" si="10"/>
        <v>1481.48</v>
      </c>
      <c r="BH16">
        <v>63.4</v>
      </c>
      <c r="BI16">
        <v>4.609059829059829E-4</v>
      </c>
      <c r="BJ16">
        <v>5.0651282051282053E-4</v>
      </c>
      <c r="BK16">
        <f t="shared" si="49"/>
        <v>14</v>
      </c>
      <c r="BL16">
        <v>798.4</v>
      </c>
      <c r="BM16">
        <v>66.5</v>
      </c>
      <c r="BN16">
        <v>1.0063826629063382E-5</v>
      </c>
      <c r="BO16">
        <v>1.3047350452723763E-5</v>
      </c>
      <c r="BP16">
        <f t="shared" si="50"/>
        <v>14</v>
      </c>
      <c r="BQ16">
        <f t="shared" si="11"/>
        <v>830.89666666666653</v>
      </c>
      <c r="BR16">
        <v>69.900000000000006</v>
      </c>
      <c r="BS16">
        <v>5.1243781094527363E-6</v>
      </c>
      <c r="BT16">
        <v>6.1194029850746265E-6</v>
      </c>
      <c r="BU16">
        <f t="shared" si="51"/>
        <v>14</v>
      </c>
      <c r="BV16">
        <f t="shared" si="12"/>
        <v>2020.1999999999998</v>
      </c>
      <c r="BW16">
        <v>61.1</v>
      </c>
      <c r="BX16">
        <v>1.4778761061946902E-5</v>
      </c>
      <c r="BY16">
        <v>1.7057522123893806E-5</v>
      </c>
      <c r="BZ16">
        <f t="shared" si="52"/>
        <v>14</v>
      </c>
      <c r="CA16">
        <v>674.9</v>
      </c>
      <c r="CB16">
        <v>53.7</v>
      </c>
      <c r="CC16">
        <v>2.437249909057839E-6</v>
      </c>
      <c r="CD16">
        <v>2.9101491451436887E-6</v>
      </c>
      <c r="CE16">
        <f t="shared" si="53"/>
        <v>14</v>
      </c>
      <c r="CF16">
        <f t="shared" si="13"/>
        <v>380.98899999999998</v>
      </c>
      <c r="CG16">
        <v>61.8</v>
      </c>
      <c r="CH16">
        <v>2.1867881548974945E-6</v>
      </c>
      <c r="CI16">
        <v>2.460136674259681E-6</v>
      </c>
      <c r="CJ16">
        <f t="shared" si="54"/>
        <v>14</v>
      </c>
      <c r="CK16">
        <f t="shared" si="14"/>
        <v>752.9129999999999</v>
      </c>
      <c r="CL16">
        <v>72.099999999999994</v>
      </c>
      <c r="CM16">
        <v>4.9692759818327545E-6</v>
      </c>
      <c r="CN16">
        <v>5.6906224953246061E-6</v>
      </c>
      <c r="CO16">
        <f t="shared" si="55"/>
        <v>14</v>
      </c>
      <c r="CP16">
        <f t="shared" si="15"/>
        <v>483.03499999999997</v>
      </c>
      <c r="CQ16">
        <v>65.7</v>
      </c>
      <c r="CR16">
        <v>3.9912411665173682E-6</v>
      </c>
      <c r="CS16">
        <v>4.638200457848114E-6</v>
      </c>
      <c r="CT16">
        <f t="shared" si="56"/>
        <v>14</v>
      </c>
      <c r="CU16">
        <f t="shared" si="16"/>
        <v>1685.0281</v>
      </c>
      <c r="CV16">
        <v>60.6</v>
      </c>
      <c r="CW16">
        <v>1.0313531353135314E-5</v>
      </c>
      <c r="CX16">
        <v>1.2334983498349835E-5</v>
      </c>
      <c r="CY16">
        <f t="shared" si="57"/>
        <v>14</v>
      </c>
      <c r="CZ16">
        <f t="shared" si="17"/>
        <v>9875.67</v>
      </c>
      <c r="DA16">
        <v>57.4</v>
      </c>
      <c r="DB16">
        <v>2.5753424657534247E-6</v>
      </c>
      <c r="DC16">
        <v>3.2602739726027397E-6</v>
      </c>
      <c r="DD16">
        <f t="shared" si="58"/>
        <v>14</v>
      </c>
      <c r="DE16">
        <f t="shared" si="18"/>
        <v>598.54899999999998</v>
      </c>
      <c r="DF16">
        <v>56</v>
      </c>
      <c r="DG16">
        <v>3.9950678175092478E-6</v>
      </c>
      <c r="DH16">
        <v>4.9938347718865601E-6</v>
      </c>
      <c r="DI16">
        <f t="shared" si="59"/>
        <v>14</v>
      </c>
      <c r="DJ16">
        <f t="shared" si="19"/>
        <v>433.08768557086404</v>
      </c>
      <c r="DK16">
        <v>71.8</v>
      </c>
      <c r="DL16">
        <v>7.2064434082238232E-7</v>
      </c>
      <c r="DM16">
        <v>7.6303518440016958E-7</v>
      </c>
      <c r="DN16">
        <f t="shared" si="60"/>
        <v>14</v>
      </c>
      <c r="DO16">
        <v>1680</v>
      </c>
      <c r="DP16">
        <f t="shared" si="20"/>
        <v>71.013565069944889</v>
      </c>
      <c r="DQ16">
        <v>5.6978233034571067E-6</v>
      </c>
      <c r="DR16">
        <v>6.0179257362355952E-6</v>
      </c>
      <c r="DS16">
        <f t="shared" si="61"/>
        <v>14</v>
      </c>
      <c r="DT16">
        <v>3400</v>
      </c>
      <c r="DU16">
        <v>43.7</v>
      </c>
      <c r="DV16">
        <v>2.2181982797645993E-6</v>
      </c>
      <c r="DW16">
        <v>2.2181982797645993E-6</v>
      </c>
      <c r="DX16">
        <f t="shared" si="62"/>
        <v>14</v>
      </c>
      <c r="DY16">
        <f t="shared" si="21"/>
        <v>38.150700000000001</v>
      </c>
      <c r="DZ16">
        <v>71.900000000000006</v>
      </c>
      <c r="EA16">
        <v>2.6344202116173611E-6</v>
      </c>
      <c r="EB16">
        <v>3.0446987691643273E-6</v>
      </c>
      <c r="EC16">
        <f t="shared" si="63"/>
        <v>14</v>
      </c>
      <c r="ED16">
        <f t="shared" si="22"/>
        <v>278.166</v>
      </c>
      <c r="EE16">
        <v>73.3</v>
      </c>
      <c r="EF16">
        <v>1.5286735227470803E-5</v>
      </c>
      <c r="EG16">
        <v>1.9034338504444833E-5</v>
      </c>
      <c r="EH16">
        <f t="shared" si="64"/>
        <v>14</v>
      </c>
      <c r="EI16">
        <f t="shared" si="23"/>
        <v>1450.3999999999999</v>
      </c>
      <c r="EJ16">
        <v>57.9</v>
      </c>
      <c r="EK16">
        <v>4.7244094488188978E-7</v>
      </c>
      <c r="EL16">
        <v>5.3149606299212601E-7</v>
      </c>
      <c r="EM16">
        <f t="shared" si="65"/>
        <v>14</v>
      </c>
      <c r="EN16">
        <v>1302</v>
      </c>
      <c r="EO16">
        <v>103</v>
      </c>
      <c r="EP16">
        <v>1.6420361247947454E-7</v>
      </c>
      <c r="EQ16">
        <v>1.6420361247947454E-7</v>
      </c>
      <c r="ER16">
        <f t="shared" si="66"/>
        <v>14</v>
      </c>
      <c r="ES16">
        <v>309</v>
      </c>
      <c r="ET16">
        <v>69</v>
      </c>
      <c r="EU16">
        <v>4.8701298701298697E-7</v>
      </c>
      <c r="EV16">
        <v>6.0876623376623374E-7</v>
      </c>
      <c r="EW16">
        <f t="shared" si="67"/>
        <v>14</v>
      </c>
      <c r="EX16">
        <f t="shared" si="24"/>
        <v>8.4175000000000004</v>
      </c>
      <c r="EY16">
        <v>38</v>
      </c>
      <c r="EZ16">
        <v>4.7438330170777988E-7</v>
      </c>
      <c r="FA16">
        <v>5.6925996204933588E-7</v>
      </c>
      <c r="FB16">
        <f t="shared" si="68"/>
        <v>14</v>
      </c>
      <c r="FC16">
        <v>255</v>
      </c>
      <c r="FD16">
        <v>18</v>
      </c>
      <c r="FE16">
        <v>1.2027904738994467E-7</v>
      </c>
      <c r="FF16">
        <v>1.2027904738994467E-7</v>
      </c>
      <c r="FG16">
        <f t="shared" si="69"/>
        <v>14</v>
      </c>
      <c r="FH16">
        <f t="shared" si="25"/>
        <v>72.001999999999995</v>
      </c>
      <c r="FI16">
        <v>24</v>
      </c>
      <c r="FJ16">
        <v>1.6881707464126371E-7</v>
      </c>
      <c r="FK16">
        <v>1.6881707464126371E-7</v>
      </c>
      <c r="FL16">
        <f t="shared" si="70"/>
        <v>14</v>
      </c>
      <c r="FM16">
        <v>623</v>
      </c>
      <c r="FN16">
        <v>82</v>
      </c>
      <c r="FO16">
        <v>1.2031884493908859E-7</v>
      </c>
      <c r="FP16">
        <v>1.3535870055647466E-7</v>
      </c>
      <c r="FQ16">
        <f t="shared" si="71"/>
        <v>14</v>
      </c>
      <c r="FR16">
        <f t="shared" si="26"/>
        <v>709.66</v>
      </c>
      <c r="FS16">
        <v>30</v>
      </c>
      <c r="FT16">
        <v>4.9342105263157893E-8</v>
      </c>
      <c r="FU16">
        <v>4.9342105263157893E-8</v>
      </c>
      <c r="FV16">
        <f t="shared" si="72"/>
        <v>14</v>
      </c>
      <c r="FW16">
        <f t="shared" si="27"/>
        <v>485.10700000000003</v>
      </c>
      <c r="FX16">
        <v>36</v>
      </c>
      <c r="FY16">
        <v>3.4649122807017546E-5</v>
      </c>
      <c r="FZ16">
        <v>3.4999999999999997E-5</v>
      </c>
      <c r="GA16">
        <f t="shared" si="73"/>
        <v>14</v>
      </c>
      <c r="GB16">
        <v>14200</v>
      </c>
      <c r="GC16">
        <v>66</v>
      </c>
      <c r="GD16">
        <v>4.3084877208099957E-8</v>
      </c>
      <c r="GE16">
        <v>4.3084877208099957E-8</v>
      </c>
      <c r="GF16">
        <f t="shared" si="74"/>
        <v>14</v>
      </c>
      <c r="GG16">
        <f t="shared" si="28"/>
        <v>242.24269999999999</v>
      </c>
      <c r="GH16">
        <v>32</v>
      </c>
      <c r="GI16">
        <v>1.0204081632653061E-7</v>
      </c>
      <c r="GJ16">
        <v>1.0204081632653061E-7</v>
      </c>
      <c r="GK16">
        <f t="shared" si="75"/>
        <v>14</v>
      </c>
      <c r="GL16">
        <f t="shared" si="29"/>
        <v>51.8</v>
      </c>
      <c r="GM16">
        <v>28</v>
      </c>
      <c r="GN16">
        <v>5.7971014492753624E-6</v>
      </c>
      <c r="GO16">
        <v>5.9782608695652177E-6</v>
      </c>
      <c r="GP16">
        <f t="shared" si="76"/>
        <v>14</v>
      </c>
      <c r="GQ16">
        <f t="shared" si="30"/>
        <v>47.034399999999998</v>
      </c>
      <c r="GR16">
        <v>62</v>
      </c>
      <c r="GS16">
        <v>2.7848410757946209E-5</v>
      </c>
      <c r="GT16">
        <v>3.5721271393643031E-5</v>
      </c>
      <c r="GU16">
        <f t="shared" si="77"/>
        <v>14</v>
      </c>
      <c r="GV16">
        <v>132</v>
      </c>
      <c r="GW16">
        <v>17</v>
      </c>
      <c r="GX16">
        <v>1.4360700040710915E-5</v>
      </c>
      <c r="GY16">
        <v>1.4583346552969999E-5</v>
      </c>
      <c r="GZ16">
        <f t="shared" si="78"/>
        <v>14</v>
      </c>
      <c r="HA16">
        <f t="shared" si="31"/>
        <v>277.67389999999995</v>
      </c>
      <c r="HB16">
        <v>77</v>
      </c>
      <c r="HC16">
        <v>3.8739789964994165E-5</v>
      </c>
      <c r="HD16">
        <v>3.9323220536756123E-5</v>
      </c>
      <c r="HE16">
        <f t="shared" si="79"/>
        <v>14</v>
      </c>
      <c r="HF16">
        <f t="shared" si="32"/>
        <v>558.19679999999994</v>
      </c>
      <c r="HG16">
        <v>52</v>
      </c>
      <c r="HH16">
        <v>1.35E-4</v>
      </c>
      <c r="HI16">
        <v>1.3519230769230768E-4</v>
      </c>
      <c r="HJ16">
        <f t="shared" si="80"/>
        <v>14</v>
      </c>
      <c r="HK16">
        <f t="shared" si="33"/>
        <v>37.6845</v>
      </c>
      <c r="HL16">
        <v>33</v>
      </c>
      <c r="HM16">
        <v>3.5823529411764704E-5</v>
      </c>
      <c r="HN16">
        <v>3.6117647058823528E-5</v>
      </c>
      <c r="HO16">
        <f t="shared" si="81"/>
        <v>14</v>
      </c>
      <c r="HP16">
        <f t="shared" si="34"/>
        <v>1059.31</v>
      </c>
      <c r="HQ16">
        <v>47</v>
      </c>
      <c r="HR16">
        <v>1.1603448275862068E-4</v>
      </c>
      <c r="HS16">
        <v>1.1620689655172414E-4</v>
      </c>
      <c r="HT16">
        <f t="shared" si="82"/>
        <v>14</v>
      </c>
      <c r="HU16">
        <f t="shared" si="35"/>
        <v>357.60129999999998</v>
      </c>
      <c r="HV16">
        <v>35</v>
      </c>
      <c r="HW16">
        <v>2.7370689655172414E-5</v>
      </c>
      <c r="HX16">
        <v>2.7801724137931036E-5</v>
      </c>
      <c r="HY16">
        <f t="shared" si="83"/>
        <v>14</v>
      </c>
      <c r="HZ16">
        <v>147</v>
      </c>
      <c r="IA16">
        <v>49</v>
      </c>
      <c r="IB16">
        <v>4.358398236738986E-5</v>
      </c>
      <c r="IC16">
        <v>4.3877806967619449E-5</v>
      </c>
      <c r="ID16">
        <f t="shared" si="84"/>
        <v>14</v>
      </c>
      <c r="IE16">
        <f t="shared" si="36"/>
        <v>290.59800000000001</v>
      </c>
      <c r="IF16">
        <v>33</v>
      </c>
      <c r="IG16">
        <v>5.0472334682861002E-5</v>
      </c>
      <c r="IH16">
        <v>5.4790823211875846E-5</v>
      </c>
      <c r="II16">
        <f t="shared" si="85"/>
        <v>14</v>
      </c>
      <c r="IJ16">
        <v>101.2</v>
      </c>
      <c r="IK16">
        <v>17</v>
      </c>
      <c r="IL16">
        <v>1.7703591299949419E-7</v>
      </c>
      <c r="IM16">
        <v>1.7703591299949419E-7</v>
      </c>
      <c r="IN16">
        <f t="shared" si="86"/>
        <v>14</v>
      </c>
      <c r="IO16">
        <v>251.3</v>
      </c>
      <c r="IP16">
        <v>18</v>
      </c>
      <c r="IQ16">
        <v>1.4577259475218659E-7</v>
      </c>
      <c r="IR16">
        <v>1.4577259475218659E-7</v>
      </c>
      <c r="IS16">
        <f t="shared" si="87"/>
        <v>14</v>
      </c>
      <c r="IT16">
        <v>871</v>
      </c>
      <c r="IU16">
        <v>23</v>
      </c>
      <c r="IV16">
        <v>3.5335689045936393E-8</v>
      </c>
      <c r="IW16">
        <v>3.5335689045936393E-8</v>
      </c>
      <c r="IX16">
        <f t="shared" si="88"/>
        <v>14</v>
      </c>
      <c r="IY16">
        <v>109.9</v>
      </c>
      <c r="IZ16">
        <v>23</v>
      </c>
      <c r="JA16">
        <v>3.4148592524227043E-6</v>
      </c>
      <c r="JB16">
        <v>3.5532994923857869E-6</v>
      </c>
      <c r="JC16">
        <f t="shared" si="89"/>
        <v>14</v>
      </c>
      <c r="JD16">
        <v>378</v>
      </c>
      <c r="JE16">
        <v>26</v>
      </c>
      <c r="JF16">
        <v>1.1030444964871195E-4</v>
      </c>
      <c r="JG16">
        <v>1.1124121779859485E-4</v>
      </c>
      <c r="JH16">
        <f t="shared" si="90"/>
        <v>14</v>
      </c>
      <c r="JI16">
        <v>421</v>
      </c>
      <c r="JJ16">
        <v>27</v>
      </c>
      <c r="ST16"/>
    </row>
    <row r="17" spans="1:514" x14ac:dyDescent="0.55000000000000004">
      <c r="A17">
        <v>1.235483870967742E-5</v>
      </c>
      <c r="B17">
        <v>1.3870967741935484E-5</v>
      </c>
      <c r="C17">
        <f t="shared" si="37"/>
        <v>15</v>
      </c>
      <c r="D17">
        <v>1157.73</v>
      </c>
      <c r="E17">
        <v>51.9</v>
      </c>
      <c r="F17">
        <v>1.350974930362117E-5</v>
      </c>
      <c r="G17">
        <v>1.5877437325905294E-5</v>
      </c>
      <c r="H17">
        <f t="shared" si="38"/>
        <v>15</v>
      </c>
      <c r="I17">
        <f t="shared" si="0"/>
        <v>3346.2799999999997</v>
      </c>
      <c r="J17">
        <v>57.4</v>
      </c>
      <c r="K17">
        <v>1.3593495934959349E-5</v>
      </c>
      <c r="L17">
        <v>1.5804878048780487E-5</v>
      </c>
      <c r="M17">
        <f t="shared" si="39"/>
        <v>15</v>
      </c>
      <c r="N17">
        <f t="shared" si="1"/>
        <v>966.06999999999994</v>
      </c>
      <c r="O17">
        <v>71</v>
      </c>
      <c r="P17">
        <v>5.911330049261084E-6</v>
      </c>
      <c r="Q17">
        <v>6.9224786103189006E-6</v>
      </c>
      <c r="R17">
        <f t="shared" si="40"/>
        <v>15</v>
      </c>
      <c r="S17">
        <f t="shared" si="2"/>
        <v>833.9799999999999</v>
      </c>
      <c r="T17">
        <v>48.8</v>
      </c>
      <c r="U17">
        <v>2.4570982839313572E-6</v>
      </c>
      <c r="V17">
        <v>3.3541341653666149E-6</v>
      </c>
      <c r="W17">
        <f t="shared" si="41"/>
        <v>15</v>
      </c>
      <c r="X17">
        <f t="shared" si="3"/>
        <v>147.63</v>
      </c>
      <c r="Y17">
        <v>61.7</v>
      </c>
      <c r="Z17">
        <v>8.7343557200775612E-6</v>
      </c>
      <c r="AA17">
        <v>1.0373699982372642E-5</v>
      </c>
      <c r="AB17">
        <f t="shared" si="42"/>
        <v>15</v>
      </c>
      <c r="AC17">
        <f t="shared" si="4"/>
        <v>1605.8</v>
      </c>
      <c r="AD17">
        <v>45.6</v>
      </c>
      <c r="AE17">
        <v>3.8032244729226951E-6</v>
      </c>
      <c r="AF17">
        <v>4.4439851178172795E-6</v>
      </c>
      <c r="AG17">
        <f t="shared" si="43"/>
        <v>15</v>
      </c>
      <c r="AH17">
        <f t="shared" si="5"/>
        <v>533.54</v>
      </c>
      <c r="AI17">
        <v>52</v>
      </c>
      <c r="AJ17">
        <v>3.0844623810896513E-6</v>
      </c>
      <c r="AK17">
        <v>3.4015566445661573E-6</v>
      </c>
      <c r="AL17">
        <f t="shared" si="44"/>
        <v>15</v>
      </c>
      <c r="AM17">
        <f t="shared" si="6"/>
        <v>525.77</v>
      </c>
      <c r="AN17">
        <v>68.2</v>
      </c>
      <c r="AO17">
        <v>1.285097192224622E-5</v>
      </c>
      <c r="AP17">
        <v>1.5334773218142548E-5</v>
      </c>
      <c r="AQ17">
        <f t="shared" si="45"/>
        <v>15</v>
      </c>
      <c r="AR17">
        <f t="shared" si="7"/>
        <v>704.48</v>
      </c>
      <c r="AS17">
        <v>48</v>
      </c>
      <c r="AT17">
        <v>2.610441767068273E-6</v>
      </c>
      <c r="AU17">
        <v>3.1994645247657297E-6</v>
      </c>
      <c r="AV17">
        <f t="shared" si="46"/>
        <v>15</v>
      </c>
      <c r="AW17">
        <f t="shared" si="8"/>
        <v>1036</v>
      </c>
      <c r="AX17">
        <v>55.8</v>
      </c>
      <c r="AY17">
        <v>8.4767866458007295E-6</v>
      </c>
      <c r="AZ17">
        <v>9.3896713615023471E-6</v>
      </c>
      <c r="BA17">
        <f t="shared" si="47"/>
        <v>15</v>
      </c>
      <c r="BB17">
        <f t="shared" si="9"/>
        <v>214.97</v>
      </c>
      <c r="BC17">
        <v>66.3</v>
      </c>
      <c r="BD17">
        <v>9.4152107961083794E-6</v>
      </c>
      <c r="BE17">
        <v>1.1559786588555288E-5</v>
      </c>
      <c r="BF17">
        <f t="shared" si="48"/>
        <v>15</v>
      </c>
      <c r="BG17">
        <f t="shared" si="10"/>
        <v>1481.48</v>
      </c>
      <c r="BH17">
        <v>63.4</v>
      </c>
      <c r="BI17">
        <v>4.8772649572649573E-4</v>
      </c>
      <c r="BJ17">
        <v>5.4235897435897431E-4</v>
      </c>
      <c r="BK17">
        <f t="shared" si="49"/>
        <v>15</v>
      </c>
      <c r="BL17">
        <v>798.4</v>
      </c>
      <c r="BM17">
        <v>66.5</v>
      </c>
      <c r="BN17">
        <v>1.0093513433278908E-5</v>
      </c>
      <c r="BO17">
        <v>1.3537182722279946E-5</v>
      </c>
      <c r="BP17">
        <f t="shared" si="50"/>
        <v>15</v>
      </c>
      <c r="BQ17">
        <f t="shared" si="11"/>
        <v>830.89666666666653</v>
      </c>
      <c r="BR17">
        <v>69.900000000000006</v>
      </c>
      <c r="BS17">
        <v>5.2860696517412938E-6</v>
      </c>
      <c r="BT17">
        <v>6.4054726368159208E-6</v>
      </c>
      <c r="BU17">
        <f t="shared" si="51"/>
        <v>15</v>
      </c>
      <c r="BV17">
        <f t="shared" si="12"/>
        <v>2020.1999999999998</v>
      </c>
      <c r="BW17">
        <v>61.1</v>
      </c>
      <c r="BX17">
        <v>1.495575221238938E-5</v>
      </c>
      <c r="BY17">
        <v>1.7787610619469028E-5</v>
      </c>
      <c r="BZ17">
        <f t="shared" si="52"/>
        <v>15</v>
      </c>
      <c r="CA17">
        <v>674.9</v>
      </c>
      <c r="CB17">
        <v>53.7</v>
      </c>
      <c r="CC17">
        <v>2.437249909057839E-6</v>
      </c>
      <c r="CD17">
        <v>2.9465260094579847E-6</v>
      </c>
      <c r="CE17">
        <f t="shared" si="53"/>
        <v>15</v>
      </c>
      <c r="CF17">
        <f t="shared" si="13"/>
        <v>380.98899999999998</v>
      </c>
      <c r="CG17">
        <v>61.8</v>
      </c>
      <c r="CH17">
        <v>2.050113895216401E-6</v>
      </c>
      <c r="CI17">
        <v>2.460136674259681E-6</v>
      </c>
      <c r="CJ17">
        <f t="shared" si="54"/>
        <v>15</v>
      </c>
      <c r="CK17">
        <f t="shared" si="14"/>
        <v>752.9129999999999</v>
      </c>
      <c r="CL17">
        <v>72.099999999999994</v>
      </c>
      <c r="CM17">
        <v>4.9959925193694899E-6</v>
      </c>
      <c r="CN17">
        <v>5.8509217205450176E-6</v>
      </c>
      <c r="CO17">
        <f t="shared" si="55"/>
        <v>15</v>
      </c>
      <c r="CP17">
        <f t="shared" si="15"/>
        <v>483.03499999999997</v>
      </c>
      <c r="CQ17">
        <v>65.7</v>
      </c>
      <c r="CR17">
        <v>4.0907733651836373E-6</v>
      </c>
      <c r="CS17">
        <v>4.8472180750472775E-6</v>
      </c>
      <c r="CT17">
        <f t="shared" si="56"/>
        <v>15</v>
      </c>
      <c r="CU17">
        <f t="shared" si="16"/>
        <v>1685.0281</v>
      </c>
      <c r="CV17">
        <v>60.6</v>
      </c>
      <c r="CW17">
        <v>1.0272277227722772E-5</v>
      </c>
      <c r="CX17">
        <v>1.2500000000000001E-5</v>
      </c>
      <c r="CY17">
        <f t="shared" si="57"/>
        <v>15</v>
      </c>
      <c r="CZ17">
        <f t="shared" si="17"/>
        <v>9875.67</v>
      </c>
      <c r="DA17">
        <v>57.4</v>
      </c>
      <c r="DB17">
        <v>2.6301369863013698E-6</v>
      </c>
      <c r="DC17">
        <v>3.3424657534246574E-6</v>
      </c>
      <c r="DD17">
        <f t="shared" si="58"/>
        <v>15</v>
      </c>
      <c r="DE17">
        <f t="shared" si="18"/>
        <v>598.54899999999998</v>
      </c>
      <c r="DF17">
        <v>56</v>
      </c>
      <c r="DG17">
        <v>4.1183723797780515E-6</v>
      </c>
      <c r="DH17">
        <v>5.1418002466091241E-6</v>
      </c>
      <c r="DI17">
        <f t="shared" si="59"/>
        <v>15</v>
      </c>
      <c r="DJ17">
        <f t="shared" si="19"/>
        <v>433.08768557086404</v>
      </c>
      <c r="DK17">
        <v>71.8</v>
      </c>
      <c r="DL17">
        <v>7.2064434082238232E-7</v>
      </c>
      <c r="DM17">
        <v>7.6303518440016958E-7</v>
      </c>
      <c r="DN17">
        <f t="shared" si="60"/>
        <v>15</v>
      </c>
      <c r="DO17">
        <v>1680</v>
      </c>
      <c r="DP17">
        <f t="shared" si="20"/>
        <v>71.013565069944889</v>
      </c>
      <c r="DQ17">
        <v>6.0179257362355952E-6</v>
      </c>
      <c r="DR17">
        <v>6.658130601792574E-6</v>
      </c>
      <c r="DS17">
        <f t="shared" si="61"/>
        <v>15</v>
      </c>
      <c r="DT17">
        <v>3400</v>
      </c>
      <c r="DU17">
        <v>43.7</v>
      </c>
      <c r="DV17">
        <v>2.3540063377093709E-6</v>
      </c>
      <c r="DW17">
        <v>2.489814395654142E-6</v>
      </c>
      <c r="DX17">
        <f t="shared" si="62"/>
        <v>15</v>
      </c>
      <c r="DY17">
        <f t="shared" si="21"/>
        <v>38.150700000000001</v>
      </c>
      <c r="DZ17">
        <v>71.900000000000006</v>
      </c>
      <c r="EA17">
        <v>2.807169077952926E-6</v>
      </c>
      <c r="EB17">
        <v>3.2174476354998922E-6</v>
      </c>
      <c r="EC17">
        <f t="shared" si="63"/>
        <v>15</v>
      </c>
      <c r="ED17">
        <f t="shared" si="22"/>
        <v>278.166</v>
      </c>
      <c r="EE17">
        <v>74.3</v>
      </c>
      <c r="EF17">
        <v>1.5042705246644588E-5</v>
      </c>
      <c r="EG17">
        <v>1.9470106327348789E-5</v>
      </c>
      <c r="EH17">
        <f t="shared" si="64"/>
        <v>15</v>
      </c>
      <c r="EI17">
        <f t="shared" si="23"/>
        <v>1450.3999999999999</v>
      </c>
      <c r="EJ17">
        <v>57.9</v>
      </c>
      <c r="EK17">
        <v>4.9212598425196852E-7</v>
      </c>
      <c r="EL17">
        <v>5.511811023622047E-7</v>
      </c>
      <c r="EM17">
        <f t="shared" si="65"/>
        <v>15</v>
      </c>
      <c r="EN17">
        <v>1302</v>
      </c>
      <c r="EO17">
        <v>103</v>
      </c>
      <c r="EP17">
        <v>1.6420361247947454E-7</v>
      </c>
      <c r="EQ17">
        <v>1.6420361247947454E-7</v>
      </c>
      <c r="ER17">
        <f t="shared" si="66"/>
        <v>15</v>
      </c>
      <c r="ES17">
        <v>309</v>
      </c>
      <c r="ET17">
        <v>69</v>
      </c>
      <c r="EU17">
        <v>4.0584415584415586E-7</v>
      </c>
      <c r="EV17">
        <v>6.0876623376623374E-7</v>
      </c>
      <c r="EW17">
        <f t="shared" si="67"/>
        <v>15</v>
      </c>
      <c r="EX17">
        <f t="shared" si="24"/>
        <v>8.4175000000000004</v>
      </c>
      <c r="EY17">
        <v>38</v>
      </c>
      <c r="EZ17">
        <v>4.7438330170777988E-7</v>
      </c>
      <c r="FA17">
        <v>5.6925996204933588E-7</v>
      </c>
      <c r="FB17">
        <f t="shared" si="68"/>
        <v>15</v>
      </c>
      <c r="FC17">
        <v>255</v>
      </c>
      <c r="FD17">
        <v>18</v>
      </c>
      <c r="FE17">
        <v>1.443348568679336E-7</v>
      </c>
      <c r="FF17">
        <v>1.443348568679336E-7</v>
      </c>
      <c r="FG17">
        <f t="shared" si="69"/>
        <v>15</v>
      </c>
      <c r="FH17">
        <f t="shared" si="25"/>
        <v>72.001999999999995</v>
      </c>
      <c r="FI17">
        <v>24</v>
      </c>
      <c r="FJ17">
        <v>1.6881707464126371E-7</v>
      </c>
      <c r="FK17">
        <v>1.6881707464126371E-7</v>
      </c>
      <c r="FL17">
        <f t="shared" si="70"/>
        <v>15</v>
      </c>
      <c r="FM17">
        <v>623</v>
      </c>
      <c r="FN17">
        <v>82</v>
      </c>
      <c r="FO17">
        <v>1.5039855617386074E-8</v>
      </c>
      <c r="FP17">
        <v>1.3535870055647466E-7</v>
      </c>
      <c r="FQ17">
        <f t="shared" si="71"/>
        <v>15</v>
      </c>
      <c r="FR17">
        <f t="shared" si="26"/>
        <v>709.66</v>
      </c>
      <c r="FS17">
        <v>30</v>
      </c>
      <c r="FT17">
        <v>4.9342105263157893E-8</v>
      </c>
      <c r="FU17">
        <v>4.9342105263157893E-8</v>
      </c>
      <c r="FV17">
        <f t="shared" si="72"/>
        <v>15</v>
      </c>
      <c r="FW17">
        <f t="shared" si="27"/>
        <v>485.10700000000003</v>
      </c>
      <c r="FX17">
        <v>36</v>
      </c>
      <c r="FY17">
        <v>4.8684210526315792E-5</v>
      </c>
      <c r="FZ17">
        <v>4.9035087719298243E-5</v>
      </c>
      <c r="GA17">
        <f t="shared" si="73"/>
        <v>15</v>
      </c>
      <c r="GB17">
        <v>14200</v>
      </c>
      <c r="GC17">
        <v>66</v>
      </c>
      <c r="GD17">
        <v>4.3084877208099957E-8</v>
      </c>
      <c r="GE17">
        <v>4.3084877208099957E-8</v>
      </c>
      <c r="GF17">
        <f t="shared" si="74"/>
        <v>15</v>
      </c>
      <c r="GG17">
        <f t="shared" si="28"/>
        <v>242.24269999999999</v>
      </c>
      <c r="GH17">
        <v>32</v>
      </c>
      <c r="GI17">
        <v>1.0204081632653061E-7</v>
      </c>
      <c r="GJ17">
        <v>1.0204081632653061E-7</v>
      </c>
      <c r="GK17">
        <f t="shared" si="75"/>
        <v>15</v>
      </c>
      <c r="GL17">
        <f t="shared" si="29"/>
        <v>51.8</v>
      </c>
      <c r="GM17">
        <v>28</v>
      </c>
      <c r="GN17">
        <v>7.0652173913043481E-6</v>
      </c>
      <c r="GO17">
        <v>7.2463768115942025E-6</v>
      </c>
      <c r="GP17">
        <f t="shared" si="76"/>
        <v>15</v>
      </c>
      <c r="GQ17">
        <f t="shared" si="30"/>
        <v>47.034399999999998</v>
      </c>
      <c r="GR17">
        <v>62</v>
      </c>
      <c r="GS17">
        <v>3.2603911980440099E-5</v>
      </c>
      <c r="GT17">
        <v>4.2946210268948654E-5</v>
      </c>
      <c r="GU17">
        <f t="shared" si="77"/>
        <v>15</v>
      </c>
      <c r="GV17">
        <v>132</v>
      </c>
      <c r="GW17">
        <v>17</v>
      </c>
      <c r="GX17">
        <v>1.9815539591058473E-5</v>
      </c>
      <c r="GY17">
        <v>2.0260832615576639E-5</v>
      </c>
      <c r="GZ17">
        <f t="shared" si="78"/>
        <v>15</v>
      </c>
      <c r="HA17">
        <f t="shared" si="31"/>
        <v>277.67389999999995</v>
      </c>
      <c r="HB17">
        <v>77</v>
      </c>
      <c r="HC17">
        <v>5.7292882147024502E-5</v>
      </c>
      <c r="HD17">
        <v>5.7992998833138856E-5</v>
      </c>
      <c r="HE17">
        <f t="shared" si="79"/>
        <v>15</v>
      </c>
      <c r="HF17">
        <f t="shared" si="32"/>
        <v>558.19679999999994</v>
      </c>
      <c r="HG17">
        <v>52</v>
      </c>
      <c r="HH17">
        <v>1.5346153846153846E-4</v>
      </c>
      <c r="HI17">
        <v>1.5384615384615385E-4</v>
      </c>
      <c r="HJ17">
        <f t="shared" si="80"/>
        <v>15</v>
      </c>
      <c r="HK17">
        <f t="shared" si="33"/>
        <v>37.6845</v>
      </c>
      <c r="HL17">
        <v>33</v>
      </c>
      <c r="HM17">
        <v>4.6705882352941174E-5</v>
      </c>
      <c r="HN17">
        <v>4.7294117647058821E-5</v>
      </c>
      <c r="HO17">
        <f t="shared" si="81"/>
        <v>15</v>
      </c>
      <c r="HP17">
        <f t="shared" si="34"/>
        <v>1059.31</v>
      </c>
      <c r="HQ17">
        <v>47</v>
      </c>
      <c r="HR17">
        <v>1.3844827586206897E-4</v>
      </c>
      <c r="HS17">
        <v>1.386206896551724E-4</v>
      </c>
      <c r="HT17">
        <f t="shared" si="82"/>
        <v>15</v>
      </c>
      <c r="HU17">
        <f t="shared" si="35"/>
        <v>357.60129999999998</v>
      </c>
      <c r="HV17">
        <v>35</v>
      </c>
      <c r="HW17">
        <v>4.7629310344827589E-5</v>
      </c>
      <c r="HX17">
        <v>4.8060344827586207E-5</v>
      </c>
      <c r="HY17">
        <f t="shared" si="83"/>
        <v>15</v>
      </c>
      <c r="HZ17">
        <v>147</v>
      </c>
      <c r="IA17">
        <v>49</v>
      </c>
      <c r="IB17">
        <v>4.358398236738986E-5</v>
      </c>
      <c r="IC17">
        <v>4.3877806967619449E-5</v>
      </c>
      <c r="ID17">
        <f t="shared" si="84"/>
        <v>15</v>
      </c>
      <c r="IE17">
        <f t="shared" si="36"/>
        <v>290.59800000000001</v>
      </c>
      <c r="IF17">
        <v>33</v>
      </c>
      <c r="IG17">
        <v>7.2064777327935221E-5</v>
      </c>
      <c r="IH17">
        <v>7.7192982456140356E-5</v>
      </c>
      <c r="II17">
        <f t="shared" si="85"/>
        <v>15</v>
      </c>
      <c r="IJ17">
        <v>101.2</v>
      </c>
      <c r="IK17">
        <v>17</v>
      </c>
      <c r="IL17">
        <v>1.7703591299949419E-7</v>
      </c>
      <c r="IM17">
        <v>1.7703591299949419E-7</v>
      </c>
      <c r="IN17">
        <f t="shared" si="86"/>
        <v>15</v>
      </c>
      <c r="IO17">
        <v>251.3</v>
      </c>
      <c r="IP17">
        <v>18</v>
      </c>
      <c r="IQ17">
        <v>1.4577259475218659E-7</v>
      </c>
      <c r="IR17">
        <v>1.4577259475218659E-7</v>
      </c>
      <c r="IS17">
        <f t="shared" si="87"/>
        <v>15</v>
      </c>
      <c r="IT17">
        <v>871</v>
      </c>
      <c r="IU17">
        <v>23</v>
      </c>
      <c r="IV17">
        <v>3.5335689045936393E-8</v>
      </c>
      <c r="IW17">
        <v>3.5335689045936393E-8</v>
      </c>
      <c r="IX17">
        <f t="shared" si="88"/>
        <v>15</v>
      </c>
      <c r="IY17">
        <v>109.9</v>
      </c>
      <c r="IZ17">
        <v>23</v>
      </c>
      <c r="JA17">
        <v>7.1988924780802952E-6</v>
      </c>
      <c r="JB17">
        <v>7.3834794646977389E-6</v>
      </c>
      <c r="JC17">
        <f t="shared" si="89"/>
        <v>15</v>
      </c>
      <c r="JD17">
        <v>378</v>
      </c>
      <c r="JE17">
        <v>26</v>
      </c>
      <c r="JF17">
        <v>1.9145199063231851E-4</v>
      </c>
      <c r="JG17">
        <v>1.9320843091334895E-4</v>
      </c>
      <c r="JH17">
        <f t="shared" si="90"/>
        <v>15</v>
      </c>
      <c r="JI17">
        <v>421</v>
      </c>
      <c r="JJ17">
        <v>27</v>
      </c>
      <c r="ST17"/>
    </row>
    <row r="18" spans="1:514" x14ac:dyDescent="0.55000000000000004">
      <c r="A18">
        <v>1.2290322580645161E-5</v>
      </c>
      <c r="B18">
        <v>1.4338709677419355E-5</v>
      </c>
      <c r="C18">
        <f t="shared" si="37"/>
        <v>16</v>
      </c>
      <c r="D18">
        <v>1157.73</v>
      </c>
      <c r="E18">
        <v>51.9</v>
      </c>
      <c r="F18">
        <v>1.3602599814298979E-5</v>
      </c>
      <c r="G18">
        <v>1.6341689879294335E-5</v>
      </c>
      <c r="H18">
        <f t="shared" si="38"/>
        <v>16</v>
      </c>
      <c r="I18">
        <f t="shared" si="0"/>
        <v>3346.2799999999997</v>
      </c>
      <c r="J18">
        <v>57.4</v>
      </c>
      <c r="K18">
        <v>1.375609756097561E-5</v>
      </c>
      <c r="L18">
        <v>1.6422764227642276E-5</v>
      </c>
      <c r="M18">
        <f t="shared" si="39"/>
        <v>16</v>
      </c>
      <c r="N18">
        <f t="shared" si="1"/>
        <v>966.06999999999994</v>
      </c>
      <c r="O18">
        <v>71</v>
      </c>
      <c r="P18">
        <v>5.8335493907181746E-6</v>
      </c>
      <c r="Q18">
        <v>7.0521130412237488E-6</v>
      </c>
      <c r="R18">
        <f t="shared" si="40"/>
        <v>16</v>
      </c>
      <c r="S18">
        <f t="shared" si="2"/>
        <v>833.9799999999999</v>
      </c>
      <c r="T18">
        <v>48.8</v>
      </c>
      <c r="U18">
        <v>2.1840873634945397E-6</v>
      </c>
      <c r="V18">
        <v>3.3541341653666149E-6</v>
      </c>
      <c r="W18">
        <f t="shared" si="41"/>
        <v>16</v>
      </c>
      <c r="X18">
        <f t="shared" si="3"/>
        <v>147.63</v>
      </c>
      <c r="Y18">
        <v>61.7</v>
      </c>
      <c r="Z18">
        <v>8.5492684646571472E-6</v>
      </c>
      <c r="AA18">
        <v>1.0743874493213468E-5</v>
      </c>
      <c r="AB18">
        <f t="shared" si="42"/>
        <v>16</v>
      </c>
      <c r="AC18">
        <f t="shared" si="4"/>
        <v>1605.8</v>
      </c>
      <c r="AD18">
        <v>45.6</v>
      </c>
      <c r="AE18">
        <v>3.9272426622571306E-6</v>
      </c>
      <c r="AF18">
        <v>4.5886730053741218E-6</v>
      </c>
      <c r="AG18">
        <f t="shared" si="43"/>
        <v>16</v>
      </c>
      <c r="AH18">
        <f t="shared" si="5"/>
        <v>533.54</v>
      </c>
      <c r="AI18">
        <v>52</v>
      </c>
      <c r="AJ18">
        <v>3.2574228884404728E-6</v>
      </c>
      <c r="AK18">
        <v>3.7763044104929375E-6</v>
      </c>
      <c r="AL18">
        <f t="shared" si="44"/>
        <v>16</v>
      </c>
      <c r="AM18">
        <f t="shared" si="6"/>
        <v>525.77</v>
      </c>
      <c r="AN18">
        <v>68.2</v>
      </c>
      <c r="AO18">
        <v>1.3822894168466523E-5</v>
      </c>
      <c r="AP18">
        <v>1.6306695464362853E-5</v>
      </c>
      <c r="AQ18">
        <f t="shared" si="45"/>
        <v>16</v>
      </c>
      <c r="AR18">
        <f t="shared" si="7"/>
        <v>704.48</v>
      </c>
      <c r="AS18">
        <v>48</v>
      </c>
      <c r="AT18">
        <v>2.6773761713520748E-6</v>
      </c>
      <c r="AU18">
        <v>3.3601070950468539E-6</v>
      </c>
      <c r="AV18">
        <f t="shared" si="46"/>
        <v>16</v>
      </c>
      <c r="AW18">
        <f t="shared" si="8"/>
        <v>1036</v>
      </c>
      <c r="AX18">
        <v>55.8</v>
      </c>
      <c r="AY18">
        <v>8.9201877934272297E-6</v>
      </c>
      <c r="AZ18">
        <v>9.8591549295774646E-6</v>
      </c>
      <c r="BA18">
        <f t="shared" si="47"/>
        <v>16</v>
      </c>
      <c r="BB18">
        <f t="shared" si="9"/>
        <v>214.97</v>
      </c>
      <c r="BC18">
        <v>66.3</v>
      </c>
      <c r="BD18">
        <v>9.3733654147923426E-6</v>
      </c>
      <c r="BE18">
        <v>1.1873626948425568E-5</v>
      </c>
      <c r="BF18">
        <f t="shared" si="48"/>
        <v>16</v>
      </c>
      <c r="BG18">
        <f t="shared" si="10"/>
        <v>1481.48</v>
      </c>
      <c r="BH18">
        <v>63.4</v>
      </c>
      <c r="BI18">
        <v>5.0699145299145298E-4</v>
      </c>
      <c r="BJ18">
        <v>5.7035897435897434E-4</v>
      </c>
      <c r="BK18">
        <f t="shared" si="49"/>
        <v>16</v>
      </c>
      <c r="BL18">
        <v>798.4</v>
      </c>
      <c r="BM18">
        <v>66.5</v>
      </c>
      <c r="BN18">
        <v>1.0019296422740092E-5</v>
      </c>
      <c r="BO18">
        <v>1.4041858393943892E-5</v>
      </c>
      <c r="BP18">
        <f t="shared" si="50"/>
        <v>16</v>
      </c>
      <c r="BQ18">
        <f t="shared" si="11"/>
        <v>830.89666666666653</v>
      </c>
      <c r="BR18">
        <v>69.900000000000006</v>
      </c>
      <c r="BS18">
        <v>5.2985074626865671E-6</v>
      </c>
      <c r="BT18">
        <v>6.7537313432835825E-6</v>
      </c>
      <c r="BU18">
        <f t="shared" si="51"/>
        <v>16</v>
      </c>
      <c r="BV18">
        <f t="shared" si="12"/>
        <v>2020.1999999999998</v>
      </c>
      <c r="BW18">
        <v>61.1</v>
      </c>
      <c r="BX18">
        <v>1.5243362831858408E-5</v>
      </c>
      <c r="BY18">
        <v>1.8672566371681417E-5</v>
      </c>
      <c r="BZ18">
        <f t="shared" si="52"/>
        <v>16</v>
      </c>
      <c r="CA18">
        <v>674.9</v>
      </c>
      <c r="CB18">
        <v>53.7</v>
      </c>
      <c r="CC18">
        <v>2.3281193161149508E-6</v>
      </c>
      <c r="CD18">
        <v>3.019279738086577E-6</v>
      </c>
      <c r="CE18">
        <f t="shared" si="53"/>
        <v>16</v>
      </c>
      <c r="CF18">
        <f t="shared" si="13"/>
        <v>380.98899999999998</v>
      </c>
      <c r="CG18">
        <v>61.8</v>
      </c>
      <c r="CH18">
        <v>2.2095671981776764E-6</v>
      </c>
      <c r="CI18">
        <v>2.6423690205011392E-6</v>
      </c>
      <c r="CJ18">
        <f t="shared" si="54"/>
        <v>16</v>
      </c>
      <c r="CK18">
        <f t="shared" si="14"/>
        <v>752.9129999999999</v>
      </c>
      <c r="CL18">
        <v>72.099999999999994</v>
      </c>
      <c r="CM18">
        <v>4.9692759818327545E-6</v>
      </c>
      <c r="CN18">
        <v>6.0112209457654292E-6</v>
      </c>
      <c r="CO18">
        <f t="shared" si="55"/>
        <v>16</v>
      </c>
      <c r="CP18">
        <f t="shared" si="15"/>
        <v>483.03499999999997</v>
      </c>
      <c r="CQ18">
        <v>65.7</v>
      </c>
      <c r="CR18">
        <v>4.0410072658505027E-6</v>
      </c>
      <c r="CS18">
        <v>4.9467502737135466E-6</v>
      </c>
      <c r="CT18">
        <f t="shared" si="56"/>
        <v>16</v>
      </c>
      <c r="CU18">
        <f t="shared" si="16"/>
        <v>1685.0281</v>
      </c>
      <c r="CV18">
        <v>60.6</v>
      </c>
      <c r="CW18">
        <v>1.0437293729372937E-5</v>
      </c>
      <c r="CX18">
        <v>1.2830033003300329E-5</v>
      </c>
      <c r="CY18">
        <f t="shared" si="57"/>
        <v>16</v>
      </c>
      <c r="CZ18">
        <f t="shared" si="17"/>
        <v>9875.67</v>
      </c>
      <c r="DA18">
        <v>57.4</v>
      </c>
      <c r="DB18">
        <v>2.5205479452054796E-6</v>
      </c>
      <c r="DC18">
        <v>3.3972602739726029E-6</v>
      </c>
      <c r="DD18">
        <f t="shared" si="58"/>
        <v>16</v>
      </c>
      <c r="DE18">
        <f t="shared" si="18"/>
        <v>598.54899999999998</v>
      </c>
      <c r="DF18">
        <v>56</v>
      </c>
      <c r="DG18">
        <v>4.2909987669543775E-6</v>
      </c>
      <c r="DH18">
        <v>5.376078914919852E-6</v>
      </c>
      <c r="DI18">
        <f t="shared" si="59"/>
        <v>16</v>
      </c>
      <c r="DJ18">
        <f t="shared" si="19"/>
        <v>433.08768557086404</v>
      </c>
      <c r="DK18">
        <v>71.8</v>
      </c>
      <c r="DL18">
        <v>7.2064434082238232E-7</v>
      </c>
      <c r="DM18">
        <v>7.6303518440016958E-7</v>
      </c>
      <c r="DN18">
        <f t="shared" si="60"/>
        <v>16</v>
      </c>
      <c r="DO18">
        <v>1680</v>
      </c>
      <c r="DP18">
        <f t="shared" si="20"/>
        <v>71.013565069944889</v>
      </c>
      <c r="DQ18">
        <v>6.2740076824583864E-6</v>
      </c>
      <c r="DR18">
        <v>7.0422535211267608E-6</v>
      </c>
      <c r="DS18">
        <f t="shared" si="61"/>
        <v>16</v>
      </c>
      <c r="DT18">
        <v>3400</v>
      </c>
      <c r="DU18">
        <v>43.7</v>
      </c>
      <c r="DV18">
        <v>2.5350837483023992E-6</v>
      </c>
      <c r="DW18">
        <v>2.6708918062471708E-6</v>
      </c>
      <c r="DX18">
        <f t="shared" si="62"/>
        <v>16</v>
      </c>
      <c r="DY18">
        <f t="shared" si="21"/>
        <v>38.150700000000001</v>
      </c>
      <c r="DZ18">
        <v>71.900000000000006</v>
      </c>
      <c r="EA18">
        <v>2.8503562945368172E-6</v>
      </c>
      <c r="EB18">
        <v>3.3254156769596198E-6</v>
      </c>
      <c r="EC18">
        <f t="shared" si="63"/>
        <v>16</v>
      </c>
      <c r="ED18">
        <f t="shared" si="22"/>
        <v>278.166</v>
      </c>
      <c r="EE18">
        <v>75.3</v>
      </c>
      <c r="EF18">
        <v>1.4310615304165941E-5</v>
      </c>
      <c r="EG18">
        <v>1.9714136308175004E-5</v>
      </c>
      <c r="EH18">
        <f t="shared" si="64"/>
        <v>16</v>
      </c>
      <c r="EI18">
        <f t="shared" si="23"/>
        <v>1450.3999999999999</v>
      </c>
      <c r="EJ18">
        <v>57.9</v>
      </c>
      <c r="EK18">
        <v>4.9212598425196852E-7</v>
      </c>
      <c r="EL18">
        <v>5.511811023622047E-7</v>
      </c>
      <c r="EM18">
        <f t="shared" si="65"/>
        <v>16</v>
      </c>
      <c r="EN18">
        <v>1302</v>
      </c>
      <c r="EO18">
        <v>103</v>
      </c>
      <c r="EP18">
        <v>1.6420361247947454E-7</v>
      </c>
      <c r="EQ18">
        <v>1.6420361247947454E-7</v>
      </c>
      <c r="ER18">
        <f t="shared" si="66"/>
        <v>16</v>
      </c>
      <c r="ES18">
        <v>309</v>
      </c>
      <c r="ET18">
        <v>69</v>
      </c>
      <c r="EU18">
        <v>4.0584415584415586E-7</v>
      </c>
      <c r="EV18">
        <v>6.0876623376623374E-7</v>
      </c>
      <c r="EW18">
        <f t="shared" si="67"/>
        <v>16</v>
      </c>
      <c r="EX18">
        <f t="shared" si="24"/>
        <v>8.4175000000000004</v>
      </c>
      <c r="EY18">
        <v>38</v>
      </c>
      <c r="EZ18">
        <v>4.7438330170777988E-7</v>
      </c>
      <c r="FA18">
        <v>5.6925996204933588E-7</v>
      </c>
      <c r="FB18">
        <f t="shared" si="68"/>
        <v>16</v>
      </c>
      <c r="FC18">
        <v>255</v>
      </c>
      <c r="FD18">
        <v>18</v>
      </c>
      <c r="FE18">
        <v>1.6357950445032476E-7</v>
      </c>
      <c r="FF18">
        <v>1.6357950445032476E-7</v>
      </c>
      <c r="FG18">
        <f t="shared" si="69"/>
        <v>16</v>
      </c>
      <c r="FH18">
        <f t="shared" si="25"/>
        <v>72.001999999999995</v>
      </c>
      <c r="FI18">
        <v>24</v>
      </c>
      <c r="FJ18">
        <v>1.9293379959001569E-7</v>
      </c>
      <c r="FK18">
        <v>1.9293379959001569E-7</v>
      </c>
      <c r="FL18">
        <f t="shared" si="70"/>
        <v>16</v>
      </c>
      <c r="FM18">
        <v>623</v>
      </c>
      <c r="FN18">
        <v>82</v>
      </c>
      <c r="FO18">
        <v>1.5039855617386074E-8</v>
      </c>
      <c r="FP18">
        <v>1.3535870055647466E-7</v>
      </c>
      <c r="FQ18">
        <f t="shared" si="71"/>
        <v>16</v>
      </c>
      <c r="FR18">
        <f t="shared" si="26"/>
        <v>709.66</v>
      </c>
      <c r="FS18">
        <v>30</v>
      </c>
      <c r="FT18">
        <v>4.9342105263157893E-8</v>
      </c>
      <c r="FU18">
        <v>4.9342105263157893E-8</v>
      </c>
      <c r="FV18">
        <f t="shared" si="72"/>
        <v>16</v>
      </c>
      <c r="FW18">
        <f t="shared" si="27"/>
        <v>485.10700000000003</v>
      </c>
      <c r="FX18">
        <v>36</v>
      </c>
      <c r="FY18">
        <v>6.0000000000000002E-5</v>
      </c>
      <c r="FZ18">
        <v>6.0438596491228067E-5</v>
      </c>
      <c r="GA18">
        <f t="shared" si="73"/>
        <v>16</v>
      </c>
      <c r="GB18">
        <v>14200</v>
      </c>
      <c r="GC18">
        <v>66</v>
      </c>
      <c r="GD18">
        <v>4.3084877208099957E-8</v>
      </c>
      <c r="GE18">
        <v>4.3084877208099957E-8</v>
      </c>
      <c r="GF18">
        <f t="shared" si="74"/>
        <v>16</v>
      </c>
      <c r="GG18">
        <f t="shared" si="28"/>
        <v>242.24269999999999</v>
      </c>
      <c r="GH18">
        <v>32</v>
      </c>
      <c r="GI18">
        <v>1.0204081632653061E-7</v>
      </c>
      <c r="GJ18">
        <v>1.0204081632653061E-7</v>
      </c>
      <c r="GK18">
        <f t="shared" si="75"/>
        <v>16</v>
      </c>
      <c r="GL18">
        <f t="shared" si="29"/>
        <v>51.8</v>
      </c>
      <c r="GM18">
        <v>28</v>
      </c>
      <c r="GN18">
        <v>1.1594202898550725E-5</v>
      </c>
      <c r="GO18">
        <v>1.1775362318840579E-5</v>
      </c>
      <c r="GP18">
        <f t="shared" si="76"/>
        <v>16</v>
      </c>
      <c r="GQ18">
        <f t="shared" si="30"/>
        <v>47.034399999999998</v>
      </c>
      <c r="GR18">
        <v>62</v>
      </c>
      <c r="GS18">
        <v>4.7481662591687045E-5</v>
      </c>
      <c r="GT18">
        <v>5.8031784841075797E-5</v>
      </c>
      <c r="GU18">
        <f t="shared" si="77"/>
        <v>16</v>
      </c>
      <c r="GV18">
        <v>132</v>
      </c>
      <c r="GW18">
        <v>17</v>
      </c>
      <c r="GX18">
        <v>3.3063007070473965E-5</v>
      </c>
      <c r="GY18">
        <v>3.3619623351121674E-5</v>
      </c>
      <c r="GZ18">
        <f t="shared" si="78"/>
        <v>16</v>
      </c>
      <c r="HA18">
        <f t="shared" si="31"/>
        <v>277.67389999999995</v>
      </c>
      <c r="HB18">
        <v>77</v>
      </c>
      <c r="HC18">
        <v>9.4165694282380397E-5</v>
      </c>
      <c r="HD18">
        <v>9.5099183197199535E-5</v>
      </c>
      <c r="HE18">
        <f t="shared" si="79"/>
        <v>16</v>
      </c>
      <c r="HF18">
        <f t="shared" si="32"/>
        <v>558.19679999999994</v>
      </c>
      <c r="HG18">
        <v>52</v>
      </c>
      <c r="HH18">
        <v>1.9115384615384616E-4</v>
      </c>
      <c r="HI18">
        <v>1.9153846153846155E-4</v>
      </c>
      <c r="HJ18">
        <f t="shared" si="80"/>
        <v>16</v>
      </c>
      <c r="HK18">
        <f t="shared" si="33"/>
        <v>37.6845</v>
      </c>
      <c r="HL18">
        <v>33</v>
      </c>
      <c r="HM18">
        <v>5.5705882352941176E-5</v>
      </c>
      <c r="HN18">
        <v>5.6411764705882356E-5</v>
      </c>
      <c r="HO18">
        <f t="shared" si="81"/>
        <v>16</v>
      </c>
      <c r="HP18">
        <f t="shared" si="34"/>
        <v>1059.31</v>
      </c>
      <c r="HQ18">
        <v>47</v>
      </c>
      <c r="HR18">
        <v>1.4379310344827585E-4</v>
      </c>
      <c r="HS18">
        <v>1.4413793103448276E-4</v>
      </c>
      <c r="HT18">
        <f t="shared" si="82"/>
        <v>16</v>
      </c>
      <c r="HU18">
        <f t="shared" si="35"/>
        <v>357.60129999999998</v>
      </c>
      <c r="HV18">
        <v>35</v>
      </c>
      <c r="HW18">
        <v>6.2500000000000001E-5</v>
      </c>
      <c r="HX18">
        <v>6.2931034482758619E-5</v>
      </c>
      <c r="HY18">
        <f t="shared" si="83"/>
        <v>16</v>
      </c>
      <c r="HZ18">
        <v>147</v>
      </c>
      <c r="IA18">
        <v>49</v>
      </c>
      <c r="IB18">
        <v>7.6296454526284722E-5</v>
      </c>
      <c r="IC18">
        <v>7.6884103726743901E-5</v>
      </c>
      <c r="ID18">
        <f t="shared" si="84"/>
        <v>16</v>
      </c>
      <c r="IE18">
        <f t="shared" si="36"/>
        <v>290.59800000000001</v>
      </c>
      <c r="IF18">
        <v>33</v>
      </c>
      <c r="IG18">
        <v>8.1646423751686908E-5</v>
      </c>
      <c r="IH18">
        <v>8.7179487179487182E-5</v>
      </c>
      <c r="II18">
        <f t="shared" si="85"/>
        <v>16</v>
      </c>
      <c r="IJ18">
        <v>101.2</v>
      </c>
      <c r="IK18">
        <v>17</v>
      </c>
      <c r="IL18">
        <v>1.7703591299949419E-7</v>
      </c>
      <c r="IM18">
        <v>1.7703591299949419E-7</v>
      </c>
      <c r="IN18">
        <f t="shared" si="86"/>
        <v>16</v>
      </c>
      <c r="IO18">
        <v>251.3</v>
      </c>
      <c r="IP18">
        <v>18</v>
      </c>
      <c r="IQ18">
        <v>1.4577259475218659E-7</v>
      </c>
      <c r="IR18">
        <v>1.4577259475218659E-7</v>
      </c>
      <c r="IS18">
        <f t="shared" si="87"/>
        <v>16</v>
      </c>
      <c r="IT18">
        <v>871</v>
      </c>
      <c r="IU18">
        <v>23</v>
      </c>
      <c r="IV18">
        <v>3.5335689045936393E-8</v>
      </c>
      <c r="IW18">
        <v>3.5335689045936393E-8</v>
      </c>
      <c r="IX18">
        <f t="shared" si="88"/>
        <v>16</v>
      </c>
      <c r="IY18">
        <v>109.9</v>
      </c>
      <c r="IZ18">
        <v>23</v>
      </c>
      <c r="JA18">
        <v>9.4139363174896173E-6</v>
      </c>
      <c r="JB18">
        <v>9.6908167974157825E-6</v>
      </c>
      <c r="JC18">
        <f t="shared" si="89"/>
        <v>16</v>
      </c>
      <c r="JD18">
        <v>378</v>
      </c>
      <c r="JE18">
        <v>26</v>
      </c>
      <c r="JF18">
        <v>6.1662763466042156E-4</v>
      </c>
      <c r="JG18">
        <v>6.2037470725995311E-4</v>
      </c>
      <c r="JH18">
        <f t="shared" si="90"/>
        <v>16</v>
      </c>
      <c r="JI18">
        <v>421</v>
      </c>
      <c r="JJ18">
        <v>27</v>
      </c>
      <c r="ST18"/>
    </row>
    <row r="19" spans="1:514" x14ac:dyDescent="0.55000000000000004">
      <c r="A19">
        <v>1.2193548387096775E-5</v>
      </c>
      <c r="B19">
        <v>1.467741935483871E-5</v>
      </c>
      <c r="C19">
        <f t="shared" si="37"/>
        <v>17</v>
      </c>
      <c r="D19">
        <v>1157.73</v>
      </c>
      <c r="E19">
        <v>51.9</v>
      </c>
      <c r="F19">
        <v>1.3695450324976787E-5</v>
      </c>
      <c r="G19">
        <v>1.6991643454038997E-5</v>
      </c>
      <c r="H19">
        <f t="shared" si="38"/>
        <v>17</v>
      </c>
      <c r="I19">
        <f t="shared" si="0"/>
        <v>3346.2799999999997</v>
      </c>
      <c r="J19">
        <v>57.4</v>
      </c>
      <c r="K19">
        <v>1.3268292682926829E-5</v>
      </c>
      <c r="L19">
        <v>1.7073170731707317E-5</v>
      </c>
      <c r="M19">
        <f t="shared" si="39"/>
        <v>17</v>
      </c>
      <c r="N19">
        <f t="shared" si="1"/>
        <v>966.06999999999994</v>
      </c>
      <c r="O19">
        <v>71</v>
      </c>
      <c r="P19">
        <v>5.8335493907181746E-6</v>
      </c>
      <c r="Q19">
        <v>7.2336012444905366E-6</v>
      </c>
      <c r="R19">
        <f t="shared" si="40"/>
        <v>17</v>
      </c>
      <c r="S19">
        <f t="shared" si="2"/>
        <v>833.9799999999999</v>
      </c>
      <c r="T19">
        <v>48.8</v>
      </c>
      <c r="U19">
        <v>1.9890795631825274E-6</v>
      </c>
      <c r="V19">
        <v>3.3931357254290172E-6</v>
      </c>
      <c r="W19">
        <f t="shared" si="41"/>
        <v>17</v>
      </c>
      <c r="X19">
        <f t="shared" si="3"/>
        <v>147.63</v>
      </c>
      <c r="Y19">
        <v>61.7</v>
      </c>
      <c r="Z19">
        <v>8.390622245725365E-6</v>
      </c>
      <c r="AA19">
        <v>1.0937775427463424E-5</v>
      </c>
      <c r="AB19">
        <f t="shared" si="42"/>
        <v>17</v>
      </c>
      <c r="AC19">
        <f t="shared" si="4"/>
        <v>1605.8</v>
      </c>
      <c r="AD19">
        <v>45.6</v>
      </c>
      <c r="AE19">
        <v>3.8652335675899129E-6</v>
      </c>
      <c r="AF19">
        <v>4.5886730053741218E-6</v>
      </c>
      <c r="AG19">
        <f t="shared" si="43"/>
        <v>17</v>
      </c>
      <c r="AH19">
        <f t="shared" si="5"/>
        <v>533.54</v>
      </c>
      <c r="AI19">
        <v>52</v>
      </c>
      <c r="AJ19">
        <v>3.2862496396656097E-6</v>
      </c>
      <c r="AK19">
        <v>3.8916114153934855E-6</v>
      </c>
      <c r="AL19">
        <f t="shared" si="44"/>
        <v>17</v>
      </c>
      <c r="AM19">
        <f t="shared" si="6"/>
        <v>525.77</v>
      </c>
      <c r="AN19">
        <v>68.2</v>
      </c>
      <c r="AO19">
        <v>1.3606911447084234E-5</v>
      </c>
      <c r="AP19">
        <v>1.6954643628509719E-5</v>
      </c>
      <c r="AQ19">
        <f t="shared" si="45"/>
        <v>17</v>
      </c>
      <c r="AR19">
        <f t="shared" si="7"/>
        <v>704.48</v>
      </c>
      <c r="AS19">
        <v>48</v>
      </c>
      <c r="AT19">
        <v>2.7041499330655958E-6</v>
      </c>
      <c r="AU19">
        <v>3.5475234270414994E-6</v>
      </c>
      <c r="AV19">
        <f t="shared" si="46"/>
        <v>17</v>
      </c>
      <c r="AW19">
        <f t="shared" si="8"/>
        <v>1036</v>
      </c>
      <c r="AX19">
        <v>55.8</v>
      </c>
      <c r="AY19">
        <v>9.2592592592592591E-6</v>
      </c>
      <c r="AZ19">
        <v>1.0302556077203965E-5</v>
      </c>
      <c r="BA19">
        <f t="shared" si="47"/>
        <v>17</v>
      </c>
      <c r="BB19">
        <f t="shared" si="9"/>
        <v>214.97</v>
      </c>
      <c r="BC19">
        <v>66.3</v>
      </c>
      <c r="BD19">
        <v>9.3942881054503602E-6</v>
      </c>
      <c r="BE19">
        <v>1.2229312689611884E-5</v>
      </c>
      <c r="BF19">
        <f t="shared" si="48"/>
        <v>17</v>
      </c>
      <c r="BG19">
        <f t="shared" si="10"/>
        <v>1481.48</v>
      </c>
      <c r="BH19">
        <v>63.4</v>
      </c>
      <c r="BI19">
        <v>7.4282051282051277E-4</v>
      </c>
      <c r="BJ19">
        <v>8.2403418803418801E-4</v>
      </c>
      <c r="BK19">
        <f t="shared" si="49"/>
        <v>17</v>
      </c>
      <c r="BL19">
        <v>798.4</v>
      </c>
      <c r="BM19">
        <v>66.5</v>
      </c>
      <c r="BN19">
        <v>9.6482113700460148E-6</v>
      </c>
      <c r="BO19">
        <v>1.436841324031468E-5</v>
      </c>
      <c r="BP19">
        <f t="shared" si="50"/>
        <v>17</v>
      </c>
      <c r="BQ19">
        <f t="shared" si="11"/>
        <v>830.89666666666653</v>
      </c>
      <c r="BR19">
        <v>69.900000000000006</v>
      </c>
      <c r="BS19">
        <v>5.4477611940298505E-6</v>
      </c>
      <c r="BT19">
        <v>7.0895522388059701E-6</v>
      </c>
      <c r="BU19">
        <f t="shared" si="51"/>
        <v>17</v>
      </c>
      <c r="BV19">
        <f t="shared" si="12"/>
        <v>2020.1999999999998</v>
      </c>
      <c r="BW19">
        <v>61.1</v>
      </c>
      <c r="BX19">
        <v>1.5508849557522124E-5</v>
      </c>
      <c r="BY19">
        <v>1.9292035398230087E-5</v>
      </c>
      <c r="BZ19">
        <f t="shared" si="52"/>
        <v>17</v>
      </c>
      <c r="CA19">
        <v>674.9</v>
      </c>
      <c r="CB19">
        <v>53.7</v>
      </c>
      <c r="CC19">
        <v>2.2189887231720626E-6</v>
      </c>
      <c r="CD19">
        <v>3.0556566024008729E-6</v>
      </c>
      <c r="CE19">
        <f t="shared" si="53"/>
        <v>17</v>
      </c>
      <c r="CF19">
        <f t="shared" si="13"/>
        <v>380.98899999999998</v>
      </c>
      <c r="CG19">
        <v>61.8</v>
      </c>
      <c r="CH19">
        <v>2.1184510250569475E-6</v>
      </c>
      <c r="CI19">
        <v>2.6423690205011392E-6</v>
      </c>
      <c r="CJ19">
        <f t="shared" si="54"/>
        <v>17</v>
      </c>
      <c r="CK19">
        <f t="shared" si="14"/>
        <v>752.9129999999999</v>
      </c>
      <c r="CL19">
        <v>72.099999999999994</v>
      </c>
      <c r="CM19">
        <v>4.9425594442960191E-6</v>
      </c>
      <c r="CN19">
        <v>6.1180870959123699E-6</v>
      </c>
      <c r="CO19">
        <f t="shared" si="55"/>
        <v>17</v>
      </c>
      <c r="CP19">
        <f t="shared" si="15"/>
        <v>483.03499999999997</v>
      </c>
      <c r="CQ19">
        <v>65.7</v>
      </c>
      <c r="CR19">
        <v>4.0111476062506224E-6</v>
      </c>
      <c r="CS19">
        <v>5.0661889121130682E-6</v>
      </c>
      <c r="CT19">
        <f t="shared" si="56"/>
        <v>17</v>
      </c>
      <c r="CU19">
        <f t="shared" si="16"/>
        <v>1685.0281</v>
      </c>
      <c r="CV19">
        <v>60.6</v>
      </c>
      <c r="CW19">
        <v>1.0396039603960395E-5</v>
      </c>
      <c r="CX19">
        <v>1.2995049504950495E-5</v>
      </c>
      <c r="CY19">
        <f t="shared" si="57"/>
        <v>17</v>
      </c>
      <c r="CZ19">
        <f t="shared" si="17"/>
        <v>9875.67</v>
      </c>
      <c r="DA19">
        <v>57.4</v>
      </c>
      <c r="DB19">
        <v>2.5479452054794522E-6</v>
      </c>
      <c r="DC19">
        <v>3.452054794520548E-6</v>
      </c>
      <c r="DD19">
        <f t="shared" si="58"/>
        <v>17</v>
      </c>
      <c r="DE19">
        <f t="shared" si="18"/>
        <v>598.54899999999998</v>
      </c>
      <c r="DF19">
        <v>56</v>
      </c>
      <c r="DG19">
        <v>4.3649815043156599E-6</v>
      </c>
      <c r="DH19">
        <v>5.5610357583230576E-6</v>
      </c>
      <c r="DI19">
        <f t="shared" si="59"/>
        <v>17</v>
      </c>
      <c r="DJ19">
        <f t="shared" si="19"/>
        <v>433.08768557086404</v>
      </c>
      <c r="DK19">
        <v>71.8</v>
      </c>
      <c r="DL19">
        <v>7.2064434082238232E-7</v>
      </c>
      <c r="DM19">
        <v>7.6303518440016958E-7</v>
      </c>
      <c r="DN19">
        <f t="shared" si="60"/>
        <v>17</v>
      </c>
      <c r="DO19">
        <v>1680</v>
      </c>
      <c r="DP19">
        <f t="shared" si="20"/>
        <v>71.013565069944889</v>
      </c>
      <c r="DQ19">
        <v>6.3380281690140846E-6</v>
      </c>
      <c r="DR19">
        <v>7.2343149807938537E-6</v>
      </c>
      <c r="DS19">
        <f t="shared" si="61"/>
        <v>17</v>
      </c>
      <c r="DT19">
        <v>3400</v>
      </c>
      <c r="DU19">
        <v>43.7</v>
      </c>
      <c r="DV19">
        <v>2.6708918062471708E-6</v>
      </c>
      <c r="DW19">
        <v>2.8519692168401992E-6</v>
      </c>
      <c r="DX19">
        <f t="shared" si="62"/>
        <v>17</v>
      </c>
      <c r="DY19">
        <f t="shared" si="21"/>
        <v>38.150700000000001</v>
      </c>
      <c r="DZ19">
        <v>71.900000000000006</v>
      </c>
      <c r="EA19">
        <v>2.8503562945368172E-6</v>
      </c>
      <c r="EB19">
        <v>3.3470092852515654E-6</v>
      </c>
      <c r="EC19">
        <f t="shared" si="63"/>
        <v>17</v>
      </c>
      <c r="ED19">
        <f t="shared" si="22"/>
        <v>278.166</v>
      </c>
      <c r="EE19">
        <v>76.3</v>
      </c>
      <c r="EF19">
        <v>1.4153738887920515E-5</v>
      </c>
      <c r="EG19">
        <v>1.9958166289001219E-5</v>
      </c>
      <c r="EH19">
        <f t="shared" si="64"/>
        <v>17</v>
      </c>
      <c r="EI19">
        <f t="shared" si="23"/>
        <v>1450.3999999999999</v>
      </c>
      <c r="EJ19">
        <v>57.9</v>
      </c>
      <c r="EK19">
        <v>4.1338582677165355E-7</v>
      </c>
      <c r="EL19">
        <v>5.511811023622047E-7</v>
      </c>
      <c r="EM19">
        <f t="shared" si="65"/>
        <v>17</v>
      </c>
      <c r="EN19">
        <v>1302</v>
      </c>
      <c r="EO19">
        <v>103</v>
      </c>
      <c r="EP19">
        <v>1.6420361247947454E-7</v>
      </c>
      <c r="EQ19">
        <v>1.6420361247947454E-7</v>
      </c>
      <c r="ER19">
        <f t="shared" si="66"/>
        <v>17</v>
      </c>
      <c r="ES19">
        <v>309</v>
      </c>
      <c r="ET19">
        <v>69</v>
      </c>
      <c r="EU19">
        <v>4.0584415584415586E-7</v>
      </c>
      <c r="EV19">
        <v>6.0876623376623374E-7</v>
      </c>
      <c r="EW19">
        <f t="shared" si="67"/>
        <v>17</v>
      </c>
      <c r="EX19">
        <f t="shared" si="24"/>
        <v>8.4175000000000004</v>
      </c>
      <c r="EY19">
        <v>38</v>
      </c>
      <c r="EZ19">
        <v>4.7438330170777988E-7</v>
      </c>
      <c r="FA19">
        <v>5.6925996204933588E-7</v>
      </c>
      <c r="FB19">
        <f t="shared" si="68"/>
        <v>17</v>
      </c>
      <c r="FC19">
        <v>255</v>
      </c>
      <c r="FD19">
        <v>18</v>
      </c>
      <c r="FE19">
        <v>2.5018041857108493E-7</v>
      </c>
      <c r="FF19">
        <v>2.5018041857108493E-7</v>
      </c>
      <c r="FG19">
        <f t="shared" si="69"/>
        <v>17</v>
      </c>
      <c r="FH19">
        <f t="shared" si="25"/>
        <v>72.001999999999995</v>
      </c>
      <c r="FI19">
        <v>24</v>
      </c>
      <c r="FJ19">
        <v>1.9293379959001569E-7</v>
      </c>
      <c r="FK19">
        <v>1.9293379959001569E-7</v>
      </c>
      <c r="FL19">
        <f t="shared" si="70"/>
        <v>17</v>
      </c>
      <c r="FM19">
        <v>623</v>
      </c>
      <c r="FN19">
        <v>82</v>
      </c>
      <c r="FO19">
        <v>1.5039855617386074E-8</v>
      </c>
      <c r="FP19">
        <v>1.3535870055647466E-7</v>
      </c>
      <c r="FQ19">
        <f t="shared" si="71"/>
        <v>17</v>
      </c>
      <c r="FR19">
        <f t="shared" si="26"/>
        <v>709.66</v>
      </c>
      <c r="FS19">
        <v>30</v>
      </c>
      <c r="FT19">
        <v>4.9342105263157893E-8</v>
      </c>
      <c r="FU19">
        <v>4.9342105263157893E-8</v>
      </c>
      <c r="FV19">
        <f t="shared" si="72"/>
        <v>17</v>
      </c>
      <c r="FW19">
        <f t="shared" si="27"/>
        <v>485.10700000000003</v>
      </c>
      <c r="FX19">
        <v>36</v>
      </c>
      <c r="FY19">
        <v>1.0807017543859648E-4</v>
      </c>
      <c r="FZ19">
        <v>1.0903508771929824E-4</v>
      </c>
      <c r="GA19">
        <f t="shared" si="73"/>
        <v>17</v>
      </c>
      <c r="GB19">
        <v>14200</v>
      </c>
      <c r="GC19">
        <v>66</v>
      </c>
      <c r="GD19">
        <v>4.3084877208099957E-8</v>
      </c>
      <c r="GE19">
        <v>4.3084877208099957E-8</v>
      </c>
      <c r="GF19">
        <f t="shared" si="74"/>
        <v>17</v>
      </c>
      <c r="GG19">
        <f t="shared" si="28"/>
        <v>242.24269999999999</v>
      </c>
      <c r="GH19">
        <v>32</v>
      </c>
      <c r="GI19">
        <v>1.0204081632653061E-7</v>
      </c>
      <c r="GJ19">
        <v>1.0204081632653061E-7</v>
      </c>
      <c r="GK19">
        <f t="shared" si="75"/>
        <v>17</v>
      </c>
      <c r="GL19">
        <f t="shared" si="29"/>
        <v>51.8</v>
      </c>
      <c r="GM19">
        <v>28</v>
      </c>
      <c r="GN19">
        <v>1.956521739130435E-5</v>
      </c>
      <c r="GO19">
        <v>1.9746376811594202E-5</v>
      </c>
      <c r="GP19">
        <f t="shared" si="76"/>
        <v>17</v>
      </c>
      <c r="GQ19">
        <f t="shared" si="30"/>
        <v>47.034399999999998</v>
      </c>
      <c r="GR19">
        <v>62</v>
      </c>
      <c r="GS19">
        <v>5.1833740831295842E-5</v>
      </c>
      <c r="GT19">
        <v>8.0268948655256724E-5</v>
      </c>
      <c r="GU19">
        <f t="shared" si="77"/>
        <v>17</v>
      </c>
      <c r="GV19">
        <v>132</v>
      </c>
      <c r="GW19">
        <v>17</v>
      </c>
      <c r="GX19">
        <v>3.9631079182116946E-5</v>
      </c>
      <c r="GY19">
        <v>4.0187695462764654E-5</v>
      </c>
      <c r="GZ19">
        <f t="shared" si="78"/>
        <v>17</v>
      </c>
      <c r="HA19">
        <f t="shared" si="31"/>
        <v>277.67389999999995</v>
      </c>
      <c r="HB19">
        <v>77</v>
      </c>
      <c r="HC19">
        <v>1E-4</v>
      </c>
      <c r="HD19">
        <v>1.0128354725787632E-4</v>
      </c>
      <c r="HE19">
        <f t="shared" si="79"/>
        <v>17</v>
      </c>
      <c r="HF19">
        <f t="shared" si="32"/>
        <v>558.19679999999994</v>
      </c>
      <c r="HG19">
        <v>52</v>
      </c>
      <c r="HH19">
        <v>2.1230769230769231E-4</v>
      </c>
      <c r="HI19">
        <v>2.1307692307692309E-4</v>
      </c>
      <c r="HJ19">
        <f t="shared" si="80"/>
        <v>17</v>
      </c>
      <c r="HK19">
        <f t="shared" si="33"/>
        <v>37.6845</v>
      </c>
      <c r="HL19">
        <v>33</v>
      </c>
      <c r="HM19">
        <v>9.7764705882352943E-5</v>
      </c>
      <c r="HN19">
        <v>1.0029411764705883E-4</v>
      </c>
      <c r="HO19">
        <f t="shared" si="81"/>
        <v>17</v>
      </c>
      <c r="HP19">
        <f t="shared" si="34"/>
        <v>1059.31</v>
      </c>
      <c r="HQ19">
        <v>47</v>
      </c>
      <c r="HR19">
        <v>1.6465517241379311E-4</v>
      </c>
      <c r="HS19">
        <v>1.6551724137931035E-4</v>
      </c>
      <c r="HT19">
        <f t="shared" si="82"/>
        <v>17</v>
      </c>
      <c r="HU19">
        <f t="shared" si="35"/>
        <v>357.60129999999998</v>
      </c>
      <c r="HV19">
        <v>35</v>
      </c>
      <c r="HW19">
        <v>1.1831896551724138E-4</v>
      </c>
      <c r="HX19">
        <v>1.2004310344827587E-4</v>
      </c>
      <c r="HY19">
        <f t="shared" si="83"/>
        <v>17</v>
      </c>
      <c r="HZ19">
        <v>147</v>
      </c>
      <c r="IA19">
        <v>49</v>
      </c>
      <c r="IG19">
        <v>1.1592442645074224E-4</v>
      </c>
      <c r="IH19">
        <v>1.2253711201079621E-4</v>
      </c>
      <c r="II19">
        <f t="shared" si="85"/>
        <v>17</v>
      </c>
      <c r="IJ19">
        <v>101.2</v>
      </c>
      <c r="IK19">
        <v>17</v>
      </c>
      <c r="IL19">
        <v>2.0232675771370763E-7</v>
      </c>
      <c r="IM19">
        <v>2.0232675771370763E-7</v>
      </c>
      <c r="IN19">
        <f t="shared" si="86"/>
        <v>17</v>
      </c>
      <c r="IO19">
        <v>251.3</v>
      </c>
      <c r="IP19">
        <v>18</v>
      </c>
      <c r="IQ19">
        <v>1.4577259475218659E-7</v>
      </c>
      <c r="IR19">
        <v>1.4577259475218659E-7</v>
      </c>
      <c r="IS19">
        <f t="shared" si="87"/>
        <v>17</v>
      </c>
      <c r="IT19">
        <v>871</v>
      </c>
      <c r="IU19">
        <v>23</v>
      </c>
      <c r="IV19">
        <v>3.5335689045936393E-8</v>
      </c>
      <c r="IW19">
        <v>3.5335689045936393E-8</v>
      </c>
      <c r="IX19">
        <f t="shared" si="88"/>
        <v>17</v>
      </c>
      <c r="IY19">
        <v>109.9</v>
      </c>
      <c r="IZ19">
        <v>23</v>
      </c>
      <c r="JA19">
        <v>1.7397323488694046E-5</v>
      </c>
      <c r="JB19">
        <v>1.7720350715274574E-5</v>
      </c>
      <c r="JC19">
        <f t="shared" si="89"/>
        <v>17</v>
      </c>
      <c r="JD19">
        <v>378</v>
      </c>
      <c r="JE19">
        <v>26</v>
      </c>
      <c r="ST19"/>
    </row>
    <row r="20" spans="1:514" x14ac:dyDescent="0.55000000000000004">
      <c r="A20">
        <v>1.2290322580645161E-5</v>
      </c>
      <c r="B20">
        <v>1.5064516129032257E-5</v>
      </c>
      <c r="C20">
        <f t="shared" si="37"/>
        <v>18</v>
      </c>
      <c r="D20">
        <v>1157.73</v>
      </c>
      <c r="E20">
        <v>51.9</v>
      </c>
      <c r="F20">
        <v>1.3463324048282265E-5</v>
      </c>
      <c r="G20">
        <v>1.7270194986072423E-5</v>
      </c>
      <c r="H20">
        <f t="shared" si="38"/>
        <v>18</v>
      </c>
      <c r="I20">
        <f t="shared" si="0"/>
        <v>3346.2799999999997</v>
      </c>
      <c r="J20">
        <v>57.4</v>
      </c>
      <c r="K20">
        <v>1.2552845528455285E-5</v>
      </c>
      <c r="L20">
        <v>1.7203252032520326E-5</v>
      </c>
      <c r="M20">
        <f t="shared" si="39"/>
        <v>18</v>
      </c>
      <c r="N20">
        <f t="shared" si="1"/>
        <v>966.06999999999994</v>
      </c>
      <c r="O20">
        <v>71</v>
      </c>
      <c r="P20">
        <v>5.755768732175266E-6</v>
      </c>
      <c r="Q20">
        <v>7.2854550168524762E-6</v>
      </c>
      <c r="R20">
        <f t="shared" si="40"/>
        <v>18</v>
      </c>
      <c r="S20">
        <f t="shared" si="2"/>
        <v>833.9799999999999</v>
      </c>
      <c r="T20">
        <v>48.8</v>
      </c>
      <c r="U20">
        <v>1.9500780031201246E-6</v>
      </c>
      <c r="V20">
        <v>3.5491419656786272E-6</v>
      </c>
      <c r="W20">
        <f t="shared" si="41"/>
        <v>18</v>
      </c>
      <c r="X20">
        <f t="shared" si="3"/>
        <v>147.63</v>
      </c>
      <c r="Y20">
        <v>61.7</v>
      </c>
      <c r="Z20">
        <v>8.1702802749867787E-6</v>
      </c>
      <c r="AA20">
        <v>1.1114049004054292E-5</v>
      </c>
      <c r="AB20">
        <f t="shared" si="42"/>
        <v>18</v>
      </c>
      <c r="AC20">
        <f t="shared" si="4"/>
        <v>1605.8</v>
      </c>
      <c r="AD20">
        <v>45.6</v>
      </c>
      <c r="AE20">
        <v>3.9065729640347247E-6</v>
      </c>
      <c r="AF20">
        <v>4.6713517982637454E-6</v>
      </c>
      <c r="AG20">
        <f t="shared" si="43"/>
        <v>18</v>
      </c>
      <c r="AH20">
        <f t="shared" si="5"/>
        <v>533.54</v>
      </c>
      <c r="AI20">
        <v>52</v>
      </c>
      <c r="AJ20">
        <v>3.1997693859901989E-6</v>
      </c>
      <c r="AK20">
        <v>4.03574517151917E-6</v>
      </c>
      <c r="AL20">
        <f t="shared" si="44"/>
        <v>18</v>
      </c>
      <c r="AM20">
        <f t="shared" si="6"/>
        <v>525.77</v>
      </c>
      <c r="AN20">
        <v>68.2</v>
      </c>
      <c r="AO20">
        <v>1.3390928725701945E-5</v>
      </c>
      <c r="AP20">
        <v>1.7062634989200863E-5</v>
      </c>
      <c r="AQ20">
        <f t="shared" si="45"/>
        <v>18</v>
      </c>
      <c r="AR20">
        <f t="shared" si="7"/>
        <v>704.48</v>
      </c>
      <c r="AS20">
        <v>48</v>
      </c>
      <c r="AT20">
        <v>2.7576974564926373E-6</v>
      </c>
      <c r="AU20">
        <v>3.788487282463186E-6</v>
      </c>
      <c r="AV20">
        <f t="shared" si="46"/>
        <v>18</v>
      </c>
      <c r="AW20">
        <f t="shared" si="8"/>
        <v>1036</v>
      </c>
      <c r="AX20">
        <v>55.8</v>
      </c>
      <c r="AY20">
        <v>9.4157537819509644E-6</v>
      </c>
      <c r="AZ20">
        <v>1.090245174752217E-5</v>
      </c>
      <c r="BA20">
        <f t="shared" si="47"/>
        <v>18</v>
      </c>
      <c r="BB20">
        <f t="shared" si="9"/>
        <v>214.97</v>
      </c>
      <c r="BC20">
        <v>66.3</v>
      </c>
      <c r="BD20">
        <v>8.9653729469609789E-6</v>
      </c>
      <c r="BE20">
        <v>1.2386232869547023E-5</v>
      </c>
      <c r="BF20">
        <f t="shared" si="48"/>
        <v>18</v>
      </c>
      <c r="BG20">
        <f t="shared" si="10"/>
        <v>1481.48</v>
      </c>
      <c r="BH20">
        <v>63.4</v>
      </c>
      <c r="BI20">
        <v>8.0010256410256405E-4</v>
      </c>
      <c r="BJ20">
        <v>8.8864957264957265E-4</v>
      </c>
      <c r="BK20">
        <f t="shared" si="49"/>
        <v>18</v>
      </c>
      <c r="BL20">
        <v>798.4</v>
      </c>
      <c r="BM20">
        <v>66.5</v>
      </c>
      <c r="BN20">
        <v>9.2474395131364107E-6</v>
      </c>
      <c r="BO20">
        <v>1.4665281282469943E-5</v>
      </c>
      <c r="BP20">
        <f t="shared" si="50"/>
        <v>18</v>
      </c>
      <c r="BQ20">
        <f t="shared" si="11"/>
        <v>830.89666666666653</v>
      </c>
      <c r="BR20">
        <v>69.900000000000006</v>
      </c>
      <c r="BS20">
        <v>5.5970149253731347E-6</v>
      </c>
      <c r="BT20">
        <v>7.3756218905472635E-6</v>
      </c>
      <c r="BU20">
        <f t="shared" si="51"/>
        <v>18</v>
      </c>
      <c r="BV20">
        <f t="shared" si="12"/>
        <v>2020.1999999999998</v>
      </c>
      <c r="BW20">
        <v>61.1</v>
      </c>
      <c r="BX20">
        <v>1.5752212389380532E-5</v>
      </c>
      <c r="BY20">
        <v>1.9911504424778761E-5</v>
      </c>
      <c r="BZ20">
        <f t="shared" si="52"/>
        <v>18</v>
      </c>
      <c r="CA20">
        <v>674.9</v>
      </c>
      <c r="CB20">
        <v>53.7</v>
      </c>
      <c r="CC20">
        <v>2.1826118588577667E-6</v>
      </c>
      <c r="CD20">
        <v>3.1284103310294652E-6</v>
      </c>
      <c r="CE20">
        <f t="shared" si="53"/>
        <v>18</v>
      </c>
      <c r="CF20">
        <f t="shared" si="13"/>
        <v>380.98899999999998</v>
      </c>
      <c r="CG20">
        <v>61.8</v>
      </c>
      <c r="CH20">
        <v>2.0956719817767652E-6</v>
      </c>
      <c r="CI20">
        <v>2.6651480637813211E-6</v>
      </c>
      <c r="CJ20">
        <f t="shared" si="54"/>
        <v>18</v>
      </c>
      <c r="CK20">
        <f t="shared" si="14"/>
        <v>752.9129999999999</v>
      </c>
      <c r="CL20">
        <v>72.099999999999994</v>
      </c>
      <c r="CM20">
        <v>4.7288271440021376E-6</v>
      </c>
      <c r="CN20">
        <v>6.1448036334491053E-6</v>
      </c>
      <c r="CO20">
        <f t="shared" si="55"/>
        <v>18</v>
      </c>
      <c r="CP20">
        <f t="shared" si="15"/>
        <v>483.03499999999997</v>
      </c>
      <c r="CQ20">
        <v>65.7</v>
      </c>
      <c r="CR20">
        <v>3.9912411665173682E-6</v>
      </c>
      <c r="CS20">
        <v>5.2055339902458448E-6</v>
      </c>
      <c r="CT20">
        <f t="shared" si="56"/>
        <v>18</v>
      </c>
      <c r="CU20">
        <f t="shared" si="16"/>
        <v>1685.0281</v>
      </c>
      <c r="CV20">
        <v>60.6</v>
      </c>
      <c r="CW20">
        <v>9.3646864686468654E-6</v>
      </c>
      <c r="CX20">
        <v>1.3118811881188118E-5</v>
      </c>
      <c r="CY20">
        <f t="shared" si="57"/>
        <v>18</v>
      </c>
      <c r="CZ20">
        <f t="shared" si="17"/>
        <v>9875.67</v>
      </c>
      <c r="DA20">
        <v>57.4</v>
      </c>
      <c r="DB20">
        <v>2.4657534246575341E-6</v>
      </c>
      <c r="DC20">
        <v>3.452054794520548E-6</v>
      </c>
      <c r="DD20">
        <f t="shared" si="58"/>
        <v>18</v>
      </c>
      <c r="DE20">
        <f t="shared" si="18"/>
        <v>598.54899999999998</v>
      </c>
      <c r="DF20">
        <v>56</v>
      </c>
      <c r="DG20">
        <v>4.4019728729963007E-6</v>
      </c>
      <c r="DH20">
        <v>5.7090012330456225E-6</v>
      </c>
      <c r="DI20">
        <f t="shared" si="59"/>
        <v>18</v>
      </c>
      <c r="DJ20">
        <f t="shared" si="19"/>
        <v>433.08768557086404</v>
      </c>
      <c r="DK20">
        <v>71.8</v>
      </c>
      <c r="DL20">
        <v>7.2064434082238232E-7</v>
      </c>
      <c r="DM20">
        <v>7.6303518440016958E-7</v>
      </c>
      <c r="DN20">
        <f t="shared" si="60"/>
        <v>18</v>
      </c>
      <c r="DO20">
        <v>1680</v>
      </c>
      <c r="DP20">
        <f t="shared" si="20"/>
        <v>71.013565069944889</v>
      </c>
      <c r="DQ20">
        <v>6.1459667093469908E-6</v>
      </c>
      <c r="DR20">
        <v>7.6824583866837387E-6</v>
      </c>
      <c r="DS20">
        <f t="shared" si="61"/>
        <v>18</v>
      </c>
      <c r="DT20">
        <v>3400</v>
      </c>
      <c r="DU20">
        <v>43.7</v>
      </c>
      <c r="DV20">
        <v>2.6256224535989136E-6</v>
      </c>
      <c r="DW20">
        <v>2.9425079221367136E-6</v>
      </c>
      <c r="DX20">
        <f t="shared" si="62"/>
        <v>18</v>
      </c>
      <c r="DY20">
        <f t="shared" si="21"/>
        <v>38.150700000000001</v>
      </c>
      <c r="DZ20">
        <v>71.900000000000006</v>
      </c>
      <c r="EA20">
        <v>2.915137119412654E-6</v>
      </c>
      <c r="EB20">
        <v>3.4981645432951847E-6</v>
      </c>
      <c r="EC20">
        <f t="shared" si="63"/>
        <v>18</v>
      </c>
      <c r="ED20">
        <f t="shared" si="22"/>
        <v>278.166</v>
      </c>
      <c r="EE20">
        <v>77.3</v>
      </c>
      <c r="EF20">
        <v>1.3735401777932718E-5</v>
      </c>
      <c r="EG20">
        <v>2.0132473418162802E-5</v>
      </c>
      <c r="EH20">
        <f t="shared" si="64"/>
        <v>18</v>
      </c>
      <c r="EI20">
        <f t="shared" si="23"/>
        <v>1450.3999999999999</v>
      </c>
      <c r="EJ20">
        <v>57.9</v>
      </c>
      <c r="EK20">
        <v>4.1338582677165355E-7</v>
      </c>
      <c r="EL20">
        <v>5.511811023622047E-7</v>
      </c>
      <c r="EM20">
        <f t="shared" si="65"/>
        <v>18</v>
      </c>
      <c r="EN20">
        <v>1302</v>
      </c>
      <c r="EO20">
        <v>103</v>
      </c>
      <c r="EP20">
        <v>1.6420361247947454E-7</v>
      </c>
      <c r="EQ20">
        <v>1.6420361247947454E-7</v>
      </c>
      <c r="ER20">
        <f t="shared" si="66"/>
        <v>18</v>
      </c>
      <c r="ES20">
        <v>309</v>
      </c>
      <c r="ET20">
        <v>69</v>
      </c>
      <c r="EU20">
        <v>4.0584415584415586E-7</v>
      </c>
      <c r="EV20">
        <v>6.0876623376623374E-7</v>
      </c>
      <c r="EW20">
        <f t="shared" si="67"/>
        <v>18</v>
      </c>
      <c r="EX20">
        <f t="shared" si="24"/>
        <v>8.4175000000000004</v>
      </c>
      <c r="EY20">
        <v>38</v>
      </c>
      <c r="EZ20">
        <v>5.0600885515496525E-7</v>
      </c>
      <c r="FA20">
        <v>6.008855154965212E-7</v>
      </c>
      <c r="FB20">
        <f t="shared" si="68"/>
        <v>18</v>
      </c>
      <c r="FC20">
        <v>255</v>
      </c>
      <c r="FD20">
        <v>18</v>
      </c>
      <c r="FE20">
        <v>3.7045946596102957E-7</v>
      </c>
      <c r="FF20">
        <v>3.7045946596102957E-7</v>
      </c>
      <c r="FG20">
        <f t="shared" si="69"/>
        <v>18</v>
      </c>
      <c r="FH20">
        <f t="shared" si="25"/>
        <v>72.001999999999995</v>
      </c>
      <c r="FI20">
        <v>24</v>
      </c>
      <c r="FJ20">
        <v>1.808754371156397E-7</v>
      </c>
      <c r="FK20">
        <v>1.9293379959001569E-7</v>
      </c>
      <c r="FL20">
        <f t="shared" si="70"/>
        <v>18</v>
      </c>
      <c r="FM20">
        <v>623</v>
      </c>
      <c r="FN20">
        <v>82</v>
      </c>
      <c r="FO20">
        <v>1.5039855617386074E-8</v>
      </c>
      <c r="FP20">
        <v>1.3535870055647466E-7</v>
      </c>
      <c r="FQ20">
        <f t="shared" si="71"/>
        <v>18</v>
      </c>
      <c r="FR20">
        <f t="shared" si="26"/>
        <v>709.66</v>
      </c>
      <c r="FS20">
        <v>30</v>
      </c>
      <c r="FT20">
        <v>4.9342105263157893E-8</v>
      </c>
      <c r="FU20">
        <v>4.9342105263157893E-8</v>
      </c>
      <c r="FV20">
        <f t="shared" si="72"/>
        <v>18</v>
      </c>
      <c r="FW20">
        <f t="shared" si="27"/>
        <v>485.10700000000003</v>
      </c>
      <c r="FX20">
        <v>36</v>
      </c>
      <c r="FY20">
        <v>1.2780701754385964E-4</v>
      </c>
      <c r="FZ20">
        <v>1.3035087719298245E-4</v>
      </c>
      <c r="GA20">
        <f t="shared" si="73"/>
        <v>18</v>
      </c>
      <c r="GB20">
        <v>14200</v>
      </c>
      <c r="GC20">
        <v>66</v>
      </c>
      <c r="GD20">
        <v>4.3084877208099957E-8</v>
      </c>
      <c r="GE20">
        <v>4.3084877208099957E-8</v>
      </c>
      <c r="GF20">
        <f t="shared" si="74"/>
        <v>18</v>
      </c>
      <c r="GG20">
        <f t="shared" si="28"/>
        <v>242.24269999999999</v>
      </c>
      <c r="GH20">
        <v>32</v>
      </c>
      <c r="GI20">
        <v>1.0204081632653061E-7</v>
      </c>
      <c r="GJ20">
        <v>1.0204081632653061E-7</v>
      </c>
      <c r="GK20">
        <f t="shared" si="75"/>
        <v>18</v>
      </c>
      <c r="GL20">
        <f t="shared" si="29"/>
        <v>51.8</v>
      </c>
      <c r="GM20">
        <v>28</v>
      </c>
      <c r="GN20">
        <v>2.789855072463768E-5</v>
      </c>
      <c r="GO20">
        <v>2.8079710144927536E-5</v>
      </c>
      <c r="GP20">
        <f t="shared" si="76"/>
        <v>18</v>
      </c>
      <c r="GQ20">
        <f t="shared" si="30"/>
        <v>47.034399999999998</v>
      </c>
      <c r="GR20">
        <v>62</v>
      </c>
      <c r="GS20">
        <v>5.5378973105134474E-5</v>
      </c>
      <c r="GT20">
        <v>8.7542787286063568E-5</v>
      </c>
      <c r="GU20">
        <f t="shared" si="77"/>
        <v>18</v>
      </c>
      <c r="GV20">
        <v>132</v>
      </c>
      <c r="GW20">
        <v>17</v>
      </c>
      <c r="GX20">
        <v>5.5327658296382358E-5</v>
      </c>
      <c r="GY20">
        <v>5.6106921089289152E-5</v>
      </c>
      <c r="GZ20">
        <f t="shared" si="78"/>
        <v>18</v>
      </c>
      <c r="HA20">
        <f t="shared" si="31"/>
        <v>277.67389999999995</v>
      </c>
      <c r="HB20">
        <v>77</v>
      </c>
      <c r="HC20">
        <v>1.3115519253208867E-4</v>
      </c>
      <c r="HD20">
        <v>1.3290548424737457E-4</v>
      </c>
      <c r="HE20">
        <f t="shared" si="79"/>
        <v>18</v>
      </c>
      <c r="HF20">
        <f t="shared" si="32"/>
        <v>558.19679999999994</v>
      </c>
      <c r="HG20">
        <v>52</v>
      </c>
      <c r="HH20">
        <v>2.5826923076923075E-4</v>
      </c>
      <c r="HI20">
        <v>2.5903846153846154E-4</v>
      </c>
      <c r="HJ20">
        <f t="shared" si="80"/>
        <v>18</v>
      </c>
      <c r="HK20">
        <f t="shared" si="33"/>
        <v>37.6845</v>
      </c>
      <c r="HL20">
        <v>33</v>
      </c>
      <c r="HM20">
        <v>1.1811764705882354E-4</v>
      </c>
      <c r="HN20">
        <v>1.2064705882352941E-4</v>
      </c>
      <c r="HO20">
        <f t="shared" si="81"/>
        <v>18</v>
      </c>
      <c r="HP20">
        <f t="shared" si="34"/>
        <v>1059.31</v>
      </c>
      <c r="HQ20">
        <v>47</v>
      </c>
      <c r="HR20">
        <v>1.7913793103448275E-4</v>
      </c>
      <c r="HS20">
        <v>1.8000000000000001E-4</v>
      </c>
      <c r="HT20">
        <f t="shared" si="82"/>
        <v>18</v>
      </c>
      <c r="HU20">
        <f t="shared" si="35"/>
        <v>357.60129999999998</v>
      </c>
      <c r="HV20">
        <v>35</v>
      </c>
      <c r="IG20">
        <v>1.2955465587044534E-4</v>
      </c>
      <c r="IH20">
        <v>1.3711201079622131E-4</v>
      </c>
      <c r="II20">
        <f t="shared" si="85"/>
        <v>18</v>
      </c>
      <c r="IJ20">
        <v>101.2</v>
      </c>
      <c r="IK20">
        <v>17</v>
      </c>
      <c r="IL20">
        <v>2.0232675771370763E-7</v>
      </c>
      <c r="IM20">
        <v>2.0232675771370763E-7</v>
      </c>
      <c r="IN20">
        <f t="shared" si="86"/>
        <v>18</v>
      </c>
      <c r="IO20">
        <v>251.3</v>
      </c>
      <c r="IP20">
        <v>18</v>
      </c>
      <c r="IQ20">
        <v>1.4577259475218659E-7</v>
      </c>
      <c r="IR20">
        <v>1.4577259475218659E-7</v>
      </c>
      <c r="IS20">
        <f t="shared" si="87"/>
        <v>18</v>
      </c>
      <c r="IT20">
        <v>871</v>
      </c>
      <c r="IU20">
        <v>23</v>
      </c>
      <c r="IV20">
        <v>3.5335689045936393E-8</v>
      </c>
      <c r="IW20">
        <v>3.5335689045936393E-8</v>
      </c>
      <c r="IX20">
        <f t="shared" si="88"/>
        <v>18</v>
      </c>
      <c r="IY20">
        <v>109.9</v>
      </c>
      <c r="IZ20">
        <v>23</v>
      </c>
      <c r="ST20"/>
    </row>
    <row r="21" spans="1:514" x14ac:dyDescent="0.55000000000000004">
      <c r="A21">
        <v>1.1741935483870967E-5</v>
      </c>
      <c r="B21">
        <v>1.5322580645161289E-5</v>
      </c>
      <c r="C21">
        <f t="shared" si="37"/>
        <v>19</v>
      </c>
      <c r="D21">
        <v>1157.73</v>
      </c>
      <c r="E21">
        <v>51.9</v>
      </c>
      <c r="F21">
        <v>1.2720519962859795E-5</v>
      </c>
      <c r="G21">
        <v>1.7409470752089137E-5</v>
      </c>
      <c r="H21">
        <f t="shared" si="38"/>
        <v>19</v>
      </c>
      <c r="I21">
        <f t="shared" si="0"/>
        <v>3346.2799999999997</v>
      </c>
      <c r="J21">
        <v>57.4</v>
      </c>
      <c r="K21">
        <v>1.2357723577235772E-5</v>
      </c>
      <c r="L21">
        <v>1.7463414634146342E-5</v>
      </c>
      <c r="M21">
        <f t="shared" si="39"/>
        <v>19</v>
      </c>
      <c r="N21">
        <f t="shared" si="1"/>
        <v>966.06999999999994</v>
      </c>
      <c r="O21">
        <v>71</v>
      </c>
      <c r="P21">
        <v>5.6779880736323566E-6</v>
      </c>
      <c r="Q21">
        <v>7.3891625615763546E-6</v>
      </c>
      <c r="R21">
        <f t="shared" si="40"/>
        <v>19</v>
      </c>
      <c r="S21">
        <f t="shared" si="2"/>
        <v>833.9799999999999</v>
      </c>
      <c r="T21">
        <v>48.8</v>
      </c>
      <c r="U21">
        <v>1.6770670826833074E-6</v>
      </c>
      <c r="V21">
        <v>3.5101404056162245E-6</v>
      </c>
      <c r="W21">
        <f t="shared" si="41"/>
        <v>19</v>
      </c>
      <c r="X21">
        <f t="shared" si="3"/>
        <v>147.63</v>
      </c>
      <c r="Y21">
        <v>61.7</v>
      </c>
      <c r="Z21">
        <v>7.9499383042481924E-6</v>
      </c>
      <c r="AA21">
        <v>1.1404900405429227E-5</v>
      </c>
      <c r="AB21">
        <f t="shared" si="42"/>
        <v>19</v>
      </c>
      <c r="AC21">
        <f t="shared" si="4"/>
        <v>1605.8</v>
      </c>
      <c r="AD21">
        <v>45.6</v>
      </c>
      <c r="AE21">
        <v>3.9272426622571306E-6</v>
      </c>
      <c r="AF21">
        <v>4.8573790822653987E-6</v>
      </c>
      <c r="AG21">
        <f t="shared" si="43"/>
        <v>19</v>
      </c>
      <c r="AH21">
        <f t="shared" si="5"/>
        <v>533.54</v>
      </c>
      <c r="AI21">
        <v>52</v>
      </c>
      <c r="AJ21">
        <v>2.9115018737388295E-6</v>
      </c>
      <c r="AK21">
        <v>4.1222254251945807E-6</v>
      </c>
      <c r="AL21">
        <f t="shared" si="44"/>
        <v>19</v>
      </c>
      <c r="AM21">
        <f t="shared" si="6"/>
        <v>525.77</v>
      </c>
      <c r="AN21">
        <v>68.2</v>
      </c>
      <c r="AO21">
        <v>1.2958963282937364E-5</v>
      </c>
      <c r="AP21">
        <v>1.7494600431965441E-5</v>
      </c>
      <c r="AQ21">
        <f t="shared" si="45"/>
        <v>19</v>
      </c>
      <c r="AR21">
        <f t="shared" si="7"/>
        <v>704.48</v>
      </c>
      <c r="AS21">
        <v>48</v>
      </c>
      <c r="AT21">
        <v>2.7041499330655958E-6</v>
      </c>
      <c r="AU21">
        <v>3.8955823293172691E-6</v>
      </c>
      <c r="AV21">
        <f t="shared" si="46"/>
        <v>19</v>
      </c>
      <c r="AW21">
        <f t="shared" si="8"/>
        <v>1036</v>
      </c>
      <c r="AX21">
        <v>55.8</v>
      </c>
      <c r="AY21">
        <v>9.4679186228482006E-6</v>
      </c>
      <c r="AZ21">
        <v>1.1085028690662493E-5</v>
      </c>
      <c r="BA21">
        <f t="shared" si="47"/>
        <v>19</v>
      </c>
      <c r="BB21">
        <f t="shared" si="9"/>
        <v>214.97</v>
      </c>
      <c r="BC21">
        <v>66.3</v>
      </c>
      <c r="BD21">
        <v>8.7979914216968299E-6</v>
      </c>
      <c r="BE21">
        <v>1.2679150538759284E-5</v>
      </c>
      <c r="BF21">
        <f t="shared" si="48"/>
        <v>19</v>
      </c>
      <c r="BG21">
        <f t="shared" si="10"/>
        <v>1481.48</v>
      </c>
      <c r="BH21">
        <v>63.4</v>
      </c>
      <c r="BI21">
        <v>8.2350427350427345E-4</v>
      </c>
      <c r="BJ21">
        <v>9.3001709401709402E-4</v>
      </c>
      <c r="BK21">
        <f t="shared" si="49"/>
        <v>19</v>
      </c>
      <c r="BL21">
        <v>798.4</v>
      </c>
      <c r="BM21">
        <v>66.5</v>
      </c>
      <c r="BN21">
        <v>8.8615110583345711E-6</v>
      </c>
      <c r="BO21">
        <v>1.4858245509870862E-5</v>
      </c>
      <c r="BP21">
        <f t="shared" si="50"/>
        <v>19</v>
      </c>
      <c r="BQ21">
        <f t="shared" si="11"/>
        <v>830.89666666666653</v>
      </c>
      <c r="BR21">
        <v>69.900000000000006</v>
      </c>
      <c r="BS21">
        <v>5.385572139303483E-6</v>
      </c>
      <c r="BT21">
        <v>7.5124378109452735E-6</v>
      </c>
      <c r="BU21">
        <f t="shared" si="51"/>
        <v>19</v>
      </c>
      <c r="BV21">
        <f t="shared" si="12"/>
        <v>2020.1999999999998</v>
      </c>
      <c r="BW21">
        <v>61.1</v>
      </c>
      <c r="BX21">
        <v>1.5530973451327432E-5</v>
      </c>
      <c r="BY21">
        <v>2.0199115044247787E-5</v>
      </c>
      <c r="BZ21">
        <f t="shared" si="52"/>
        <v>19</v>
      </c>
      <c r="CA21">
        <v>674.9</v>
      </c>
      <c r="CB21">
        <v>53.7</v>
      </c>
      <c r="CC21">
        <v>2.2553655874863585E-6</v>
      </c>
      <c r="CD21">
        <v>3.2011640596580575E-6</v>
      </c>
      <c r="CE21">
        <f t="shared" si="53"/>
        <v>19</v>
      </c>
      <c r="CF21">
        <f t="shared" si="13"/>
        <v>380.98899999999998</v>
      </c>
      <c r="CG21">
        <v>61.8</v>
      </c>
      <c r="CH21">
        <v>2.0273348519362187E-6</v>
      </c>
      <c r="CI21">
        <v>2.7107061503416857E-6</v>
      </c>
      <c r="CJ21">
        <f t="shared" si="54"/>
        <v>19</v>
      </c>
      <c r="CK21">
        <f t="shared" si="14"/>
        <v>752.9129999999999</v>
      </c>
      <c r="CL21">
        <v>72.099999999999994</v>
      </c>
      <c r="CM21">
        <v>4.7288271440021376E-6</v>
      </c>
      <c r="CN21">
        <v>6.1982367085225753E-6</v>
      </c>
      <c r="CO21">
        <f t="shared" si="55"/>
        <v>19</v>
      </c>
      <c r="CP21">
        <f t="shared" si="15"/>
        <v>483.03499999999997</v>
      </c>
      <c r="CQ21">
        <v>65.7</v>
      </c>
      <c r="CR21">
        <v>3.7822235493182046E-6</v>
      </c>
      <c r="CS21">
        <v>5.2752065293122326E-6</v>
      </c>
      <c r="CT21">
        <f t="shared" si="56"/>
        <v>19</v>
      </c>
      <c r="CU21">
        <f t="shared" si="16"/>
        <v>1685.0281</v>
      </c>
      <c r="CV21">
        <v>60.6</v>
      </c>
      <c r="CW21">
        <v>8.292079207920792E-6</v>
      </c>
      <c r="CX21">
        <v>1.3448844884488449E-5</v>
      </c>
      <c r="CY21">
        <f t="shared" si="57"/>
        <v>19</v>
      </c>
      <c r="CZ21">
        <f t="shared" si="17"/>
        <v>9875.67</v>
      </c>
      <c r="DA21">
        <v>57.4</v>
      </c>
      <c r="DB21">
        <v>2.3013698630136988E-6</v>
      </c>
      <c r="DC21">
        <v>3.4794520547945205E-6</v>
      </c>
      <c r="DD21">
        <f t="shared" si="58"/>
        <v>19</v>
      </c>
      <c r="DE21">
        <f t="shared" si="18"/>
        <v>598.54899999999998</v>
      </c>
      <c r="DF21">
        <v>56</v>
      </c>
      <c r="DG21">
        <v>4.303329223181258E-6</v>
      </c>
      <c r="DH21">
        <v>5.7953144266337855E-6</v>
      </c>
      <c r="DI21">
        <f t="shared" si="59"/>
        <v>19</v>
      </c>
      <c r="DJ21">
        <f t="shared" si="19"/>
        <v>433.08768557086404</v>
      </c>
      <c r="DK21">
        <v>71.8</v>
      </c>
      <c r="DL21">
        <v>7.2064434082238232E-7</v>
      </c>
      <c r="DM21">
        <v>7.6303518440016958E-7</v>
      </c>
      <c r="DN21">
        <f t="shared" si="60"/>
        <v>19</v>
      </c>
      <c r="DO21">
        <v>1680</v>
      </c>
      <c r="DP21">
        <f t="shared" si="20"/>
        <v>71.013565069944889</v>
      </c>
      <c r="DQ21">
        <v>5.5057618437900129E-6</v>
      </c>
      <c r="DR21">
        <v>7.7464788732394361E-6</v>
      </c>
      <c r="DS21">
        <f t="shared" si="61"/>
        <v>19</v>
      </c>
      <c r="DT21">
        <v>3400</v>
      </c>
      <c r="DU21">
        <v>43.7</v>
      </c>
      <c r="DV21">
        <v>2.8519692168401992E-6</v>
      </c>
      <c r="DW21">
        <v>3.1688546853779992E-6</v>
      </c>
      <c r="DX21">
        <f t="shared" si="62"/>
        <v>19</v>
      </c>
      <c r="DY21">
        <f t="shared" si="21"/>
        <v>38.150700000000001</v>
      </c>
      <c r="DZ21">
        <v>71.900000000000006</v>
      </c>
      <c r="EA21">
        <v>2.7207946447851435E-6</v>
      </c>
      <c r="EB21">
        <v>3.6277261930468583E-6</v>
      </c>
      <c r="EC21">
        <f t="shared" si="63"/>
        <v>19</v>
      </c>
      <c r="ED21">
        <f t="shared" si="22"/>
        <v>278.166</v>
      </c>
      <c r="EE21">
        <v>78.3</v>
      </c>
      <c r="EF21">
        <v>1.2985881122537912E-5</v>
      </c>
      <c r="EG21">
        <v>2.0254488408575911E-5</v>
      </c>
      <c r="EH21">
        <f t="shared" si="64"/>
        <v>19</v>
      </c>
      <c r="EI21">
        <f t="shared" si="23"/>
        <v>1450.3999999999999</v>
      </c>
      <c r="EJ21">
        <v>57.9</v>
      </c>
      <c r="EK21">
        <v>4.1338582677165355E-7</v>
      </c>
      <c r="EL21">
        <v>5.511811023622047E-7</v>
      </c>
      <c r="EM21">
        <f t="shared" si="65"/>
        <v>19</v>
      </c>
      <c r="EN21">
        <v>1302</v>
      </c>
      <c r="EO21">
        <v>103</v>
      </c>
      <c r="EP21">
        <v>1.6420361247947454E-7</v>
      </c>
      <c r="EQ21">
        <v>1.6420361247947454E-7</v>
      </c>
      <c r="ER21">
        <f t="shared" si="66"/>
        <v>19</v>
      </c>
      <c r="ES21">
        <v>309</v>
      </c>
      <c r="ET21">
        <v>69</v>
      </c>
      <c r="EU21">
        <v>4.0584415584415586E-7</v>
      </c>
      <c r="EV21">
        <v>6.0876623376623374E-7</v>
      </c>
      <c r="EW21">
        <f t="shared" si="67"/>
        <v>19</v>
      </c>
      <c r="EX21">
        <f t="shared" si="24"/>
        <v>8.4175000000000004</v>
      </c>
      <c r="EY21">
        <v>38</v>
      </c>
      <c r="EZ21">
        <v>5.6925996204933588E-7</v>
      </c>
      <c r="FA21">
        <v>6.6413662239089183E-7</v>
      </c>
      <c r="FB21">
        <f t="shared" si="68"/>
        <v>19</v>
      </c>
      <c r="FC21">
        <v>255</v>
      </c>
      <c r="FD21">
        <v>18</v>
      </c>
      <c r="FE21">
        <v>7.2648544623526582E-7</v>
      </c>
      <c r="FF21">
        <v>7.2648544623526582E-7</v>
      </c>
      <c r="FG21">
        <f t="shared" si="69"/>
        <v>19</v>
      </c>
      <c r="FH21">
        <f t="shared" si="25"/>
        <v>72.001999999999995</v>
      </c>
      <c r="FI21">
        <v>24</v>
      </c>
      <c r="FJ21">
        <v>1.808754371156397E-7</v>
      </c>
      <c r="FK21">
        <v>1.9293379959001569E-7</v>
      </c>
      <c r="FL21">
        <f t="shared" si="70"/>
        <v>19</v>
      </c>
      <c r="FM21">
        <v>623</v>
      </c>
      <c r="FN21">
        <v>82</v>
      </c>
      <c r="FO21">
        <v>1.5039855617386074E-8</v>
      </c>
      <c r="FP21">
        <v>1.3535870055647466E-7</v>
      </c>
      <c r="FQ21">
        <f t="shared" si="71"/>
        <v>19</v>
      </c>
      <c r="FR21">
        <f t="shared" si="26"/>
        <v>709.66</v>
      </c>
      <c r="FS21">
        <v>30</v>
      </c>
      <c r="FT21">
        <v>4.9342105263157893E-8</v>
      </c>
      <c r="FU21">
        <v>4.9342105263157893E-8</v>
      </c>
      <c r="FV21">
        <f t="shared" si="72"/>
        <v>19</v>
      </c>
      <c r="FW21">
        <f t="shared" si="27"/>
        <v>485.10700000000003</v>
      </c>
      <c r="FX21">
        <v>36</v>
      </c>
      <c r="FY21">
        <v>1.5289473684210525E-4</v>
      </c>
      <c r="FZ21">
        <v>1.5745614035087721E-4</v>
      </c>
      <c r="GA21">
        <f t="shared" si="73"/>
        <v>19</v>
      </c>
      <c r="GB21">
        <v>14200</v>
      </c>
      <c r="GC21">
        <v>66</v>
      </c>
      <c r="GD21">
        <v>4.3084877208099957E-8</v>
      </c>
      <c r="GE21">
        <v>4.3084877208099957E-8</v>
      </c>
      <c r="GF21">
        <f t="shared" si="74"/>
        <v>19</v>
      </c>
      <c r="GG21">
        <f t="shared" si="28"/>
        <v>242.24269999999999</v>
      </c>
      <c r="GH21">
        <v>32</v>
      </c>
      <c r="GI21">
        <v>1.0204081632653061E-7</v>
      </c>
      <c r="GJ21">
        <v>1.0204081632653061E-7</v>
      </c>
      <c r="GK21">
        <f t="shared" si="75"/>
        <v>19</v>
      </c>
      <c r="GL21">
        <f t="shared" si="29"/>
        <v>51.8</v>
      </c>
      <c r="GM21">
        <v>28</v>
      </c>
      <c r="GN21">
        <v>3.8949275362318839E-5</v>
      </c>
      <c r="GO21">
        <v>4.0760869565217395E-5</v>
      </c>
      <c r="GP21">
        <f t="shared" si="76"/>
        <v>19</v>
      </c>
      <c r="GQ21">
        <f t="shared" si="30"/>
        <v>47.034399999999998</v>
      </c>
      <c r="GR21">
        <v>62</v>
      </c>
      <c r="GS21">
        <v>5.5378973105134474E-5</v>
      </c>
      <c r="GT21">
        <v>8.7542787286063568E-5</v>
      </c>
      <c r="GU21">
        <f t="shared" si="77"/>
        <v>19</v>
      </c>
      <c r="GV21">
        <v>132</v>
      </c>
      <c r="GW21">
        <v>17</v>
      </c>
      <c r="GX21">
        <v>7.325070253323862E-5</v>
      </c>
      <c r="GY21">
        <v>7.4029965326145414E-5</v>
      </c>
      <c r="GZ21">
        <f t="shared" si="78"/>
        <v>19</v>
      </c>
      <c r="HA21">
        <f t="shared" si="31"/>
        <v>277.67389999999995</v>
      </c>
      <c r="HB21">
        <v>77</v>
      </c>
      <c r="HC21">
        <v>1.5845974329054842E-4</v>
      </c>
      <c r="HD21">
        <v>1.6044340723453908E-4</v>
      </c>
      <c r="HE21">
        <f t="shared" si="79"/>
        <v>19</v>
      </c>
      <c r="HF21">
        <f t="shared" si="32"/>
        <v>558.19679999999994</v>
      </c>
      <c r="HG21">
        <v>52</v>
      </c>
      <c r="HH21">
        <v>2.9673076923076924E-4</v>
      </c>
      <c r="HI21">
        <v>2.980769230769231E-4</v>
      </c>
      <c r="HJ21">
        <f t="shared" si="80"/>
        <v>19</v>
      </c>
      <c r="HK21">
        <f t="shared" si="33"/>
        <v>37.6845</v>
      </c>
      <c r="HL21">
        <v>33</v>
      </c>
      <c r="HM21">
        <v>1.4011764705882353E-4</v>
      </c>
      <c r="HN21">
        <v>1.4470588235294116E-4</v>
      </c>
      <c r="HO21">
        <f t="shared" si="81"/>
        <v>19</v>
      </c>
      <c r="HP21">
        <f t="shared" si="34"/>
        <v>1059.31</v>
      </c>
      <c r="HQ21">
        <v>47</v>
      </c>
      <c r="HR21">
        <v>1.9724137931034482E-4</v>
      </c>
      <c r="HS21">
        <v>1.9844827586206897E-4</v>
      </c>
      <c r="HT21">
        <f t="shared" si="82"/>
        <v>19</v>
      </c>
      <c r="HU21">
        <f t="shared" si="35"/>
        <v>357.60129999999998</v>
      </c>
      <c r="HV21">
        <v>35</v>
      </c>
      <c r="IG21">
        <v>1.5141700404858299E-4</v>
      </c>
      <c r="IH21">
        <v>1.6072874493927125E-4</v>
      </c>
      <c r="II21">
        <f t="shared" si="85"/>
        <v>19</v>
      </c>
      <c r="IJ21">
        <v>101.2</v>
      </c>
      <c r="IK21">
        <v>17</v>
      </c>
      <c r="IL21">
        <v>2.0232675771370763E-7</v>
      </c>
      <c r="IM21">
        <v>2.0232675771370763E-7</v>
      </c>
      <c r="IN21">
        <f t="shared" si="86"/>
        <v>19</v>
      </c>
      <c r="IO21">
        <v>251.3</v>
      </c>
      <c r="IP21">
        <v>18</v>
      </c>
      <c r="IQ21">
        <v>1.4577259475218659E-7</v>
      </c>
      <c r="IR21">
        <v>1.4577259475218659E-7</v>
      </c>
      <c r="IS21">
        <f t="shared" si="87"/>
        <v>19</v>
      </c>
      <c r="IT21">
        <v>871</v>
      </c>
      <c r="IU21">
        <v>23</v>
      </c>
      <c r="IV21">
        <v>3.5335689045936393E-8</v>
      </c>
      <c r="IW21">
        <v>3.5335689045936393E-8</v>
      </c>
      <c r="IX21">
        <f t="shared" si="88"/>
        <v>19</v>
      </c>
      <c r="IY21">
        <v>109.9</v>
      </c>
      <c r="IZ21">
        <v>23</v>
      </c>
      <c r="ST21"/>
    </row>
    <row r="22" spans="1:514" x14ac:dyDescent="0.55000000000000004">
      <c r="A22">
        <v>1.132258064516129E-5</v>
      </c>
      <c r="B22">
        <v>1.5516129032258065E-5</v>
      </c>
      <c r="C22">
        <f t="shared" si="37"/>
        <v>20</v>
      </c>
      <c r="D22">
        <v>1157.73</v>
      </c>
      <c r="E22">
        <v>51.9</v>
      </c>
      <c r="F22">
        <v>1.2581244196843082E-5</v>
      </c>
      <c r="G22">
        <v>1.7641597028783659E-5</v>
      </c>
      <c r="H22">
        <f t="shared" si="38"/>
        <v>20</v>
      </c>
      <c r="I22">
        <f t="shared" si="0"/>
        <v>3346.2799999999997</v>
      </c>
      <c r="J22">
        <v>57.4</v>
      </c>
      <c r="K22">
        <v>1.1544715447154472E-5</v>
      </c>
      <c r="L22">
        <v>1.778861788617886E-5</v>
      </c>
      <c r="M22">
        <f t="shared" si="39"/>
        <v>20</v>
      </c>
      <c r="N22">
        <f t="shared" si="1"/>
        <v>966.06999999999994</v>
      </c>
      <c r="O22">
        <v>71</v>
      </c>
      <c r="P22">
        <v>5.3927923256416904E-6</v>
      </c>
      <c r="Q22">
        <v>7.4410163339382942E-6</v>
      </c>
      <c r="R22">
        <f t="shared" si="40"/>
        <v>20</v>
      </c>
      <c r="S22">
        <f t="shared" si="2"/>
        <v>833.9799999999999</v>
      </c>
      <c r="T22">
        <v>48.8</v>
      </c>
      <c r="U22">
        <v>1.4430577223088923E-6</v>
      </c>
      <c r="V22">
        <v>3.5101404056162245E-6</v>
      </c>
      <c r="W22">
        <f t="shared" si="41"/>
        <v>20</v>
      </c>
      <c r="X22">
        <f t="shared" si="3"/>
        <v>147.63</v>
      </c>
      <c r="Y22">
        <v>61.7</v>
      </c>
      <c r="Z22">
        <v>7.7207826546800639E-6</v>
      </c>
      <c r="AA22">
        <v>1.1598801339679183E-5</v>
      </c>
      <c r="AB22">
        <f t="shared" si="42"/>
        <v>20</v>
      </c>
      <c r="AC22">
        <f t="shared" si="4"/>
        <v>1605.8</v>
      </c>
      <c r="AD22">
        <v>45.6</v>
      </c>
      <c r="AE22">
        <v>3.9065729640347247E-6</v>
      </c>
      <c r="AF22">
        <v>4.8987184787102106E-6</v>
      </c>
      <c r="AG22">
        <f t="shared" si="43"/>
        <v>20</v>
      </c>
      <c r="AH22">
        <f t="shared" si="5"/>
        <v>533.54</v>
      </c>
      <c r="AI22">
        <v>52</v>
      </c>
      <c r="AJ22">
        <v>2.9979821274142406E-6</v>
      </c>
      <c r="AK22">
        <v>4.1510521764197176E-6</v>
      </c>
      <c r="AL22">
        <f t="shared" si="44"/>
        <v>20</v>
      </c>
      <c r="AM22">
        <f t="shared" si="6"/>
        <v>525.77</v>
      </c>
      <c r="AN22">
        <v>68.2</v>
      </c>
      <c r="AO22">
        <v>1.1555075593952483E-5</v>
      </c>
      <c r="AP22">
        <v>1.7494600431965441E-5</v>
      </c>
      <c r="AQ22">
        <f t="shared" si="45"/>
        <v>20</v>
      </c>
      <c r="AR22">
        <f t="shared" si="7"/>
        <v>704.48</v>
      </c>
      <c r="AS22">
        <v>48</v>
      </c>
      <c r="AT22">
        <v>2.610441767068273E-6</v>
      </c>
      <c r="AU22">
        <v>4.0160642570281128E-6</v>
      </c>
      <c r="AV22">
        <f t="shared" si="46"/>
        <v>20</v>
      </c>
      <c r="AW22">
        <f t="shared" si="8"/>
        <v>1036</v>
      </c>
      <c r="AX22">
        <v>55.8</v>
      </c>
      <c r="AY22">
        <v>9.3375065206051126E-6</v>
      </c>
      <c r="AZ22">
        <v>1.1606677099634846E-5</v>
      </c>
      <c r="BA22">
        <f t="shared" si="47"/>
        <v>20</v>
      </c>
      <c r="BB22">
        <f t="shared" si="9"/>
        <v>214.97</v>
      </c>
      <c r="BC22">
        <v>66.3</v>
      </c>
      <c r="BD22">
        <v>8.4527670258395222E-6</v>
      </c>
      <c r="BE22">
        <v>1.2877916100010462E-5</v>
      </c>
      <c r="BF22">
        <f t="shared" si="48"/>
        <v>20</v>
      </c>
      <c r="BG22">
        <f t="shared" si="10"/>
        <v>1481.48</v>
      </c>
      <c r="BH22">
        <v>63.4</v>
      </c>
      <c r="BI22">
        <v>8.3811965811965807E-4</v>
      </c>
      <c r="BJ22">
        <v>9.6152136752136752E-4</v>
      </c>
      <c r="BK22">
        <f t="shared" si="49"/>
        <v>20</v>
      </c>
      <c r="BL22">
        <v>798.4</v>
      </c>
      <c r="BM22">
        <v>66.5</v>
      </c>
      <c r="BN22">
        <v>8.1341843550541789E-6</v>
      </c>
      <c r="BO22">
        <v>1.4902775716194152E-5</v>
      </c>
      <c r="BP22">
        <f t="shared" si="50"/>
        <v>20</v>
      </c>
      <c r="BQ22">
        <f t="shared" si="11"/>
        <v>830.89666666666653</v>
      </c>
      <c r="BR22">
        <v>69.900000000000006</v>
      </c>
      <c r="BS22">
        <v>5.0621890547263679E-6</v>
      </c>
      <c r="BT22">
        <v>7.6741293532338311E-6</v>
      </c>
      <c r="BU22">
        <f t="shared" si="51"/>
        <v>20</v>
      </c>
      <c r="BV22">
        <f t="shared" si="12"/>
        <v>2020.1999999999998</v>
      </c>
      <c r="BW22">
        <v>61.1</v>
      </c>
      <c r="BX22">
        <v>1.5154867256637169E-5</v>
      </c>
      <c r="BY22">
        <v>2.0464601769911505E-5</v>
      </c>
      <c r="BZ22">
        <f t="shared" si="52"/>
        <v>20</v>
      </c>
      <c r="CA22">
        <v>674.9</v>
      </c>
      <c r="CB22">
        <v>53.7</v>
      </c>
      <c r="CC22">
        <v>2.1826118588577667E-6</v>
      </c>
      <c r="CD22">
        <v>3.2375409239723534E-6</v>
      </c>
      <c r="CE22">
        <f t="shared" si="53"/>
        <v>20</v>
      </c>
      <c r="CF22">
        <f t="shared" si="13"/>
        <v>380.98899999999998</v>
      </c>
      <c r="CG22">
        <v>61.8</v>
      </c>
      <c r="CH22">
        <v>1.9362186788154898E-6</v>
      </c>
      <c r="CI22">
        <v>2.733485193621868E-6</v>
      </c>
      <c r="CJ22">
        <f t="shared" si="54"/>
        <v>20</v>
      </c>
      <c r="CK22">
        <f t="shared" si="14"/>
        <v>752.9129999999999</v>
      </c>
      <c r="CL22">
        <v>72.099999999999994</v>
      </c>
      <c r="CM22">
        <v>4.5150948437082553E-6</v>
      </c>
      <c r="CN22">
        <v>6.3051028586695168E-6</v>
      </c>
      <c r="CO22">
        <f t="shared" si="55"/>
        <v>20</v>
      </c>
      <c r="CP22">
        <f t="shared" si="15"/>
        <v>483.03499999999997</v>
      </c>
      <c r="CQ22">
        <v>65.7</v>
      </c>
      <c r="CR22">
        <v>3.6727381307853089E-6</v>
      </c>
      <c r="CS22">
        <v>5.3448790683786205E-6</v>
      </c>
      <c r="CT22">
        <f t="shared" si="56"/>
        <v>20</v>
      </c>
      <c r="CU22">
        <f t="shared" si="16"/>
        <v>1685.0281</v>
      </c>
      <c r="CV22">
        <v>60.6</v>
      </c>
      <c r="CW22">
        <v>7.7145214521452144E-6</v>
      </c>
      <c r="CX22">
        <v>1.3531353135313531E-5</v>
      </c>
      <c r="CY22">
        <f t="shared" si="57"/>
        <v>20</v>
      </c>
      <c r="CZ22">
        <f t="shared" si="17"/>
        <v>9875.67</v>
      </c>
      <c r="DA22">
        <v>57.4</v>
      </c>
      <c r="DB22">
        <v>2.1917808219178082E-6</v>
      </c>
      <c r="DC22">
        <v>3.5068493150684931E-6</v>
      </c>
      <c r="DD22">
        <f t="shared" si="58"/>
        <v>20</v>
      </c>
      <c r="DE22">
        <f t="shared" si="18"/>
        <v>598.54899999999998</v>
      </c>
      <c r="DF22">
        <v>56</v>
      </c>
      <c r="DG22">
        <v>4.2909987669543775E-6</v>
      </c>
      <c r="DH22">
        <v>5.9309494451294698E-6</v>
      </c>
      <c r="DI22">
        <f t="shared" si="59"/>
        <v>20</v>
      </c>
      <c r="DJ22">
        <f t="shared" si="19"/>
        <v>433.08768557086404</v>
      </c>
      <c r="DK22">
        <v>71.8</v>
      </c>
      <c r="DL22">
        <v>6.7825349724459517E-7</v>
      </c>
      <c r="DM22">
        <v>7.6303518440016958E-7</v>
      </c>
      <c r="DN22">
        <f t="shared" si="60"/>
        <v>20</v>
      </c>
      <c r="DO22">
        <v>1680</v>
      </c>
      <c r="DP22">
        <f t="shared" si="20"/>
        <v>71.013565069944889</v>
      </c>
      <c r="DQ22">
        <v>5.3777208706786173E-6</v>
      </c>
      <c r="DR22">
        <v>7.9385403329065299E-6</v>
      </c>
      <c r="DS22">
        <f t="shared" si="61"/>
        <v>20</v>
      </c>
      <c r="DT22">
        <v>3400</v>
      </c>
      <c r="DU22">
        <v>43.7</v>
      </c>
      <c r="DV22">
        <v>2.6256224535989136E-6</v>
      </c>
      <c r="DW22">
        <v>3.2141240380262563E-6</v>
      </c>
      <c r="DX22">
        <f t="shared" si="62"/>
        <v>20</v>
      </c>
      <c r="DY22">
        <f t="shared" si="21"/>
        <v>38.150700000000001</v>
      </c>
      <c r="DZ22">
        <v>71.900000000000006</v>
      </c>
      <c r="EA22">
        <v>2.7423882530770892E-6</v>
      </c>
      <c r="EB22">
        <v>3.6493198013388035E-6</v>
      </c>
      <c r="EC22">
        <f t="shared" si="63"/>
        <v>20</v>
      </c>
      <c r="ED22">
        <f t="shared" si="22"/>
        <v>278.166</v>
      </c>
      <c r="EE22">
        <v>79.3</v>
      </c>
      <c r="EF22">
        <v>1.2654697577130904E-5</v>
      </c>
      <c r="EG22">
        <v>2.0341641973156703E-5</v>
      </c>
      <c r="EH22">
        <f t="shared" si="64"/>
        <v>20</v>
      </c>
      <c r="EI22">
        <f t="shared" si="23"/>
        <v>1450.3999999999999</v>
      </c>
      <c r="EJ22">
        <v>57.9</v>
      </c>
      <c r="EK22">
        <v>3.9370078740157481E-7</v>
      </c>
      <c r="EL22">
        <v>5.7086614173228349E-7</v>
      </c>
      <c r="EM22">
        <f t="shared" si="65"/>
        <v>20</v>
      </c>
      <c r="EN22">
        <v>1302</v>
      </c>
      <c r="EO22">
        <v>103</v>
      </c>
      <c r="EP22">
        <v>1.0449320794148381E-7</v>
      </c>
      <c r="EQ22">
        <v>1.7913121361397223E-7</v>
      </c>
      <c r="ER22">
        <f t="shared" si="66"/>
        <v>20</v>
      </c>
      <c r="ES22">
        <v>309</v>
      </c>
      <c r="ET22">
        <v>69</v>
      </c>
      <c r="EU22">
        <v>4.0584415584415586E-7</v>
      </c>
      <c r="EV22">
        <v>6.0876623376623374E-7</v>
      </c>
      <c r="EW22">
        <f t="shared" si="67"/>
        <v>20</v>
      </c>
      <c r="EX22">
        <f t="shared" si="24"/>
        <v>8.4175000000000004</v>
      </c>
      <c r="EY22">
        <v>38</v>
      </c>
      <c r="EZ22">
        <v>4.7438330170777988E-7</v>
      </c>
      <c r="FA22">
        <v>6.9576217583807714E-7</v>
      </c>
      <c r="FB22">
        <f t="shared" si="68"/>
        <v>20</v>
      </c>
      <c r="FC22">
        <v>255</v>
      </c>
      <c r="FD22">
        <v>18</v>
      </c>
      <c r="FE22">
        <v>7.2648544623526582E-7</v>
      </c>
      <c r="FF22">
        <v>7.2648544623526582E-7</v>
      </c>
      <c r="FG22">
        <f t="shared" si="69"/>
        <v>20</v>
      </c>
      <c r="FH22">
        <f t="shared" si="25"/>
        <v>72.001999999999995</v>
      </c>
      <c r="FI22">
        <v>24</v>
      </c>
      <c r="FJ22">
        <v>1.808754371156397E-7</v>
      </c>
      <c r="FK22">
        <v>1.9293379959001569E-7</v>
      </c>
      <c r="FL22">
        <f t="shared" si="70"/>
        <v>20</v>
      </c>
      <c r="FM22">
        <v>623</v>
      </c>
      <c r="FN22">
        <v>82</v>
      </c>
      <c r="FO22">
        <v>1.5039855617386074E-8</v>
      </c>
      <c r="FP22">
        <v>1.3535870055647466E-7</v>
      </c>
      <c r="FQ22">
        <f t="shared" si="71"/>
        <v>20</v>
      </c>
      <c r="FR22">
        <f t="shared" si="26"/>
        <v>709.66</v>
      </c>
      <c r="FS22">
        <v>30</v>
      </c>
      <c r="FT22">
        <v>4.9342105263157893E-8</v>
      </c>
      <c r="FU22">
        <v>4.9342105263157893E-8</v>
      </c>
      <c r="FV22">
        <f t="shared" si="72"/>
        <v>20</v>
      </c>
      <c r="FW22">
        <f t="shared" si="27"/>
        <v>485.10700000000003</v>
      </c>
      <c r="FX22">
        <v>36</v>
      </c>
      <c r="GD22">
        <v>4.3084877208099957E-8</v>
      </c>
      <c r="GE22">
        <v>4.3084877208099957E-8</v>
      </c>
      <c r="GF22">
        <f t="shared" si="74"/>
        <v>20</v>
      </c>
      <c r="GG22">
        <f t="shared" si="28"/>
        <v>242.24269999999999</v>
      </c>
      <c r="GH22">
        <v>32</v>
      </c>
      <c r="GI22">
        <v>1.0204081632653061E-7</v>
      </c>
      <c r="GJ22">
        <v>1.0204081632653061E-7</v>
      </c>
      <c r="GK22">
        <f t="shared" si="75"/>
        <v>20</v>
      </c>
      <c r="GL22">
        <f t="shared" si="29"/>
        <v>51.8</v>
      </c>
      <c r="GM22">
        <v>28</v>
      </c>
      <c r="GN22">
        <v>4.7463768115942029E-5</v>
      </c>
      <c r="GO22">
        <v>4.9275362318840578E-5</v>
      </c>
      <c r="GP22">
        <f t="shared" si="76"/>
        <v>20</v>
      </c>
      <c r="GQ22">
        <f t="shared" si="30"/>
        <v>47.034399999999998</v>
      </c>
      <c r="GR22">
        <v>62</v>
      </c>
      <c r="GS22">
        <v>6.1369193154034232E-5</v>
      </c>
      <c r="GT22">
        <v>9.8312958435207829E-5</v>
      </c>
      <c r="GU22">
        <f t="shared" si="77"/>
        <v>20</v>
      </c>
      <c r="GV22">
        <v>132</v>
      </c>
      <c r="GW22">
        <v>17</v>
      </c>
      <c r="GX22">
        <v>1.1210251892244877E-4</v>
      </c>
      <c r="GY22">
        <v>1.1310442822761464E-4</v>
      </c>
      <c r="GZ22">
        <f t="shared" si="78"/>
        <v>20</v>
      </c>
      <c r="HA22">
        <f t="shared" si="31"/>
        <v>277.67389999999995</v>
      </c>
      <c r="HB22">
        <v>77</v>
      </c>
      <c r="HC22">
        <v>2.6207701283547259E-4</v>
      </c>
      <c r="HD22">
        <v>2.6476079346557759E-4</v>
      </c>
      <c r="HE22">
        <f t="shared" si="79"/>
        <v>20</v>
      </c>
      <c r="HF22">
        <f t="shared" si="32"/>
        <v>558.19679999999994</v>
      </c>
      <c r="HG22">
        <v>52</v>
      </c>
      <c r="HH22">
        <v>3.3653846153846152E-4</v>
      </c>
      <c r="HI22">
        <v>3.3807692307692309E-4</v>
      </c>
      <c r="HJ22">
        <f t="shared" si="80"/>
        <v>20</v>
      </c>
      <c r="HK22">
        <f t="shared" si="33"/>
        <v>37.6845</v>
      </c>
      <c r="HL22">
        <v>33</v>
      </c>
      <c r="IL22">
        <v>2.0232675771370763E-7</v>
      </c>
      <c r="IM22">
        <v>2.0232675771370763E-7</v>
      </c>
      <c r="IN22">
        <f t="shared" si="86"/>
        <v>20</v>
      </c>
      <c r="IO22">
        <v>251.3</v>
      </c>
      <c r="IP22">
        <v>18</v>
      </c>
      <c r="IQ22">
        <v>1.4577259475218659E-7</v>
      </c>
      <c r="IR22">
        <v>1.4577259475218659E-7</v>
      </c>
      <c r="IS22">
        <f t="shared" si="87"/>
        <v>20</v>
      </c>
      <c r="IT22">
        <v>871</v>
      </c>
      <c r="IU22">
        <v>23</v>
      </c>
      <c r="IV22">
        <v>3.5335689045936393E-8</v>
      </c>
      <c r="IW22">
        <v>3.5335689045936393E-8</v>
      </c>
      <c r="IX22">
        <f t="shared" si="88"/>
        <v>20</v>
      </c>
      <c r="IY22">
        <v>109.9</v>
      </c>
      <c r="IZ22">
        <v>23</v>
      </c>
      <c r="ST22"/>
    </row>
    <row r="23" spans="1:514" x14ac:dyDescent="0.55000000000000004">
      <c r="A23">
        <v>1.1096774193548388E-5</v>
      </c>
      <c r="B23">
        <v>1.5693548387096774E-5</v>
      </c>
      <c r="C23">
        <f t="shared" si="37"/>
        <v>21</v>
      </c>
      <c r="D23">
        <v>1157.73</v>
      </c>
      <c r="E23">
        <v>51.9</v>
      </c>
      <c r="F23">
        <v>1.2209842154131847E-5</v>
      </c>
      <c r="G23">
        <v>1.7688022284122563E-5</v>
      </c>
      <c r="H23">
        <f t="shared" si="38"/>
        <v>21</v>
      </c>
      <c r="I23">
        <f t="shared" si="0"/>
        <v>3346.2799999999997</v>
      </c>
      <c r="J23">
        <v>57.4</v>
      </c>
      <c r="K23">
        <v>1.0959349593495934E-5</v>
      </c>
      <c r="L23">
        <v>1.7951219512195121E-5</v>
      </c>
      <c r="M23">
        <f t="shared" si="39"/>
        <v>21</v>
      </c>
      <c r="N23">
        <f t="shared" si="1"/>
        <v>966.06999999999994</v>
      </c>
      <c r="O23">
        <v>71</v>
      </c>
      <c r="P23">
        <v>5.3409385532797508E-6</v>
      </c>
      <c r="Q23">
        <v>7.5187969924812028E-6</v>
      </c>
      <c r="R23">
        <f t="shared" si="40"/>
        <v>21</v>
      </c>
      <c r="S23">
        <f t="shared" si="2"/>
        <v>833.9799999999999</v>
      </c>
      <c r="T23">
        <v>48.8</v>
      </c>
      <c r="U23">
        <v>1.3260530421216848E-6</v>
      </c>
      <c r="V23">
        <v>3.5101404056162245E-6</v>
      </c>
      <c r="W23">
        <f t="shared" si="41"/>
        <v>21</v>
      </c>
      <c r="X23">
        <f t="shared" si="3"/>
        <v>147.63</v>
      </c>
      <c r="Y23">
        <v>61.7</v>
      </c>
      <c r="Z23">
        <v>7.3682355014983255E-6</v>
      </c>
      <c r="AA23">
        <v>1.1651683412656443E-5</v>
      </c>
      <c r="AB23">
        <f t="shared" si="42"/>
        <v>21</v>
      </c>
      <c r="AC23">
        <f t="shared" si="4"/>
        <v>1605.8</v>
      </c>
      <c r="AD23">
        <v>45.6</v>
      </c>
      <c r="AE23">
        <v>3.823894171145101E-6</v>
      </c>
      <c r="AF23">
        <v>4.9193881769326165E-6</v>
      </c>
      <c r="AG23">
        <f t="shared" si="43"/>
        <v>21</v>
      </c>
      <c r="AH23">
        <f t="shared" si="5"/>
        <v>533.54</v>
      </c>
      <c r="AI23">
        <v>52</v>
      </c>
      <c r="AJ23">
        <v>2.5655808590371866E-6</v>
      </c>
      <c r="AK23">
        <v>4.2087056788699914E-6</v>
      </c>
      <c r="AL23">
        <f t="shared" si="44"/>
        <v>21</v>
      </c>
      <c r="AM23">
        <f t="shared" si="6"/>
        <v>525.77</v>
      </c>
      <c r="AN23">
        <v>68.2</v>
      </c>
      <c r="AO23">
        <v>1.0907127429805615E-5</v>
      </c>
      <c r="AP23">
        <v>1.7602591792656588E-5</v>
      </c>
      <c r="AQ23">
        <f t="shared" si="45"/>
        <v>21</v>
      </c>
      <c r="AR23">
        <f t="shared" si="7"/>
        <v>704.48</v>
      </c>
      <c r="AS23">
        <v>48</v>
      </c>
      <c r="AT23">
        <v>2.50334672021419E-6</v>
      </c>
      <c r="AU23">
        <v>4.0294511378848727E-6</v>
      </c>
      <c r="AV23">
        <f t="shared" si="46"/>
        <v>21</v>
      </c>
      <c r="AW23">
        <f t="shared" si="8"/>
        <v>1036</v>
      </c>
      <c r="AX23">
        <v>55.8</v>
      </c>
      <c r="AY23">
        <v>9.4418362023995833E-6</v>
      </c>
      <c r="AZ23">
        <v>1.1919666145018259E-5</v>
      </c>
      <c r="BA23">
        <f t="shared" si="47"/>
        <v>21</v>
      </c>
      <c r="BB23">
        <f t="shared" si="9"/>
        <v>214.97</v>
      </c>
      <c r="BC23">
        <v>66.3</v>
      </c>
      <c r="BD23">
        <v>7.8773930327440112E-6</v>
      </c>
      <c r="BE23">
        <v>1.3034836279945601E-5</v>
      </c>
      <c r="BF23">
        <f t="shared" si="48"/>
        <v>21</v>
      </c>
      <c r="BG23">
        <f t="shared" si="10"/>
        <v>1481.48</v>
      </c>
      <c r="BH23">
        <v>63.4</v>
      </c>
      <c r="BI23">
        <v>8.5205128205128201E-4</v>
      </c>
      <c r="BJ23">
        <v>9.9456410256410248E-4</v>
      </c>
      <c r="BK23">
        <f t="shared" si="49"/>
        <v>21</v>
      </c>
      <c r="BL23">
        <v>798.4</v>
      </c>
      <c r="BM23">
        <v>66.5</v>
      </c>
      <c r="BN23">
        <v>7.5998218791747072E-6</v>
      </c>
      <c r="BO23">
        <v>1.4932462520409678E-5</v>
      </c>
      <c r="BP23">
        <f t="shared" si="50"/>
        <v>21</v>
      </c>
      <c r="BQ23">
        <f t="shared" si="11"/>
        <v>830.89666666666653</v>
      </c>
      <c r="BR23">
        <v>69.900000000000006</v>
      </c>
      <c r="BS23">
        <v>4.7014925373134328E-6</v>
      </c>
      <c r="BT23">
        <v>7.7860696517412936E-6</v>
      </c>
      <c r="BU23">
        <f t="shared" si="51"/>
        <v>21</v>
      </c>
      <c r="BV23">
        <f t="shared" si="12"/>
        <v>2020.1999999999998</v>
      </c>
      <c r="BW23">
        <v>61.1</v>
      </c>
      <c r="BX23">
        <v>1.4469026548672567E-5</v>
      </c>
      <c r="BY23">
        <v>2.0575221238938054E-5</v>
      </c>
      <c r="BZ23">
        <f t="shared" si="52"/>
        <v>21</v>
      </c>
      <c r="CA23">
        <v>674.9</v>
      </c>
      <c r="CB23">
        <v>53.7</v>
      </c>
      <c r="CC23">
        <v>2.1098581302291744E-6</v>
      </c>
      <c r="CD23">
        <v>3.2375409239723534E-6</v>
      </c>
      <c r="CE23">
        <f t="shared" si="53"/>
        <v>21</v>
      </c>
      <c r="CF23">
        <f t="shared" si="13"/>
        <v>380.98899999999998</v>
      </c>
      <c r="CG23">
        <v>61.8</v>
      </c>
      <c r="CH23">
        <v>1.7995444191343964E-6</v>
      </c>
      <c r="CI23">
        <v>2.7562642369020499E-6</v>
      </c>
      <c r="CJ23">
        <f t="shared" si="54"/>
        <v>21</v>
      </c>
      <c r="CK23">
        <f t="shared" si="14"/>
        <v>752.9129999999999</v>
      </c>
      <c r="CL23">
        <v>72.099999999999994</v>
      </c>
      <c r="CM23">
        <v>4.4082286935613145E-6</v>
      </c>
      <c r="CN23">
        <v>6.4119690088164576E-6</v>
      </c>
      <c r="CO23">
        <f t="shared" si="55"/>
        <v>21</v>
      </c>
      <c r="CP23">
        <f t="shared" si="15"/>
        <v>483.03499999999997</v>
      </c>
      <c r="CQ23">
        <v>65.7</v>
      </c>
      <c r="CR23">
        <v>3.5532994923857869E-6</v>
      </c>
      <c r="CS23">
        <v>5.384691947845128E-6</v>
      </c>
      <c r="CT23">
        <f t="shared" si="56"/>
        <v>21</v>
      </c>
      <c r="CU23">
        <f t="shared" si="16"/>
        <v>1685.0281</v>
      </c>
      <c r="CV23">
        <v>60.6</v>
      </c>
      <c r="CW23">
        <v>7.0132013201320132E-6</v>
      </c>
      <c r="CX23">
        <v>1.3696369636963696E-5</v>
      </c>
      <c r="CY23">
        <f t="shared" si="57"/>
        <v>21</v>
      </c>
      <c r="CZ23">
        <f t="shared" si="17"/>
        <v>9875.67</v>
      </c>
      <c r="DA23">
        <v>57.4</v>
      </c>
      <c r="DB23">
        <v>2.1369863013698631E-6</v>
      </c>
      <c r="DC23">
        <v>3.5342465753424656E-6</v>
      </c>
      <c r="DD23">
        <f t="shared" si="58"/>
        <v>21</v>
      </c>
      <c r="DE23">
        <f t="shared" si="18"/>
        <v>598.54899999999998</v>
      </c>
      <c r="DF23">
        <v>56</v>
      </c>
      <c r="DG23">
        <v>4.2663378545006164E-6</v>
      </c>
      <c r="DH23">
        <v>6.1035758323057957E-6</v>
      </c>
      <c r="DI23">
        <f t="shared" si="59"/>
        <v>21</v>
      </c>
      <c r="DJ23">
        <f t="shared" si="19"/>
        <v>433.08768557086404</v>
      </c>
      <c r="DK23">
        <v>71.8</v>
      </c>
      <c r="DL23">
        <v>7.2064434082238232E-7</v>
      </c>
      <c r="DM23">
        <v>8.4781687155574399E-7</v>
      </c>
      <c r="DN23">
        <f t="shared" si="60"/>
        <v>21</v>
      </c>
      <c r="DO23">
        <v>1680</v>
      </c>
      <c r="DP23">
        <f t="shared" si="20"/>
        <v>71.013565069944889</v>
      </c>
      <c r="DQ23">
        <v>4.9295774647887323E-6</v>
      </c>
      <c r="DR23">
        <v>8.0025608194622273E-6</v>
      </c>
      <c r="DS23">
        <f t="shared" si="61"/>
        <v>21</v>
      </c>
      <c r="DT23">
        <v>3400</v>
      </c>
      <c r="DU23">
        <v>43.7</v>
      </c>
      <c r="DV23">
        <v>2.806699864191942E-6</v>
      </c>
      <c r="DW23">
        <v>3.3952014486192847E-6</v>
      </c>
      <c r="DX23">
        <f t="shared" si="62"/>
        <v>21</v>
      </c>
      <c r="DY23">
        <f t="shared" si="21"/>
        <v>38.150700000000001</v>
      </c>
      <c r="DZ23">
        <v>71.900000000000006</v>
      </c>
      <c r="EA23">
        <v>2.7207946447851435E-6</v>
      </c>
      <c r="EB23">
        <v>3.6925070179226947E-6</v>
      </c>
      <c r="EC23">
        <f t="shared" si="63"/>
        <v>21</v>
      </c>
      <c r="ED23">
        <f t="shared" si="22"/>
        <v>278.166</v>
      </c>
      <c r="EE23">
        <v>80.3</v>
      </c>
      <c r="EF23">
        <v>1.1940038347568416E-5</v>
      </c>
      <c r="EG23">
        <v>2.0411364824821335E-5</v>
      </c>
      <c r="EH23">
        <f t="shared" si="64"/>
        <v>21</v>
      </c>
      <c r="EI23">
        <f t="shared" si="23"/>
        <v>1450.3999999999999</v>
      </c>
      <c r="EJ23">
        <v>57.9</v>
      </c>
      <c r="EK23">
        <v>4.1338582677165355E-7</v>
      </c>
      <c r="EL23">
        <v>5.9055118110236218E-7</v>
      </c>
      <c r="EM23">
        <f t="shared" si="65"/>
        <v>21</v>
      </c>
      <c r="EN23">
        <v>1302</v>
      </c>
      <c r="EO23">
        <v>103</v>
      </c>
      <c r="EP23">
        <v>1.0449320794148381E-7</v>
      </c>
      <c r="EQ23">
        <v>1.7913121361397223E-7</v>
      </c>
      <c r="ER23">
        <f t="shared" si="66"/>
        <v>21</v>
      </c>
      <c r="ES23">
        <v>309</v>
      </c>
      <c r="ET23">
        <v>69</v>
      </c>
      <c r="EU23">
        <v>4.0584415584415586E-7</v>
      </c>
      <c r="EV23">
        <v>6.0876623376623374E-7</v>
      </c>
      <c r="EW23">
        <f t="shared" si="67"/>
        <v>21</v>
      </c>
      <c r="EX23">
        <f t="shared" si="24"/>
        <v>8.4175000000000004</v>
      </c>
      <c r="EY23">
        <v>38</v>
      </c>
      <c r="EZ23">
        <v>4.7438330170777988E-7</v>
      </c>
      <c r="FA23">
        <v>6.9576217583807714E-7</v>
      </c>
      <c r="FB23">
        <f t="shared" si="68"/>
        <v>21</v>
      </c>
      <c r="FC23">
        <v>255</v>
      </c>
      <c r="FD23">
        <v>18</v>
      </c>
      <c r="FE23">
        <v>1.1210007216742843E-6</v>
      </c>
      <c r="FF23">
        <v>1.1258118835698822E-6</v>
      </c>
      <c r="FG23">
        <f t="shared" si="69"/>
        <v>21</v>
      </c>
      <c r="FH23">
        <f t="shared" si="25"/>
        <v>72.001999999999995</v>
      </c>
      <c r="FI23">
        <v>24</v>
      </c>
      <c r="FJ23">
        <v>1.808754371156397E-7</v>
      </c>
      <c r="FK23">
        <v>1.9293379959001569E-7</v>
      </c>
      <c r="FL23">
        <f t="shared" si="70"/>
        <v>21</v>
      </c>
      <c r="FM23">
        <v>623</v>
      </c>
      <c r="FN23">
        <v>82</v>
      </c>
      <c r="FO23">
        <v>1.5039855617386074E-8</v>
      </c>
      <c r="FP23">
        <v>1.3535870055647466E-7</v>
      </c>
      <c r="FQ23">
        <f t="shared" si="71"/>
        <v>21</v>
      </c>
      <c r="FR23">
        <f t="shared" si="26"/>
        <v>709.66</v>
      </c>
      <c r="FS23">
        <v>30</v>
      </c>
      <c r="FT23">
        <v>4.9342105263157893E-8</v>
      </c>
      <c r="FU23">
        <v>4.9342105263157893E-8</v>
      </c>
      <c r="FV23">
        <f t="shared" si="72"/>
        <v>21</v>
      </c>
      <c r="FW23">
        <f t="shared" si="27"/>
        <v>485.10700000000003</v>
      </c>
      <c r="FX23">
        <v>36</v>
      </c>
      <c r="GD23">
        <v>4.3084877208099957E-8</v>
      </c>
      <c r="GE23">
        <v>4.3084877208099957E-8</v>
      </c>
      <c r="GF23">
        <f t="shared" si="74"/>
        <v>21</v>
      </c>
      <c r="GG23">
        <f t="shared" si="28"/>
        <v>242.24269999999999</v>
      </c>
      <c r="GH23">
        <v>32</v>
      </c>
      <c r="GI23">
        <v>1.0204081632653061E-7</v>
      </c>
      <c r="GJ23">
        <v>1.0204081632653061E-7</v>
      </c>
      <c r="GK23">
        <f t="shared" si="75"/>
        <v>21</v>
      </c>
      <c r="GL23">
        <f t="shared" si="29"/>
        <v>51.8</v>
      </c>
      <c r="GM23">
        <v>28</v>
      </c>
      <c r="GN23">
        <v>5.8514492753623186E-5</v>
      </c>
      <c r="GO23">
        <v>6.0326086956521741E-5</v>
      </c>
      <c r="GP23">
        <f t="shared" si="76"/>
        <v>21</v>
      </c>
      <c r="GQ23">
        <f t="shared" si="30"/>
        <v>47.034399999999998</v>
      </c>
      <c r="GR23">
        <v>62</v>
      </c>
      <c r="GS23">
        <v>7.7872860635696826E-5</v>
      </c>
      <c r="GT23">
        <v>1.2316625916870415E-4</v>
      </c>
      <c r="GU23">
        <f t="shared" si="77"/>
        <v>21</v>
      </c>
      <c r="GV23">
        <v>132</v>
      </c>
      <c r="GW23">
        <v>17</v>
      </c>
      <c r="GX23">
        <v>1.8179087725954203E-4</v>
      </c>
      <c r="GY23">
        <v>1.8323807958922609E-4</v>
      </c>
      <c r="GZ23">
        <f t="shared" si="78"/>
        <v>21</v>
      </c>
      <c r="HA23">
        <f t="shared" si="31"/>
        <v>277.67389999999995</v>
      </c>
      <c r="HB23">
        <v>77</v>
      </c>
      <c r="HC23">
        <v>3.2053675612602102E-4</v>
      </c>
      <c r="HD23">
        <v>3.2345390898483079E-4</v>
      </c>
      <c r="HE23">
        <f t="shared" si="79"/>
        <v>21</v>
      </c>
      <c r="HF23">
        <f t="shared" si="32"/>
        <v>558.19679999999994</v>
      </c>
      <c r="HG23">
        <v>52</v>
      </c>
      <c r="IL23">
        <v>2.0232675771370763E-7</v>
      </c>
      <c r="IM23">
        <v>2.0232675771370763E-7</v>
      </c>
      <c r="IN23">
        <f t="shared" si="86"/>
        <v>21</v>
      </c>
      <c r="IO23">
        <v>251.3</v>
      </c>
      <c r="IP23">
        <v>18</v>
      </c>
      <c r="IQ23">
        <v>1.4577259475218659E-7</v>
      </c>
      <c r="IR23">
        <v>1.4577259475218659E-7</v>
      </c>
      <c r="IS23">
        <f t="shared" si="87"/>
        <v>21</v>
      </c>
      <c r="IT23">
        <v>871</v>
      </c>
      <c r="IU23">
        <v>23</v>
      </c>
      <c r="IV23">
        <v>3.5335689045936393E-8</v>
      </c>
      <c r="IW23">
        <v>3.5335689045936393E-8</v>
      </c>
      <c r="IX23">
        <f t="shared" si="88"/>
        <v>21</v>
      </c>
      <c r="IY23">
        <v>109.9</v>
      </c>
      <c r="IZ23">
        <v>23</v>
      </c>
      <c r="ST23"/>
    </row>
    <row r="24" spans="1:514" x14ac:dyDescent="0.55000000000000004">
      <c r="A24">
        <v>1.0306451612903227E-5</v>
      </c>
      <c r="B24">
        <v>1.5838709677419356E-5</v>
      </c>
      <c r="C24">
        <f t="shared" si="37"/>
        <v>22</v>
      </c>
      <c r="D24">
        <v>1157.73</v>
      </c>
      <c r="E24">
        <v>51.9</v>
      </c>
      <c r="F24">
        <v>1.211699164345404E-5</v>
      </c>
      <c r="G24">
        <v>1.7966573816155989E-5</v>
      </c>
      <c r="H24">
        <f t="shared" si="38"/>
        <v>22</v>
      </c>
      <c r="I24">
        <f t="shared" si="0"/>
        <v>3346.2799999999997</v>
      </c>
      <c r="J24">
        <v>57.4</v>
      </c>
      <c r="K24">
        <v>1.0178861788617886E-5</v>
      </c>
      <c r="L24">
        <v>1.7983739837398373E-5</v>
      </c>
      <c r="M24">
        <f t="shared" si="39"/>
        <v>22</v>
      </c>
      <c r="N24">
        <f t="shared" si="1"/>
        <v>966.06999999999994</v>
      </c>
      <c r="O24">
        <v>71</v>
      </c>
      <c r="P24">
        <v>5.2113041223749026E-6</v>
      </c>
      <c r="Q24">
        <v>7.5706507648431424E-6</v>
      </c>
      <c r="R24">
        <f t="shared" si="40"/>
        <v>22</v>
      </c>
      <c r="S24">
        <f t="shared" si="2"/>
        <v>833.9799999999999</v>
      </c>
      <c r="T24">
        <v>48.8</v>
      </c>
      <c r="U24">
        <v>1.2090483619344774E-6</v>
      </c>
      <c r="V24">
        <v>3.5491419656786272E-6</v>
      </c>
      <c r="W24">
        <f t="shared" si="41"/>
        <v>22</v>
      </c>
      <c r="X24">
        <f t="shared" si="3"/>
        <v>147.63</v>
      </c>
      <c r="Y24">
        <v>61.7</v>
      </c>
      <c r="Z24">
        <v>6.909924202362066E-6</v>
      </c>
      <c r="AA24">
        <v>1.1704565485633703E-5</v>
      </c>
      <c r="AB24">
        <f t="shared" si="42"/>
        <v>22</v>
      </c>
      <c r="AC24">
        <f t="shared" si="4"/>
        <v>1605.8</v>
      </c>
      <c r="AD24">
        <v>45.6</v>
      </c>
      <c r="AE24">
        <v>3.6171971889210419E-6</v>
      </c>
      <c r="AF24">
        <v>5.002066969822241E-6</v>
      </c>
      <c r="AG24">
        <f t="shared" si="43"/>
        <v>22</v>
      </c>
      <c r="AH24">
        <f t="shared" si="5"/>
        <v>533.54</v>
      </c>
      <c r="AI24">
        <v>52</v>
      </c>
      <c r="AJ24">
        <v>2.2773133467858172E-6</v>
      </c>
      <c r="AK24">
        <v>4.2087056788699914E-6</v>
      </c>
      <c r="AL24">
        <f t="shared" si="44"/>
        <v>22</v>
      </c>
      <c r="AM24">
        <f t="shared" si="6"/>
        <v>525.77</v>
      </c>
      <c r="AN24">
        <v>68.2</v>
      </c>
      <c r="AO24">
        <v>9.9352051835853125E-6</v>
      </c>
      <c r="AP24">
        <v>1.7602591792656588E-5</v>
      </c>
      <c r="AQ24">
        <f t="shared" si="45"/>
        <v>22</v>
      </c>
      <c r="AR24">
        <f t="shared" si="7"/>
        <v>704.48</v>
      </c>
      <c r="AS24">
        <v>48</v>
      </c>
      <c r="AT24">
        <v>2.3159303882195448E-6</v>
      </c>
      <c r="AU24">
        <v>4.0428380187416334E-6</v>
      </c>
      <c r="AV24">
        <f t="shared" si="46"/>
        <v>22</v>
      </c>
      <c r="AW24">
        <f t="shared" si="8"/>
        <v>1036</v>
      </c>
      <c r="AX24">
        <v>55.8</v>
      </c>
      <c r="AY24">
        <v>9.2592592592592591E-6</v>
      </c>
      <c r="AZ24">
        <v>1.2102243088158581E-5</v>
      </c>
      <c r="BA24">
        <f t="shared" si="47"/>
        <v>22</v>
      </c>
      <c r="BB24">
        <f t="shared" si="9"/>
        <v>214.97</v>
      </c>
      <c r="BC24">
        <v>66.3</v>
      </c>
      <c r="BD24">
        <v>7.6681661261638253E-6</v>
      </c>
      <c r="BE24">
        <v>1.3149911078564704E-5</v>
      </c>
      <c r="BF24">
        <f t="shared" si="48"/>
        <v>22</v>
      </c>
      <c r="BG24">
        <f t="shared" si="10"/>
        <v>1481.48</v>
      </c>
      <c r="BH24">
        <v>63.4</v>
      </c>
      <c r="BI24">
        <v>8.5988034188034189E-4</v>
      </c>
      <c r="BJ24">
        <v>1.0254529914529914E-3</v>
      </c>
      <c r="BK24">
        <f t="shared" si="49"/>
        <v>22</v>
      </c>
      <c r="BL24">
        <v>798.4</v>
      </c>
      <c r="BM24">
        <v>66.5</v>
      </c>
      <c r="BN24">
        <v>7.288110434911682E-6</v>
      </c>
      <c r="BO24">
        <v>1.4947305922517441E-5</v>
      </c>
      <c r="BP24">
        <f t="shared" si="50"/>
        <v>22</v>
      </c>
      <c r="BQ24">
        <f t="shared" si="11"/>
        <v>830.89666666666653</v>
      </c>
      <c r="BR24">
        <v>69.900000000000006</v>
      </c>
      <c r="BS24">
        <v>4.4154228855721394E-6</v>
      </c>
      <c r="BT24">
        <v>7.8233830845771144E-6</v>
      </c>
      <c r="BU24">
        <f t="shared" si="51"/>
        <v>22</v>
      </c>
      <c r="BV24">
        <f t="shared" si="12"/>
        <v>2020.1999999999998</v>
      </c>
      <c r="BW24">
        <v>61.1</v>
      </c>
      <c r="BX24">
        <v>1.3761061946902654E-5</v>
      </c>
      <c r="BY24">
        <v>2.0641592920353983E-5</v>
      </c>
      <c r="BZ24">
        <f t="shared" si="52"/>
        <v>22</v>
      </c>
      <c r="CA24">
        <v>674.9</v>
      </c>
      <c r="CB24">
        <v>53.7</v>
      </c>
      <c r="CC24">
        <v>1.8915969443433977E-6</v>
      </c>
      <c r="CD24">
        <v>3.2375409239723534E-6</v>
      </c>
      <c r="CE24">
        <f t="shared" si="53"/>
        <v>22</v>
      </c>
      <c r="CF24">
        <f t="shared" si="13"/>
        <v>380.98899999999998</v>
      </c>
      <c r="CG24">
        <v>61.8</v>
      </c>
      <c r="CH24">
        <v>1.6856492027334852E-6</v>
      </c>
      <c r="CI24">
        <v>2.7562642369020499E-6</v>
      </c>
      <c r="CJ24">
        <f t="shared" si="54"/>
        <v>22</v>
      </c>
      <c r="CK24">
        <f t="shared" si="14"/>
        <v>752.9129999999999</v>
      </c>
      <c r="CL24">
        <v>72.099999999999994</v>
      </c>
      <c r="CM24">
        <v>4.0074806305102861E-6</v>
      </c>
      <c r="CN24">
        <v>6.4119690088164576E-6</v>
      </c>
      <c r="CO24">
        <f t="shared" si="55"/>
        <v>22</v>
      </c>
      <c r="CP24">
        <f t="shared" si="15"/>
        <v>483.03499999999997</v>
      </c>
      <c r="CQ24">
        <v>65.7</v>
      </c>
      <c r="CR24">
        <v>3.3741415347865032E-6</v>
      </c>
      <c r="CS24">
        <v>5.4045983875783813E-6</v>
      </c>
      <c r="CT24">
        <f t="shared" si="56"/>
        <v>22</v>
      </c>
      <c r="CU24">
        <f t="shared" si="16"/>
        <v>1685.0281</v>
      </c>
      <c r="CV24">
        <v>60.6</v>
      </c>
      <c r="CW24">
        <v>6.3943894389438947E-6</v>
      </c>
      <c r="CX24">
        <v>1.3737623762376238E-5</v>
      </c>
      <c r="CY24">
        <f t="shared" si="57"/>
        <v>22</v>
      </c>
      <c r="CZ24">
        <f t="shared" si="17"/>
        <v>9875.67</v>
      </c>
      <c r="DA24">
        <v>57.4</v>
      </c>
      <c r="DB24">
        <v>2.1095890410958905E-6</v>
      </c>
      <c r="DC24">
        <v>3.5616438356164382E-6</v>
      </c>
      <c r="DD24">
        <f t="shared" si="58"/>
        <v>22</v>
      </c>
      <c r="DE24">
        <f t="shared" si="18"/>
        <v>598.54899999999998</v>
      </c>
      <c r="DF24">
        <v>56</v>
      </c>
      <c r="DG24">
        <v>4.192355117139334E-6</v>
      </c>
      <c r="DH24">
        <v>6.2638717632552403E-6</v>
      </c>
      <c r="DI24">
        <f t="shared" si="59"/>
        <v>22</v>
      </c>
      <c r="DJ24">
        <f t="shared" si="19"/>
        <v>433.08768557086404</v>
      </c>
      <c r="DK24">
        <v>71.8</v>
      </c>
      <c r="DL24">
        <v>8.0542602797795673E-7</v>
      </c>
      <c r="DM24">
        <v>9.325985587113184E-7</v>
      </c>
      <c r="DN24">
        <f t="shared" si="60"/>
        <v>22</v>
      </c>
      <c r="DO24">
        <v>1680</v>
      </c>
      <c r="DP24">
        <f t="shared" si="20"/>
        <v>71.013565069944889</v>
      </c>
      <c r="DQ24">
        <v>4.9935979513444305E-6</v>
      </c>
      <c r="DR24">
        <v>8.1306017925736237E-6</v>
      </c>
      <c r="DS24">
        <f t="shared" si="61"/>
        <v>22</v>
      </c>
      <c r="DT24">
        <v>3400</v>
      </c>
      <c r="DU24">
        <v>43.7</v>
      </c>
      <c r="DV24">
        <v>2.8519692168401992E-6</v>
      </c>
      <c r="DW24">
        <v>3.4404708012675419E-6</v>
      </c>
      <c r="DX24">
        <f t="shared" si="62"/>
        <v>22</v>
      </c>
      <c r="DY24">
        <f t="shared" si="21"/>
        <v>38.150700000000001</v>
      </c>
      <c r="DZ24">
        <v>71.900000000000006</v>
      </c>
      <c r="EA24">
        <v>2.5048585618656879E-6</v>
      </c>
      <c r="EB24">
        <v>3.7141006262146404E-6</v>
      </c>
      <c r="EC24">
        <f t="shared" si="63"/>
        <v>22</v>
      </c>
      <c r="ED24">
        <f t="shared" si="22"/>
        <v>278.166</v>
      </c>
      <c r="EE24">
        <v>81.3</v>
      </c>
      <c r="EF24">
        <v>1.1364824821335193E-5</v>
      </c>
      <c r="EG24">
        <v>2.0428795537737494E-5</v>
      </c>
      <c r="EH24">
        <f t="shared" si="64"/>
        <v>22</v>
      </c>
      <c r="EI24">
        <f t="shared" si="23"/>
        <v>1450.3999999999999</v>
      </c>
      <c r="EJ24">
        <v>57.9</v>
      </c>
      <c r="EK24">
        <v>3.7401574803149606E-7</v>
      </c>
      <c r="EL24">
        <v>6.1023622047244098E-7</v>
      </c>
      <c r="EM24">
        <f t="shared" si="65"/>
        <v>22</v>
      </c>
      <c r="EN24">
        <v>1302</v>
      </c>
      <c r="EO24">
        <v>103</v>
      </c>
      <c r="EP24">
        <v>1.0449320794148381E-7</v>
      </c>
      <c r="EQ24">
        <v>1.7913121361397223E-7</v>
      </c>
      <c r="ER24">
        <f t="shared" si="66"/>
        <v>22</v>
      </c>
      <c r="ES24">
        <v>309</v>
      </c>
      <c r="ET24">
        <v>69</v>
      </c>
      <c r="EU24">
        <v>4.0584415584415586E-7</v>
      </c>
      <c r="EV24">
        <v>6.0876623376623374E-7</v>
      </c>
      <c r="EW24">
        <f t="shared" si="67"/>
        <v>22</v>
      </c>
      <c r="EX24">
        <f t="shared" si="24"/>
        <v>8.4175000000000004</v>
      </c>
      <c r="EY24">
        <v>38</v>
      </c>
      <c r="EZ24">
        <v>4.1113219481340925E-7</v>
      </c>
      <c r="FA24">
        <v>6.9576217583807714E-7</v>
      </c>
      <c r="FB24">
        <f t="shared" si="68"/>
        <v>22</v>
      </c>
      <c r="FC24">
        <v>255</v>
      </c>
      <c r="FD24">
        <v>18</v>
      </c>
      <c r="FE24">
        <v>1.3904257878277603E-6</v>
      </c>
      <c r="FF24">
        <v>1.4000481116189561E-6</v>
      </c>
      <c r="FG24">
        <f t="shared" si="69"/>
        <v>22</v>
      </c>
      <c r="FH24">
        <f t="shared" si="25"/>
        <v>72.001999999999995</v>
      </c>
      <c r="FI24">
        <v>24</v>
      </c>
      <c r="FJ24">
        <v>8.4408537320631855E-8</v>
      </c>
      <c r="FK24">
        <v>1.9293379959001569E-7</v>
      </c>
      <c r="FL24">
        <f t="shared" si="70"/>
        <v>22</v>
      </c>
      <c r="FM24">
        <v>623</v>
      </c>
      <c r="FN24">
        <v>82</v>
      </c>
      <c r="FO24">
        <v>1.5039855617386074E-8</v>
      </c>
      <c r="FP24">
        <v>1.3535870055647466E-7</v>
      </c>
      <c r="FQ24">
        <f t="shared" si="71"/>
        <v>22</v>
      </c>
      <c r="FR24">
        <f t="shared" si="26"/>
        <v>709.66</v>
      </c>
      <c r="FS24">
        <v>30</v>
      </c>
      <c r="FT24">
        <v>4.9342105263157893E-8</v>
      </c>
      <c r="FU24">
        <v>4.9342105263157893E-8</v>
      </c>
      <c r="FV24">
        <f t="shared" si="72"/>
        <v>22</v>
      </c>
      <c r="FW24">
        <f t="shared" si="27"/>
        <v>485.10700000000003</v>
      </c>
      <c r="FX24">
        <v>36</v>
      </c>
      <c r="GD24">
        <v>4.3084877208099957E-8</v>
      </c>
      <c r="GE24">
        <v>4.3084877208099957E-8</v>
      </c>
      <c r="GF24">
        <f t="shared" si="74"/>
        <v>22</v>
      </c>
      <c r="GG24">
        <f t="shared" si="28"/>
        <v>242.24269999999999</v>
      </c>
      <c r="GH24">
        <v>32</v>
      </c>
      <c r="GI24">
        <v>1.0204081632653061E-7</v>
      </c>
      <c r="GJ24">
        <v>1.0204081632653061E-7</v>
      </c>
      <c r="GK24">
        <f t="shared" si="75"/>
        <v>22</v>
      </c>
      <c r="GL24">
        <f t="shared" si="29"/>
        <v>51.8</v>
      </c>
      <c r="GM24">
        <v>28</v>
      </c>
      <c r="GN24">
        <v>7.0652173913043472E-5</v>
      </c>
      <c r="GO24">
        <v>7.2463768115942027E-5</v>
      </c>
      <c r="GP24">
        <f t="shared" si="76"/>
        <v>22</v>
      </c>
      <c r="GQ24">
        <f t="shared" si="30"/>
        <v>47.034399999999998</v>
      </c>
      <c r="GR24">
        <v>62</v>
      </c>
      <c r="GS24">
        <v>7.7872860635696826E-5</v>
      </c>
      <c r="GT24">
        <v>1.2316625916870415E-4</v>
      </c>
      <c r="GU24">
        <f t="shared" si="77"/>
        <v>22</v>
      </c>
      <c r="GV24">
        <v>132</v>
      </c>
      <c r="GW24">
        <v>17</v>
      </c>
      <c r="GX24">
        <v>2.2264651225908396E-4</v>
      </c>
      <c r="GY24">
        <v>2.2409371458876798E-4</v>
      </c>
      <c r="GZ24">
        <f t="shared" si="78"/>
        <v>22</v>
      </c>
      <c r="HA24">
        <f t="shared" si="31"/>
        <v>277.67389999999995</v>
      </c>
      <c r="HB24">
        <v>77</v>
      </c>
      <c r="HC24">
        <v>3.9486581096849477E-4</v>
      </c>
      <c r="HD24">
        <v>4.0116686114352389E-4</v>
      </c>
      <c r="HE24">
        <f t="shared" si="79"/>
        <v>22</v>
      </c>
      <c r="HF24">
        <f t="shared" si="32"/>
        <v>558.19679999999994</v>
      </c>
      <c r="HG24">
        <v>52</v>
      </c>
      <c r="IL24">
        <v>2.0232675771370763E-7</v>
      </c>
      <c r="IM24">
        <v>2.0232675771370763E-7</v>
      </c>
      <c r="IN24">
        <f t="shared" si="86"/>
        <v>22</v>
      </c>
      <c r="IO24">
        <v>251.3</v>
      </c>
      <c r="IP24">
        <v>18</v>
      </c>
      <c r="IQ24">
        <v>1.4577259475218659E-7</v>
      </c>
      <c r="IR24">
        <v>1.4577259475218659E-7</v>
      </c>
      <c r="IS24">
        <f t="shared" si="87"/>
        <v>22</v>
      </c>
      <c r="IT24">
        <v>871</v>
      </c>
      <c r="IU24">
        <v>23</v>
      </c>
      <c r="IV24">
        <v>4.2402826855123674E-7</v>
      </c>
      <c r="IW24">
        <v>4.2402826855123674E-7</v>
      </c>
      <c r="IX24">
        <f t="shared" si="88"/>
        <v>22</v>
      </c>
      <c r="IY24">
        <v>109.9</v>
      </c>
      <c r="IZ24">
        <v>23</v>
      </c>
      <c r="ST24"/>
    </row>
    <row r="25" spans="1:514" x14ac:dyDescent="0.55000000000000004">
      <c r="A25">
        <v>9.4032258064516124E-6</v>
      </c>
      <c r="B25">
        <v>1.5903225806451615E-5</v>
      </c>
      <c r="C25">
        <f t="shared" si="37"/>
        <v>23</v>
      </c>
      <c r="D25">
        <v>1157.73</v>
      </c>
      <c r="E25">
        <v>51.9</v>
      </c>
      <c r="F25">
        <v>1.1327762302692665E-5</v>
      </c>
      <c r="G25">
        <v>1.8245125348189414E-5</v>
      </c>
      <c r="H25">
        <f t="shared" si="38"/>
        <v>23</v>
      </c>
      <c r="I25">
        <f t="shared" si="0"/>
        <v>3346.2799999999997</v>
      </c>
      <c r="J25">
        <v>57.4</v>
      </c>
      <c r="K25">
        <v>9.5934959349593499E-6</v>
      </c>
      <c r="L25">
        <v>1.8048780487804879E-5</v>
      </c>
      <c r="M25">
        <f t="shared" si="39"/>
        <v>23</v>
      </c>
      <c r="N25">
        <f t="shared" si="1"/>
        <v>966.06999999999994</v>
      </c>
      <c r="O25">
        <v>71</v>
      </c>
      <c r="P25">
        <v>4.9520352605652062E-6</v>
      </c>
      <c r="Q25">
        <v>7.5965776510241122E-6</v>
      </c>
      <c r="R25">
        <f t="shared" si="40"/>
        <v>23</v>
      </c>
      <c r="S25">
        <f t="shared" si="2"/>
        <v>833.9799999999999</v>
      </c>
      <c r="T25">
        <v>48.8</v>
      </c>
      <c r="U25">
        <v>1.0530421216848674E-6</v>
      </c>
      <c r="V25">
        <v>3.5491419656786272E-6</v>
      </c>
      <c r="W25">
        <f t="shared" si="41"/>
        <v>23</v>
      </c>
      <c r="X25">
        <f t="shared" si="3"/>
        <v>147.63</v>
      </c>
      <c r="Y25">
        <v>61.7</v>
      </c>
      <c r="Z25">
        <v>6.6102591221575886E-6</v>
      </c>
      <c r="AA25">
        <v>1.1731006522122333E-5</v>
      </c>
      <c r="AB25">
        <f t="shared" si="42"/>
        <v>23</v>
      </c>
      <c r="AC25">
        <f t="shared" si="4"/>
        <v>1605.8</v>
      </c>
      <c r="AD25">
        <v>45.6</v>
      </c>
      <c r="AE25">
        <v>3.3278214138073586E-6</v>
      </c>
      <c r="AF25">
        <v>5.0434063662670528E-6</v>
      </c>
      <c r="AG25">
        <f t="shared" si="43"/>
        <v>23</v>
      </c>
      <c r="AH25">
        <f t="shared" si="5"/>
        <v>533.54</v>
      </c>
      <c r="AI25">
        <v>52</v>
      </c>
      <c r="AJ25">
        <v>2.1620063418852695E-6</v>
      </c>
      <c r="AK25">
        <v>4.2087056788699914E-6</v>
      </c>
      <c r="AL25">
        <f t="shared" si="44"/>
        <v>23</v>
      </c>
      <c r="AM25">
        <f t="shared" si="6"/>
        <v>525.77</v>
      </c>
      <c r="AN25">
        <v>68.2</v>
      </c>
      <c r="AO25">
        <v>8.6393088552915768E-6</v>
      </c>
      <c r="AP25">
        <v>1.7602591792656588E-5</v>
      </c>
      <c r="AQ25">
        <f t="shared" si="45"/>
        <v>23</v>
      </c>
      <c r="AR25">
        <f t="shared" si="7"/>
        <v>704.48</v>
      </c>
      <c r="AS25">
        <v>48</v>
      </c>
      <c r="AT25">
        <v>2.1954484605087015E-6</v>
      </c>
      <c r="AU25">
        <v>4.0963855421686745E-6</v>
      </c>
      <c r="AV25">
        <f t="shared" si="46"/>
        <v>23</v>
      </c>
      <c r="AW25">
        <f t="shared" si="8"/>
        <v>1036</v>
      </c>
      <c r="AX25">
        <v>55.8</v>
      </c>
      <c r="AY25">
        <v>8.8941053729786124E-6</v>
      </c>
      <c r="AZ25">
        <v>1.2258737610850286E-5</v>
      </c>
      <c r="BA25">
        <f t="shared" si="47"/>
        <v>23</v>
      </c>
      <c r="BB25">
        <f t="shared" si="9"/>
        <v>214.97</v>
      </c>
      <c r="BC25">
        <v>66.3</v>
      </c>
      <c r="BD25">
        <v>7.1241761690553407E-6</v>
      </c>
      <c r="BE25">
        <v>1.320221780520975E-5</v>
      </c>
      <c r="BF25">
        <f t="shared" si="48"/>
        <v>23</v>
      </c>
      <c r="BG25">
        <f t="shared" si="10"/>
        <v>1481.48</v>
      </c>
      <c r="BH25">
        <v>63.4</v>
      </c>
      <c r="BI25">
        <v>8.6435897435897433E-4</v>
      </c>
      <c r="BJ25">
        <v>1.0543931623931623E-3</v>
      </c>
      <c r="BK25">
        <f t="shared" si="49"/>
        <v>23</v>
      </c>
      <c r="BL25">
        <v>798.4</v>
      </c>
      <c r="BM25">
        <v>66.5</v>
      </c>
      <c r="BN25">
        <v>6.7092177527089209E-6</v>
      </c>
      <c r="BO25">
        <v>1.4962149324625204E-5</v>
      </c>
      <c r="BP25">
        <f t="shared" si="50"/>
        <v>23</v>
      </c>
      <c r="BQ25">
        <f t="shared" si="11"/>
        <v>830.89666666666653</v>
      </c>
      <c r="BR25">
        <v>69.900000000000006</v>
      </c>
      <c r="BS25">
        <v>4.1169154228855718E-6</v>
      </c>
      <c r="BT25">
        <v>7.8482587064676611E-6</v>
      </c>
      <c r="BU25">
        <f t="shared" si="51"/>
        <v>23</v>
      </c>
      <c r="BV25">
        <f t="shared" si="12"/>
        <v>2020.1999999999998</v>
      </c>
      <c r="BW25">
        <v>61.1</v>
      </c>
      <c r="BX25">
        <v>1.2632743362831858E-5</v>
      </c>
      <c r="BY25">
        <v>2.0663716814159291E-5</v>
      </c>
      <c r="BZ25">
        <f t="shared" si="52"/>
        <v>23</v>
      </c>
      <c r="CA25">
        <v>674.9</v>
      </c>
      <c r="CB25">
        <v>53.7</v>
      </c>
      <c r="CC25">
        <v>1.8915969443433977E-6</v>
      </c>
      <c r="CD25">
        <v>3.2739177882866498E-6</v>
      </c>
      <c r="CE25">
        <f t="shared" si="53"/>
        <v>23</v>
      </c>
      <c r="CF25">
        <f t="shared" si="13"/>
        <v>380.98899999999998</v>
      </c>
      <c r="CG25">
        <v>61.8</v>
      </c>
      <c r="CH25">
        <v>1.4806378132118452E-6</v>
      </c>
      <c r="CI25">
        <v>2.7562642369020499E-6</v>
      </c>
      <c r="CJ25">
        <f t="shared" si="54"/>
        <v>23</v>
      </c>
      <c r="CK25">
        <f t="shared" si="14"/>
        <v>752.9129999999999</v>
      </c>
      <c r="CL25">
        <v>72.099999999999994</v>
      </c>
      <c r="CM25">
        <v>3.7135987176061984E-6</v>
      </c>
      <c r="CN25">
        <v>6.4654020838899275E-6</v>
      </c>
      <c r="CO25">
        <f t="shared" si="55"/>
        <v>23</v>
      </c>
      <c r="CP25">
        <f t="shared" si="15"/>
        <v>483.03499999999997</v>
      </c>
      <c r="CQ25">
        <v>65.7</v>
      </c>
      <c r="CR25">
        <v>3.1452174778540859E-6</v>
      </c>
      <c r="CS25">
        <v>5.4145516074450084E-6</v>
      </c>
      <c r="CT25">
        <f t="shared" si="56"/>
        <v>23</v>
      </c>
      <c r="CU25">
        <f t="shared" si="16"/>
        <v>1685.0281</v>
      </c>
      <c r="CV25">
        <v>60.6</v>
      </c>
      <c r="CW25">
        <v>5.9818481848184815E-6</v>
      </c>
      <c r="CX25">
        <v>1.3737623762376238E-5</v>
      </c>
      <c r="CY25">
        <f t="shared" si="57"/>
        <v>23</v>
      </c>
      <c r="CZ25">
        <f t="shared" si="17"/>
        <v>9875.67</v>
      </c>
      <c r="DA25">
        <v>57.4</v>
      </c>
      <c r="DB25">
        <v>1.9178082191780823E-6</v>
      </c>
      <c r="DC25">
        <v>3.5890410958904112E-6</v>
      </c>
      <c r="DD25">
        <f t="shared" si="58"/>
        <v>23</v>
      </c>
      <c r="DE25">
        <f t="shared" si="18"/>
        <v>598.54899999999998</v>
      </c>
      <c r="DF25">
        <v>56</v>
      </c>
      <c r="DG25">
        <v>4.0197287299630089E-6</v>
      </c>
      <c r="DH25">
        <v>6.3378545006165227E-6</v>
      </c>
      <c r="DI25">
        <f t="shared" si="59"/>
        <v>23</v>
      </c>
      <c r="DJ25">
        <f t="shared" si="19"/>
        <v>433.08768557086404</v>
      </c>
      <c r="DK25">
        <v>71.8</v>
      </c>
      <c r="DL25">
        <v>8.0542602797795673E-7</v>
      </c>
      <c r="DM25">
        <v>9.325985587113184E-7</v>
      </c>
      <c r="DN25">
        <f t="shared" si="60"/>
        <v>23</v>
      </c>
      <c r="DO25">
        <v>1680</v>
      </c>
      <c r="DP25">
        <f t="shared" si="20"/>
        <v>71.013565069944889</v>
      </c>
      <c r="DQ25">
        <v>4.9295774647887323E-6</v>
      </c>
      <c r="DR25">
        <v>8.1946222791293211E-6</v>
      </c>
      <c r="DS25">
        <f t="shared" si="61"/>
        <v>23</v>
      </c>
      <c r="DT25">
        <v>3400</v>
      </c>
      <c r="DU25">
        <v>43.7</v>
      </c>
      <c r="DV25">
        <v>2.489814395654142E-6</v>
      </c>
      <c r="DW25">
        <v>3.4404708012675419E-6</v>
      </c>
      <c r="DX25">
        <f t="shared" si="62"/>
        <v>23</v>
      </c>
      <c r="DY25">
        <f t="shared" si="21"/>
        <v>38.150700000000001</v>
      </c>
      <c r="DZ25">
        <v>71.900000000000006</v>
      </c>
      <c r="EA25">
        <v>2.4184841286979054E-6</v>
      </c>
      <c r="EB25">
        <v>3.735694234506586E-6</v>
      </c>
      <c r="EC25">
        <f t="shared" si="63"/>
        <v>23</v>
      </c>
      <c r="ED25">
        <f t="shared" si="22"/>
        <v>278.166</v>
      </c>
      <c r="EE25">
        <v>82.3</v>
      </c>
      <c r="EF25">
        <v>1.0719888443437336E-5</v>
      </c>
      <c r="EG25">
        <v>2.0463656963569808E-5</v>
      </c>
      <c r="EH25">
        <f t="shared" si="64"/>
        <v>23</v>
      </c>
      <c r="EI25">
        <f t="shared" si="23"/>
        <v>1450.3999999999999</v>
      </c>
      <c r="EJ25">
        <v>57.9</v>
      </c>
      <c r="EK25">
        <v>6.8897637795275595E-7</v>
      </c>
      <c r="EL25">
        <v>9.2519685039370076E-7</v>
      </c>
      <c r="EM25">
        <f t="shared" si="65"/>
        <v>23</v>
      </c>
      <c r="EN25">
        <v>1302</v>
      </c>
      <c r="EO25">
        <v>103</v>
      </c>
      <c r="EP25">
        <v>1.0449320794148381E-7</v>
      </c>
      <c r="EQ25">
        <v>1.7913121361397223E-7</v>
      </c>
      <c r="ER25">
        <f t="shared" si="66"/>
        <v>23</v>
      </c>
      <c r="ES25">
        <v>309</v>
      </c>
      <c r="ET25">
        <v>69</v>
      </c>
      <c r="EU25">
        <v>4.0584415584415586E-7</v>
      </c>
      <c r="EV25">
        <v>6.0876623376623374E-7</v>
      </c>
      <c r="EW25">
        <f t="shared" si="67"/>
        <v>23</v>
      </c>
      <c r="EX25">
        <f t="shared" si="24"/>
        <v>8.4175000000000004</v>
      </c>
      <c r="EY25">
        <v>38</v>
      </c>
      <c r="EZ25">
        <v>4.1113219481340925E-7</v>
      </c>
      <c r="FA25">
        <v>6.9576217583807714E-7</v>
      </c>
      <c r="FB25">
        <f t="shared" si="68"/>
        <v>23</v>
      </c>
      <c r="FC25">
        <v>255</v>
      </c>
      <c r="FD25">
        <v>18</v>
      </c>
      <c r="FE25">
        <v>2.9444310801058455E-6</v>
      </c>
      <c r="FF25">
        <v>2.9877315371662257E-6</v>
      </c>
      <c r="FG25">
        <f t="shared" si="69"/>
        <v>23</v>
      </c>
      <c r="FH25">
        <f t="shared" si="25"/>
        <v>72.001999999999995</v>
      </c>
      <c r="FI25">
        <v>24</v>
      </c>
      <c r="FJ25">
        <v>8.4408537320631855E-8</v>
      </c>
      <c r="FK25">
        <v>1.9293379959001569E-7</v>
      </c>
      <c r="FL25">
        <f t="shared" si="70"/>
        <v>23</v>
      </c>
      <c r="FM25">
        <v>623</v>
      </c>
      <c r="FN25">
        <v>82</v>
      </c>
      <c r="FO25">
        <v>7.5199278086930369E-8</v>
      </c>
      <c r="FP25">
        <v>1.9551812302601896E-7</v>
      </c>
      <c r="FQ25">
        <f t="shared" si="71"/>
        <v>23</v>
      </c>
      <c r="FR25">
        <f t="shared" si="26"/>
        <v>709.66</v>
      </c>
      <c r="FS25">
        <v>30</v>
      </c>
      <c r="FT25">
        <v>5.0986842105263155E-7</v>
      </c>
      <c r="FU25">
        <v>5.4276315789473688E-7</v>
      </c>
      <c r="FV25">
        <f t="shared" si="72"/>
        <v>23</v>
      </c>
      <c r="FW25">
        <f t="shared" si="27"/>
        <v>485.10700000000003</v>
      </c>
      <c r="FX25">
        <v>36</v>
      </c>
      <c r="GD25">
        <v>4.3084877208099957E-8</v>
      </c>
      <c r="GE25">
        <v>4.3084877208099957E-8</v>
      </c>
      <c r="GF25">
        <f t="shared" si="74"/>
        <v>23</v>
      </c>
      <c r="GG25">
        <f t="shared" si="28"/>
        <v>242.24269999999999</v>
      </c>
      <c r="GH25">
        <v>32</v>
      </c>
      <c r="GI25">
        <v>1.0204081632653061E-7</v>
      </c>
      <c r="GJ25">
        <v>1.0204081632653061E-7</v>
      </c>
      <c r="GK25">
        <f t="shared" si="75"/>
        <v>23</v>
      </c>
      <c r="GL25">
        <f t="shared" si="29"/>
        <v>51.8</v>
      </c>
      <c r="GM25">
        <v>28</v>
      </c>
      <c r="GS25">
        <v>8.9498777506112474E-5</v>
      </c>
      <c r="GT25">
        <v>1.3892420537897309E-4</v>
      </c>
      <c r="GU25">
        <f t="shared" si="77"/>
        <v>23</v>
      </c>
      <c r="GV25">
        <v>132</v>
      </c>
      <c r="GW25">
        <v>17</v>
      </c>
      <c r="IL25">
        <v>2.0232675771370763E-7</v>
      </c>
      <c r="IM25">
        <v>2.0232675771370763E-7</v>
      </c>
      <c r="IN25">
        <f t="shared" si="86"/>
        <v>23</v>
      </c>
      <c r="IO25">
        <v>251.3</v>
      </c>
      <c r="IP25">
        <v>18</v>
      </c>
      <c r="IQ25">
        <v>1.4577259475218659E-7</v>
      </c>
      <c r="IR25">
        <v>1.4577259475218659E-7</v>
      </c>
      <c r="IS25">
        <f t="shared" si="87"/>
        <v>23</v>
      </c>
      <c r="IT25">
        <v>871</v>
      </c>
      <c r="IU25">
        <v>23</v>
      </c>
      <c r="IV25">
        <v>6.0070671378091877E-7</v>
      </c>
      <c r="IW25">
        <v>6.0070671378091877E-7</v>
      </c>
      <c r="IX25">
        <f t="shared" si="88"/>
        <v>23</v>
      </c>
      <c r="IY25">
        <v>109.9</v>
      </c>
      <c r="IZ25">
        <v>23</v>
      </c>
      <c r="ST25"/>
    </row>
    <row r="26" spans="1:514" x14ac:dyDescent="0.55000000000000004">
      <c r="A26">
        <v>8.4999999999999999E-6</v>
      </c>
      <c r="B26">
        <v>1.5919354838709676E-5</v>
      </c>
      <c r="C26">
        <f t="shared" si="37"/>
        <v>24</v>
      </c>
      <c r="D26">
        <v>1157.73</v>
      </c>
      <c r="E26">
        <v>51.9</v>
      </c>
      <c r="F26">
        <v>1.1049210770659239E-5</v>
      </c>
      <c r="G26">
        <v>1.8337975858867225E-5</v>
      </c>
      <c r="H26">
        <f t="shared" si="38"/>
        <v>24</v>
      </c>
      <c r="I26">
        <f t="shared" si="0"/>
        <v>3346.2799999999997</v>
      </c>
      <c r="J26">
        <v>57.4</v>
      </c>
      <c r="K26">
        <v>9.1382113821138218E-6</v>
      </c>
      <c r="L26">
        <v>1.8211382113821137E-5</v>
      </c>
      <c r="M26">
        <f t="shared" si="39"/>
        <v>24</v>
      </c>
      <c r="N26">
        <f t="shared" si="1"/>
        <v>966.06999999999994</v>
      </c>
      <c r="O26">
        <v>71</v>
      </c>
      <c r="P26">
        <v>4.5372050816696918E-6</v>
      </c>
      <c r="Q26">
        <v>7.5965776510241122E-6</v>
      </c>
      <c r="R26">
        <f t="shared" si="40"/>
        <v>24</v>
      </c>
      <c r="S26">
        <f t="shared" si="2"/>
        <v>833.9799999999999</v>
      </c>
      <c r="T26">
        <v>48.8</v>
      </c>
      <c r="U26">
        <v>9.3603744149765991E-7</v>
      </c>
      <c r="V26">
        <v>3.5491419656786272E-6</v>
      </c>
      <c r="W26">
        <f t="shared" si="41"/>
        <v>24</v>
      </c>
      <c r="X26">
        <f t="shared" si="3"/>
        <v>147.63</v>
      </c>
      <c r="Y26">
        <v>61.7</v>
      </c>
      <c r="Z26">
        <v>6.2136435748281331E-6</v>
      </c>
      <c r="AA26">
        <v>1.1739820200951877E-5</v>
      </c>
      <c r="AB26">
        <f t="shared" si="42"/>
        <v>24</v>
      </c>
      <c r="AC26">
        <f t="shared" si="4"/>
        <v>1605.8</v>
      </c>
      <c r="AD26">
        <v>45.6</v>
      </c>
      <c r="AE26">
        <v>3.1831335262505167E-6</v>
      </c>
      <c r="AF26">
        <v>5.0640760644894588E-6</v>
      </c>
      <c r="AG26">
        <f t="shared" si="43"/>
        <v>24</v>
      </c>
      <c r="AH26">
        <f t="shared" si="5"/>
        <v>533.54</v>
      </c>
      <c r="AI26">
        <v>52</v>
      </c>
      <c r="AJ26">
        <v>2.1043528394349957E-6</v>
      </c>
      <c r="AK26">
        <v>4.2087056788699914E-6</v>
      </c>
      <c r="AL26">
        <f t="shared" si="44"/>
        <v>24</v>
      </c>
      <c r="AM26">
        <f t="shared" si="6"/>
        <v>525.77</v>
      </c>
      <c r="AN26">
        <v>68.2</v>
      </c>
      <c r="AO26">
        <v>8.6393088552915768E-6</v>
      </c>
      <c r="AP26">
        <v>1.8142548596112311E-5</v>
      </c>
      <c r="AQ26">
        <f t="shared" si="45"/>
        <v>24</v>
      </c>
      <c r="AR26">
        <f t="shared" si="7"/>
        <v>704.48</v>
      </c>
      <c r="AS26">
        <v>48</v>
      </c>
      <c r="AT26">
        <v>1.9678714859437752E-6</v>
      </c>
      <c r="AU26">
        <v>4.1097724230254352E-6</v>
      </c>
      <c r="AV26">
        <f t="shared" si="46"/>
        <v>24</v>
      </c>
      <c r="AW26">
        <f t="shared" si="8"/>
        <v>1036</v>
      </c>
      <c r="AX26">
        <v>55.8</v>
      </c>
      <c r="AY26">
        <v>8.6071987480438192E-6</v>
      </c>
      <c r="AZ26">
        <v>1.2415232133541993E-5</v>
      </c>
      <c r="BA26">
        <f t="shared" si="47"/>
        <v>24</v>
      </c>
      <c r="BB26">
        <f t="shared" si="9"/>
        <v>214.97</v>
      </c>
      <c r="BC26">
        <v>66.3</v>
      </c>
      <c r="BD26">
        <v>6.5906475572758656E-6</v>
      </c>
      <c r="BE26">
        <v>1.3233601841196778E-5</v>
      </c>
      <c r="BF26">
        <f t="shared" si="48"/>
        <v>24</v>
      </c>
      <c r="BG26">
        <f t="shared" si="10"/>
        <v>1481.48</v>
      </c>
      <c r="BH26">
        <v>63.4</v>
      </c>
      <c r="BI26">
        <v>8.4895726495726491E-4</v>
      </c>
      <c r="BJ26">
        <v>1.0603589743589743E-3</v>
      </c>
      <c r="BK26">
        <f t="shared" si="49"/>
        <v>24</v>
      </c>
      <c r="BL26">
        <v>798.4</v>
      </c>
      <c r="BM26">
        <v>66.5</v>
      </c>
      <c r="BN26">
        <v>5.8483004304586612E-6</v>
      </c>
      <c r="BO26">
        <v>1.4991836128840731E-5</v>
      </c>
      <c r="BP26">
        <f t="shared" si="50"/>
        <v>24</v>
      </c>
      <c r="BQ26">
        <f t="shared" si="11"/>
        <v>830.89666666666653</v>
      </c>
      <c r="BR26">
        <v>69.900000000000006</v>
      </c>
      <c r="BS26">
        <v>3.6691542288557213E-6</v>
      </c>
      <c r="BT26">
        <v>7.8482587064676611E-6</v>
      </c>
      <c r="BU26">
        <f t="shared" si="51"/>
        <v>24</v>
      </c>
      <c r="BV26">
        <f t="shared" si="12"/>
        <v>2020.1999999999998</v>
      </c>
      <c r="BW26">
        <v>61.1</v>
      </c>
      <c r="BX26">
        <v>1.1061946902654867E-5</v>
      </c>
      <c r="BY26">
        <v>2.0663716814159291E-5</v>
      </c>
      <c r="BZ26">
        <f t="shared" si="52"/>
        <v>24</v>
      </c>
      <c r="CA26">
        <v>674.9</v>
      </c>
      <c r="CB26">
        <v>53.7</v>
      </c>
      <c r="CC26">
        <v>1.7824663514005093E-6</v>
      </c>
      <c r="CD26">
        <v>3.3102946526009457E-6</v>
      </c>
      <c r="CE26">
        <f t="shared" si="53"/>
        <v>24</v>
      </c>
      <c r="CF26">
        <f t="shared" si="13"/>
        <v>380.98899999999998</v>
      </c>
      <c r="CG26">
        <v>61.8</v>
      </c>
      <c r="CH26">
        <v>1.3895216400911161E-6</v>
      </c>
      <c r="CI26">
        <v>2.7562642369020499E-6</v>
      </c>
      <c r="CJ26">
        <f t="shared" si="54"/>
        <v>24</v>
      </c>
      <c r="CK26">
        <f t="shared" si="14"/>
        <v>752.9129999999999</v>
      </c>
      <c r="CL26">
        <v>72.099999999999994</v>
      </c>
      <c r="CM26">
        <v>3.686882180069463E-6</v>
      </c>
      <c r="CN26">
        <v>6.5455516965001337E-6</v>
      </c>
      <c r="CO26">
        <f t="shared" si="55"/>
        <v>24</v>
      </c>
      <c r="CP26">
        <f t="shared" si="15"/>
        <v>483.03499999999997</v>
      </c>
      <c r="CQ26">
        <v>65.7</v>
      </c>
      <c r="CR26">
        <v>2.9063402010550411E-6</v>
      </c>
      <c r="CS26">
        <v>5.4344580471782625E-6</v>
      </c>
      <c r="CT26">
        <f t="shared" si="56"/>
        <v>24</v>
      </c>
      <c r="CU26">
        <f t="shared" si="16"/>
        <v>1685.0281</v>
      </c>
      <c r="CV26">
        <v>60.6</v>
      </c>
      <c r="CW26">
        <v>5.4867986798679865E-6</v>
      </c>
      <c r="CX26">
        <v>1.3778877887788779E-5</v>
      </c>
      <c r="CY26">
        <f t="shared" si="57"/>
        <v>24</v>
      </c>
      <c r="CZ26">
        <f t="shared" si="17"/>
        <v>9875.67</v>
      </c>
      <c r="DA26">
        <v>57.4</v>
      </c>
      <c r="DB26">
        <v>1.589041095890411E-6</v>
      </c>
      <c r="DC26">
        <v>3.5890410958904112E-6</v>
      </c>
      <c r="DD26">
        <f t="shared" si="58"/>
        <v>24</v>
      </c>
      <c r="DE26">
        <f t="shared" si="18"/>
        <v>598.54899999999998</v>
      </c>
      <c r="DF26">
        <v>56</v>
      </c>
      <c r="DG26">
        <v>3.7731196054254009E-6</v>
      </c>
      <c r="DH26">
        <v>6.4118372379778051E-6</v>
      </c>
      <c r="DI26">
        <f t="shared" si="59"/>
        <v>24</v>
      </c>
      <c r="DJ26">
        <f t="shared" si="19"/>
        <v>433.08768557086404</v>
      </c>
      <c r="DK26">
        <v>71.8</v>
      </c>
      <c r="DL26">
        <v>8.9020771513353114E-7</v>
      </c>
      <c r="DM26">
        <v>1.0173802458668927E-6</v>
      </c>
      <c r="DN26">
        <f t="shared" si="60"/>
        <v>24</v>
      </c>
      <c r="DO26">
        <v>1680</v>
      </c>
      <c r="DP26">
        <f t="shared" si="20"/>
        <v>71.013565069944889</v>
      </c>
      <c r="DQ26">
        <v>4.6734955185659411E-6</v>
      </c>
      <c r="DR26">
        <v>8.3226632522407175E-6</v>
      </c>
      <c r="DS26">
        <f t="shared" si="61"/>
        <v>24</v>
      </c>
      <c r="DT26">
        <v>3400</v>
      </c>
      <c r="DU26">
        <v>43.7</v>
      </c>
      <c r="DV26">
        <v>2.489814395654142E-6</v>
      </c>
      <c r="DW26">
        <v>3.4404708012675419E-6</v>
      </c>
      <c r="DX26">
        <f t="shared" si="62"/>
        <v>24</v>
      </c>
      <c r="DY26">
        <f t="shared" si="21"/>
        <v>38.150700000000001</v>
      </c>
      <c r="DZ26">
        <v>71.900000000000006</v>
      </c>
      <c r="EA26">
        <v>2.0082055711509392E-6</v>
      </c>
      <c r="EB26">
        <v>3.735694234506586E-6</v>
      </c>
      <c r="EC26">
        <f t="shared" si="63"/>
        <v>24</v>
      </c>
      <c r="ED26">
        <f t="shared" si="22"/>
        <v>278.166</v>
      </c>
      <c r="EE26">
        <v>83.3</v>
      </c>
      <c r="EF26">
        <v>9.7786299459647904E-6</v>
      </c>
      <c r="EG26">
        <v>2.0481087676485967E-5</v>
      </c>
      <c r="EH26">
        <f t="shared" si="64"/>
        <v>24</v>
      </c>
      <c r="EI26">
        <f t="shared" si="23"/>
        <v>1450.3999999999999</v>
      </c>
      <c r="EJ26">
        <v>57.9</v>
      </c>
      <c r="EK26">
        <v>1.3779527559055119E-6</v>
      </c>
      <c r="EL26">
        <v>1.6141732283464566E-6</v>
      </c>
      <c r="EM26">
        <f t="shared" si="65"/>
        <v>24</v>
      </c>
      <c r="EN26">
        <v>1302</v>
      </c>
      <c r="EO26">
        <v>103</v>
      </c>
      <c r="EP26">
        <v>1.0449320794148381E-7</v>
      </c>
      <c r="EQ26">
        <v>1.7913121361397223E-7</v>
      </c>
      <c r="ER26">
        <f t="shared" si="66"/>
        <v>24</v>
      </c>
      <c r="ES26">
        <v>309</v>
      </c>
      <c r="ET26">
        <v>69</v>
      </c>
      <c r="EU26">
        <v>4.0584415584415586E-7</v>
      </c>
      <c r="EV26">
        <v>6.0876623376623374E-7</v>
      </c>
      <c r="EW26">
        <f t="shared" si="67"/>
        <v>24</v>
      </c>
      <c r="EX26">
        <f t="shared" si="24"/>
        <v>8.4175000000000004</v>
      </c>
      <c r="EY26">
        <v>38</v>
      </c>
      <c r="EZ26">
        <v>2.2137887413029728E-7</v>
      </c>
      <c r="FA26">
        <v>6.9576217583807714E-7</v>
      </c>
      <c r="FB26">
        <f t="shared" si="68"/>
        <v>24</v>
      </c>
      <c r="FC26">
        <v>255</v>
      </c>
      <c r="FD26">
        <v>18</v>
      </c>
      <c r="FJ26">
        <v>8.4408537320631855E-8</v>
      </c>
      <c r="FK26">
        <v>1.9293379959001569E-7</v>
      </c>
      <c r="FL26">
        <f t="shared" si="70"/>
        <v>24</v>
      </c>
      <c r="FM26">
        <v>623</v>
      </c>
      <c r="FN26">
        <v>82</v>
      </c>
      <c r="FO26">
        <v>7.5199278086930369E-8</v>
      </c>
      <c r="FP26">
        <v>1.9551812302601896E-7</v>
      </c>
      <c r="FQ26">
        <f t="shared" si="71"/>
        <v>24</v>
      </c>
      <c r="FR26">
        <f t="shared" si="26"/>
        <v>709.66</v>
      </c>
      <c r="FS26">
        <v>30</v>
      </c>
      <c r="FT26">
        <v>1.2500000000000001E-6</v>
      </c>
      <c r="FU26">
        <v>1.2993421052631578E-6</v>
      </c>
      <c r="FV26">
        <f t="shared" si="72"/>
        <v>24</v>
      </c>
      <c r="FW26">
        <f t="shared" si="27"/>
        <v>485.10700000000003</v>
      </c>
      <c r="FX26">
        <v>36</v>
      </c>
      <c r="GD26">
        <v>2.1542438604049978E-8</v>
      </c>
      <c r="GE26">
        <v>6.4627315812149938E-8</v>
      </c>
      <c r="GF26">
        <f t="shared" si="74"/>
        <v>24</v>
      </c>
      <c r="GG26">
        <f t="shared" si="28"/>
        <v>242.24269999999999</v>
      </c>
      <c r="GH26">
        <v>32</v>
      </c>
      <c r="GI26">
        <v>1.0204081632653061E-7</v>
      </c>
      <c r="GJ26">
        <v>1.0204081632653061E-7</v>
      </c>
      <c r="GK26">
        <f t="shared" si="75"/>
        <v>24</v>
      </c>
      <c r="GL26">
        <f t="shared" si="29"/>
        <v>51.8</v>
      </c>
      <c r="GM26">
        <v>28</v>
      </c>
      <c r="GS26">
        <v>9.5097799511002448E-5</v>
      </c>
      <c r="GT26">
        <v>1.5561124694376529E-4</v>
      </c>
      <c r="GU26">
        <f t="shared" si="77"/>
        <v>24</v>
      </c>
      <c r="GV26">
        <v>132</v>
      </c>
      <c r="GW26">
        <v>17</v>
      </c>
      <c r="IL26">
        <v>2.0232675771370763E-7</v>
      </c>
      <c r="IM26">
        <v>2.0232675771370763E-7</v>
      </c>
      <c r="IN26">
        <f t="shared" si="86"/>
        <v>24</v>
      </c>
      <c r="IO26">
        <v>251.3</v>
      </c>
      <c r="IP26">
        <v>18</v>
      </c>
      <c r="IQ26">
        <v>1.4577259475218659E-7</v>
      </c>
      <c r="IR26">
        <v>1.4577259475218659E-7</v>
      </c>
      <c r="IS26">
        <f t="shared" si="87"/>
        <v>24</v>
      </c>
      <c r="IT26">
        <v>871</v>
      </c>
      <c r="IU26">
        <v>23</v>
      </c>
      <c r="IV26">
        <v>6.7137809187279151E-7</v>
      </c>
      <c r="IW26">
        <v>6.7137809187279151E-7</v>
      </c>
      <c r="IX26">
        <f t="shared" si="88"/>
        <v>24</v>
      </c>
      <c r="IY26">
        <v>109.9</v>
      </c>
      <c r="IZ26">
        <v>23</v>
      </c>
      <c r="ST26"/>
    </row>
    <row r="27" spans="1:514" x14ac:dyDescent="0.55000000000000004">
      <c r="A27">
        <v>7.4354838709677423E-6</v>
      </c>
      <c r="B27">
        <v>1.5935483870967741E-5</v>
      </c>
      <c r="C27">
        <f t="shared" si="37"/>
        <v>25</v>
      </c>
      <c r="D27">
        <v>1157.73</v>
      </c>
      <c r="E27">
        <v>51.9</v>
      </c>
      <c r="F27">
        <v>1.0352831940575673E-5</v>
      </c>
      <c r="G27">
        <v>1.8384401114206129E-5</v>
      </c>
      <c r="H27">
        <f t="shared" si="38"/>
        <v>25</v>
      </c>
      <c r="I27">
        <f t="shared" si="0"/>
        <v>3346.2799999999997</v>
      </c>
      <c r="J27">
        <v>57.4</v>
      </c>
      <c r="K27">
        <v>8.5203252032520326E-6</v>
      </c>
      <c r="L27">
        <v>1.8439024390243901E-5</v>
      </c>
      <c r="M27">
        <f t="shared" si="39"/>
        <v>25</v>
      </c>
      <c r="N27">
        <f t="shared" si="1"/>
        <v>966.06999999999994</v>
      </c>
      <c r="O27">
        <v>71</v>
      </c>
      <c r="P27">
        <v>4.0964480165932068E-6</v>
      </c>
      <c r="Q27">
        <v>7.5965776510241122E-6</v>
      </c>
      <c r="R27">
        <f t="shared" si="40"/>
        <v>25</v>
      </c>
      <c r="S27">
        <f t="shared" si="2"/>
        <v>833.9799999999999</v>
      </c>
      <c r="T27">
        <v>48.8</v>
      </c>
      <c r="U27">
        <v>7.020280811232449E-7</v>
      </c>
      <c r="V27">
        <v>3.5491419656786272E-6</v>
      </c>
      <c r="W27">
        <f t="shared" si="41"/>
        <v>25</v>
      </c>
      <c r="X27">
        <f t="shared" si="3"/>
        <v>147.63</v>
      </c>
      <c r="Y27">
        <v>61.7</v>
      </c>
      <c r="Z27">
        <v>5.8346553851577646E-6</v>
      </c>
      <c r="AA27">
        <v>1.1748633879781421E-5</v>
      </c>
      <c r="AB27">
        <f t="shared" si="42"/>
        <v>25</v>
      </c>
      <c r="AC27">
        <f t="shared" si="4"/>
        <v>1605.8</v>
      </c>
      <c r="AD27">
        <v>45.6</v>
      </c>
      <c r="AE27">
        <v>2.9764365440264571E-6</v>
      </c>
      <c r="AF27">
        <v>5.0847457627118647E-6</v>
      </c>
      <c r="AG27">
        <f t="shared" si="43"/>
        <v>25</v>
      </c>
      <c r="AH27">
        <f t="shared" si="5"/>
        <v>533.54</v>
      </c>
      <c r="AI27">
        <v>52</v>
      </c>
      <c r="AJ27">
        <v>1.9602190833093112E-6</v>
      </c>
      <c r="AK27">
        <v>4.2087056788699914E-6</v>
      </c>
      <c r="AL27">
        <f t="shared" si="44"/>
        <v>25</v>
      </c>
      <c r="AM27">
        <f t="shared" si="6"/>
        <v>525.77</v>
      </c>
      <c r="AN27">
        <v>68.2</v>
      </c>
      <c r="AO27">
        <v>8.0993520518358527E-6</v>
      </c>
      <c r="AP27">
        <v>1.8142548596112311E-5</v>
      </c>
      <c r="AQ27">
        <f t="shared" si="45"/>
        <v>25</v>
      </c>
      <c r="AR27">
        <f t="shared" si="7"/>
        <v>704.48</v>
      </c>
      <c r="AS27">
        <v>48</v>
      </c>
      <c r="AT27">
        <v>1.7402945113788488E-6</v>
      </c>
      <c r="AU27">
        <v>4.1231593038821959E-6</v>
      </c>
      <c r="AV27">
        <f t="shared" si="46"/>
        <v>25</v>
      </c>
      <c r="AW27">
        <f t="shared" si="8"/>
        <v>1036</v>
      </c>
      <c r="AX27">
        <v>55.8</v>
      </c>
      <c r="AY27">
        <v>7.902973395931143E-6</v>
      </c>
      <c r="AZ27">
        <v>1.2493479394887845E-5</v>
      </c>
      <c r="BA27">
        <f t="shared" si="47"/>
        <v>25</v>
      </c>
      <c r="BB27">
        <f t="shared" si="9"/>
        <v>214.97</v>
      </c>
      <c r="BC27">
        <v>66.3</v>
      </c>
      <c r="BD27">
        <v>5.3875928444397954E-6</v>
      </c>
      <c r="BE27">
        <v>1.3254524531854797E-5</v>
      </c>
      <c r="BF27">
        <f t="shared" si="48"/>
        <v>25</v>
      </c>
      <c r="BG27">
        <f t="shared" si="10"/>
        <v>1481.48</v>
      </c>
      <c r="BH27">
        <v>63.4</v>
      </c>
      <c r="BI27">
        <v>8.318632478632479E-4</v>
      </c>
      <c r="BJ27">
        <v>1.0711452991452992E-3</v>
      </c>
      <c r="BK27">
        <f t="shared" si="49"/>
        <v>25</v>
      </c>
      <c r="BL27">
        <v>798.4</v>
      </c>
      <c r="BM27">
        <v>66.5</v>
      </c>
      <c r="BN27">
        <v>5.2694077482559001E-6</v>
      </c>
      <c r="BO27">
        <v>1.5006679530948494E-5</v>
      </c>
      <c r="BP27">
        <f t="shared" si="50"/>
        <v>25</v>
      </c>
      <c r="BQ27">
        <f t="shared" si="11"/>
        <v>830.89666666666653</v>
      </c>
      <c r="BR27">
        <v>69.900000000000006</v>
      </c>
      <c r="BS27">
        <v>3.2835820895522387E-6</v>
      </c>
      <c r="BT27">
        <v>7.8482587064676611E-6</v>
      </c>
      <c r="BU27">
        <f t="shared" si="51"/>
        <v>25</v>
      </c>
      <c r="BV27">
        <f t="shared" si="12"/>
        <v>2020.1999999999998</v>
      </c>
      <c r="BW27">
        <v>61.1</v>
      </c>
      <c r="BX27">
        <v>9.8230088495575214E-6</v>
      </c>
      <c r="BY27">
        <v>2.0663716814159291E-5</v>
      </c>
      <c r="BZ27">
        <f t="shared" si="52"/>
        <v>25</v>
      </c>
      <c r="CA27">
        <v>674.9</v>
      </c>
      <c r="CB27">
        <v>53.7</v>
      </c>
      <c r="CC27">
        <v>1.673335758457621E-6</v>
      </c>
      <c r="CD27">
        <v>3.3102946526009457E-6</v>
      </c>
      <c r="CE27">
        <f t="shared" si="53"/>
        <v>25</v>
      </c>
      <c r="CF27">
        <f t="shared" si="13"/>
        <v>380.98899999999998</v>
      </c>
      <c r="CG27">
        <v>61.8</v>
      </c>
      <c r="CH27">
        <v>1.3439635535307517E-6</v>
      </c>
      <c r="CI27">
        <v>2.7562642369020499E-6</v>
      </c>
      <c r="CJ27">
        <f t="shared" si="54"/>
        <v>25</v>
      </c>
      <c r="CK27">
        <f t="shared" si="14"/>
        <v>752.9129999999999</v>
      </c>
      <c r="CL27">
        <v>72.099999999999994</v>
      </c>
      <c r="CM27">
        <v>3.3395671920919049E-6</v>
      </c>
      <c r="CN27">
        <v>6.5455516965001337E-6</v>
      </c>
      <c r="CO27">
        <f t="shared" si="55"/>
        <v>25</v>
      </c>
      <c r="CP27">
        <f t="shared" si="15"/>
        <v>483.03499999999997</v>
      </c>
      <c r="CQ27">
        <v>65.7</v>
      </c>
      <c r="CR27">
        <v>4.6680601174479943E-6</v>
      </c>
      <c r="CS27">
        <v>7.4549616801035139E-6</v>
      </c>
      <c r="CT27">
        <f t="shared" si="56"/>
        <v>25</v>
      </c>
      <c r="CU27">
        <f t="shared" si="16"/>
        <v>1685.0281</v>
      </c>
      <c r="CV27">
        <v>60.6</v>
      </c>
      <c r="CW27">
        <v>4.9917491749174916E-6</v>
      </c>
      <c r="CX27">
        <v>1.3778877887788779E-5</v>
      </c>
      <c r="CY27">
        <f t="shared" si="57"/>
        <v>25</v>
      </c>
      <c r="CZ27">
        <f t="shared" si="17"/>
        <v>9875.67</v>
      </c>
      <c r="DA27">
        <v>57.4</v>
      </c>
      <c r="DB27">
        <v>1.5342465753424657E-6</v>
      </c>
      <c r="DC27">
        <v>3.6164383561643837E-6</v>
      </c>
      <c r="DD27">
        <f t="shared" si="58"/>
        <v>25</v>
      </c>
      <c r="DE27">
        <f t="shared" si="18"/>
        <v>598.54899999999998</v>
      </c>
      <c r="DF27">
        <v>56</v>
      </c>
      <c r="DG27">
        <v>3.6744759556103574E-6</v>
      </c>
      <c r="DH27">
        <v>6.473489519112207E-6</v>
      </c>
      <c r="DI27">
        <f t="shared" si="59"/>
        <v>25</v>
      </c>
      <c r="DJ27">
        <f t="shared" si="19"/>
        <v>433.08768557086404</v>
      </c>
      <c r="DK27">
        <v>71.8</v>
      </c>
      <c r="DL27">
        <v>9.7498940228910555E-7</v>
      </c>
      <c r="DM27">
        <v>1.1021619330224672E-6</v>
      </c>
      <c r="DN27">
        <f t="shared" si="60"/>
        <v>25</v>
      </c>
      <c r="DO27">
        <v>1680</v>
      </c>
      <c r="DP27">
        <f t="shared" si="20"/>
        <v>71.013565069944889</v>
      </c>
      <c r="DQ27">
        <v>4.4814340588988473E-6</v>
      </c>
      <c r="DR27">
        <v>8.4507042253521122E-6</v>
      </c>
      <c r="DS27">
        <f t="shared" si="61"/>
        <v>25</v>
      </c>
      <c r="DT27">
        <v>3400</v>
      </c>
      <c r="DU27">
        <v>43.7</v>
      </c>
      <c r="DV27">
        <v>2.3992756903576281E-6</v>
      </c>
      <c r="DW27">
        <v>3.4404708012675419E-6</v>
      </c>
      <c r="DX27">
        <f t="shared" si="62"/>
        <v>25</v>
      </c>
      <c r="DY27">
        <f t="shared" si="21"/>
        <v>38.150700000000001</v>
      </c>
      <c r="DZ27">
        <v>71.900000000000006</v>
      </c>
      <c r="EA27">
        <v>1.6411142301878645E-6</v>
      </c>
      <c r="EB27">
        <v>3.7572878427985316E-6</v>
      </c>
      <c r="EC27">
        <f t="shared" si="63"/>
        <v>25</v>
      </c>
      <c r="ED27">
        <f t="shared" si="22"/>
        <v>278.166</v>
      </c>
      <c r="EE27">
        <v>84.3</v>
      </c>
      <c r="EF27">
        <v>9.5520306780547326E-6</v>
      </c>
      <c r="EG27">
        <v>2.0969147638138401E-5</v>
      </c>
      <c r="EH27">
        <f t="shared" si="64"/>
        <v>25</v>
      </c>
      <c r="EI27">
        <f t="shared" si="23"/>
        <v>1450.3999999999999</v>
      </c>
      <c r="EJ27">
        <v>57.9</v>
      </c>
      <c r="EK27">
        <v>2.8149606299212597E-6</v>
      </c>
      <c r="EL27">
        <v>3.0708661417322833E-6</v>
      </c>
      <c r="EM27">
        <f t="shared" si="65"/>
        <v>25</v>
      </c>
      <c r="EN27">
        <v>1302</v>
      </c>
      <c r="EO27">
        <v>103</v>
      </c>
      <c r="EP27">
        <v>1.0449320794148381E-7</v>
      </c>
      <c r="EQ27">
        <v>1.7913121361397223E-7</v>
      </c>
      <c r="ER27">
        <f t="shared" si="66"/>
        <v>25</v>
      </c>
      <c r="ES27">
        <v>309</v>
      </c>
      <c r="ET27">
        <v>69</v>
      </c>
      <c r="EU27">
        <v>4.0584415584415586E-7</v>
      </c>
      <c r="EV27">
        <v>6.0876623376623374E-7</v>
      </c>
      <c r="EW27">
        <f t="shared" si="67"/>
        <v>25</v>
      </c>
      <c r="EX27">
        <f t="shared" si="24"/>
        <v>8.4175000000000004</v>
      </c>
      <c r="EY27">
        <v>38</v>
      </c>
      <c r="EZ27">
        <v>2.2137887413029728E-7</v>
      </c>
      <c r="FA27">
        <v>6.9576217583807714E-7</v>
      </c>
      <c r="FB27">
        <f t="shared" si="68"/>
        <v>25</v>
      </c>
      <c r="FC27">
        <v>255</v>
      </c>
      <c r="FD27">
        <v>18</v>
      </c>
      <c r="FJ27">
        <v>8.4408537320631855E-8</v>
      </c>
      <c r="FK27">
        <v>1.9293379959001569E-7</v>
      </c>
      <c r="FL27">
        <f t="shared" si="70"/>
        <v>25</v>
      </c>
      <c r="FM27">
        <v>623</v>
      </c>
      <c r="FN27">
        <v>82</v>
      </c>
      <c r="FO27">
        <v>7.5199278086930369E-8</v>
      </c>
      <c r="FP27">
        <v>1.9551812302601896E-7</v>
      </c>
      <c r="FQ27">
        <f t="shared" si="71"/>
        <v>25</v>
      </c>
      <c r="FR27">
        <f t="shared" si="26"/>
        <v>709.66</v>
      </c>
      <c r="FS27">
        <v>30</v>
      </c>
      <c r="FT27">
        <v>3.6348684210526315E-6</v>
      </c>
      <c r="FU27">
        <v>3.7828947368421051E-6</v>
      </c>
      <c r="FV27">
        <f t="shared" si="72"/>
        <v>25</v>
      </c>
      <c r="FW27">
        <f t="shared" si="27"/>
        <v>485.10700000000003</v>
      </c>
      <c r="FX27">
        <v>36</v>
      </c>
      <c r="GD27">
        <v>2.1542438604049978E-8</v>
      </c>
      <c r="GE27">
        <v>6.4627315812149938E-8</v>
      </c>
      <c r="GF27">
        <f t="shared" si="74"/>
        <v>25</v>
      </c>
      <c r="GG27">
        <f t="shared" si="28"/>
        <v>242.24269999999999</v>
      </c>
      <c r="GH27">
        <v>32</v>
      </c>
      <c r="GI27">
        <v>1.0204081632653061E-7</v>
      </c>
      <c r="GJ27">
        <v>1.0204081632653061E-7</v>
      </c>
      <c r="GK27">
        <f t="shared" si="75"/>
        <v>25</v>
      </c>
      <c r="GL27">
        <f t="shared" si="29"/>
        <v>51.8</v>
      </c>
      <c r="GM27">
        <v>28</v>
      </c>
      <c r="GS27">
        <v>1.1970660146699266E-4</v>
      </c>
      <c r="GT27">
        <v>1.9766503667481664E-4</v>
      </c>
      <c r="GU27">
        <f t="shared" si="77"/>
        <v>25</v>
      </c>
      <c r="GV27">
        <v>132</v>
      </c>
      <c r="GW27">
        <v>17</v>
      </c>
      <c r="IL27">
        <v>2.276176024279211E-7</v>
      </c>
      <c r="IM27">
        <v>2.276176024279211E-7</v>
      </c>
      <c r="IN27">
        <f t="shared" si="86"/>
        <v>25</v>
      </c>
      <c r="IO27">
        <v>251.3</v>
      </c>
      <c r="IP27">
        <v>18</v>
      </c>
      <c r="IQ27">
        <v>1.4577259475218659E-7</v>
      </c>
      <c r="IR27">
        <v>1.4577259475218659E-7</v>
      </c>
      <c r="IS27">
        <f t="shared" si="87"/>
        <v>25</v>
      </c>
      <c r="IT27">
        <v>871</v>
      </c>
      <c r="IU27">
        <v>23</v>
      </c>
      <c r="IV27">
        <v>8.1272084805653711E-7</v>
      </c>
      <c r="IW27">
        <v>8.1272084805653711E-7</v>
      </c>
      <c r="IX27">
        <f t="shared" si="88"/>
        <v>25</v>
      </c>
      <c r="IY27">
        <v>109.9</v>
      </c>
      <c r="IZ27">
        <v>23</v>
      </c>
      <c r="ST27"/>
    </row>
    <row r="28" spans="1:514" x14ac:dyDescent="0.55000000000000004">
      <c r="A28">
        <v>6.2258064516129033E-6</v>
      </c>
      <c r="B28">
        <v>1.5951612903225805E-5</v>
      </c>
      <c r="C28">
        <f t="shared" si="37"/>
        <v>26</v>
      </c>
      <c r="D28">
        <v>1157.73</v>
      </c>
      <c r="E28">
        <v>51.9</v>
      </c>
      <c r="F28">
        <v>9.981429897864438E-6</v>
      </c>
      <c r="G28">
        <v>1.852367688022284E-5</v>
      </c>
      <c r="H28">
        <f t="shared" si="38"/>
        <v>26</v>
      </c>
      <c r="I28">
        <f t="shared" si="0"/>
        <v>3346.2799999999997</v>
      </c>
      <c r="J28">
        <v>57.4</v>
      </c>
      <c r="K28">
        <v>8.1300813008130074E-6</v>
      </c>
      <c r="L28">
        <v>1.8601626016260162E-5</v>
      </c>
      <c r="M28">
        <f t="shared" si="39"/>
        <v>26</v>
      </c>
      <c r="N28">
        <f t="shared" si="1"/>
        <v>966.06999999999994</v>
      </c>
      <c r="O28">
        <v>71</v>
      </c>
      <c r="P28">
        <v>3.422348975887996E-6</v>
      </c>
      <c r="Q28">
        <v>7.5965776510241122E-6</v>
      </c>
      <c r="R28">
        <f t="shared" si="40"/>
        <v>26</v>
      </c>
      <c r="S28">
        <f t="shared" si="2"/>
        <v>833.9799999999999</v>
      </c>
      <c r="T28">
        <v>48.8</v>
      </c>
      <c r="U28">
        <v>5.0702028081123242E-7</v>
      </c>
      <c r="V28">
        <v>3.5491419656786272E-6</v>
      </c>
      <c r="W28">
        <f t="shared" si="41"/>
        <v>26</v>
      </c>
      <c r="X28">
        <f t="shared" si="3"/>
        <v>147.63</v>
      </c>
      <c r="Y28">
        <v>61.7</v>
      </c>
      <c r="Z28">
        <v>5.3322756918737879E-6</v>
      </c>
      <c r="AA28">
        <v>1.1801515952758681E-5</v>
      </c>
      <c r="AB28">
        <f t="shared" si="42"/>
        <v>26</v>
      </c>
      <c r="AC28">
        <f t="shared" si="4"/>
        <v>1605.8</v>
      </c>
      <c r="AD28">
        <v>45.6</v>
      </c>
      <c r="AE28">
        <v>2.9557668458040512E-6</v>
      </c>
      <c r="AF28">
        <v>5.1467548573790824E-6</v>
      </c>
      <c r="AG28">
        <f t="shared" si="43"/>
        <v>26</v>
      </c>
      <c r="AH28">
        <f t="shared" si="5"/>
        <v>533.54</v>
      </c>
      <c r="AI28">
        <v>52</v>
      </c>
      <c r="AJ28">
        <v>1.5566445661573941E-6</v>
      </c>
      <c r="AK28">
        <v>4.2087056788699914E-6</v>
      </c>
      <c r="AL28">
        <f t="shared" si="44"/>
        <v>26</v>
      </c>
      <c r="AM28">
        <f t="shared" si="6"/>
        <v>525.77</v>
      </c>
      <c r="AN28">
        <v>68.2</v>
      </c>
      <c r="AO28">
        <v>5.1835853131749464E-6</v>
      </c>
      <c r="AP28">
        <v>1.8142548596112311E-5</v>
      </c>
      <c r="AQ28">
        <f t="shared" si="45"/>
        <v>26</v>
      </c>
      <c r="AR28">
        <f t="shared" si="7"/>
        <v>704.48</v>
      </c>
      <c r="AS28">
        <v>48</v>
      </c>
      <c r="AT28">
        <v>1.3253012048192771E-6</v>
      </c>
      <c r="AU28">
        <v>4.1365461847389557E-6</v>
      </c>
      <c r="AV28">
        <f t="shared" si="46"/>
        <v>26</v>
      </c>
      <c r="AW28">
        <f t="shared" si="8"/>
        <v>1036</v>
      </c>
      <c r="AX28">
        <v>55.8</v>
      </c>
      <c r="AY28">
        <v>6.5988523735002606E-6</v>
      </c>
      <c r="AZ28">
        <v>1.2493479394887845E-5</v>
      </c>
      <c r="BA28">
        <f t="shared" si="47"/>
        <v>26</v>
      </c>
      <c r="BB28">
        <f t="shared" si="9"/>
        <v>214.97</v>
      </c>
      <c r="BC28">
        <v>66.3</v>
      </c>
      <c r="BD28">
        <v>4.3623810021968829E-6</v>
      </c>
      <c r="BE28">
        <v>1.3285908567841824E-5</v>
      </c>
      <c r="BF28">
        <f t="shared" si="48"/>
        <v>26</v>
      </c>
      <c r="BG28">
        <f t="shared" si="10"/>
        <v>1481.48</v>
      </c>
      <c r="BH28">
        <v>63.4</v>
      </c>
      <c r="BI28">
        <v>8.125641025641026E-4</v>
      </c>
      <c r="BJ28">
        <v>1.0846837606837607E-3</v>
      </c>
      <c r="BK28">
        <f t="shared" si="49"/>
        <v>26</v>
      </c>
      <c r="BL28">
        <v>798.4</v>
      </c>
      <c r="BM28">
        <v>66.5</v>
      </c>
      <c r="BN28">
        <v>4.7053584681609028E-6</v>
      </c>
      <c r="BO28">
        <v>1.503636633516402E-5</v>
      </c>
      <c r="BP28">
        <f t="shared" si="50"/>
        <v>26</v>
      </c>
      <c r="BQ28">
        <f t="shared" si="11"/>
        <v>830.89666666666653</v>
      </c>
      <c r="BR28">
        <v>69.900000000000006</v>
      </c>
      <c r="BS28">
        <v>2.8606965174129353E-6</v>
      </c>
      <c r="BT28">
        <v>7.8482587064676611E-6</v>
      </c>
      <c r="BU28">
        <f t="shared" si="51"/>
        <v>26</v>
      </c>
      <c r="BV28">
        <f t="shared" si="12"/>
        <v>2020.1999999999998</v>
      </c>
      <c r="BW28">
        <v>61.1</v>
      </c>
      <c r="BX28">
        <v>8.3628318584070789E-6</v>
      </c>
      <c r="BY28">
        <v>2.0663716814159291E-5</v>
      </c>
      <c r="BZ28">
        <f t="shared" si="52"/>
        <v>26</v>
      </c>
      <c r="CA28">
        <v>674.9</v>
      </c>
      <c r="CB28">
        <v>53.7</v>
      </c>
      <c r="CC28">
        <v>1.3823208439432521E-6</v>
      </c>
      <c r="CD28">
        <v>3.3102946526009457E-6</v>
      </c>
      <c r="CE28">
        <f t="shared" si="53"/>
        <v>26</v>
      </c>
      <c r="CF28">
        <f t="shared" si="13"/>
        <v>380.98899999999998</v>
      </c>
      <c r="CG28">
        <v>61.8</v>
      </c>
      <c r="CH28">
        <v>1.2300683371298405E-6</v>
      </c>
      <c r="CI28">
        <v>2.7562642369020499E-6</v>
      </c>
      <c r="CJ28">
        <f t="shared" si="54"/>
        <v>26</v>
      </c>
      <c r="CK28">
        <f t="shared" si="14"/>
        <v>752.9129999999999</v>
      </c>
      <c r="CL28">
        <v>72.099999999999994</v>
      </c>
      <c r="CM28">
        <v>2.564787603526583E-6</v>
      </c>
      <c r="CN28">
        <v>6.5455516965001337E-6</v>
      </c>
      <c r="CO28">
        <f t="shared" si="55"/>
        <v>26</v>
      </c>
      <c r="CP28">
        <f t="shared" si="15"/>
        <v>483.03499999999997</v>
      </c>
      <c r="CQ28">
        <v>65.7</v>
      </c>
      <c r="CR28">
        <v>4.4192296207823233E-6</v>
      </c>
      <c r="CS28">
        <v>7.4649148999701401E-6</v>
      </c>
      <c r="CT28">
        <f t="shared" si="56"/>
        <v>26</v>
      </c>
      <c r="CU28">
        <f t="shared" si="16"/>
        <v>1685.0281</v>
      </c>
      <c r="CV28">
        <v>60.6</v>
      </c>
      <c r="CW28">
        <v>4.3316831683168313E-6</v>
      </c>
      <c r="CX28">
        <v>1.3820132013201319E-5</v>
      </c>
      <c r="CY28">
        <f t="shared" si="57"/>
        <v>26</v>
      </c>
      <c r="CZ28">
        <f t="shared" si="17"/>
        <v>9875.67</v>
      </c>
      <c r="DA28">
        <v>57.4</v>
      </c>
      <c r="DB28">
        <v>1.4520547945205479E-6</v>
      </c>
      <c r="DC28">
        <v>3.6164383561643837E-6</v>
      </c>
      <c r="DD28">
        <f t="shared" si="58"/>
        <v>26</v>
      </c>
      <c r="DE28">
        <f t="shared" si="18"/>
        <v>598.54899999999998</v>
      </c>
      <c r="DF28">
        <v>56</v>
      </c>
      <c r="DG28">
        <v>3.3662145499383475E-6</v>
      </c>
      <c r="DH28">
        <v>6.4858199753390876E-6</v>
      </c>
      <c r="DI28">
        <f t="shared" si="59"/>
        <v>26</v>
      </c>
      <c r="DJ28">
        <f t="shared" si="19"/>
        <v>433.08768557086404</v>
      </c>
      <c r="DK28">
        <v>71.8</v>
      </c>
      <c r="DL28">
        <v>9.7498940228910555E-7</v>
      </c>
      <c r="DM28">
        <v>1.1021619330224672E-6</v>
      </c>
      <c r="DN28">
        <f t="shared" si="60"/>
        <v>26</v>
      </c>
      <c r="DO28">
        <v>1680</v>
      </c>
      <c r="DP28">
        <f t="shared" si="20"/>
        <v>71.013565069944889</v>
      </c>
      <c r="DQ28">
        <v>4.2893725992317543E-6</v>
      </c>
      <c r="DR28">
        <v>8.6427656850192061E-6</v>
      </c>
      <c r="DS28">
        <f t="shared" si="61"/>
        <v>26</v>
      </c>
      <c r="DT28">
        <v>3400</v>
      </c>
      <c r="DU28">
        <v>43.7</v>
      </c>
      <c r="DV28">
        <v>2.2181982797645993E-6</v>
      </c>
      <c r="DW28">
        <v>3.4404708012675419E-6</v>
      </c>
      <c r="DX28">
        <f t="shared" si="62"/>
        <v>26</v>
      </c>
      <c r="DY28">
        <f t="shared" si="21"/>
        <v>38.150700000000001</v>
      </c>
      <c r="DZ28">
        <v>71.900000000000006</v>
      </c>
      <c r="EA28">
        <v>1.403584538976463E-6</v>
      </c>
      <c r="EB28">
        <v>3.7572878427985316E-6</v>
      </c>
      <c r="EC28">
        <f t="shared" si="63"/>
        <v>26</v>
      </c>
      <c r="ED28">
        <f t="shared" si="22"/>
        <v>278.166</v>
      </c>
      <c r="EE28">
        <v>85.3</v>
      </c>
      <c r="EF28">
        <v>8.4713264772529189E-6</v>
      </c>
      <c r="EG28">
        <v>2.1004009063970715E-5</v>
      </c>
      <c r="EH28">
        <f t="shared" si="64"/>
        <v>26</v>
      </c>
      <c r="EI28">
        <f t="shared" si="23"/>
        <v>1450.3999999999999</v>
      </c>
      <c r="EJ28">
        <v>57.9</v>
      </c>
      <c r="EK28">
        <v>8.1102362204724415E-6</v>
      </c>
      <c r="EL28">
        <v>8.5236220472440938E-6</v>
      </c>
      <c r="EM28">
        <f t="shared" si="65"/>
        <v>26</v>
      </c>
      <c r="EN28">
        <v>1302</v>
      </c>
      <c r="EO28">
        <v>103</v>
      </c>
      <c r="EP28">
        <v>1.0449320794148381E-7</v>
      </c>
      <c r="EQ28">
        <v>1.7913121361397223E-7</v>
      </c>
      <c r="ER28">
        <f t="shared" si="66"/>
        <v>26</v>
      </c>
      <c r="ES28">
        <v>309</v>
      </c>
      <c r="ET28">
        <v>69</v>
      </c>
      <c r="EU28">
        <v>4.8701298701298697E-7</v>
      </c>
      <c r="EV28">
        <v>6.8993506493506496E-7</v>
      </c>
      <c r="EW28">
        <f t="shared" si="67"/>
        <v>26</v>
      </c>
      <c r="EX28">
        <f t="shared" si="24"/>
        <v>8.4175000000000004</v>
      </c>
      <c r="EY28">
        <v>38</v>
      </c>
      <c r="EZ28">
        <v>2.2137887413029728E-7</v>
      </c>
      <c r="FA28">
        <v>6.9576217583807714E-7</v>
      </c>
      <c r="FB28">
        <f t="shared" si="68"/>
        <v>26</v>
      </c>
      <c r="FC28">
        <v>255</v>
      </c>
      <c r="FD28">
        <v>18</v>
      </c>
      <c r="FJ28">
        <v>8.4408537320631855E-8</v>
      </c>
      <c r="FK28">
        <v>1.9293379959001569E-7</v>
      </c>
      <c r="FL28">
        <f t="shared" si="70"/>
        <v>26</v>
      </c>
      <c r="FM28">
        <v>623</v>
      </c>
      <c r="FN28">
        <v>82</v>
      </c>
      <c r="FO28">
        <v>7.5199278086930369E-8</v>
      </c>
      <c r="FP28">
        <v>1.9551812302601896E-7</v>
      </c>
      <c r="FQ28">
        <f t="shared" si="71"/>
        <v>26</v>
      </c>
      <c r="FR28">
        <f t="shared" si="26"/>
        <v>709.66</v>
      </c>
      <c r="FS28">
        <v>30</v>
      </c>
      <c r="FT28">
        <v>3.6677631578947369E-6</v>
      </c>
      <c r="FU28">
        <v>3.8157894736842105E-6</v>
      </c>
      <c r="FV28">
        <f t="shared" si="72"/>
        <v>26</v>
      </c>
      <c r="FW28">
        <f t="shared" si="27"/>
        <v>485.10700000000003</v>
      </c>
      <c r="FX28">
        <v>36</v>
      </c>
      <c r="GD28">
        <v>1.5079707022834985E-7</v>
      </c>
      <c r="GE28">
        <v>1.938819474364498E-7</v>
      </c>
      <c r="GF28">
        <f t="shared" si="74"/>
        <v>26</v>
      </c>
      <c r="GG28">
        <f t="shared" si="28"/>
        <v>242.24269999999999</v>
      </c>
      <c r="GH28">
        <v>32</v>
      </c>
      <c r="GI28">
        <v>1.0204081632653061E-7</v>
      </c>
      <c r="GJ28">
        <v>1.0204081632653061E-7</v>
      </c>
      <c r="GK28">
        <f t="shared" si="75"/>
        <v>26</v>
      </c>
      <c r="GL28">
        <f t="shared" si="29"/>
        <v>51.8</v>
      </c>
      <c r="GM28">
        <v>28</v>
      </c>
      <c r="GS28">
        <v>1.2855745721271393E-4</v>
      </c>
      <c r="GT28">
        <v>2.1223716381418094E-4</v>
      </c>
      <c r="GU28">
        <f t="shared" si="77"/>
        <v>26</v>
      </c>
      <c r="GV28">
        <v>132</v>
      </c>
      <c r="GW28">
        <v>17</v>
      </c>
      <c r="IL28">
        <v>2.5290844714213455E-7</v>
      </c>
      <c r="IM28">
        <v>2.5290844714213455E-7</v>
      </c>
      <c r="IN28">
        <f t="shared" si="86"/>
        <v>26</v>
      </c>
      <c r="IO28">
        <v>251.3</v>
      </c>
      <c r="IP28">
        <v>18</v>
      </c>
      <c r="IQ28">
        <v>1.4577259475218659E-7</v>
      </c>
      <c r="IR28">
        <v>1.4577259475218659E-7</v>
      </c>
      <c r="IS28">
        <f t="shared" si="87"/>
        <v>26</v>
      </c>
      <c r="IT28">
        <v>871</v>
      </c>
      <c r="IU28">
        <v>23</v>
      </c>
      <c r="IV28">
        <v>8.4805653710247349E-7</v>
      </c>
      <c r="IW28">
        <v>8.4805653710247349E-7</v>
      </c>
      <c r="IX28">
        <f t="shared" si="88"/>
        <v>26</v>
      </c>
      <c r="IY28">
        <v>109.9</v>
      </c>
      <c r="IZ28">
        <v>23</v>
      </c>
      <c r="ST28"/>
    </row>
    <row r="29" spans="1:514" x14ac:dyDescent="0.55000000000000004">
      <c r="A29">
        <v>5.6451612903225804E-6</v>
      </c>
      <c r="B29">
        <v>1.5951612903225805E-5</v>
      </c>
      <c r="C29">
        <f t="shared" si="37"/>
        <v>27</v>
      </c>
      <c r="D29">
        <v>1157.73</v>
      </c>
      <c r="E29">
        <v>51.9</v>
      </c>
      <c r="F29">
        <v>9.5636025998142994E-6</v>
      </c>
      <c r="G29">
        <v>1.852367688022284E-5</v>
      </c>
      <c r="H29">
        <f t="shared" si="38"/>
        <v>27</v>
      </c>
      <c r="I29">
        <f t="shared" si="0"/>
        <v>3346.2799999999997</v>
      </c>
      <c r="J29">
        <v>57.4</v>
      </c>
      <c r="K29">
        <v>7.7723577235772356E-6</v>
      </c>
      <c r="L29">
        <v>1.8634146341463414E-5</v>
      </c>
      <c r="M29">
        <f t="shared" si="39"/>
        <v>27</v>
      </c>
      <c r="N29">
        <f t="shared" si="1"/>
        <v>966.06999999999994</v>
      </c>
      <c r="O29">
        <v>71</v>
      </c>
      <c r="P29">
        <v>3.2927145449831474E-6</v>
      </c>
      <c r="Q29">
        <v>7.5965776510241122E-6</v>
      </c>
      <c r="R29">
        <f t="shared" si="40"/>
        <v>27</v>
      </c>
      <c r="S29">
        <f t="shared" si="2"/>
        <v>833.9799999999999</v>
      </c>
      <c r="T29">
        <v>48.8</v>
      </c>
      <c r="U29">
        <v>5.0702028081123242E-7</v>
      </c>
      <c r="V29">
        <v>3.5491419656786272E-6</v>
      </c>
      <c r="W29">
        <f t="shared" si="41"/>
        <v>27</v>
      </c>
      <c r="X29">
        <f t="shared" si="3"/>
        <v>147.63</v>
      </c>
      <c r="Y29">
        <v>61.7</v>
      </c>
      <c r="Z29">
        <v>5.2176978670897228E-6</v>
      </c>
      <c r="AA29">
        <v>1.1827956989247311E-5</v>
      </c>
      <c r="AB29">
        <f t="shared" si="42"/>
        <v>27</v>
      </c>
      <c r="AC29">
        <f t="shared" si="4"/>
        <v>1605.8</v>
      </c>
      <c r="AD29">
        <v>45.6</v>
      </c>
      <c r="AE29">
        <v>2.9557668458040512E-6</v>
      </c>
      <c r="AF29">
        <v>5.1467548573790824E-6</v>
      </c>
      <c r="AG29">
        <f t="shared" si="43"/>
        <v>27</v>
      </c>
      <c r="AH29">
        <f t="shared" si="5"/>
        <v>533.54</v>
      </c>
      <c r="AI29">
        <v>52</v>
      </c>
      <c r="AJ29">
        <v>1.5278178149322572E-6</v>
      </c>
      <c r="AK29">
        <v>4.2087056788699914E-6</v>
      </c>
      <c r="AL29">
        <f t="shared" si="44"/>
        <v>27</v>
      </c>
      <c r="AM29">
        <f t="shared" si="6"/>
        <v>525.77</v>
      </c>
      <c r="AN29">
        <v>68.2</v>
      </c>
      <c r="AO29">
        <v>6.4794816414686821E-6</v>
      </c>
      <c r="AP29">
        <v>1.8142548596112311E-5</v>
      </c>
      <c r="AQ29">
        <f t="shared" si="45"/>
        <v>27</v>
      </c>
      <c r="AR29">
        <f t="shared" si="7"/>
        <v>704.48</v>
      </c>
      <c r="AS29">
        <v>48</v>
      </c>
      <c r="AT29">
        <v>1.3119143239625166E-6</v>
      </c>
      <c r="AU29">
        <v>4.1633199464524763E-6</v>
      </c>
      <c r="AV29">
        <f t="shared" si="46"/>
        <v>27</v>
      </c>
      <c r="AW29">
        <f t="shared" si="8"/>
        <v>1036</v>
      </c>
      <c r="AX29">
        <v>55.8</v>
      </c>
      <c r="AY29">
        <v>6.5466875326030252E-6</v>
      </c>
      <c r="AZ29">
        <v>1.2519561815336464E-5</v>
      </c>
      <c r="BA29">
        <f t="shared" si="47"/>
        <v>27</v>
      </c>
      <c r="BB29">
        <f t="shared" si="9"/>
        <v>214.97</v>
      </c>
      <c r="BC29">
        <v>66.3</v>
      </c>
      <c r="BD29">
        <v>4.0799246783136314E-6</v>
      </c>
      <c r="BE29">
        <v>1.3296369913170834E-5</v>
      </c>
      <c r="BF29">
        <f t="shared" si="48"/>
        <v>27</v>
      </c>
      <c r="BG29">
        <f t="shared" si="10"/>
        <v>1481.48</v>
      </c>
      <c r="BH29">
        <v>63.4</v>
      </c>
      <c r="BI29">
        <v>7.9347008547008544E-4</v>
      </c>
      <c r="BJ29">
        <v>1.0954529914529916E-3</v>
      </c>
      <c r="BK29">
        <f t="shared" si="49"/>
        <v>27</v>
      </c>
      <c r="BL29">
        <v>798.4</v>
      </c>
      <c r="BM29">
        <v>66.5</v>
      </c>
      <c r="BN29">
        <v>4.5569244470832716E-6</v>
      </c>
      <c r="BO29">
        <v>1.5080896541487308E-5</v>
      </c>
      <c r="BP29">
        <f t="shared" si="50"/>
        <v>27</v>
      </c>
      <c r="BQ29">
        <f t="shared" si="11"/>
        <v>830.89666666666653</v>
      </c>
      <c r="BR29">
        <v>69.900000000000006</v>
      </c>
      <c r="BS29">
        <v>2.7238805970149253E-6</v>
      </c>
      <c r="BT29">
        <v>7.8482587064676611E-6</v>
      </c>
      <c r="BU29">
        <f t="shared" si="51"/>
        <v>27</v>
      </c>
      <c r="BV29">
        <f t="shared" si="12"/>
        <v>2020.1999999999998</v>
      </c>
      <c r="BW29">
        <v>61.1</v>
      </c>
      <c r="BX29">
        <v>7.1238938053097345E-6</v>
      </c>
      <c r="BY29">
        <v>2.0663716814159291E-5</v>
      </c>
      <c r="BZ29">
        <f t="shared" si="52"/>
        <v>27</v>
      </c>
      <c r="CA29">
        <v>674.9</v>
      </c>
      <c r="CB29">
        <v>53.7</v>
      </c>
      <c r="CC29">
        <v>1.3823208439432521E-6</v>
      </c>
      <c r="CD29">
        <v>3.3102946526009457E-6</v>
      </c>
      <c r="CE29">
        <f t="shared" si="53"/>
        <v>27</v>
      </c>
      <c r="CF29">
        <f t="shared" si="13"/>
        <v>380.98899999999998</v>
      </c>
      <c r="CG29">
        <v>61.8</v>
      </c>
      <c r="CH29">
        <v>1.1845102505694761E-6</v>
      </c>
      <c r="CI29">
        <v>2.7562642369020499E-6</v>
      </c>
      <c r="CJ29">
        <f t="shared" si="54"/>
        <v>27</v>
      </c>
      <c r="CK29">
        <f t="shared" si="14"/>
        <v>752.9129999999999</v>
      </c>
      <c r="CL29">
        <v>72.099999999999994</v>
      </c>
      <c r="CM29">
        <v>2.4044883783061715E-6</v>
      </c>
      <c r="CN29">
        <v>6.5455516965001337E-6</v>
      </c>
      <c r="CO29">
        <f t="shared" si="55"/>
        <v>27</v>
      </c>
      <c r="CP29">
        <f t="shared" si="15"/>
        <v>483.03499999999997</v>
      </c>
      <c r="CQ29">
        <v>65.7</v>
      </c>
      <c r="CR29">
        <v>4.2997909823828009E-6</v>
      </c>
      <c r="CS29">
        <v>7.5047277794366476E-6</v>
      </c>
      <c r="CT29">
        <f t="shared" si="56"/>
        <v>27</v>
      </c>
      <c r="CU29">
        <f t="shared" si="16"/>
        <v>1685.0281</v>
      </c>
      <c r="CV29">
        <v>60.6</v>
      </c>
      <c r="CW29">
        <v>3.424092409240924E-6</v>
      </c>
      <c r="CX29">
        <v>1.3820132013201319E-5</v>
      </c>
      <c r="CY29">
        <f t="shared" si="57"/>
        <v>27</v>
      </c>
      <c r="CZ29">
        <f t="shared" si="17"/>
        <v>9875.67</v>
      </c>
      <c r="DA29">
        <v>57.4</v>
      </c>
      <c r="DB29">
        <v>1.2876712328767124E-6</v>
      </c>
      <c r="DC29">
        <v>3.6164383561643837E-6</v>
      </c>
      <c r="DD29">
        <f t="shared" si="58"/>
        <v>27</v>
      </c>
      <c r="DE29">
        <f t="shared" si="18"/>
        <v>598.54899999999998</v>
      </c>
      <c r="DF29">
        <v>56</v>
      </c>
      <c r="DG29">
        <v>3.2552404438964243E-6</v>
      </c>
      <c r="DH29">
        <v>6.4858199753390876E-6</v>
      </c>
      <c r="DI29">
        <f t="shared" si="59"/>
        <v>27</v>
      </c>
      <c r="DJ29">
        <f t="shared" si="19"/>
        <v>433.08768557086404</v>
      </c>
      <c r="DK29">
        <v>71.8</v>
      </c>
      <c r="DL29">
        <v>1.0597710894446799E-6</v>
      </c>
      <c r="DM29">
        <v>1.1869436201780415E-6</v>
      </c>
      <c r="DN29">
        <f t="shared" si="60"/>
        <v>27</v>
      </c>
      <c r="DO29">
        <v>1680</v>
      </c>
      <c r="DP29">
        <f t="shared" si="20"/>
        <v>71.013565069944889</v>
      </c>
      <c r="DQ29">
        <v>3.649167733674776E-6</v>
      </c>
      <c r="DR29">
        <v>8.6427656850192061E-6</v>
      </c>
      <c r="DS29">
        <f t="shared" si="61"/>
        <v>27</v>
      </c>
      <c r="DT29">
        <v>3400</v>
      </c>
      <c r="DU29">
        <v>43.7</v>
      </c>
      <c r="DV29">
        <v>2.2181982797645993E-6</v>
      </c>
      <c r="DW29">
        <v>3.4404708012675419E-6</v>
      </c>
      <c r="DX29">
        <f t="shared" si="62"/>
        <v>27</v>
      </c>
      <c r="DY29">
        <f t="shared" si="21"/>
        <v>38.150700000000001</v>
      </c>
      <c r="DZ29">
        <v>71.900000000000006</v>
      </c>
      <c r="EA29">
        <v>1.2308356726408983E-6</v>
      </c>
      <c r="EB29">
        <v>3.7572878427985316E-6</v>
      </c>
      <c r="EC29">
        <f t="shared" si="63"/>
        <v>27</v>
      </c>
      <c r="ED29">
        <f t="shared" si="22"/>
        <v>278.166</v>
      </c>
      <c r="EE29">
        <v>86.3</v>
      </c>
      <c r="EF29">
        <v>8.0006972285166461E-6</v>
      </c>
      <c r="EG29">
        <v>2.1004009063970715E-5</v>
      </c>
      <c r="EH29">
        <f t="shared" si="64"/>
        <v>27</v>
      </c>
      <c r="EI29">
        <f t="shared" si="23"/>
        <v>1450.3999999999999</v>
      </c>
      <c r="EJ29">
        <v>57.9</v>
      </c>
      <c r="EK29">
        <v>1.0492125984251969E-5</v>
      </c>
      <c r="EL29">
        <v>1.094488188976378E-5</v>
      </c>
      <c r="EM29">
        <f t="shared" si="65"/>
        <v>27</v>
      </c>
      <c r="EN29">
        <v>1302</v>
      </c>
      <c r="EO29">
        <v>103</v>
      </c>
      <c r="EP29">
        <v>1.0449320794148381E-7</v>
      </c>
      <c r="EQ29">
        <v>1.7913121361397223E-7</v>
      </c>
      <c r="ER29">
        <f t="shared" si="66"/>
        <v>27</v>
      </c>
      <c r="ES29">
        <v>309</v>
      </c>
      <c r="ET29">
        <v>69</v>
      </c>
      <c r="EU29">
        <v>4.8701298701298697E-7</v>
      </c>
      <c r="EV29">
        <v>6.8993506493506496E-7</v>
      </c>
      <c r="EW29">
        <f t="shared" si="67"/>
        <v>27</v>
      </c>
      <c r="EX29">
        <f t="shared" si="24"/>
        <v>8.4175000000000004</v>
      </c>
      <c r="EY29">
        <v>38</v>
      </c>
      <c r="EZ29">
        <v>2.2137887413029728E-7</v>
      </c>
      <c r="FA29">
        <v>6.9576217583807714E-7</v>
      </c>
      <c r="FB29">
        <f t="shared" si="68"/>
        <v>27</v>
      </c>
      <c r="FC29">
        <v>255</v>
      </c>
      <c r="FD29">
        <v>18</v>
      </c>
      <c r="FJ29">
        <v>8.4408537320631855E-8</v>
      </c>
      <c r="FK29">
        <v>1.9293379959001569E-7</v>
      </c>
      <c r="FL29">
        <f t="shared" si="70"/>
        <v>27</v>
      </c>
      <c r="FM29">
        <v>623</v>
      </c>
      <c r="FN29">
        <v>82</v>
      </c>
      <c r="FO29">
        <v>1.2031884493908859E-7</v>
      </c>
      <c r="FP29">
        <v>2.4063768987817718E-7</v>
      </c>
      <c r="FQ29">
        <f t="shared" si="71"/>
        <v>27</v>
      </c>
      <c r="FR29">
        <f t="shared" si="26"/>
        <v>709.66</v>
      </c>
      <c r="FS29">
        <v>30</v>
      </c>
      <c r="FT29">
        <v>5.9375000000000003E-6</v>
      </c>
      <c r="FU29">
        <v>6.151315789473684E-6</v>
      </c>
      <c r="FV29">
        <f t="shared" si="72"/>
        <v>27</v>
      </c>
      <c r="FW29">
        <f t="shared" si="27"/>
        <v>485.10700000000003</v>
      </c>
      <c r="FX29">
        <v>36</v>
      </c>
      <c r="GD29">
        <v>2.3696682464454975E-7</v>
      </c>
      <c r="GE29">
        <v>2.8005170185264973E-7</v>
      </c>
      <c r="GF29">
        <f t="shared" si="74"/>
        <v>27</v>
      </c>
      <c r="GG29">
        <f t="shared" si="28"/>
        <v>242.24269999999999</v>
      </c>
      <c r="GH29">
        <v>32</v>
      </c>
      <c r="GI29">
        <v>2.0408163265306121E-7</v>
      </c>
      <c r="GJ29">
        <v>2.0408163265306121E-7</v>
      </c>
      <c r="GK29">
        <f t="shared" si="75"/>
        <v>27</v>
      </c>
      <c r="GL29">
        <f t="shared" si="29"/>
        <v>51.8</v>
      </c>
      <c r="GM29">
        <v>28</v>
      </c>
      <c r="GS29">
        <v>1.3952322738386308E-4</v>
      </c>
      <c r="GT29">
        <v>2.250244498777506E-4</v>
      </c>
      <c r="GU29">
        <f t="shared" si="77"/>
        <v>27</v>
      </c>
      <c r="GV29">
        <v>132</v>
      </c>
      <c r="GW29">
        <v>17</v>
      </c>
      <c r="IL29">
        <v>2.5290844714213455E-7</v>
      </c>
      <c r="IM29">
        <v>2.5290844714213455E-7</v>
      </c>
      <c r="IN29">
        <f t="shared" si="86"/>
        <v>27</v>
      </c>
      <c r="IO29">
        <v>251.3</v>
      </c>
      <c r="IP29">
        <v>18</v>
      </c>
      <c r="IQ29">
        <v>2.9154518950437319E-7</v>
      </c>
      <c r="IR29">
        <v>2.9154518950437319E-7</v>
      </c>
      <c r="IS29">
        <f t="shared" si="87"/>
        <v>27</v>
      </c>
      <c r="IT29">
        <v>871</v>
      </c>
      <c r="IU29">
        <v>23</v>
      </c>
      <c r="IV29">
        <v>1.0247349823321555E-6</v>
      </c>
      <c r="IW29">
        <v>1.0247349823321555E-6</v>
      </c>
      <c r="IX29">
        <f t="shared" si="88"/>
        <v>27</v>
      </c>
      <c r="IY29">
        <v>109.9</v>
      </c>
      <c r="IZ29">
        <v>23</v>
      </c>
      <c r="ST29"/>
    </row>
    <row r="30" spans="1:514" x14ac:dyDescent="0.55000000000000004">
      <c r="A30">
        <v>4.6935483870967738E-6</v>
      </c>
      <c r="B30">
        <v>1.5951612903225805E-5</v>
      </c>
      <c r="C30">
        <f t="shared" si="37"/>
        <v>28</v>
      </c>
      <c r="D30">
        <v>1157.73</v>
      </c>
      <c r="E30">
        <v>51.9</v>
      </c>
      <c r="F30">
        <v>9.1457753017641591E-6</v>
      </c>
      <c r="G30">
        <v>1.852367688022284E-5</v>
      </c>
      <c r="H30">
        <f t="shared" si="38"/>
        <v>28</v>
      </c>
      <c r="I30">
        <f t="shared" si="0"/>
        <v>3346.2799999999997</v>
      </c>
      <c r="J30">
        <v>57.4</v>
      </c>
      <c r="K30">
        <v>7.1869918699186996E-6</v>
      </c>
      <c r="L30">
        <v>1.8731707317073172E-5</v>
      </c>
      <c r="M30">
        <f t="shared" si="39"/>
        <v>28</v>
      </c>
      <c r="N30">
        <f t="shared" si="1"/>
        <v>966.06999999999994</v>
      </c>
      <c r="O30">
        <v>71</v>
      </c>
      <c r="P30">
        <v>2.722323049001815E-6</v>
      </c>
      <c r="Q30">
        <v>7.622504537205082E-6</v>
      </c>
      <c r="R30">
        <f t="shared" si="40"/>
        <v>28</v>
      </c>
      <c r="S30">
        <f t="shared" si="2"/>
        <v>833.9799999999999</v>
      </c>
      <c r="T30">
        <v>48.8</v>
      </c>
      <c r="U30">
        <v>3.5101404056162245E-7</v>
      </c>
      <c r="V30">
        <v>3.5491419656786272E-6</v>
      </c>
      <c r="W30">
        <f t="shared" si="41"/>
        <v>28</v>
      </c>
      <c r="X30">
        <f t="shared" si="3"/>
        <v>147.63</v>
      </c>
      <c r="Y30">
        <v>61.7</v>
      </c>
      <c r="Z30">
        <v>4.8122686409307243E-6</v>
      </c>
      <c r="AA30">
        <v>1.1854398025735941E-5</v>
      </c>
      <c r="AB30">
        <f t="shared" si="42"/>
        <v>28</v>
      </c>
      <c r="AC30">
        <f t="shared" si="4"/>
        <v>1605.8</v>
      </c>
      <c r="AD30">
        <v>45.6</v>
      </c>
      <c r="AE30">
        <v>2.5010334849111205E-6</v>
      </c>
      <c r="AF30">
        <v>5.2087639520463002E-6</v>
      </c>
      <c r="AG30">
        <f t="shared" si="43"/>
        <v>28</v>
      </c>
      <c r="AH30">
        <f t="shared" si="5"/>
        <v>533.54</v>
      </c>
      <c r="AI30">
        <v>52</v>
      </c>
      <c r="AJ30">
        <v>1.1818968002306139E-6</v>
      </c>
      <c r="AK30">
        <v>4.2087056788699914E-6</v>
      </c>
      <c r="AL30">
        <f t="shared" si="44"/>
        <v>28</v>
      </c>
      <c r="AM30">
        <f t="shared" si="6"/>
        <v>525.77</v>
      </c>
      <c r="AN30">
        <v>68.2</v>
      </c>
      <c r="AO30">
        <v>5.0755939524838009E-6</v>
      </c>
      <c r="AP30">
        <v>1.8142548596112311E-5</v>
      </c>
      <c r="AQ30">
        <f t="shared" si="45"/>
        <v>28</v>
      </c>
      <c r="AR30">
        <f t="shared" si="7"/>
        <v>704.48</v>
      </c>
      <c r="AS30">
        <v>48</v>
      </c>
      <c r="AT30">
        <v>8.5676037483266402E-7</v>
      </c>
      <c r="AU30">
        <v>4.1633199464524763E-6</v>
      </c>
      <c r="AV30">
        <f t="shared" si="46"/>
        <v>28</v>
      </c>
      <c r="AW30">
        <f t="shared" si="8"/>
        <v>1036</v>
      </c>
      <c r="AX30">
        <v>55.8</v>
      </c>
      <c r="AY30">
        <v>6.1554512258737613E-6</v>
      </c>
      <c r="AZ30">
        <v>1.2519561815336464E-5</v>
      </c>
      <c r="BA30">
        <f t="shared" si="47"/>
        <v>28</v>
      </c>
      <c r="BB30">
        <f t="shared" si="9"/>
        <v>214.97</v>
      </c>
      <c r="BC30">
        <v>66.3</v>
      </c>
      <c r="BD30">
        <v>2.7513338215294485E-6</v>
      </c>
      <c r="BE30">
        <v>1.3296369913170834E-5</v>
      </c>
      <c r="BF30">
        <f t="shared" si="48"/>
        <v>28</v>
      </c>
      <c r="BG30">
        <f t="shared" si="10"/>
        <v>1481.48</v>
      </c>
      <c r="BH30">
        <v>63.4</v>
      </c>
      <c r="BI30">
        <v>7.6998290598290599E-4</v>
      </c>
      <c r="BJ30">
        <v>1.098923076923077E-3</v>
      </c>
      <c r="BK30">
        <f t="shared" si="49"/>
        <v>28</v>
      </c>
      <c r="BL30">
        <v>798.4</v>
      </c>
      <c r="BM30">
        <v>66.5</v>
      </c>
      <c r="BN30">
        <v>3.8741279501261688E-6</v>
      </c>
      <c r="BO30">
        <v>1.5080896541487308E-5</v>
      </c>
      <c r="BP30">
        <f t="shared" si="50"/>
        <v>28</v>
      </c>
      <c r="BQ30">
        <f t="shared" si="11"/>
        <v>830.89666666666653</v>
      </c>
      <c r="BR30">
        <v>69.900000000000006</v>
      </c>
      <c r="BS30">
        <v>2.1517412935323385E-6</v>
      </c>
      <c r="BT30">
        <v>7.8482587064676611E-6</v>
      </c>
      <c r="BU30">
        <f t="shared" si="51"/>
        <v>28</v>
      </c>
      <c r="BV30">
        <f t="shared" si="12"/>
        <v>2020.1999999999998</v>
      </c>
      <c r="BW30">
        <v>61.1</v>
      </c>
      <c r="BX30">
        <v>6.3495575221238938E-6</v>
      </c>
      <c r="BY30">
        <v>2.0663716814159291E-5</v>
      </c>
      <c r="BZ30">
        <f t="shared" si="52"/>
        <v>28</v>
      </c>
      <c r="CA30">
        <v>674.9</v>
      </c>
      <c r="CB30">
        <v>53.7</v>
      </c>
      <c r="CC30">
        <v>1.1640596580574754E-6</v>
      </c>
      <c r="CD30">
        <v>3.383048381229538E-6</v>
      </c>
      <c r="CE30">
        <f t="shared" si="53"/>
        <v>28</v>
      </c>
      <c r="CF30">
        <f t="shared" si="13"/>
        <v>380.98899999999998</v>
      </c>
      <c r="CG30">
        <v>61.8</v>
      </c>
      <c r="CH30">
        <v>8.4282460136674259E-7</v>
      </c>
      <c r="CI30">
        <v>2.7562642369020499E-6</v>
      </c>
      <c r="CJ30">
        <f t="shared" si="54"/>
        <v>28</v>
      </c>
      <c r="CK30">
        <f t="shared" si="14"/>
        <v>752.9129999999999</v>
      </c>
      <c r="CL30">
        <v>72.099999999999994</v>
      </c>
      <c r="CM30">
        <v>1.8434410900347315E-6</v>
      </c>
      <c r="CN30">
        <v>6.5455516965001337E-6</v>
      </c>
      <c r="CO30">
        <f t="shared" si="55"/>
        <v>28</v>
      </c>
      <c r="CP30">
        <f t="shared" si="15"/>
        <v>483.03499999999997</v>
      </c>
      <c r="CQ30">
        <v>65.7</v>
      </c>
      <c r="CR30">
        <v>4.0410072658505027E-6</v>
      </c>
      <c r="CS30">
        <v>7.5146809993032747E-6</v>
      </c>
      <c r="CT30">
        <f t="shared" si="56"/>
        <v>28</v>
      </c>
      <c r="CU30">
        <f t="shared" si="16"/>
        <v>1685.0281</v>
      </c>
      <c r="CV30">
        <v>60.6</v>
      </c>
      <c r="CW30">
        <v>2.929042904290429E-6</v>
      </c>
      <c r="CX30">
        <v>1.3820132013201319E-5</v>
      </c>
      <c r="CY30">
        <f t="shared" si="57"/>
        <v>28</v>
      </c>
      <c r="CZ30">
        <f t="shared" si="17"/>
        <v>9875.67</v>
      </c>
      <c r="DA30">
        <v>57.4</v>
      </c>
      <c r="DB30">
        <v>1.0684931506849315E-6</v>
      </c>
      <c r="DC30">
        <v>3.6438356164383563E-6</v>
      </c>
      <c r="DD30">
        <f t="shared" si="58"/>
        <v>28</v>
      </c>
      <c r="DE30">
        <f t="shared" si="18"/>
        <v>598.54899999999998</v>
      </c>
      <c r="DF30">
        <v>56</v>
      </c>
      <c r="DG30">
        <v>3.0579531442663377E-6</v>
      </c>
      <c r="DH30">
        <v>6.5228113440197284E-6</v>
      </c>
      <c r="DI30">
        <f t="shared" si="59"/>
        <v>28</v>
      </c>
      <c r="DJ30">
        <f t="shared" si="19"/>
        <v>433.08768557086404</v>
      </c>
      <c r="DK30">
        <v>71.8</v>
      </c>
      <c r="DL30">
        <v>1.0173802458668927E-6</v>
      </c>
      <c r="DM30">
        <v>1.271725307333616E-6</v>
      </c>
      <c r="DN30">
        <f t="shared" si="60"/>
        <v>28</v>
      </c>
      <c r="DO30">
        <v>1680</v>
      </c>
      <c r="DP30">
        <f t="shared" si="20"/>
        <v>71.013565069944889</v>
      </c>
      <c r="DQ30">
        <v>2.880921895006402E-6</v>
      </c>
      <c r="DR30">
        <v>8.6427656850192061E-6</v>
      </c>
      <c r="DS30">
        <f t="shared" si="61"/>
        <v>28</v>
      </c>
      <c r="DT30">
        <v>3400</v>
      </c>
      <c r="DU30">
        <v>43.7</v>
      </c>
      <c r="DV30">
        <v>1.9918515165233137E-6</v>
      </c>
      <c r="DW30">
        <v>3.4404708012675419E-6</v>
      </c>
      <c r="DX30">
        <f t="shared" si="62"/>
        <v>28</v>
      </c>
      <c r="DY30">
        <f t="shared" si="21"/>
        <v>38.150700000000001</v>
      </c>
      <c r="DZ30">
        <v>71.900000000000006</v>
      </c>
      <c r="EA30">
        <v>1.036493198013388E-6</v>
      </c>
      <c r="EB30">
        <v>3.7572878427985316E-6</v>
      </c>
      <c r="EC30">
        <f t="shared" si="63"/>
        <v>28</v>
      </c>
      <c r="ED30">
        <f t="shared" si="22"/>
        <v>278.166</v>
      </c>
      <c r="EE30">
        <v>87.3</v>
      </c>
      <c r="EF30">
        <v>7.3383301377026317E-6</v>
      </c>
      <c r="EG30">
        <v>2.0916855499389926E-6</v>
      </c>
      <c r="EH30">
        <f t="shared" si="64"/>
        <v>28</v>
      </c>
      <c r="EI30">
        <f t="shared" si="23"/>
        <v>1450.3999999999999</v>
      </c>
      <c r="EJ30">
        <v>57.9</v>
      </c>
      <c r="EK30">
        <v>1.5807086614173227E-5</v>
      </c>
      <c r="EL30">
        <v>1.639763779527559E-5</v>
      </c>
      <c r="EM30">
        <f t="shared" si="65"/>
        <v>28</v>
      </c>
      <c r="EN30">
        <v>1302</v>
      </c>
      <c r="EO30">
        <v>103</v>
      </c>
      <c r="EP30">
        <v>0</v>
      </c>
      <c r="EQ30">
        <v>1.7913121361397223E-7</v>
      </c>
      <c r="ER30">
        <f t="shared" si="66"/>
        <v>28</v>
      </c>
      <c r="ES30">
        <v>309</v>
      </c>
      <c r="ET30">
        <v>69</v>
      </c>
      <c r="EU30">
        <v>4.8701298701298697E-7</v>
      </c>
      <c r="EV30">
        <v>8.9285714285714284E-7</v>
      </c>
      <c r="EW30">
        <f t="shared" si="67"/>
        <v>28</v>
      </c>
      <c r="EX30">
        <f t="shared" si="24"/>
        <v>8.4175000000000004</v>
      </c>
      <c r="EY30">
        <v>38</v>
      </c>
      <c r="EZ30">
        <v>2.2137887413029728E-7</v>
      </c>
      <c r="FA30">
        <v>6.9576217583807714E-7</v>
      </c>
      <c r="FB30">
        <f t="shared" si="68"/>
        <v>28</v>
      </c>
      <c r="FC30">
        <v>255</v>
      </c>
      <c r="FD30">
        <v>18</v>
      </c>
      <c r="FJ30">
        <v>2.4116724948751961E-8</v>
      </c>
      <c r="FK30">
        <v>1.9293379959001569E-7</v>
      </c>
      <c r="FL30">
        <f t="shared" si="70"/>
        <v>28</v>
      </c>
      <c r="FM30">
        <v>623</v>
      </c>
      <c r="FN30">
        <v>82</v>
      </c>
      <c r="FO30">
        <v>2.2559783426079111E-7</v>
      </c>
      <c r="FP30">
        <v>3.459166791998797E-7</v>
      </c>
      <c r="FQ30">
        <f t="shared" si="71"/>
        <v>28</v>
      </c>
      <c r="FR30">
        <f t="shared" si="26"/>
        <v>709.66</v>
      </c>
      <c r="FS30">
        <v>30</v>
      </c>
      <c r="FT30">
        <v>7.4835526315789475E-6</v>
      </c>
      <c r="FU30">
        <v>7.7302631578947374E-6</v>
      </c>
      <c r="FV30">
        <f t="shared" si="72"/>
        <v>28</v>
      </c>
      <c r="FW30">
        <f t="shared" si="27"/>
        <v>485.10700000000003</v>
      </c>
      <c r="FX30">
        <v>36</v>
      </c>
      <c r="GD30">
        <v>4.9547608789314948E-7</v>
      </c>
      <c r="GE30">
        <v>5.3856096510124943E-7</v>
      </c>
      <c r="GF30">
        <f t="shared" si="74"/>
        <v>28</v>
      </c>
      <c r="GG30">
        <f t="shared" si="28"/>
        <v>242.24269999999999</v>
      </c>
      <c r="GH30">
        <v>32</v>
      </c>
      <c r="GI30">
        <v>7.1428571428571431E-7</v>
      </c>
      <c r="GJ30">
        <v>7.1428571428571431E-7</v>
      </c>
      <c r="GK30">
        <f t="shared" si="75"/>
        <v>28</v>
      </c>
      <c r="GL30">
        <f t="shared" si="29"/>
        <v>51.8</v>
      </c>
      <c r="GM30">
        <v>28</v>
      </c>
      <c r="IL30">
        <v>2.5290844714213455E-7</v>
      </c>
      <c r="IM30">
        <v>2.5290844714213455E-7</v>
      </c>
      <c r="IN30">
        <f t="shared" si="86"/>
        <v>28</v>
      </c>
      <c r="IO30">
        <v>251.3</v>
      </c>
      <c r="IP30">
        <v>18</v>
      </c>
      <c r="IQ30">
        <v>2.9154518950437319E-7</v>
      </c>
      <c r="IR30">
        <v>2.9154518950437319E-7</v>
      </c>
      <c r="IS30">
        <f t="shared" si="87"/>
        <v>28</v>
      </c>
      <c r="IT30">
        <v>871</v>
      </c>
      <c r="IU30">
        <v>23</v>
      </c>
      <c r="IV30">
        <v>1.1660777385159012E-6</v>
      </c>
      <c r="IW30">
        <v>1.1660777385159012E-6</v>
      </c>
      <c r="IX30">
        <f t="shared" si="88"/>
        <v>28</v>
      </c>
      <c r="IY30">
        <v>109.9</v>
      </c>
      <c r="IZ30">
        <v>23</v>
      </c>
      <c r="ST30"/>
    </row>
    <row r="31" spans="1:514" x14ac:dyDescent="0.55000000000000004">
      <c r="A31">
        <v>4.3548387096774196E-6</v>
      </c>
      <c r="B31">
        <v>1.5951612903225805E-5</v>
      </c>
      <c r="C31">
        <f t="shared" si="37"/>
        <v>29</v>
      </c>
      <c r="D31">
        <v>1157.73</v>
      </c>
      <c r="E31">
        <v>51.9</v>
      </c>
      <c r="F31">
        <v>8.4029712163416893E-6</v>
      </c>
      <c r="G31">
        <v>1.8570102135561747E-5</v>
      </c>
      <c r="H31">
        <f t="shared" si="38"/>
        <v>29</v>
      </c>
      <c r="I31">
        <f t="shared" si="0"/>
        <v>3346.2799999999997</v>
      </c>
      <c r="J31">
        <v>57.4</v>
      </c>
      <c r="K31">
        <v>7.1869918699186996E-6</v>
      </c>
      <c r="L31">
        <v>1.8731707317073172E-5</v>
      </c>
      <c r="M31">
        <f t="shared" si="39"/>
        <v>29</v>
      </c>
      <c r="N31">
        <f t="shared" si="1"/>
        <v>966.06999999999994</v>
      </c>
      <c r="O31">
        <v>71</v>
      </c>
      <c r="P31">
        <v>2.5149079595540574E-6</v>
      </c>
      <c r="Q31">
        <v>7.622504537205082E-6</v>
      </c>
      <c r="R31">
        <f t="shared" si="40"/>
        <v>29</v>
      </c>
      <c r="S31">
        <f t="shared" si="2"/>
        <v>833.9799999999999</v>
      </c>
      <c r="T31">
        <v>48.8</v>
      </c>
      <c r="U31">
        <v>3.5101404056162245E-7</v>
      </c>
      <c r="V31">
        <v>3.5491419656786272E-6</v>
      </c>
      <c r="W31">
        <f t="shared" si="41"/>
        <v>29</v>
      </c>
      <c r="X31">
        <f t="shared" si="3"/>
        <v>147.63</v>
      </c>
      <c r="Y31">
        <v>61.7</v>
      </c>
      <c r="Z31">
        <v>4.7065044949762031E-6</v>
      </c>
      <c r="AA31">
        <v>1.1872025383395029E-5</v>
      </c>
      <c r="AB31">
        <f t="shared" si="42"/>
        <v>29</v>
      </c>
      <c r="AC31">
        <f t="shared" si="4"/>
        <v>1605.8</v>
      </c>
      <c r="AD31">
        <v>45.6</v>
      </c>
      <c r="AE31">
        <v>2.3976849937990905E-6</v>
      </c>
      <c r="AF31">
        <v>5.2087639520463002E-6</v>
      </c>
      <c r="AG31">
        <f t="shared" si="43"/>
        <v>29</v>
      </c>
      <c r="AH31">
        <f t="shared" si="5"/>
        <v>533.54</v>
      </c>
      <c r="AI31">
        <v>52</v>
      </c>
      <c r="AJ31">
        <v>1.1818968002306139E-6</v>
      </c>
      <c r="AK31">
        <v>4.2087056788699914E-6</v>
      </c>
      <c r="AL31">
        <f t="shared" si="44"/>
        <v>29</v>
      </c>
      <c r="AM31">
        <f t="shared" si="6"/>
        <v>525.77</v>
      </c>
      <c r="AN31">
        <v>68.2</v>
      </c>
      <c r="AO31">
        <v>4.427645788336933E-6</v>
      </c>
      <c r="AP31">
        <v>1.8142548596112311E-5</v>
      </c>
      <c r="AQ31">
        <f t="shared" si="45"/>
        <v>29</v>
      </c>
      <c r="AR31">
        <f t="shared" si="7"/>
        <v>704.48</v>
      </c>
      <c r="AS31">
        <v>48</v>
      </c>
      <c r="AT31">
        <v>8.5676037483266402E-7</v>
      </c>
      <c r="AU31">
        <v>4.1633199464524763E-6</v>
      </c>
      <c r="AV31">
        <f t="shared" si="46"/>
        <v>29</v>
      </c>
      <c r="AW31">
        <f t="shared" si="8"/>
        <v>1036</v>
      </c>
      <c r="AX31">
        <v>55.8</v>
      </c>
      <c r="AY31">
        <v>5.9207094418362025E-6</v>
      </c>
      <c r="AZ31">
        <v>1.2519561815336464E-5</v>
      </c>
      <c r="BA31">
        <f t="shared" si="47"/>
        <v>29</v>
      </c>
      <c r="BB31">
        <f t="shared" si="9"/>
        <v>214.97</v>
      </c>
      <c r="BC31">
        <v>66.3</v>
      </c>
      <c r="BD31">
        <v>2.7408724762004393E-6</v>
      </c>
      <c r="BE31">
        <v>1.3296369913170834E-5</v>
      </c>
      <c r="BF31">
        <f t="shared" si="48"/>
        <v>29</v>
      </c>
      <c r="BG31">
        <f t="shared" si="10"/>
        <v>1481.48</v>
      </c>
      <c r="BH31">
        <v>63.4</v>
      </c>
      <c r="BI31">
        <v>7.4075213675213675E-4</v>
      </c>
      <c r="BJ31">
        <v>1.1074529914529914E-3</v>
      </c>
      <c r="BK31">
        <f t="shared" si="49"/>
        <v>29</v>
      </c>
      <c r="BL31">
        <v>798.4</v>
      </c>
      <c r="BM31">
        <v>66.5</v>
      </c>
      <c r="BN31">
        <v>3.7850675374795903E-6</v>
      </c>
      <c r="BO31">
        <v>1.5080896541487308E-5</v>
      </c>
      <c r="BP31">
        <f t="shared" si="50"/>
        <v>29</v>
      </c>
      <c r="BQ31">
        <f t="shared" si="11"/>
        <v>830.89666666666653</v>
      </c>
      <c r="BR31">
        <v>69.900000000000006</v>
      </c>
      <c r="BS31">
        <v>2.1517412935323385E-6</v>
      </c>
      <c r="BT31">
        <v>7.8482587064676611E-6</v>
      </c>
      <c r="BU31">
        <f t="shared" si="51"/>
        <v>29</v>
      </c>
      <c r="BV31">
        <f t="shared" si="12"/>
        <v>2020.1999999999998</v>
      </c>
      <c r="BW31">
        <v>61.1</v>
      </c>
      <c r="BX31">
        <v>5.553097345132743E-6</v>
      </c>
      <c r="BY31">
        <v>2.0663716814159291E-5</v>
      </c>
      <c r="BZ31">
        <f t="shared" si="52"/>
        <v>29</v>
      </c>
      <c r="CA31">
        <v>674.9</v>
      </c>
      <c r="CB31">
        <v>53.7</v>
      </c>
      <c r="CC31">
        <v>1.1276827937431793E-6</v>
      </c>
      <c r="CD31">
        <v>3.383048381229538E-6</v>
      </c>
      <c r="CE31">
        <f t="shared" si="53"/>
        <v>29</v>
      </c>
      <c r="CF31">
        <f t="shared" si="13"/>
        <v>380.98899999999998</v>
      </c>
      <c r="CG31">
        <v>61.8</v>
      </c>
      <c r="CH31">
        <v>8.4282460136674259E-7</v>
      </c>
      <c r="CI31">
        <v>2.7562642369020499E-6</v>
      </c>
      <c r="CJ31">
        <f t="shared" si="54"/>
        <v>29</v>
      </c>
      <c r="CK31">
        <f t="shared" si="14"/>
        <v>752.9129999999999</v>
      </c>
      <c r="CL31">
        <v>72.099999999999994</v>
      </c>
      <c r="CM31">
        <v>1.7632914774245257E-6</v>
      </c>
      <c r="CN31">
        <v>6.5455516965001337E-6</v>
      </c>
      <c r="CO31">
        <f t="shared" si="55"/>
        <v>29</v>
      </c>
      <c r="CP31">
        <f t="shared" si="15"/>
        <v>483.03499999999997</v>
      </c>
      <c r="CQ31">
        <v>65.7</v>
      </c>
      <c r="CR31">
        <v>3.9912411665173682E-6</v>
      </c>
      <c r="CS31">
        <v>7.5246342191699017E-6</v>
      </c>
      <c r="CT31">
        <f t="shared" si="56"/>
        <v>29</v>
      </c>
      <c r="CU31">
        <f t="shared" si="16"/>
        <v>1685.0281</v>
      </c>
      <c r="CV31">
        <v>60.6</v>
      </c>
      <c r="CW31">
        <v>2.6815181518151815E-6</v>
      </c>
      <c r="CX31">
        <v>1.3861386138613861E-5</v>
      </c>
      <c r="CY31">
        <f t="shared" si="57"/>
        <v>29</v>
      </c>
      <c r="CZ31">
        <f t="shared" si="17"/>
        <v>9875.67</v>
      </c>
      <c r="DA31">
        <v>57.4</v>
      </c>
      <c r="DB31">
        <v>1.0684931506849315E-6</v>
      </c>
      <c r="DC31">
        <v>3.6438356164383563E-6</v>
      </c>
      <c r="DD31">
        <f t="shared" si="58"/>
        <v>29</v>
      </c>
      <c r="DE31">
        <f t="shared" si="18"/>
        <v>598.54899999999998</v>
      </c>
      <c r="DF31">
        <v>56</v>
      </c>
      <c r="DG31">
        <v>2.9839704069050553E-6</v>
      </c>
      <c r="DH31">
        <v>6.5228113440197284E-6</v>
      </c>
      <c r="DI31">
        <f t="shared" si="59"/>
        <v>29</v>
      </c>
      <c r="DJ31">
        <f t="shared" si="19"/>
        <v>433.08768557086404</v>
      </c>
      <c r="DK31">
        <v>71.8</v>
      </c>
      <c r="DL31">
        <v>1.0597710894446799E-6</v>
      </c>
      <c r="DM31">
        <v>1.3141161509114032E-6</v>
      </c>
      <c r="DN31">
        <f t="shared" si="60"/>
        <v>29</v>
      </c>
      <c r="DO31">
        <v>1680</v>
      </c>
      <c r="DP31">
        <f t="shared" si="20"/>
        <v>71.013565069944889</v>
      </c>
      <c r="DQ31">
        <v>2.880921895006402E-6</v>
      </c>
      <c r="DR31">
        <v>8.6427656850192061E-6</v>
      </c>
      <c r="DS31">
        <f t="shared" si="61"/>
        <v>29</v>
      </c>
      <c r="DT31">
        <v>3400</v>
      </c>
      <c r="DU31">
        <v>43.7</v>
      </c>
      <c r="DV31">
        <v>1.9918515165233137E-6</v>
      </c>
      <c r="DW31">
        <v>3.4404708012675419E-6</v>
      </c>
      <c r="DX31">
        <f t="shared" si="62"/>
        <v>29</v>
      </c>
      <c r="DY31">
        <f t="shared" si="21"/>
        <v>38.150700000000001</v>
      </c>
      <c r="DZ31">
        <v>71.900000000000006</v>
      </c>
      <c r="EA31">
        <v>9.2852515655366009E-7</v>
      </c>
      <c r="EB31">
        <v>3.7572878427985316E-6</v>
      </c>
      <c r="EC31">
        <f t="shared" si="63"/>
        <v>29</v>
      </c>
      <c r="ED31">
        <f t="shared" si="22"/>
        <v>278.166</v>
      </c>
      <c r="EE31">
        <v>88.3</v>
      </c>
      <c r="EF31">
        <v>7.1465922956248909E-6</v>
      </c>
      <c r="EG31">
        <v>2.1004009063970715E-5</v>
      </c>
      <c r="EH31">
        <f t="shared" si="64"/>
        <v>29</v>
      </c>
      <c r="EI31">
        <f t="shared" si="23"/>
        <v>1450.3999999999999</v>
      </c>
      <c r="EJ31">
        <v>57.9</v>
      </c>
      <c r="EK31">
        <v>1.6968503937007874E-5</v>
      </c>
      <c r="EL31">
        <v>1.7578740157480316E-5</v>
      </c>
      <c r="EM31">
        <f t="shared" si="65"/>
        <v>29</v>
      </c>
      <c r="EN31">
        <v>1302</v>
      </c>
      <c r="EO31">
        <v>103</v>
      </c>
      <c r="EP31">
        <v>0</v>
      </c>
      <c r="EQ31">
        <v>1.7913121361397223E-7</v>
      </c>
      <c r="ER31">
        <f t="shared" si="66"/>
        <v>29</v>
      </c>
      <c r="ES31">
        <v>309</v>
      </c>
      <c r="ET31">
        <v>69</v>
      </c>
      <c r="EU31">
        <v>4.8701298701298697E-7</v>
      </c>
      <c r="EV31">
        <v>8.9285714285714284E-7</v>
      </c>
      <c r="EW31">
        <f t="shared" si="67"/>
        <v>29</v>
      </c>
      <c r="EX31">
        <f t="shared" si="24"/>
        <v>8.4175000000000004</v>
      </c>
      <c r="EY31">
        <v>38</v>
      </c>
      <c r="EZ31">
        <v>2.2137887413029728E-7</v>
      </c>
      <c r="FA31">
        <v>6.9576217583807714E-7</v>
      </c>
      <c r="FB31">
        <f t="shared" si="68"/>
        <v>29</v>
      </c>
      <c r="FC31">
        <v>255</v>
      </c>
      <c r="FD31">
        <v>18</v>
      </c>
      <c r="FJ31">
        <v>2.4116724948751961E-8</v>
      </c>
      <c r="FK31">
        <v>1.9293379959001569E-7</v>
      </c>
      <c r="FL31">
        <f t="shared" si="70"/>
        <v>29</v>
      </c>
      <c r="FM31">
        <v>623</v>
      </c>
      <c r="FN31">
        <v>82</v>
      </c>
      <c r="FO31">
        <v>4.0607610166942399E-7</v>
      </c>
      <c r="FP31">
        <v>5.2639494660851253E-7</v>
      </c>
      <c r="FQ31">
        <f t="shared" si="71"/>
        <v>29</v>
      </c>
      <c r="FR31">
        <f t="shared" si="26"/>
        <v>709.66</v>
      </c>
      <c r="FS31">
        <v>30</v>
      </c>
      <c r="FT31">
        <v>9.7203947368421054E-6</v>
      </c>
      <c r="FU31">
        <v>1.0740131578947369E-5</v>
      </c>
      <c r="FV31">
        <f t="shared" si="72"/>
        <v>29</v>
      </c>
      <c r="FW31">
        <f t="shared" si="27"/>
        <v>485.10700000000003</v>
      </c>
      <c r="FX31">
        <v>36</v>
      </c>
      <c r="GD31">
        <v>8.4015510555794918E-7</v>
      </c>
      <c r="GE31">
        <v>8.8323998276604913E-7</v>
      </c>
      <c r="GF31">
        <f t="shared" si="74"/>
        <v>29</v>
      </c>
      <c r="GG31">
        <f t="shared" si="28"/>
        <v>242.24269999999999</v>
      </c>
      <c r="GH31">
        <v>32</v>
      </c>
      <c r="GI31">
        <v>1.2244897959183673E-6</v>
      </c>
      <c r="GJ31">
        <v>1.2244897959183673E-6</v>
      </c>
      <c r="GK31">
        <f t="shared" si="75"/>
        <v>29</v>
      </c>
      <c r="GL31">
        <f t="shared" si="29"/>
        <v>51.8</v>
      </c>
      <c r="GM31">
        <v>28</v>
      </c>
      <c r="IL31">
        <v>2.5290844714213455E-7</v>
      </c>
      <c r="IM31">
        <v>2.5290844714213455E-7</v>
      </c>
      <c r="IN31">
        <f t="shared" si="86"/>
        <v>29</v>
      </c>
      <c r="IO31">
        <v>251.3</v>
      </c>
      <c r="IP31">
        <v>18</v>
      </c>
      <c r="IQ31">
        <v>2.9154518950437319E-7</v>
      </c>
      <c r="IR31">
        <v>2.9154518950437319E-7</v>
      </c>
      <c r="IS31">
        <f t="shared" si="87"/>
        <v>29</v>
      </c>
      <c r="IT31">
        <v>871</v>
      </c>
      <c r="IU31">
        <v>23</v>
      </c>
      <c r="IV31">
        <v>1.2367491166077739E-6</v>
      </c>
      <c r="IW31">
        <v>1.2367491166077739E-6</v>
      </c>
      <c r="IX31">
        <f t="shared" si="88"/>
        <v>29</v>
      </c>
      <c r="IY31">
        <v>109.9</v>
      </c>
      <c r="IZ31">
        <v>23</v>
      </c>
      <c r="ST31"/>
    </row>
    <row r="32" spans="1:514" x14ac:dyDescent="0.55000000000000004">
      <c r="A32">
        <v>3.8548387096774193E-6</v>
      </c>
      <c r="B32">
        <v>1.5951612903225805E-5</v>
      </c>
      <c r="C32">
        <f t="shared" si="37"/>
        <v>30</v>
      </c>
      <c r="D32">
        <v>1157.73</v>
      </c>
      <c r="E32">
        <v>51.9</v>
      </c>
      <c r="F32">
        <v>7.474466109563603E-6</v>
      </c>
      <c r="G32">
        <v>1.8570102135561747E-5</v>
      </c>
      <c r="H32">
        <f t="shared" si="38"/>
        <v>30</v>
      </c>
      <c r="I32">
        <f t="shared" si="0"/>
        <v>3346.2799999999997</v>
      </c>
      <c r="J32">
        <v>57.4</v>
      </c>
      <c r="K32">
        <v>6.4065040650406502E-6</v>
      </c>
      <c r="L32">
        <v>1.8731707317073172E-5</v>
      </c>
      <c r="M32">
        <f t="shared" si="39"/>
        <v>30</v>
      </c>
      <c r="N32">
        <f t="shared" si="1"/>
        <v>966.06999999999994</v>
      </c>
      <c r="O32">
        <v>71</v>
      </c>
      <c r="P32">
        <v>1.944516463572725E-6</v>
      </c>
      <c r="Q32">
        <v>7.622504537205082E-6</v>
      </c>
      <c r="R32">
        <f t="shared" si="40"/>
        <v>30</v>
      </c>
      <c r="S32">
        <f t="shared" si="2"/>
        <v>833.9799999999999</v>
      </c>
      <c r="T32">
        <v>48.8</v>
      </c>
      <c r="U32">
        <v>3.1201248049921999E-7</v>
      </c>
      <c r="V32">
        <v>3.5491419656786272E-6</v>
      </c>
      <c r="W32">
        <f t="shared" si="41"/>
        <v>30</v>
      </c>
      <c r="X32">
        <f t="shared" si="3"/>
        <v>147.63</v>
      </c>
      <c r="Y32">
        <v>61.7</v>
      </c>
      <c r="Z32">
        <v>4.3098889476467476E-6</v>
      </c>
      <c r="AA32">
        <v>1.1872025383395029E-5</v>
      </c>
      <c r="AB32">
        <f t="shared" si="42"/>
        <v>30</v>
      </c>
      <c r="AC32">
        <f t="shared" si="4"/>
        <v>1605.8</v>
      </c>
      <c r="AD32">
        <v>45.6</v>
      </c>
      <c r="AE32">
        <v>2.1289789169078131E-6</v>
      </c>
      <c r="AF32">
        <v>5.2087639520463002E-6</v>
      </c>
      <c r="AG32">
        <f t="shared" si="43"/>
        <v>30</v>
      </c>
      <c r="AH32">
        <f t="shared" si="5"/>
        <v>533.54</v>
      </c>
      <c r="AI32">
        <v>52</v>
      </c>
      <c r="AJ32">
        <v>9.2245603920438169E-7</v>
      </c>
      <c r="AK32">
        <v>4.2087056788699914E-6</v>
      </c>
      <c r="AL32">
        <f t="shared" si="44"/>
        <v>30</v>
      </c>
      <c r="AM32">
        <f t="shared" si="6"/>
        <v>525.77</v>
      </c>
      <c r="AN32">
        <v>68.2</v>
      </c>
      <c r="AO32">
        <v>3.6717062634989201E-6</v>
      </c>
      <c r="AP32">
        <v>1.8142548596112311E-5</v>
      </c>
      <c r="AQ32">
        <f t="shared" si="45"/>
        <v>30</v>
      </c>
      <c r="AR32">
        <f t="shared" si="7"/>
        <v>704.48</v>
      </c>
      <c r="AS32">
        <v>48</v>
      </c>
      <c r="AT32">
        <v>6.024096385542169E-7</v>
      </c>
      <c r="AU32">
        <v>4.176706827309237E-6</v>
      </c>
      <c r="AV32">
        <f t="shared" si="46"/>
        <v>30</v>
      </c>
      <c r="AW32">
        <f t="shared" si="8"/>
        <v>1036</v>
      </c>
      <c r="AX32">
        <v>55.8</v>
      </c>
      <c r="AY32">
        <v>5.7120500782472611E-6</v>
      </c>
      <c r="AZ32">
        <v>1.2519561815336464E-5</v>
      </c>
      <c r="BA32">
        <f t="shared" si="47"/>
        <v>30</v>
      </c>
      <c r="BB32">
        <f t="shared" si="9"/>
        <v>214.97</v>
      </c>
      <c r="BC32">
        <v>66.3</v>
      </c>
      <c r="BD32">
        <v>2.3224186630400668E-6</v>
      </c>
      <c r="BE32">
        <v>1.3296369913170834E-5</v>
      </c>
      <c r="BF32">
        <f t="shared" si="48"/>
        <v>30</v>
      </c>
      <c r="BG32">
        <f t="shared" si="10"/>
        <v>1481.48</v>
      </c>
      <c r="BH32">
        <v>63.4</v>
      </c>
      <c r="BI32">
        <v>7.1102564102564099E-4</v>
      </c>
      <c r="BJ32">
        <v>1.1143076923076922E-3</v>
      </c>
      <c r="BK32">
        <f t="shared" si="49"/>
        <v>30</v>
      </c>
      <c r="BL32">
        <v>798.4</v>
      </c>
      <c r="BM32">
        <v>66.5</v>
      </c>
      <c r="BN32">
        <v>3.3991390826777499E-6</v>
      </c>
      <c r="BO32">
        <v>1.5080896541487308E-5</v>
      </c>
      <c r="BP32">
        <f t="shared" si="50"/>
        <v>30</v>
      </c>
      <c r="BQ32">
        <f t="shared" si="11"/>
        <v>830.89666666666653</v>
      </c>
      <c r="BR32">
        <v>69.900000000000006</v>
      </c>
      <c r="BS32">
        <v>1.8781094527363184E-6</v>
      </c>
      <c r="BT32">
        <v>7.8482587064676611E-6</v>
      </c>
      <c r="BU32">
        <f t="shared" si="51"/>
        <v>30</v>
      </c>
      <c r="BV32">
        <f t="shared" si="12"/>
        <v>2020.1999999999998</v>
      </c>
      <c r="BW32">
        <v>61.1</v>
      </c>
      <c r="BX32">
        <v>4.7345132743362829E-6</v>
      </c>
      <c r="BY32">
        <v>2.0663716814159291E-5</v>
      </c>
      <c r="BZ32">
        <f t="shared" si="52"/>
        <v>30</v>
      </c>
      <c r="CA32">
        <v>674.9</v>
      </c>
      <c r="CB32">
        <v>53.7</v>
      </c>
      <c r="CC32">
        <v>9.8217533648599489E-7</v>
      </c>
      <c r="CD32">
        <v>3.383048381229538E-6</v>
      </c>
      <c r="CE32">
        <f t="shared" si="53"/>
        <v>30</v>
      </c>
      <c r="CF32">
        <f t="shared" si="13"/>
        <v>380.98899999999998</v>
      </c>
      <c r="CG32">
        <v>61.8</v>
      </c>
      <c r="CH32">
        <v>7.0615034168564922E-7</v>
      </c>
      <c r="CI32">
        <v>2.7562642369020499E-6</v>
      </c>
      <c r="CJ32">
        <f t="shared" si="54"/>
        <v>30</v>
      </c>
      <c r="CK32">
        <f t="shared" si="14"/>
        <v>752.9129999999999</v>
      </c>
      <c r="CL32">
        <v>72.099999999999994</v>
      </c>
      <c r="CM32">
        <v>1.3625434143734973E-6</v>
      </c>
      <c r="CN32">
        <v>6.5455516965001337E-6</v>
      </c>
      <c r="CO32">
        <f t="shared" si="55"/>
        <v>30</v>
      </c>
      <c r="CP32">
        <f t="shared" si="15"/>
        <v>483.03499999999997</v>
      </c>
      <c r="CQ32">
        <v>65.7</v>
      </c>
      <c r="CR32">
        <v>3.7125510102518163E-6</v>
      </c>
      <c r="CS32">
        <v>7.5246342191699017E-6</v>
      </c>
      <c r="CT32">
        <f t="shared" si="56"/>
        <v>30</v>
      </c>
      <c r="CU32">
        <f t="shared" si="16"/>
        <v>1685.0281</v>
      </c>
      <c r="CV32">
        <v>60.6</v>
      </c>
      <c r="CW32">
        <v>2.5165016501650166E-6</v>
      </c>
      <c r="CX32">
        <v>1.3861386138613861E-5</v>
      </c>
      <c r="CY32">
        <f t="shared" si="57"/>
        <v>30</v>
      </c>
      <c r="CZ32">
        <f t="shared" si="17"/>
        <v>9875.67</v>
      </c>
      <c r="DA32">
        <v>57.4</v>
      </c>
      <c r="DB32">
        <v>8.4931506849315072E-7</v>
      </c>
      <c r="DC32">
        <v>3.6438356164383563E-6</v>
      </c>
      <c r="DD32">
        <f t="shared" si="58"/>
        <v>30</v>
      </c>
      <c r="DE32">
        <f t="shared" si="18"/>
        <v>598.54899999999998</v>
      </c>
      <c r="DF32">
        <v>56</v>
      </c>
      <c r="DG32">
        <v>2.7127003699136867E-6</v>
      </c>
      <c r="DH32">
        <v>6.5474722564734894E-6</v>
      </c>
      <c r="DI32">
        <f t="shared" si="59"/>
        <v>30</v>
      </c>
      <c r="DJ32">
        <f t="shared" si="19"/>
        <v>433.08768557086404</v>
      </c>
      <c r="DK32">
        <v>71.8</v>
      </c>
      <c r="DL32">
        <v>1.1021619330224672E-6</v>
      </c>
      <c r="DM32">
        <v>1.3565069944891903E-6</v>
      </c>
      <c r="DN32">
        <f t="shared" si="60"/>
        <v>30</v>
      </c>
      <c r="DO32">
        <v>1680</v>
      </c>
      <c r="DP32">
        <f t="shared" si="20"/>
        <v>71.013565069944889</v>
      </c>
      <c r="DQ32">
        <v>2.3047375160051214E-6</v>
      </c>
      <c r="DR32">
        <v>8.6427656850192061E-6</v>
      </c>
      <c r="DS32">
        <f t="shared" si="61"/>
        <v>30</v>
      </c>
      <c r="DT32">
        <v>3400</v>
      </c>
      <c r="DU32">
        <v>43.7</v>
      </c>
      <c r="DV32">
        <v>1.8107741059302851E-6</v>
      </c>
      <c r="DW32">
        <v>3.4404708012675419E-6</v>
      </c>
      <c r="DX32">
        <f t="shared" si="62"/>
        <v>30</v>
      </c>
      <c r="DY32">
        <f t="shared" si="21"/>
        <v>38.150700000000001</v>
      </c>
      <c r="DZ32">
        <v>71.900000000000006</v>
      </c>
      <c r="EA32">
        <v>6.0462103217447635E-7</v>
      </c>
      <c r="EB32">
        <v>3.7572878427985316E-6</v>
      </c>
      <c r="EC32">
        <f t="shared" si="63"/>
        <v>30</v>
      </c>
      <c r="ED32">
        <f t="shared" si="22"/>
        <v>278.166</v>
      </c>
      <c r="EE32">
        <v>89.3</v>
      </c>
      <c r="EF32">
        <v>5.9090116785776535E-6</v>
      </c>
      <c r="EG32">
        <v>2.1004009063970715E-5</v>
      </c>
      <c r="EH32">
        <f t="shared" si="64"/>
        <v>30</v>
      </c>
      <c r="EI32">
        <f t="shared" si="23"/>
        <v>1450.3999999999999</v>
      </c>
      <c r="EJ32">
        <v>57.9</v>
      </c>
      <c r="EK32">
        <v>2.4114173228346455E-5</v>
      </c>
      <c r="EL32">
        <v>2.4822834645669291E-5</v>
      </c>
      <c r="EM32">
        <f t="shared" si="65"/>
        <v>30</v>
      </c>
      <c r="EN32">
        <v>1302</v>
      </c>
      <c r="EO32">
        <v>103</v>
      </c>
      <c r="EP32">
        <v>5.9710404537990746E-8</v>
      </c>
      <c r="EQ32">
        <v>2.5376921928646067E-7</v>
      </c>
      <c r="ER32">
        <f t="shared" si="66"/>
        <v>30</v>
      </c>
      <c r="ES32">
        <v>309</v>
      </c>
      <c r="ET32">
        <v>69</v>
      </c>
      <c r="EU32">
        <v>3.2467532467532465E-7</v>
      </c>
      <c r="EV32">
        <v>9.3344155844155839E-7</v>
      </c>
      <c r="EW32">
        <f t="shared" si="67"/>
        <v>30</v>
      </c>
      <c r="EX32">
        <f t="shared" si="24"/>
        <v>8.4175000000000004</v>
      </c>
      <c r="EY32">
        <v>38</v>
      </c>
      <c r="EZ32">
        <v>2.2137887413029728E-7</v>
      </c>
      <c r="FA32">
        <v>6.9576217583807714E-7</v>
      </c>
      <c r="FB32">
        <f t="shared" si="68"/>
        <v>30</v>
      </c>
      <c r="FC32">
        <v>255</v>
      </c>
      <c r="FD32">
        <v>18</v>
      </c>
      <c r="FJ32">
        <v>6.0291812371879904E-8</v>
      </c>
      <c r="FK32">
        <v>2.2910888701314363E-7</v>
      </c>
      <c r="FL32">
        <f t="shared" si="70"/>
        <v>30</v>
      </c>
      <c r="FM32">
        <v>623</v>
      </c>
      <c r="FN32">
        <v>82</v>
      </c>
      <c r="FO32">
        <v>4.2111595728681007E-7</v>
      </c>
      <c r="FP32">
        <v>5.4143480222589866E-7</v>
      </c>
      <c r="FQ32">
        <f t="shared" si="71"/>
        <v>30</v>
      </c>
      <c r="FR32">
        <f t="shared" si="26"/>
        <v>709.66</v>
      </c>
      <c r="FS32">
        <v>30</v>
      </c>
      <c r="FT32">
        <v>1.3519736842105262E-5</v>
      </c>
      <c r="FU32">
        <v>1.4621710526315789E-5</v>
      </c>
      <c r="FV32">
        <f t="shared" si="72"/>
        <v>30</v>
      </c>
      <c r="FW32">
        <f t="shared" si="27"/>
        <v>485.10700000000003</v>
      </c>
      <c r="FX32">
        <v>36</v>
      </c>
      <c r="GD32">
        <v>1.5510555794915984E-6</v>
      </c>
      <c r="GE32">
        <v>1.5941404566996985E-6</v>
      </c>
      <c r="GF32">
        <f t="shared" si="74"/>
        <v>30</v>
      </c>
      <c r="GG32">
        <f t="shared" si="28"/>
        <v>242.24269999999999</v>
      </c>
      <c r="GH32">
        <v>32</v>
      </c>
      <c r="GI32">
        <v>1.326530612244898E-6</v>
      </c>
      <c r="GJ32">
        <v>1.326530612244898E-6</v>
      </c>
      <c r="GK32">
        <f t="shared" si="75"/>
        <v>30</v>
      </c>
      <c r="GL32">
        <f t="shared" si="29"/>
        <v>51.8</v>
      </c>
      <c r="GM32">
        <v>28</v>
      </c>
      <c r="IL32">
        <v>2.5290844714213455E-7</v>
      </c>
      <c r="IM32">
        <v>2.5290844714213455E-7</v>
      </c>
      <c r="IN32">
        <f t="shared" si="86"/>
        <v>30</v>
      </c>
      <c r="IO32">
        <v>251.3</v>
      </c>
      <c r="IP32">
        <v>18</v>
      </c>
      <c r="IQ32">
        <v>1.1661807580174927E-6</v>
      </c>
      <c r="IR32">
        <v>1.1661807580174927E-6</v>
      </c>
      <c r="IS32">
        <f t="shared" si="87"/>
        <v>30</v>
      </c>
      <c r="IT32">
        <v>871</v>
      </c>
      <c r="IU32">
        <v>23</v>
      </c>
      <c r="IV32">
        <v>1.7667844522968197E-6</v>
      </c>
      <c r="IW32">
        <v>1.7667844522968197E-6</v>
      </c>
      <c r="IX32">
        <f t="shared" si="88"/>
        <v>30</v>
      </c>
      <c r="IY32">
        <v>109.9</v>
      </c>
      <c r="IZ32">
        <v>23</v>
      </c>
      <c r="ST32"/>
    </row>
    <row r="33" spans="1:514" x14ac:dyDescent="0.55000000000000004">
      <c r="A33">
        <v>3.1935483870967742E-6</v>
      </c>
      <c r="B33">
        <v>1.5951612903225805E-5</v>
      </c>
      <c r="C33">
        <f t="shared" si="37"/>
        <v>31</v>
      </c>
      <c r="D33">
        <v>1157.73</v>
      </c>
      <c r="E33">
        <v>51.9</v>
      </c>
      <c r="F33">
        <v>7.2887650882079855E-6</v>
      </c>
      <c r="G33">
        <v>1.9034354688950788E-5</v>
      </c>
      <c r="H33">
        <f t="shared" si="38"/>
        <v>31</v>
      </c>
      <c r="I33">
        <f t="shared" si="0"/>
        <v>3346.2799999999997</v>
      </c>
      <c r="J33">
        <v>57.4</v>
      </c>
      <c r="K33">
        <v>6.0487804878048783E-6</v>
      </c>
      <c r="L33">
        <v>1.8731707317073172E-5</v>
      </c>
      <c r="M33">
        <f t="shared" si="39"/>
        <v>31</v>
      </c>
      <c r="N33">
        <f t="shared" si="1"/>
        <v>966.06999999999994</v>
      </c>
      <c r="O33">
        <v>71</v>
      </c>
      <c r="P33">
        <v>1.788955146486907E-6</v>
      </c>
      <c r="Q33">
        <v>7.6743583095670208E-6</v>
      </c>
      <c r="R33">
        <f t="shared" si="40"/>
        <v>31</v>
      </c>
      <c r="S33">
        <f t="shared" si="2"/>
        <v>833.9799999999999</v>
      </c>
      <c r="T33">
        <v>48.8</v>
      </c>
      <c r="U33">
        <v>3.1201248049921999E-7</v>
      </c>
      <c r="V33">
        <v>3.5491419656786272E-6</v>
      </c>
      <c r="W33">
        <f t="shared" si="41"/>
        <v>31</v>
      </c>
      <c r="X33">
        <f t="shared" si="3"/>
        <v>147.63</v>
      </c>
      <c r="Y33">
        <v>61.7</v>
      </c>
      <c r="Z33">
        <v>4.0895469769081613E-6</v>
      </c>
      <c r="AA33">
        <v>1.1872025383395029E-5</v>
      </c>
      <c r="AB33">
        <f t="shared" si="42"/>
        <v>31</v>
      </c>
      <c r="AC33">
        <f t="shared" si="4"/>
        <v>1605.8</v>
      </c>
      <c r="AD33">
        <v>45.6</v>
      </c>
      <c r="AE33">
        <v>1.8602728400165357E-6</v>
      </c>
      <c r="AF33">
        <v>5.2087639520463002E-6</v>
      </c>
      <c r="AG33">
        <f t="shared" si="43"/>
        <v>31</v>
      </c>
      <c r="AH33">
        <f t="shared" si="5"/>
        <v>533.54</v>
      </c>
      <c r="AI33">
        <v>52</v>
      </c>
      <c r="AJ33">
        <v>9.2245603920438169E-7</v>
      </c>
      <c r="AK33">
        <v>4.2087056788699914E-6</v>
      </c>
      <c r="AL33">
        <f t="shared" si="44"/>
        <v>31</v>
      </c>
      <c r="AM33">
        <f t="shared" si="6"/>
        <v>525.77</v>
      </c>
      <c r="AN33">
        <v>68.2</v>
      </c>
      <c r="AO33">
        <v>3.6717062634989201E-6</v>
      </c>
      <c r="AP33">
        <v>1.8142548596112311E-5</v>
      </c>
      <c r="AQ33">
        <f t="shared" si="45"/>
        <v>31</v>
      </c>
      <c r="AR33">
        <f t="shared" si="7"/>
        <v>704.48</v>
      </c>
      <c r="AS33">
        <v>48</v>
      </c>
      <c r="AT33">
        <v>6.1579651941097728E-7</v>
      </c>
      <c r="AU33">
        <v>4.2436412315930388E-6</v>
      </c>
      <c r="AV33">
        <f t="shared" si="46"/>
        <v>31</v>
      </c>
      <c r="AW33">
        <f t="shared" si="8"/>
        <v>1036</v>
      </c>
      <c r="AX33">
        <v>55.8</v>
      </c>
      <c r="AY33">
        <v>5.3208137715179971E-6</v>
      </c>
      <c r="AZ33">
        <v>1.2519561815336464E-5</v>
      </c>
      <c r="BA33">
        <f t="shared" si="47"/>
        <v>31</v>
      </c>
      <c r="BB33">
        <f t="shared" si="9"/>
        <v>214.97</v>
      </c>
      <c r="BC33">
        <v>66.3</v>
      </c>
      <c r="BD33">
        <v>1.9771942671827596E-6</v>
      </c>
      <c r="BE33">
        <v>1.3306831258499843E-5</v>
      </c>
      <c r="BF33">
        <f t="shared" si="48"/>
        <v>31</v>
      </c>
      <c r="BG33">
        <f t="shared" si="10"/>
        <v>1481.48</v>
      </c>
      <c r="BH33">
        <v>63.4</v>
      </c>
      <c r="BI33">
        <v>6.7926495726495725E-4</v>
      </c>
      <c r="BJ33">
        <v>1.1212991452991452E-3</v>
      </c>
      <c r="BK33">
        <f t="shared" si="49"/>
        <v>31</v>
      </c>
      <c r="BL33">
        <v>798.4</v>
      </c>
      <c r="BM33">
        <v>66.5</v>
      </c>
      <c r="BN33">
        <v>3.1319578447380141E-6</v>
      </c>
      <c r="BO33">
        <v>1.5095739943595073E-5</v>
      </c>
      <c r="BP33">
        <f t="shared" si="50"/>
        <v>31</v>
      </c>
      <c r="BQ33">
        <f t="shared" si="11"/>
        <v>830.89666666666653</v>
      </c>
      <c r="BR33">
        <v>69.900000000000006</v>
      </c>
      <c r="BS33">
        <v>1.7039800995024875E-6</v>
      </c>
      <c r="BT33">
        <v>7.8482587064676611E-6</v>
      </c>
      <c r="BU33">
        <f t="shared" si="51"/>
        <v>31</v>
      </c>
      <c r="BV33">
        <f t="shared" si="12"/>
        <v>2020.1999999999998</v>
      </c>
      <c r="BW33">
        <v>61.1</v>
      </c>
      <c r="BX33">
        <v>3.9601769911504422E-6</v>
      </c>
      <c r="BY33">
        <v>2.0663716814159291E-5</v>
      </c>
      <c r="BZ33">
        <f t="shared" si="52"/>
        <v>31</v>
      </c>
      <c r="CA33">
        <v>674.9</v>
      </c>
      <c r="CB33">
        <v>53.7</v>
      </c>
      <c r="CC33">
        <v>9.8217533648599489E-7</v>
      </c>
      <c r="CD33">
        <v>3.383048381229538E-6</v>
      </c>
      <c r="CE33">
        <f t="shared" si="53"/>
        <v>31</v>
      </c>
      <c r="CF33">
        <f t="shared" si="13"/>
        <v>380.98899999999998</v>
      </c>
      <c r="CG33">
        <v>61.8</v>
      </c>
      <c r="CH33">
        <v>6.3781321184510247E-7</v>
      </c>
      <c r="CI33">
        <v>2.7562642369020499E-6</v>
      </c>
      <c r="CJ33">
        <f t="shared" si="54"/>
        <v>31</v>
      </c>
      <c r="CK33">
        <f t="shared" si="14"/>
        <v>752.9129999999999</v>
      </c>
      <c r="CL33">
        <v>72.099999999999994</v>
      </c>
      <c r="CM33">
        <v>1.3358268768367619E-6</v>
      </c>
      <c r="CN33">
        <v>6.5455516965001337E-6</v>
      </c>
      <c r="CO33">
        <f t="shared" si="55"/>
        <v>31</v>
      </c>
      <c r="CP33">
        <f t="shared" si="15"/>
        <v>483.03499999999997</v>
      </c>
      <c r="CQ33">
        <v>65.7</v>
      </c>
      <c r="CR33">
        <v>3.6528316910520555E-6</v>
      </c>
      <c r="CS33">
        <v>7.5246342191699017E-6</v>
      </c>
      <c r="CT33">
        <f t="shared" si="56"/>
        <v>31</v>
      </c>
      <c r="CU33">
        <f t="shared" si="16"/>
        <v>1685.0281</v>
      </c>
      <c r="CV33">
        <v>60.6</v>
      </c>
      <c r="CW33">
        <v>2.3927392739273927E-6</v>
      </c>
      <c r="CX33">
        <v>1.3902640264026403E-5</v>
      </c>
      <c r="CY33">
        <f t="shared" si="57"/>
        <v>31</v>
      </c>
      <c r="CZ33">
        <f t="shared" si="17"/>
        <v>9875.67</v>
      </c>
      <c r="DA33">
        <v>57.4</v>
      </c>
      <c r="DB33">
        <v>7.9452054794520552E-7</v>
      </c>
      <c r="DC33">
        <v>3.6438356164383563E-6</v>
      </c>
      <c r="DD33">
        <f t="shared" si="58"/>
        <v>31</v>
      </c>
      <c r="DE33">
        <f t="shared" si="18"/>
        <v>598.54899999999998</v>
      </c>
      <c r="DF33">
        <v>56</v>
      </c>
      <c r="DG33">
        <v>2.688039457459926E-6</v>
      </c>
      <c r="DH33">
        <v>6.5844636251541311E-6</v>
      </c>
      <c r="DI33">
        <f t="shared" si="59"/>
        <v>31</v>
      </c>
      <c r="DJ33">
        <f t="shared" si="19"/>
        <v>433.08768557086404</v>
      </c>
      <c r="DK33">
        <v>71.8</v>
      </c>
      <c r="DL33">
        <v>1.1021619330224672E-6</v>
      </c>
      <c r="DM33">
        <v>1.3565069944891903E-6</v>
      </c>
      <c r="DN33">
        <f t="shared" si="60"/>
        <v>31</v>
      </c>
      <c r="DO33">
        <v>1680</v>
      </c>
      <c r="DP33">
        <f t="shared" si="20"/>
        <v>71.013565069944889</v>
      </c>
      <c r="DQ33">
        <v>2.3047375160051214E-6</v>
      </c>
      <c r="DR33">
        <v>8.6427656850192061E-6</v>
      </c>
      <c r="DS33">
        <f t="shared" si="61"/>
        <v>31</v>
      </c>
      <c r="DT33">
        <v>3400</v>
      </c>
      <c r="DU33">
        <v>43.7</v>
      </c>
      <c r="DV33">
        <v>1.8107741059302851E-6</v>
      </c>
      <c r="DW33">
        <v>3.4404708012675419E-6</v>
      </c>
      <c r="DX33">
        <f t="shared" si="62"/>
        <v>31</v>
      </c>
      <c r="DY33">
        <f t="shared" si="21"/>
        <v>38.150700000000001</v>
      </c>
      <c r="DZ33">
        <v>71.900000000000006</v>
      </c>
      <c r="EA33">
        <v>4.7505938242280285E-7</v>
      </c>
      <c r="EB33">
        <v>3.7572878427985316E-6</v>
      </c>
      <c r="EC33">
        <f t="shared" si="63"/>
        <v>31</v>
      </c>
      <c r="ED33">
        <f t="shared" si="22"/>
        <v>278.166</v>
      </c>
      <c r="EE33">
        <v>90.3</v>
      </c>
      <c r="EF33">
        <v>5.490674568589855E-6</v>
      </c>
      <c r="EG33">
        <v>2.1004009063970715E-5</v>
      </c>
      <c r="EH33">
        <f t="shared" si="64"/>
        <v>31</v>
      </c>
      <c r="EI33">
        <f t="shared" si="23"/>
        <v>1450.3999999999999</v>
      </c>
      <c r="EJ33">
        <v>57.9</v>
      </c>
      <c r="EK33">
        <v>3.0669291338582674E-5</v>
      </c>
      <c r="EL33">
        <v>3.1397637795275589E-5</v>
      </c>
      <c r="EM33">
        <f t="shared" si="65"/>
        <v>31</v>
      </c>
      <c r="EN33">
        <v>1302</v>
      </c>
      <c r="EO33">
        <v>103</v>
      </c>
      <c r="EP33">
        <v>7.4638005672488429E-8</v>
      </c>
      <c r="EQ33">
        <v>2.6869682042095835E-7</v>
      </c>
      <c r="ER33">
        <f t="shared" si="66"/>
        <v>31</v>
      </c>
      <c r="ES33">
        <v>309</v>
      </c>
      <c r="ET33">
        <v>69</v>
      </c>
      <c r="EU33">
        <v>3.2467532467532465E-7</v>
      </c>
      <c r="EV33">
        <v>9.3344155844155839E-7</v>
      </c>
      <c r="EW33">
        <f t="shared" si="67"/>
        <v>31</v>
      </c>
      <c r="EX33">
        <f t="shared" si="24"/>
        <v>8.4175000000000004</v>
      </c>
      <c r="EY33">
        <v>38</v>
      </c>
      <c r="EZ33">
        <v>2.2137887413029728E-7</v>
      </c>
      <c r="FA33">
        <v>6.9576217583807714E-7</v>
      </c>
      <c r="FB33">
        <f t="shared" si="68"/>
        <v>31</v>
      </c>
      <c r="FC33">
        <v>255</v>
      </c>
      <c r="FD33">
        <v>18</v>
      </c>
      <c r="FJ33">
        <v>1.5675871216688775E-7</v>
      </c>
      <c r="FK33">
        <v>3.2557578680815143E-7</v>
      </c>
      <c r="FL33">
        <f t="shared" si="70"/>
        <v>31</v>
      </c>
      <c r="FM33">
        <v>623</v>
      </c>
      <c r="FN33">
        <v>82</v>
      </c>
      <c r="FO33">
        <v>4.8127537975635436E-7</v>
      </c>
      <c r="FP33">
        <v>6.0159422469544295E-7</v>
      </c>
      <c r="FQ33">
        <f t="shared" si="71"/>
        <v>31</v>
      </c>
      <c r="FR33">
        <f t="shared" si="26"/>
        <v>709.66</v>
      </c>
      <c r="FS33">
        <v>30</v>
      </c>
      <c r="FT33">
        <v>1.7253289473684212E-5</v>
      </c>
      <c r="FU33">
        <v>1.8552631578947369E-5</v>
      </c>
      <c r="FV33">
        <f t="shared" si="72"/>
        <v>31</v>
      </c>
      <c r="FW33">
        <f t="shared" si="27"/>
        <v>485.10700000000003</v>
      </c>
      <c r="FX33">
        <v>36</v>
      </c>
      <c r="GD33">
        <v>1.5510555794915984E-6</v>
      </c>
      <c r="GE33">
        <v>1.5941404566996985E-6</v>
      </c>
      <c r="GF33">
        <f t="shared" si="74"/>
        <v>31</v>
      </c>
      <c r="GG33">
        <f t="shared" si="28"/>
        <v>242.24269999999999</v>
      </c>
      <c r="GH33">
        <v>32</v>
      </c>
      <c r="GI33">
        <v>1.326530612244898E-6</v>
      </c>
      <c r="GJ33">
        <v>1.326530612244898E-6</v>
      </c>
      <c r="GK33">
        <f t="shared" si="75"/>
        <v>31</v>
      </c>
      <c r="GL33">
        <f t="shared" si="29"/>
        <v>51.8</v>
      </c>
      <c r="GM33">
        <v>28</v>
      </c>
      <c r="IL33">
        <v>2.276176024279211E-7</v>
      </c>
      <c r="IM33">
        <v>2.276176024279211E-7</v>
      </c>
      <c r="IN33">
        <f t="shared" si="86"/>
        <v>31</v>
      </c>
      <c r="IO33">
        <v>251.3</v>
      </c>
      <c r="IP33">
        <v>18</v>
      </c>
      <c r="IQ33">
        <v>1.8950437317784256E-6</v>
      </c>
      <c r="IR33">
        <v>1.8950437317784256E-6</v>
      </c>
      <c r="IS33">
        <f t="shared" si="87"/>
        <v>31</v>
      </c>
      <c r="IT33">
        <v>871</v>
      </c>
      <c r="IU33">
        <v>23</v>
      </c>
      <c r="IV33">
        <v>1.9787985865724382E-6</v>
      </c>
      <c r="IW33">
        <v>1.9787985865724382E-6</v>
      </c>
      <c r="IX33">
        <f t="shared" si="88"/>
        <v>31</v>
      </c>
      <c r="IY33">
        <v>109.9</v>
      </c>
      <c r="IZ33">
        <v>23</v>
      </c>
      <c r="ST33"/>
    </row>
    <row r="34" spans="1:514" x14ac:dyDescent="0.55000000000000004">
      <c r="A34">
        <v>2.4677419354838708E-6</v>
      </c>
      <c r="B34">
        <v>1.596774193548387E-5</v>
      </c>
      <c r="C34">
        <f t="shared" si="37"/>
        <v>32</v>
      </c>
      <c r="D34">
        <v>1157.73</v>
      </c>
      <c r="E34">
        <v>51.9</v>
      </c>
      <c r="F34">
        <v>6.7780872794800369E-6</v>
      </c>
      <c r="G34">
        <v>1.9034354688950788E-5</v>
      </c>
      <c r="H34">
        <f t="shared" si="38"/>
        <v>32</v>
      </c>
      <c r="I34">
        <f t="shared" si="0"/>
        <v>3346.2799999999997</v>
      </c>
      <c r="J34">
        <v>57.4</v>
      </c>
      <c r="K34">
        <v>5.4634146341463415E-6</v>
      </c>
      <c r="L34">
        <v>1.8731707317073172E-5</v>
      </c>
      <c r="M34">
        <f t="shared" si="39"/>
        <v>32</v>
      </c>
      <c r="N34">
        <f t="shared" si="1"/>
        <v>966.06999999999994</v>
      </c>
      <c r="O34">
        <v>71</v>
      </c>
      <c r="P34">
        <v>1.6074669432201192E-6</v>
      </c>
      <c r="Q34">
        <v>7.518796992481203E-7</v>
      </c>
      <c r="R34">
        <f t="shared" si="40"/>
        <v>32</v>
      </c>
      <c r="S34">
        <f t="shared" si="2"/>
        <v>833.9799999999999</v>
      </c>
      <c r="T34">
        <v>48.8</v>
      </c>
      <c r="U34">
        <v>2.7301092043681747E-7</v>
      </c>
      <c r="V34">
        <v>3.5491419656786272E-6</v>
      </c>
      <c r="W34">
        <f t="shared" si="41"/>
        <v>32</v>
      </c>
      <c r="X34">
        <f t="shared" si="3"/>
        <v>147.63</v>
      </c>
      <c r="Y34">
        <v>61.7</v>
      </c>
      <c r="Z34">
        <v>3.5695399259650977E-6</v>
      </c>
      <c r="AA34">
        <v>1.1880839062224573E-5</v>
      </c>
      <c r="AB34">
        <f t="shared" si="42"/>
        <v>32</v>
      </c>
      <c r="AC34">
        <f t="shared" si="4"/>
        <v>1605.8</v>
      </c>
      <c r="AD34">
        <v>45.6</v>
      </c>
      <c r="AE34">
        <v>1.7362546506821E-6</v>
      </c>
      <c r="AF34">
        <v>5.2087639520463002E-6</v>
      </c>
      <c r="AG34">
        <f t="shared" si="43"/>
        <v>32</v>
      </c>
      <c r="AH34">
        <f t="shared" si="5"/>
        <v>533.54</v>
      </c>
      <c r="AI34">
        <v>52</v>
      </c>
      <c r="AJ34">
        <v>9.2245603920438169E-7</v>
      </c>
      <c r="AK34">
        <v>4.2087056788699914E-6</v>
      </c>
      <c r="AL34">
        <f t="shared" si="44"/>
        <v>32</v>
      </c>
      <c r="AM34">
        <f t="shared" si="6"/>
        <v>525.77</v>
      </c>
      <c r="AN34">
        <v>68.2</v>
      </c>
      <c r="AO34">
        <v>3.3477321814254861E-6</v>
      </c>
      <c r="AP34">
        <v>1.8142548596112311E-5</v>
      </c>
      <c r="AQ34">
        <f t="shared" si="45"/>
        <v>32</v>
      </c>
      <c r="AR34">
        <f t="shared" si="7"/>
        <v>704.48</v>
      </c>
      <c r="AS34">
        <v>48</v>
      </c>
      <c r="AT34">
        <v>5.0870147255689424E-7</v>
      </c>
      <c r="AU34">
        <v>4.2570281124497995E-6</v>
      </c>
      <c r="AV34">
        <f t="shared" si="46"/>
        <v>32</v>
      </c>
      <c r="AW34">
        <f t="shared" si="8"/>
        <v>1036</v>
      </c>
      <c r="AX34">
        <v>55.8</v>
      </c>
      <c r="AY34">
        <v>4.7991653625456443E-6</v>
      </c>
      <c r="AZ34">
        <v>1.2519561815336464E-5</v>
      </c>
      <c r="BA34">
        <f t="shared" si="47"/>
        <v>32</v>
      </c>
      <c r="BB34">
        <f t="shared" si="9"/>
        <v>214.97</v>
      </c>
      <c r="BC34">
        <v>66.3</v>
      </c>
      <c r="BD34">
        <v>1.4855110367193222E-6</v>
      </c>
      <c r="BE34">
        <v>1.3306831258499843E-5</v>
      </c>
      <c r="BF34">
        <f t="shared" si="48"/>
        <v>32</v>
      </c>
      <c r="BG34">
        <f t="shared" si="10"/>
        <v>1481.48</v>
      </c>
      <c r="BH34">
        <v>63.4</v>
      </c>
      <c r="BI34">
        <v>6.2950427350427351E-4</v>
      </c>
      <c r="BJ34">
        <v>1.1267350427350427E-3</v>
      </c>
      <c r="BK34">
        <f t="shared" si="49"/>
        <v>32</v>
      </c>
      <c r="BL34">
        <v>798.4</v>
      </c>
      <c r="BM34">
        <v>66.5</v>
      </c>
      <c r="BN34">
        <v>2.8202464004749888E-6</v>
      </c>
      <c r="BO34">
        <v>1.5095739943595073E-5</v>
      </c>
      <c r="BP34">
        <f t="shared" si="50"/>
        <v>32</v>
      </c>
      <c r="BQ34">
        <f t="shared" si="11"/>
        <v>830.89666666666653</v>
      </c>
      <c r="BR34">
        <v>69.900000000000006</v>
      </c>
      <c r="BS34">
        <v>1.4427860696517412E-6</v>
      </c>
      <c r="BT34">
        <v>7.8482587064676611E-6</v>
      </c>
      <c r="BU34">
        <f t="shared" si="51"/>
        <v>32</v>
      </c>
      <c r="BV34">
        <f t="shared" si="12"/>
        <v>2020.1999999999998</v>
      </c>
      <c r="BW34">
        <v>61.1</v>
      </c>
      <c r="BX34">
        <v>3.1858407079646016E-6</v>
      </c>
      <c r="BY34">
        <v>2.0685840707964602E-5</v>
      </c>
      <c r="BZ34">
        <f t="shared" si="52"/>
        <v>32</v>
      </c>
      <c r="CA34">
        <v>674.9</v>
      </c>
      <c r="CB34">
        <v>53.7</v>
      </c>
      <c r="CC34">
        <v>8.7304474354310655E-7</v>
      </c>
      <c r="CD34">
        <v>3.383048381229538E-6</v>
      </c>
      <c r="CE34">
        <f t="shared" si="53"/>
        <v>32</v>
      </c>
      <c r="CF34">
        <f t="shared" si="13"/>
        <v>380.98899999999998</v>
      </c>
      <c r="CG34">
        <v>61.8</v>
      </c>
      <c r="CH34">
        <v>6.1503416856492026E-7</v>
      </c>
      <c r="CI34">
        <v>2.7562642369020499E-6</v>
      </c>
      <c r="CJ34">
        <f t="shared" si="54"/>
        <v>32</v>
      </c>
      <c r="CK34">
        <f t="shared" si="14"/>
        <v>752.9129999999999</v>
      </c>
      <c r="CL34">
        <v>72.099999999999994</v>
      </c>
      <c r="CM34">
        <v>1.2556772642265563E-6</v>
      </c>
      <c r="CN34">
        <v>6.5455516965001337E-6</v>
      </c>
      <c r="CO34">
        <f t="shared" si="55"/>
        <v>32</v>
      </c>
      <c r="CP34">
        <f t="shared" si="15"/>
        <v>483.03499999999997</v>
      </c>
      <c r="CQ34">
        <v>65.7</v>
      </c>
      <c r="CR34">
        <v>3.4438140738528915E-6</v>
      </c>
      <c r="CS34">
        <v>7.5246342191699017E-6</v>
      </c>
      <c r="CT34">
        <f t="shared" si="56"/>
        <v>32</v>
      </c>
      <c r="CU34">
        <f t="shared" si="16"/>
        <v>1685.0281</v>
      </c>
      <c r="CV34">
        <v>60.6</v>
      </c>
      <c r="CW34">
        <v>2.2689768976897692E-6</v>
      </c>
      <c r="CX34">
        <v>1.3902640264026403E-5</v>
      </c>
      <c r="CY34">
        <f t="shared" si="57"/>
        <v>32</v>
      </c>
      <c r="CZ34">
        <f t="shared" si="17"/>
        <v>9875.67</v>
      </c>
      <c r="DA34">
        <v>57.4</v>
      </c>
      <c r="DB34">
        <v>6.8493150684931511E-7</v>
      </c>
      <c r="DC34">
        <v>3.6438356164383563E-6</v>
      </c>
      <c r="DD34">
        <f t="shared" si="58"/>
        <v>32</v>
      </c>
      <c r="DE34">
        <f t="shared" si="18"/>
        <v>598.54899999999998</v>
      </c>
      <c r="DF34">
        <v>56</v>
      </c>
      <c r="DG34">
        <v>2.4537607891491986E-6</v>
      </c>
      <c r="DH34">
        <v>6.6337854500616524E-6</v>
      </c>
      <c r="DI34">
        <f t="shared" si="59"/>
        <v>32</v>
      </c>
      <c r="DJ34">
        <f t="shared" si="19"/>
        <v>433.08768557086404</v>
      </c>
      <c r="DK34">
        <v>71.8</v>
      </c>
      <c r="DL34">
        <v>1.1445527766002544E-6</v>
      </c>
      <c r="DM34">
        <v>1.4412886816447646E-6</v>
      </c>
      <c r="DN34">
        <f t="shared" si="60"/>
        <v>32</v>
      </c>
      <c r="DO34">
        <v>1680</v>
      </c>
      <c r="DP34">
        <f t="shared" si="20"/>
        <v>71.013565069944889</v>
      </c>
      <c r="DQ34">
        <v>1.9846350832266325E-6</v>
      </c>
      <c r="DR34">
        <v>8.7067861715749034E-6</v>
      </c>
      <c r="DS34">
        <f t="shared" si="61"/>
        <v>32</v>
      </c>
      <c r="DT34">
        <v>3400</v>
      </c>
      <c r="DU34">
        <v>43.7</v>
      </c>
      <c r="DV34">
        <v>9.5065640561339977E-7</v>
      </c>
      <c r="DW34">
        <v>3.4404708012675419E-6</v>
      </c>
      <c r="DX34">
        <f t="shared" si="62"/>
        <v>32</v>
      </c>
      <c r="DY34">
        <f t="shared" si="21"/>
        <v>38.150700000000001</v>
      </c>
      <c r="DZ34">
        <v>71.900000000000006</v>
      </c>
      <c r="EA34">
        <v>3.4549773267112935E-7</v>
      </c>
      <c r="EB34">
        <v>3.7572878427985316E-6</v>
      </c>
      <c r="EC34">
        <f t="shared" si="63"/>
        <v>32</v>
      </c>
      <c r="ED34">
        <f t="shared" si="22"/>
        <v>278.166</v>
      </c>
      <c r="EE34">
        <v>91.3</v>
      </c>
      <c r="EF34">
        <v>4.392539654871884E-6</v>
      </c>
      <c r="EG34">
        <v>2.1004009063970715E-5</v>
      </c>
      <c r="EH34">
        <f t="shared" si="64"/>
        <v>32</v>
      </c>
      <c r="EI34">
        <f t="shared" si="23"/>
        <v>1450.3999999999999</v>
      </c>
      <c r="EJ34">
        <v>57.9</v>
      </c>
      <c r="EK34">
        <v>4.5236220472440948E-5</v>
      </c>
      <c r="EL34">
        <v>4.6003937007874015E-5</v>
      </c>
      <c r="EM34">
        <f t="shared" si="65"/>
        <v>32</v>
      </c>
      <c r="EN34">
        <v>1302</v>
      </c>
      <c r="EO34">
        <v>103</v>
      </c>
      <c r="EP34">
        <v>3.5826242722794445E-7</v>
      </c>
      <c r="EQ34">
        <v>5.6724884311091207E-7</v>
      </c>
      <c r="ER34">
        <f t="shared" si="66"/>
        <v>32</v>
      </c>
      <c r="ES34">
        <v>309</v>
      </c>
      <c r="ET34">
        <v>69</v>
      </c>
      <c r="EU34">
        <v>3.2467532467532465E-7</v>
      </c>
      <c r="EV34">
        <v>9.3344155844155839E-7</v>
      </c>
      <c r="EW34">
        <f t="shared" si="67"/>
        <v>32</v>
      </c>
      <c r="EX34">
        <f t="shared" si="24"/>
        <v>8.4175000000000004</v>
      </c>
      <c r="EY34">
        <v>38</v>
      </c>
      <c r="EZ34">
        <v>1.5812776723592663E-7</v>
      </c>
      <c r="FA34">
        <v>7.9063883617963319E-7</v>
      </c>
      <c r="FB34">
        <f t="shared" si="68"/>
        <v>32</v>
      </c>
      <c r="FC34">
        <v>255</v>
      </c>
      <c r="FD34">
        <v>18</v>
      </c>
      <c r="FJ34">
        <v>4.099843241287833E-7</v>
      </c>
      <c r="FK34">
        <v>5.7880139877004703E-7</v>
      </c>
      <c r="FL34">
        <f t="shared" si="70"/>
        <v>32</v>
      </c>
      <c r="FM34">
        <v>623</v>
      </c>
      <c r="FN34">
        <v>82</v>
      </c>
      <c r="FO34">
        <v>6.7679350278237327E-7</v>
      </c>
      <c r="FP34">
        <v>7.9711234772146186E-7</v>
      </c>
      <c r="FQ34">
        <f t="shared" si="71"/>
        <v>32</v>
      </c>
      <c r="FR34">
        <f t="shared" si="26"/>
        <v>709.66</v>
      </c>
      <c r="FS34">
        <v>30</v>
      </c>
      <c r="FT34">
        <v>2.6134868421052633E-5</v>
      </c>
      <c r="FU34">
        <v>2.8174342105263157E-5</v>
      </c>
      <c r="FV34">
        <f t="shared" si="72"/>
        <v>32</v>
      </c>
      <c r="FW34">
        <f t="shared" si="27"/>
        <v>485.10700000000003</v>
      </c>
      <c r="FX34">
        <v>36</v>
      </c>
      <c r="GD34">
        <v>2.6066350710900472E-6</v>
      </c>
      <c r="GE34">
        <v>2.6712623869021975E-6</v>
      </c>
      <c r="GF34">
        <f t="shared" si="74"/>
        <v>32</v>
      </c>
      <c r="GG34">
        <f t="shared" si="28"/>
        <v>242.24269999999999</v>
      </c>
      <c r="GH34">
        <v>32</v>
      </c>
      <c r="GI34">
        <v>1.5306122448979593E-6</v>
      </c>
      <c r="GJ34">
        <v>1.5306122448979593E-6</v>
      </c>
      <c r="GK34">
        <f t="shared" si="75"/>
        <v>32</v>
      </c>
      <c r="GL34">
        <f t="shared" si="29"/>
        <v>51.8</v>
      </c>
      <c r="GM34">
        <v>28</v>
      </c>
      <c r="IL34">
        <v>2.276176024279211E-7</v>
      </c>
      <c r="IM34">
        <v>2.276176024279211E-7</v>
      </c>
      <c r="IN34">
        <f t="shared" si="86"/>
        <v>32</v>
      </c>
      <c r="IO34">
        <v>251.3</v>
      </c>
      <c r="IP34">
        <v>18</v>
      </c>
      <c r="IQ34">
        <v>4.0816326530612242E-6</v>
      </c>
      <c r="IR34">
        <v>4.0816326530612242E-6</v>
      </c>
      <c r="IS34">
        <f t="shared" si="87"/>
        <v>32</v>
      </c>
      <c r="IT34">
        <v>871</v>
      </c>
      <c r="IU34">
        <v>23</v>
      </c>
      <c r="IV34">
        <v>2.3321554770318023E-6</v>
      </c>
      <c r="IW34">
        <v>2.3674911660777387E-6</v>
      </c>
      <c r="IX34">
        <f t="shared" si="88"/>
        <v>32</v>
      </c>
      <c r="IY34">
        <v>109.9</v>
      </c>
      <c r="IZ34">
        <v>23</v>
      </c>
      <c r="ST34"/>
    </row>
    <row r="35" spans="1:514" x14ac:dyDescent="0.55000000000000004">
      <c r="A35">
        <v>2.0322580645161289E-6</v>
      </c>
      <c r="B35">
        <v>1.596774193548387E-5</v>
      </c>
      <c r="C35">
        <f t="shared" si="37"/>
        <v>33</v>
      </c>
      <c r="D35">
        <v>1157.73</v>
      </c>
      <c r="E35">
        <v>51.9</v>
      </c>
      <c r="F35">
        <v>6.1281337047353763E-6</v>
      </c>
      <c r="G35">
        <v>1.9080779944289695E-5</v>
      </c>
      <c r="H35">
        <f t="shared" si="38"/>
        <v>33</v>
      </c>
      <c r="I35">
        <f t="shared" si="0"/>
        <v>3346.2799999999997</v>
      </c>
      <c r="J35">
        <v>57.4</v>
      </c>
      <c r="K35">
        <v>4.8130081300813007E-6</v>
      </c>
      <c r="L35">
        <v>1.8731707317073172E-5</v>
      </c>
      <c r="M35">
        <f t="shared" si="39"/>
        <v>33</v>
      </c>
      <c r="N35">
        <f t="shared" si="1"/>
        <v>966.06999999999994</v>
      </c>
      <c r="O35">
        <v>71</v>
      </c>
      <c r="P35">
        <v>1.400051853772362E-6</v>
      </c>
      <c r="Q35">
        <v>7.6743583095670208E-6</v>
      </c>
      <c r="R35">
        <f t="shared" si="40"/>
        <v>33</v>
      </c>
      <c r="S35">
        <f t="shared" si="2"/>
        <v>833.9799999999999</v>
      </c>
      <c r="T35">
        <v>48.8</v>
      </c>
      <c r="U35">
        <v>2.7301092043681747E-7</v>
      </c>
      <c r="V35">
        <v>3.5491419656786272E-6</v>
      </c>
      <c r="W35">
        <f t="shared" si="41"/>
        <v>33</v>
      </c>
      <c r="X35">
        <f t="shared" si="3"/>
        <v>147.63</v>
      </c>
      <c r="Y35">
        <v>61.7</v>
      </c>
      <c r="Z35">
        <v>2.9878371232152299E-6</v>
      </c>
      <c r="AA35">
        <v>1.1889652741054116E-5</v>
      </c>
      <c r="AB35">
        <f t="shared" si="42"/>
        <v>33</v>
      </c>
      <c r="AC35">
        <f t="shared" si="4"/>
        <v>1605.8</v>
      </c>
      <c r="AD35">
        <v>45.6</v>
      </c>
      <c r="AE35">
        <v>1.5295576684580406E-6</v>
      </c>
      <c r="AF35">
        <v>5.2087639520463002E-6</v>
      </c>
      <c r="AG35">
        <f t="shared" si="43"/>
        <v>33</v>
      </c>
      <c r="AH35">
        <f t="shared" si="5"/>
        <v>533.54</v>
      </c>
      <c r="AI35">
        <v>52</v>
      </c>
      <c r="AJ35">
        <v>9.2245603920438169E-7</v>
      </c>
      <c r="AK35">
        <v>4.2087056788699914E-6</v>
      </c>
      <c r="AL35">
        <f t="shared" si="44"/>
        <v>33</v>
      </c>
      <c r="AM35">
        <f t="shared" si="6"/>
        <v>525.77</v>
      </c>
      <c r="AN35">
        <v>68.2</v>
      </c>
      <c r="AO35">
        <v>1.7278617710583154E-6</v>
      </c>
      <c r="AP35">
        <v>1.8142548596112311E-5</v>
      </c>
      <c r="AQ35">
        <f t="shared" si="45"/>
        <v>33</v>
      </c>
      <c r="AR35">
        <f t="shared" si="7"/>
        <v>704.48</v>
      </c>
      <c r="AS35">
        <v>48</v>
      </c>
      <c r="AT35">
        <v>4.1499330655957163E-7</v>
      </c>
      <c r="AU35">
        <v>4.2570281124497995E-6</v>
      </c>
      <c r="AV35">
        <f t="shared" si="46"/>
        <v>33</v>
      </c>
      <c r="AW35">
        <f t="shared" si="8"/>
        <v>1036</v>
      </c>
      <c r="AX35">
        <v>55.8</v>
      </c>
      <c r="AY35">
        <v>4.1210224308815854E-6</v>
      </c>
      <c r="AZ35">
        <v>1.2519561815336464E-5</v>
      </c>
      <c r="BA35">
        <f t="shared" si="47"/>
        <v>33</v>
      </c>
      <c r="BB35">
        <f t="shared" si="9"/>
        <v>214.97</v>
      </c>
      <c r="BC35">
        <v>66.3</v>
      </c>
      <c r="BD35">
        <v>8.264462809917355E-7</v>
      </c>
      <c r="BE35">
        <v>1.3306831258499843E-5</v>
      </c>
      <c r="BF35">
        <f t="shared" si="48"/>
        <v>33</v>
      </c>
      <c r="BG35">
        <f t="shared" si="10"/>
        <v>1481.48</v>
      </c>
      <c r="BH35">
        <v>63.4</v>
      </c>
      <c r="BI35">
        <v>5.9140170940170944E-4</v>
      </c>
      <c r="BJ35">
        <v>1.1339658119658119E-3</v>
      </c>
      <c r="BK35">
        <f t="shared" si="49"/>
        <v>33</v>
      </c>
      <c r="BL35">
        <v>798.4</v>
      </c>
      <c r="BM35">
        <v>66.5</v>
      </c>
      <c r="BN35">
        <v>2.5233783583197269E-6</v>
      </c>
      <c r="BO35">
        <v>1.5110583345702836E-5</v>
      </c>
      <c r="BP35">
        <f t="shared" si="50"/>
        <v>33</v>
      </c>
      <c r="BQ35">
        <f t="shared" si="11"/>
        <v>830.89666666666653</v>
      </c>
      <c r="BR35">
        <v>69.900000000000006</v>
      </c>
      <c r="BS35">
        <v>1.3432835820895522E-6</v>
      </c>
      <c r="BT35">
        <v>7.8482587064676611E-6</v>
      </c>
      <c r="BU35">
        <f t="shared" si="51"/>
        <v>33</v>
      </c>
      <c r="BV35">
        <f t="shared" si="12"/>
        <v>2020.1999999999998</v>
      </c>
      <c r="BW35">
        <v>61.1</v>
      </c>
      <c r="BX35">
        <v>2.7212389380530974E-6</v>
      </c>
      <c r="BY35">
        <v>2.0685840707964602E-5</v>
      </c>
      <c r="BZ35">
        <f t="shared" si="52"/>
        <v>33</v>
      </c>
      <c r="CA35">
        <v>674.9</v>
      </c>
      <c r="CB35">
        <v>53.7</v>
      </c>
      <c r="CC35">
        <v>6.1840669334303385E-7</v>
      </c>
      <c r="CD35">
        <v>3.383048381229538E-6</v>
      </c>
      <c r="CE35">
        <f t="shared" si="53"/>
        <v>33</v>
      </c>
      <c r="CF35">
        <f t="shared" si="13"/>
        <v>380.98899999999998</v>
      </c>
      <c r="CG35">
        <v>61.8</v>
      </c>
      <c r="CH35">
        <v>4.1002277904328019E-7</v>
      </c>
      <c r="CI35">
        <v>2.7562642369020499E-6</v>
      </c>
      <c r="CJ35">
        <f t="shared" si="54"/>
        <v>33</v>
      </c>
      <c r="CK35">
        <f t="shared" si="14"/>
        <v>752.9129999999999</v>
      </c>
      <c r="CL35">
        <v>72.099999999999994</v>
      </c>
      <c r="CM35">
        <v>9.6179535132246864E-7</v>
      </c>
      <c r="CN35">
        <v>6.5455516965001337E-6</v>
      </c>
      <c r="CO35">
        <f t="shared" si="55"/>
        <v>33</v>
      </c>
      <c r="CP35">
        <f t="shared" si="15"/>
        <v>483.03499999999997</v>
      </c>
      <c r="CQ35">
        <v>65.7</v>
      </c>
      <c r="CR35">
        <v>3.274609336120235E-6</v>
      </c>
      <c r="CS35">
        <v>7.5246342191699017E-6</v>
      </c>
      <c r="CT35">
        <f t="shared" si="56"/>
        <v>33</v>
      </c>
      <c r="CU35">
        <f t="shared" si="16"/>
        <v>1685.0281</v>
      </c>
      <c r="CV35">
        <v>60.6</v>
      </c>
      <c r="CW35">
        <v>1.938943894389439E-6</v>
      </c>
      <c r="CX35">
        <v>1.3902640264026403E-5</v>
      </c>
      <c r="CY35">
        <f t="shared" si="57"/>
        <v>33</v>
      </c>
      <c r="CZ35">
        <f t="shared" si="17"/>
        <v>9875.67</v>
      </c>
      <c r="DA35">
        <v>57.4</v>
      </c>
      <c r="DB35">
        <v>5.4794520547945204E-7</v>
      </c>
      <c r="DC35">
        <v>3.6438356164383563E-6</v>
      </c>
      <c r="DD35">
        <f t="shared" si="58"/>
        <v>33</v>
      </c>
      <c r="DE35">
        <f t="shared" si="18"/>
        <v>598.54899999999998</v>
      </c>
      <c r="DF35">
        <v>56</v>
      </c>
      <c r="DG35">
        <v>2.2811344019728731E-6</v>
      </c>
      <c r="DH35">
        <v>6.6337854500616524E-6</v>
      </c>
      <c r="DI35">
        <f t="shared" si="59"/>
        <v>33</v>
      </c>
      <c r="DJ35">
        <f t="shared" si="19"/>
        <v>433.08768557086404</v>
      </c>
      <c r="DK35">
        <v>71.8</v>
      </c>
      <c r="DL35">
        <v>1.2293344637558287E-6</v>
      </c>
      <c r="DM35">
        <v>1.6532428995337006E-6</v>
      </c>
      <c r="DN35">
        <f t="shared" si="60"/>
        <v>33</v>
      </c>
      <c r="DO35">
        <v>1680</v>
      </c>
      <c r="DP35">
        <f t="shared" si="20"/>
        <v>71.013565069944889</v>
      </c>
      <c r="DQ35">
        <v>1.5364916773367477E-6</v>
      </c>
      <c r="DR35">
        <v>8.7067861715749034E-6</v>
      </c>
      <c r="DS35">
        <f t="shared" si="61"/>
        <v>33</v>
      </c>
      <c r="DT35">
        <v>3400</v>
      </c>
      <c r="DU35">
        <v>43.7</v>
      </c>
      <c r="DV35">
        <v>4.9796287913082843E-7</v>
      </c>
      <c r="DW35">
        <v>3.4404708012675419E-6</v>
      </c>
      <c r="DX35">
        <f t="shared" si="62"/>
        <v>33</v>
      </c>
      <c r="DY35">
        <f t="shared" si="21"/>
        <v>38.150700000000001</v>
      </c>
      <c r="DZ35">
        <v>71.900000000000006</v>
      </c>
      <c r="EA35">
        <v>3.2390412437918379E-7</v>
      </c>
      <c r="EB35">
        <v>3.7572878427985316E-6</v>
      </c>
      <c r="EC35">
        <f t="shared" si="63"/>
        <v>33</v>
      </c>
      <c r="ED35">
        <f t="shared" si="22"/>
        <v>278.166</v>
      </c>
      <c r="EE35">
        <v>92.3</v>
      </c>
      <c r="EF35">
        <v>3.2769740282377549E-6</v>
      </c>
      <c r="EG35">
        <v>2.1004009063970715E-5</v>
      </c>
      <c r="EH35">
        <f t="shared" si="64"/>
        <v>33</v>
      </c>
      <c r="EI35">
        <f t="shared" si="23"/>
        <v>1450.3999999999999</v>
      </c>
      <c r="EJ35">
        <v>57.9</v>
      </c>
      <c r="EK35">
        <v>6.1141732283464569E-5</v>
      </c>
      <c r="EL35">
        <v>6.2007874015748032E-5</v>
      </c>
      <c r="EM35">
        <f t="shared" si="65"/>
        <v>33</v>
      </c>
      <c r="EN35">
        <v>1302</v>
      </c>
      <c r="EO35">
        <v>103</v>
      </c>
      <c r="EP35">
        <v>8.6580086580086584E-7</v>
      </c>
      <c r="EQ35">
        <v>1.0897148828183311E-6</v>
      </c>
      <c r="ER35">
        <f t="shared" si="66"/>
        <v>33</v>
      </c>
      <c r="ES35">
        <v>309</v>
      </c>
      <c r="ET35">
        <v>69</v>
      </c>
      <c r="EU35">
        <v>4.0584415584415586E-7</v>
      </c>
      <c r="EV35">
        <v>1.0146103896103896E-6</v>
      </c>
      <c r="EW35">
        <f t="shared" si="67"/>
        <v>33</v>
      </c>
      <c r="EX35">
        <f t="shared" si="24"/>
        <v>8.4175000000000004</v>
      </c>
      <c r="EY35">
        <v>38</v>
      </c>
      <c r="EZ35">
        <v>1.5812776723592663E-7</v>
      </c>
      <c r="FA35">
        <v>7.9063883617963319E-7</v>
      </c>
      <c r="FB35">
        <f t="shared" si="68"/>
        <v>33</v>
      </c>
      <c r="FC35">
        <v>255</v>
      </c>
      <c r="FD35">
        <v>18</v>
      </c>
      <c r="FJ35">
        <v>6.7526829856505484E-7</v>
      </c>
      <c r="FK35">
        <v>8.6820209815507055E-7</v>
      </c>
      <c r="FL35">
        <f t="shared" si="70"/>
        <v>33</v>
      </c>
      <c r="FM35">
        <v>623</v>
      </c>
      <c r="FN35">
        <v>82</v>
      </c>
      <c r="FO35">
        <v>1.1881485937734998E-6</v>
      </c>
      <c r="FP35">
        <v>1.3084674387125884E-6</v>
      </c>
      <c r="FQ35">
        <f t="shared" si="71"/>
        <v>33</v>
      </c>
      <c r="FR35">
        <f t="shared" si="26"/>
        <v>709.66</v>
      </c>
      <c r="FS35">
        <v>30</v>
      </c>
      <c r="FT35">
        <v>3.0970394736842107E-5</v>
      </c>
      <c r="FU35">
        <v>3.4276315789473687E-5</v>
      </c>
      <c r="FV35">
        <f t="shared" si="72"/>
        <v>33</v>
      </c>
      <c r="FW35">
        <f t="shared" si="27"/>
        <v>485.10700000000003</v>
      </c>
      <c r="FX35">
        <v>36</v>
      </c>
      <c r="GD35">
        <v>3.4683326152520467E-6</v>
      </c>
      <c r="GE35">
        <v>3.5545023696682464E-6</v>
      </c>
      <c r="GF35">
        <f t="shared" si="74"/>
        <v>33</v>
      </c>
      <c r="GG35">
        <f t="shared" si="28"/>
        <v>242.24269999999999</v>
      </c>
      <c r="GH35">
        <v>32</v>
      </c>
      <c r="GI35">
        <v>3.0612244897959185E-6</v>
      </c>
      <c r="GJ35">
        <v>3.0612244897959185E-6</v>
      </c>
      <c r="GK35">
        <f t="shared" si="75"/>
        <v>33</v>
      </c>
      <c r="GL35">
        <f t="shared" si="29"/>
        <v>51.8</v>
      </c>
      <c r="GM35">
        <v>28</v>
      </c>
      <c r="IL35">
        <v>2.5290844714213455E-7</v>
      </c>
      <c r="IM35">
        <v>2.5290844714213455E-7</v>
      </c>
      <c r="IN35">
        <f t="shared" si="86"/>
        <v>33</v>
      </c>
      <c r="IO35">
        <v>251.3</v>
      </c>
      <c r="IP35">
        <v>18</v>
      </c>
      <c r="IQ35">
        <v>5.97667638483965E-6</v>
      </c>
      <c r="IR35">
        <v>5.97667638483965E-6</v>
      </c>
      <c r="IS35">
        <f t="shared" si="87"/>
        <v>33</v>
      </c>
      <c r="IT35">
        <v>871</v>
      </c>
      <c r="IU35">
        <v>23</v>
      </c>
      <c r="IV35">
        <v>2.5795053003533569E-6</v>
      </c>
      <c r="IW35">
        <v>2.6501766784452297E-6</v>
      </c>
      <c r="IX35">
        <f t="shared" si="88"/>
        <v>33</v>
      </c>
      <c r="IY35">
        <v>109.9</v>
      </c>
      <c r="IZ35">
        <v>23</v>
      </c>
      <c r="ST35"/>
    </row>
    <row r="36" spans="1:514" x14ac:dyDescent="0.55000000000000004">
      <c r="A36">
        <v>1.7580645161290323E-6</v>
      </c>
      <c r="B36">
        <v>1.596774193548387E-5</v>
      </c>
      <c r="C36">
        <f t="shared" si="37"/>
        <v>34</v>
      </c>
      <c r="D36">
        <v>1157.73</v>
      </c>
      <c r="E36">
        <v>51.9</v>
      </c>
      <c r="F36">
        <v>5.9888579387186626E-6</v>
      </c>
      <c r="G36">
        <v>1.9173630454967502E-5</v>
      </c>
      <c r="H36">
        <f t="shared" si="38"/>
        <v>34</v>
      </c>
      <c r="I36">
        <f t="shared" si="0"/>
        <v>3346.2799999999997</v>
      </c>
      <c r="J36">
        <v>57.4</v>
      </c>
      <c r="K36">
        <v>4.16260162601626E-6</v>
      </c>
      <c r="L36">
        <v>1.8731707317073172E-5</v>
      </c>
      <c r="M36">
        <f t="shared" si="39"/>
        <v>34</v>
      </c>
      <c r="N36">
        <f t="shared" si="1"/>
        <v>966.06999999999994</v>
      </c>
      <c r="O36">
        <v>71</v>
      </c>
      <c r="P36">
        <v>1.2704174228675136E-6</v>
      </c>
      <c r="Q36">
        <v>7.6743583095670208E-6</v>
      </c>
      <c r="R36">
        <f t="shared" si="40"/>
        <v>34</v>
      </c>
      <c r="S36">
        <f t="shared" si="2"/>
        <v>833.9799999999999</v>
      </c>
      <c r="T36">
        <v>48.8</v>
      </c>
      <c r="U36">
        <v>1.9500780031201248E-7</v>
      </c>
      <c r="V36">
        <v>3.5491419656786272E-6</v>
      </c>
      <c r="W36">
        <f t="shared" si="41"/>
        <v>34</v>
      </c>
      <c r="X36">
        <f t="shared" si="3"/>
        <v>147.63</v>
      </c>
      <c r="Y36">
        <v>61.7</v>
      </c>
      <c r="Z36">
        <v>2.8908866560902522E-6</v>
      </c>
      <c r="AA36">
        <v>1.1889652741054116E-5</v>
      </c>
      <c r="AB36">
        <f t="shared" si="42"/>
        <v>34</v>
      </c>
      <c r="AC36">
        <f t="shared" si="4"/>
        <v>1605.8</v>
      </c>
      <c r="AD36">
        <v>45.6</v>
      </c>
      <c r="AE36">
        <v>1.4055394791236049E-6</v>
      </c>
      <c r="AF36">
        <v>5.2087639520463002E-6</v>
      </c>
      <c r="AG36">
        <f t="shared" si="43"/>
        <v>34</v>
      </c>
      <c r="AH36">
        <f t="shared" si="5"/>
        <v>533.54</v>
      </c>
      <c r="AI36">
        <v>52</v>
      </c>
      <c r="AJ36">
        <v>8.6480253675410777E-7</v>
      </c>
      <c r="AK36">
        <v>4.2087056788699914E-6</v>
      </c>
      <c r="AL36">
        <f t="shared" si="44"/>
        <v>34</v>
      </c>
      <c r="AM36">
        <f t="shared" si="6"/>
        <v>525.77</v>
      </c>
      <c r="AN36">
        <v>68.2</v>
      </c>
      <c r="AO36">
        <v>1.5118790496760259E-6</v>
      </c>
      <c r="AP36">
        <v>1.8142548596112311E-5</v>
      </c>
      <c r="AQ36">
        <f t="shared" si="45"/>
        <v>34</v>
      </c>
      <c r="AR36">
        <f t="shared" si="7"/>
        <v>704.48</v>
      </c>
      <c r="AS36">
        <v>48</v>
      </c>
      <c r="AT36">
        <v>2.4096385542168674E-7</v>
      </c>
      <c r="AU36">
        <v>4.2570281124497995E-6</v>
      </c>
      <c r="AV36">
        <f t="shared" si="46"/>
        <v>34</v>
      </c>
      <c r="AW36">
        <f t="shared" si="8"/>
        <v>1036</v>
      </c>
      <c r="AX36">
        <v>55.8</v>
      </c>
      <c r="AY36">
        <v>3.2081377151799686E-6</v>
      </c>
      <c r="AZ36">
        <v>1.2519561815336464E-5</v>
      </c>
      <c r="BA36">
        <f t="shared" si="47"/>
        <v>34</v>
      </c>
      <c r="BB36">
        <f t="shared" si="9"/>
        <v>214.97</v>
      </c>
      <c r="BC36">
        <v>66.3</v>
      </c>
      <c r="BD36">
        <v>5.3352861177947485E-7</v>
      </c>
      <c r="BE36">
        <v>1.3306831258499843E-5</v>
      </c>
      <c r="BF36">
        <f t="shared" si="48"/>
        <v>34</v>
      </c>
      <c r="BG36">
        <f t="shared" si="10"/>
        <v>1481.48</v>
      </c>
      <c r="BH36">
        <v>63.4</v>
      </c>
      <c r="BI36">
        <v>5.5736752136752133E-4</v>
      </c>
      <c r="BJ36">
        <v>1.1437094017094018E-3</v>
      </c>
      <c r="BK36">
        <f t="shared" si="49"/>
        <v>34</v>
      </c>
      <c r="BL36">
        <v>798.4</v>
      </c>
      <c r="BM36">
        <v>66.5</v>
      </c>
      <c r="BN36">
        <v>2.2116669140567016E-6</v>
      </c>
      <c r="BO36">
        <v>1.5110583345702836E-5</v>
      </c>
      <c r="BP36">
        <f t="shared" si="50"/>
        <v>34</v>
      </c>
      <c r="BQ36">
        <f t="shared" si="11"/>
        <v>830.89666666666653</v>
      </c>
      <c r="BR36">
        <v>69.900000000000006</v>
      </c>
      <c r="BS36">
        <v>1.1815920398009951E-6</v>
      </c>
      <c r="BT36">
        <v>7.8482587064676611E-6</v>
      </c>
      <c r="BU36">
        <f t="shared" si="51"/>
        <v>34</v>
      </c>
      <c r="BV36">
        <f t="shared" si="12"/>
        <v>2020.1999999999998</v>
      </c>
      <c r="BW36">
        <v>61.1</v>
      </c>
      <c r="BX36">
        <v>2.2787610619469026E-6</v>
      </c>
      <c r="BY36">
        <v>2.0685840707964602E-5</v>
      </c>
      <c r="BZ36">
        <f t="shared" si="52"/>
        <v>34</v>
      </c>
      <c r="CA36">
        <v>674.9</v>
      </c>
      <c r="CB36">
        <v>53.7</v>
      </c>
      <c r="CC36">
        <v>5.0927610040014552E-7</v>
      </c>
      <c r="CD36">
        <v>3.383048381229538E-6</v>
      </c>
      <c r="CE36">
        <f t="shared" si="53"/>
        <v>34</v>
      </c>
      <c r="CF36">
        <f t="shared" si="13"/>
        <v>380.98899999999998</v>
      </c>
      <c r="CG36">
        <v>61.8</v>
      </c>
      <c r="CH36">
        <v>4.1002277904328019E-7</v>
      </c>
      <c r="CI36">
        <v>2.7790432801822322E-6</v>
      </c>
      <c r="CJ36">
        <f t="shared" si="54"/>
        <v>34</v>
      </c>
      <c r="CK36">
        <f t="shared" si="14"/>
        <v>752.9129999999999</v>
      </c>
      <c r="CL36">
        <v>72.099999999999994</v>
      </c>
      <c r="CM36">
        <v>9.6179535132246864E-7</v>
      </c>
      <c r="CN36">
        <v>6.5455516965001337E-6</v>
      </c>
      <c r="CO36">
        <f t="shared" si="55"/>
        <v>34</v>
      </c>
      <c r="CP36">
        <f t="shared" si="15"/>
        <v>483.03499999999997</v>
      </c>
      <c r="CQ36">
        <v>65.7</v>
      </c>
      <c r="CR36">
        <v>3.0456852791878173E-6</v>
      </c>
      <c r="CS36">
        <v>7.5445406589031551E-6</v>
      </c>
      <c r="CT36">
        <f t="shared" si="56"/>
        <v>34</v>
      </c>
      <c r="CU36">
        <f t="shared" si="16"/>
        <v>1685.0281</v>
      </c>
      <c r="CV36">
        <v>60.6</v>
      </c>
      <c r="CW36">
        <v>1.8151815181518153E-6</v>
      </c>
      <c r="CX36">
        <v>1.3902640264026403E-5</v>
      </c>
      <c r="CY36">
        <f t="shared" si="57"/>
        <v>34</v>
      </c>
      <c r="CZ36">
        <f t="shared" si="17"/>
        <v>9875.67</v>
      </c>
      <c r="DA36">
        <v>57.4</v>
      </c>
      <c r="DB36">
        <v>4.9315068493150684E-7</v>
      </c>
      <c r="DC36">
        <v>3.6438356164383563E-6</v>
      </c>
      <c r="DD36">
        <f t="shared" si="58"/>
        <v>34</v>
      </c>
      <c r="DE36">
        <f t="shared" si="18"/>
        <v>598.54899999999998</v>
      </c>
      <c r="DF36">
        <v>56</v>
      </c>
      <c r="DG36">
        <v>2.1085080147965475E-6</v>
      </c>
      <c r="DH36">
        <v>6.6337854500616524E-6</v>
      </c>
      <c r="DI36">
        <f t="shared" si="59"/>
        <v>34</v>
      </c>
      <c r="DJ36">
        <f t="shared" si="19"/>
        <v>433.08768557086404</v>
      </c>
      <c r="DK36">
        <v>71.8</v>
      </c>
      <c r="DL36">
        <v>1.271725307333616E-6</v>
      </c>
      <c r="DM36">
        <v>1.695633743111488E-6</v>
      </c>
      <c r="DN36">
        <f t="shared" si="60"/>
        <v>34</v>
      </c>
      <c r="DO36">
        <v>1680</v>
      </c>
      <c r="DP36">
        <f t="shared" si="20"/>
        <v>71.013565069944889</v>
      </c>
      <c r="DQ36">
        <v>1.4084507042253521E-6</v>
      </c>
      <c r="DR36">
        <v>8.7067861715749034E-6</v>
      </c>
      <c r="DS36">
        <f t="shared" si="61"/>
        <v>34</v>
      </c>
      <c r="DT36">
        <v>3400</v>
      </c>
      <c r="DU36">
        <v>43.7</v>
      </c>
      <c r="DV36">
        <v>4.0742417383431419E-7</v>
      </c>
      <c r="DW36">
        <v>3.4404708012675419E-6</v>
      </c>
      <c r="DX36">
        <f t="shared" si="62"/>
        <v>34</v>
      </c>
      <c r="DY36">
        <f t="shared" si="21"/>
        <v>38.150700000000001</v>
      </c>
      <c r="DZ36">
        <v>71.900000000000006</v>
      </c>
      <c r="EA36">
        <v>1.9434247462751026E-7</v>
      </c>
      <c r="EB36">
        <v>3.7572878427985316E-6</v>
      </c>
      <c r="EC36">
        <f t="shared" si="63"/>
        <v>34</v>
      </c>
      <c r="ED36">
        <f t="shared" si="22"/>
        <v>278.166</v>
      </c>
      <c r="EE36">
        <v>93.3</v>
      </c>
      <c r="EF36">
        <v>2.754052640753007E-6</v>
      </c>
      <c r="EG36">
        <v>2.1004009063970715E-5</v>
      </c>
      <c r="EH36">
        <f t="shared" si="64"/>
        <v>34</v>
      </c>
      <c r="EI36">
        <f t="shared" si="23"/>
        <v>1450.3999999999999</v>
      </c>
      <c r="EJ36">
        <v>57.9</v>
      </c>
      <c r="EK36">
        <v>7.2598425196850397E-5</v>
      </c>
      <c r="EL36">
        <v>7.3543307086614178E-5</v>
      </c>
      <c r="EM36">
        <f t="shared" si="65"/>
        <v>34</v>
      </c>
      <c r="EN36">
        <v>1302</v>
      </c>
      <c r="EO36">
        <v>103</v>
      </c>
      <c r="EP36">
        <v>1.2837736975668011E-6</v>
      </c>
      <c r="EQ36">
        <v>1.4927601134497685E-6</v>
      </c>
      <c r="ER36">
        <f t="shared" si="66"/>
        <v>34</v>
      </c>
      <c r="ES36">
        <v>309</v>
      </c>
      <c r="ET36">
        <v>69</v>
      </c>
      <c r="EU36">
        <v>4.8701298701298697E-7</v>
      </c>
      <c r="EV36">
        <v>1.1363636363636364E-6</v>
      </c>
      <c r="EW36">
        <f t="shared" si="67"/>
        <v>34</v>
      </c>
      <c r="EX36">
        <f t="shared" si="24"/>
        <v>8.4175000000000004</v>
      </c>
      <c r="EY36">
        <v>38</v>
      </c>
      <c r="EZ36">
        <v>2.2137887413029728E-7</v>
      </c>
      <c r="FA36">
        <v>9.1714104996837445E-7</v>
      </c>
      <c r="FB36">
        <f t="shared" si="68"/>
        <v>34</v>
      </c>
      <c r="FC36">
        <v>255</v>
      </c>
      <c r="FD36">
        <v>18</v>
      </c>
      <c r="FJ36">
        <v>1.217894609911974E-6</v>
      </c>
      <c r="FK36">
        <v>1.4108284095019896E-6</v>
      </c>
      <c r="FL36">
        <f t="shared" si="70"/>
        <v>34</v>
      </c>
      <c r="FM36">
        <v>623</v>
      </c>
      <c r="FN36">
        <v>82</v>
      </c>
      <c r="FO36">
        <v>1.6092645510603098E-6</v>
      </c>
      <c r="FP36">
        <v>1.7446232516167846E-6</v>
      </c>
      <c r="FQ36">
        <f t="shared" si="71"/>
        <v>34</v>
      </c>
      <c r="FR36">
        <f t="shared" si="26"/>
        <v>709.66</v>
      </c>
      <c r="FS36">
        <v>30</v>
      </c>
      <c r="FT36">
        <v>3.7944078947368419E-5</v>
      </c>
      <c r="FU36">
        <v>4.1875000000000001E-5</v>
      </c>
      <c r="FV36">
        <f t="shared" si="72"/>
        <v>34</v>
      </c>
      <c r="FW36">
        <f t="shared" si="27"/>
        <v>485.10700000000003</v>
      </c>
      <c r="FX36">
        <v>36</v>
      </c>
      <c r="GD36">
        <v>4.6962516156828955E-6</v>
      </c>
      <c r="GE36">
        <v>4.803963808703145E-6</v>
      </c>
      <c r="GF36">
        <f t="shared" si="74"/>
        <v>34</v>
      </c>
      <c r="GG36">
        <f t="shared" si="28"/>
        <v>242.24269999999999</v>
      </c>
      <c r="GH36">
        <v>32</v>
      </c>
      <c r="GI36">
        <v>5.3061224489795919E-6</v>
      </c>
      <c r="GJ36">
        <v>5.3061224489795919E-6</v>
      </c>
      <c r="GK36">
        <f t="shared" si="75"/>
        <v>34</v>
      </c>
      <c r="GL36">
        <f t="shared" si="29"/>
        <v>51.8</v>
      </c>
      <c r="GM36">
        <v>28</v>
      </c>
      <c r="IL36">
        <v>2.5290844714213455E-7</v>
      </c>
      <c r="IM36">
        <v>2.5290844714213455E-7</v>
      </c>
      <c r="IN36">
        <f t="shared" si="86"/>
        <v>34</v>
      </c>
      <c r="IO36">
        <v>251.3</v>
      </c>
      <c r="IP36">
        <v>18</v>
      </c>
      <c r="IQ36">
        <v>1.3411078717201166E-5</v>
      </c>
      <c r="IR36">
        <v>1.3411078717201166E-5</v>
      </c>
      <c r="IS36">
        <f t="shared" si="87"/>
        <v>34</v>
      </c>
      <c r="IT36">
        <v>871</v>
      </c>
      <c r="IU36">
        <v>23</v>
      </c>
      <c r="IV36">
        <v>5.3003533568904594E-6</v>
      </c>
      <c r="IW36">
        <v>5.4416961130742049E-6</v>
      </c>
      <c r="IX36">
        <f t="shared" si="88"/>
        <v>34</v>
      </c>
      <c r="IY36">
        <v>109.9</v>
      </c>
      <c r="IZ36">
        <v>23</v>
      </c>
      <c r="ST36"/>
    </row>
    <row r="37" spans="1:514" x14ac:dyDescent="0.55000000000000004">
      <c r="A37">
        <v>1.2741935483870967E-6</v>
      </c>
      <c r="B37">
        <v>1.596774193548387E-5</v>
      </c>
      <c r="C37">
        <f t="shared" si="37"/>
        <v>35</v>
      </c>
      <c r="D37">
        <v>1157.73</v>
      </c>
      <c r="E37">
        <v>51.9</v>
      </c>
      <c r="F37">
        <v>5.7567316620241415E-6</v>
      </c>
      <c r="G37">
        <v>1.9220055710306406E-5</v>
      </c>
      <c r="H37">
        <f t="shared" si="38"/>
        <v>35</v>
      </c>
      <c r="I37">
        <f t="shared" si="0"/>
        <v>3346.2799999999997</v>
      </c>
      <c r="J37">
        <v>57.4</v>
      </c>
      <c r="K37">
        <v>3.9024390243902435E-6</v>
      </c>
      <c r="L37">
        <v>1.8731707317073172E-5</v>
      </c>
      <c r="M37">
        <f t="shared" si="39"/>
        <v>35</v>
      </c>
      <c r="N37">
        <f t="shared" si="1"/>
        <v>966.06999999999994</v>
      </c>
      <c r="O37">
        <v>71</v>
      </c>
      <c r="P37">
        <v>1.244490536686544E-6</v>
      </c>
      <c r="Q37">
        <v>7.6743583095670208E-6</v>
      </c>
      <c r="R37">
        <f t="shared" si="40"/>
        <v>35</v>
      </c>
      <c r="S37">
        <f t="shared" si="2"/>
        <v>833.9799999999999</v>
      </c>
      <c r="T37">
        <v>48.8</v>
      </c>
      <c r="U37">
        <v>1.9500780031201248E-7</v>
      </c>
      <c r="V37">
        <v>3.5491419656786272E-6</v>
      </c>
      <c r="W37">
        <f t="shared" si="41"/>
        <v>35</v>
      </c>
      <c r="X37">
        <f t="shared" si="3"/>
        <v>147.63</v>
      </c>
      <c r="Y37">
        <v>61.7</v>
      </c>
      <c r="Z37">
        <v>2.696985721840296E-6</v>
      </c>
      <c r="AA37">
        <v>1.1898466419883659E-5</v>
      </c>
      <c r="AB37">
        <f t="shared" si="42"/>
        <v>35</v>
      </c>
      <c r="AC37">
        <f t="shared" si="4"/>
        <v>1605.8</v>
      </c>
      <c r="AD37">
        <v>45.6</v>
      </c>
      <c r="AE37">
        <v>1.2815212897891691E-6</v>
      </c>
      <c r="AF37">
        <v>5.2087639520463002E-6</v>
      </c>
      <c r="AG37">
        <f t="shared" si="43"/>
        <v>35</v>
      </c>
      <c r="AH37">
        <f t="shared" si="5"/>
        <v>533.54</v>
      </c>
      <c r="AI37">
        <v>52</v>
      </c>
      <c r="AJ37">
        <v>8.6480253675410777E-7</v>
      </c>
      <c r="AK37">
        <v>4.2087056788699914E-6</v>
      </c>
      <c r="AL37">
        <f t="shared" si="44"/>
        <v>35</v>
      </c>
      <c r="AM37">
        <f t="shared" si="6"/>
        <v>525.77</v>
      </c>
      <c r="AN37">
        <v>68.2</v>
      </c>
      <c r="AO37">
        <v>1.2958963282937366E-6</v>
      </c>
      <c r="AP37">
        <v>1.8142548596112311E-5</v>
      </c>
      <c r="AQ37">
        <f t="shared" si="45"/>
        <v>35</v>
      </c>
      <c r="AR37">
        <f t="shared" si="7"/>
        <v>704.48</v>
      </c>
      <c r="AS37">
        <v>48</v>
      </c>
      <c r="AT37">
        <v>2.4096385542168674E-7</v>
      </c>
      <c r="AU37">
        <v>4.2570281124497995E-6</v>
      </c>
      <c r="AV37">
        <f t="shared" si="46"/>
        <v>35</v>
      </c>
      <c r="AW37">
        <f t="shared" si="8"/>
        <v>1036</v>
      </c>
      <c r="AX37">
        <v>55.8</v>
      </c>
      <c r="AY37">
        <v>2.9994783515910276E-6</v>
      </c>
      <c r="AZ37">
        <v>1.2519561815336464E-5</v>
      </c>
      <c r="BA37">
        <f t="shared" si="47"/>
        <v>35</v>
      </c>
      <c r="BB37">
        <f t="shared" si="9"/>
        <v>214.97</v>
      </c>
      <c r="BC37">
        <v>66.3</v>
      </c>
      <c r="BD37">
        <v>4.6029919447640966E-7</v>
      </c>
      <c r="BE37">
        <v>1.3306831258499843E-5</v>
      </c>
      <c r="BF37">
        <f t="shared" si="48"/>
        <v>35</v>
      </c>
      <c r="BG37">
        <f t="shared" si="10"/>
        <v>1481.48</v>
      </c>
      <c r="BH37">
        <v>63.4</v>
      </c>
      <c r="BI37">
        <v>5.2210256410256412E-4</v>
      </c>
      <c r="BJ37">
        <v>1.147059829059829E-3</v>
      </c>
      <c r="BK37">
        <f t="shared" si="49"/>
        <v>35</v>
      </c>
      <c r="BL37">
        <v>798.4</v>
      </c>
      <c r="BM37">
        <v>66.5</v>
      </c>
      <c r="BN37">
        <v>2.0187026866557814E-6</v>
      </c>
      <c r="BO37">
        <v>1.5110583345702836E-5</v>
      </c>
      <c r="BP37">
        <f t="shared" si="50"/>
        <v>35</v>
      </c>
      <c r="BQ37">
        <f t="shared" si="11"/>
        <v>830.89666666666653</v>
      </c>
      <c r="BR37">
        <v>69.900000000000006</v>
      </c>
      <c r="BS37">
        <v>1.1567164179104478E-6</v>
      </c>
      <c r="BT37">
        <v>7.8482587064676611E-6</v>
      </c>
      <c r="BU37">
        <f t="shared" si="51"/>
        <v>35</v>
      </c>
      <c r="BV37">
        <f t="shared" si="12"/>
        <v>2020.1999999999998</v>
      </c>
      <c r="BW37">
        <v>61.1</v>
      </c>
      <c r="BX37">
        <v>1.8584070796460177E-6</v>
      </c>
      <c r="BY37">
        <v>2.0685840707964602E-5</v>
      </c>
      <c r="BZ37">
        <f t="shared" si="52"/>
        <v>35</v>
      </c>
      <c r="CA37">
        <v>674.9</v>
      </c>
      <c r="CB37">
        <v>53.7</v>
      </c>
      <c r="CC37">
        <v>4.7289923608584942E-7</v>
      </c>
      <c r="CD37">
        <v>3.383048381229538E-6</v>
      </c>
      <c r="CE37">
        <f t="shared" si="53"/>
        <v>35</v>
      </c>
      <c r="CF37">
        <f t="shared" si="13"/>
        <v>380.98899999999998</v>
      </c>
      <c r="CG37">
        <v>61.8</v>
      </c>
      <c r="CH37">
        <v>4.1002277904328019E-7</v>
      </c>
      <c r="CI37">
        <v>2.7790432801822322E-6</v>
      </c>
      <c r="CJ37">
        <f t="shared" si="54"/>
        <v>35</v>
      </c>
      <c r="CK37">
        <f t="shared" si="14"/>
        <v>752.9129999999999</v>
      </c>
      <c r="CL37">
        <v>72.099999999999994</v>
      </c>
      <c r="CM37">
        <v>7.2134651349185143E-7</v>
      </c>
      <c r="CN37">
        <v>6.5455516965001337E-6</v>
      </c>
      <c r="CO37">
        <f t="shared" si="55"/>
        <v>35</v>
      </c>
      <c r="CP37">
        <f t="shared" si="15"/>
        <v>483.03499999999997</v>
      </c>
      <c r="CQ37">
        <v>65.7</v>
      </c>
      <c r="CR37">
        <v>2.9162934209216682E-6</v>
      </c>
      <c r="CS37">
        <v>7.5445406589031551E-6</v>
      </c>
      <c r="CT37">
        <f t="shared" si="56"/>
        <v>35</v>
      </c>
      <c r="CU37">
        <f t="shared" si="16"/>
        <v>1685.0281</v>
      </c>
      <c r="CV37">
        <v>60.6</v>
      </c>
      <c r="CW37">
        <v>1.7326732673267326E-6</v>
      </c>
      <c r="CX37">
        <v>1.3902640264026403E-5</v>
      </c>
      <c r="CY37">
        <f t="shared" si="57"/>
        <v>35</v>
      </c>
      <c r="CZ37">
        <f t="shared" si="17"/>
        <v>9875.67</v>
      </c>
      <c r="DA37">
        <v>57.4</v>
      </c>
      <c r="DB37">
        <v>4.3835616438356164E-7</v>
      </c>
      <c r="DC37">
        <v>3.6438356164383563E-6</v>
      </c>
      <c r="DD37">
        <f t="shared" si="58"/>
        <v>35</v>
      </c>
      <c r="DE37">
        <f t="shared" si="18"/>
        <v>598.54899999999998</v>
      </c>
      <c r="DF37">
        <v>56</v>
      </c>
      <c r="DG37">
        <v>1.9235511713933415E-6</v>
      </c>
      <c r="DH37">
        <v>6.6337854500616524E-6</v>
      </c>
      <c r="DI37">
        <f t="shared" si="59"/>
        <v>35</v>
      </c>
      <c r="DJ37">
        <f t="shared" si="19"/>
        <v>433.08768557086404</v>
      </c>
      <c r="DK37">
        <v>71.8</v>
      </c>
      <c r="DL37">
        <v>1.1869436201780415E-6</v>
      </c>
      <c r="DM37">
        <v>1.7380245866892751E-6</v>
      </c>
      <c r="DN37">
        <f t="shared" si="60"/>
        <v>35</v>
      </c>
      <c r="DO37">
        <v>1680</v>
      </c>
      <c r="DP37">
        <f t="shared" si="20"/>
        <v>71.013565069944889</v>
      </c>
      <c r="DQ37">
        <v>1.4084507042253521E-6</v>
      </c>
      <c r="DR37">
        <v>8.7067861715749034E-6</v>
      </c>
      <c r="DS37">
        <f t="shared" si="61"/>
        <v>35</v>
      </c>
      <c r="DT37">
        <v>3400</v>
      </c>
      <c r="DU37">
        <v>43.7</v>
      </c>
      <c r="DV37">
        <v>4.0742417383431419E-7</v>
      </c>
      <c r="DW37">
        <v>3.4404708012675419E-6</v>
      </c>
      <c r="DX37">
        <f t="shared" si="62"/>
        <v>35</v>
      </c>
      <c r="DY37">
        <f t="shared" si="21"/>
        <v>38.150700000000001</v>
      </c>
      <c r="DZ37">
        <v>71.900000000000006</v>
      </c>
      <c r="EA37">
        <v>8.6374433167782336E-8</v>
      </c>
      <c r="EB37">
        <v>3.7572878427985316E-6</v>
      </c>
      <c r="EC37">
        <f t="shared" si="63"/>
        <v>35</v>
      </c>
      <c r="ED37">
        <f t="shared" si="22"/>
        <v>278.166</v>
      </c>
      <c r="EE37">
        <v>94.3</v>
      </c>
      <c r="EF37">
        <v>2.5623147986752658E-6</v>
      </c>
      <c r="EG37">
        <v>2.1004009063970715E-5</v>
      </c>
      <c r="EH37">
        <f t="shared" si="64"/>
        <v>35</v>
      </c>
      <c r="EI37">
        <f t="shared" si="23"/>
        <v>1450.3999999999999</v>
      </c>
      <c r="EJ37">
        <v>57.9</v>
      </c>
      <c r="EK37">
        <v>8.0708661417322835E-5</v>
      </c>
      <c r="EL37">
        <v>8.181102362204725E-5</v>
      </c>
      <c r="EM37">
        <f t="shared" si="65"/>
        <v>35</v>
      </c>
      <c r="EN37">
        <v>1302</v>
      </c>
      <c r="EO37">
        <v>103</v>
      </c>
      <c r="EP37">
        <v>1.7316017316017317E-6</v>
      </c>
      <c r="EQ37">
        <v>1.9405881474846993E-6</v>
      </c>
      <c r="ER37">
        <f t="shared" si="66"/>
        <v>35</v>
      </c>
      <c r="ES37">
        <v>309</v>
      </c>
      <c r="ET37">
        <v>69</v>
      </c>
      <c r="EU37">
        <v>5.6818181818181819E-7</v>
      </c>
      <c r="EV37">
        <v>1.2175324675324675E-6</v>
      </c>
      <c r="EW37">
        <f t="shared" si="67"/>
        <v>35</v>
      </c>
      <c r="EX37">
        <f t="shared" si="24"/>
        <v>8.4175000000000004</v>
      </c>
      <c r="EY37">
        <v>38</v>
      </c>
      <c r="EZ37">
        <v>2.2137887413029728E-7</v>
      </c>
      <c r="FA37">
        <v>9.1714104996837445E-7</v>
      </c>
      <c r="FB37">
        <f t="shared" si="68"/>
        <v>35</v>
      </c>
      <c r="FC37">
        <v>255</v>
      </c>
      <c r="FD37">
        <v>18</v>
      </c>
      <c r="FJ37">
        <v>1.3746533220788618E-6</v>
      </c>
      <c r="FK37">
        <v>1.5675871216688774E-6</v>
      </c>
      <c r="FL37">
        <f t="shared" si="70"/>
        <v>35</v>
      </c>
      <c r="FM37">
        <v>623</v>
      </c>
      <c r="FN37">
        <v>82</v>
      </c>
      <c r="FO37">
        <v>2.3161377650774551E-6</v>
      </c>
      <c r="FP37">
        <v>2.4665363212513159E-6</v>
      </c>
      <c r="FQ37">
        <f t="shared" si="71"/>
        <v>35</v>
      </c>
      <c r="FR37">
        <f t="shared" si="26"/>
        <v>709.66</v>
      </c>
      <c r="FS37">
        <v>30</v>
      </c>
      <c r="FT37">
        <v>4.5411184210526318E-5</v>
      </c>
      <c r="FU37">
        <v>5.1710526315789472E-5</v>
      </c>
      <c r="FV37">
        <f t="shared" si="72"/>
        <v>35</v>
      </c>
      <c r="FW37">
        <f t="shared" si="27"/>
        <v>485.10700000000003</v>
      </c>
      <c r="FX37">
        <v>36</v>
      </c>
      <c r="GD37">
        <v>5.2132701421800945E-6</v>
      </c>
      <c r="GE37">
        <v>5.3425247738043951E-6</v>
      </c>
      <c r="GF37">
        <f t="shared" si="74"/>
        <v>35</v>
      </c>
      <c r="GG37">
        <f t="shared" si="28"/>
        <v>242.24269999999999</v>
      </c>
      <c r="GH37">
        <v>32</v>
      </c>
      <c r="GI37">
        <v>9.5918367346938782E-6</v>
      </c>
      <c r="GJ37">
        <v>9.5918367346938782E-6</v>
      </c>
      <c r="GK37">
        <f t="shared" si="75"/>
        <v>35</v>
      </c>
      <c r="GL37">
        <f t="shared" si="29"/>
        <v>51.8</v>
      </c>
      <c r="GM37">
        <v>28</v>
      </c>
      <c r="IL37">
        <v>2.5290844714213455E-7</v>
      </c>
      <c r="IM37">
        <v>2.5290844714213455E-7</v>
      </c>
      <c r="IN37">
        <f t="shared" si="86"/>
        <v>35</v>
      </c>
      <c r="IO37">
        <v>251.3</v>
      </c>
      <c r="IP37">
        <v>18</v>
      </c>
      <c r="IQ37">
        <v>1.3848396501457727E-5</v>
      </c>
      <c r="IR37">
        <v>1.3848396501457727E-5</v>
      </c>
      <c r="IS37">
        <f t="shared" si="87"/>
        <v>35</v>
      </c>
      <c r="IT37">
        <v>871</v>
      </c>
      <c r="IU37">
        <v>23</v>
      </c>
      <c r="ST37"/>
    </row>
    <row r="38" spans="1:514" x14ac:dyDescent="0.55000000000000004">
      <c r="A38">
        <v>9.3548387096774194E-7</v>
      </c>
      <c r="B38">
        <v>1.596774193548387E-5</v>
      </c>
      <c r="C38">
        <f t="shared" si="37"/>
        <v>36</v>
      </c>
      <c r="D38">
        <v>1157.73</v>
      </c>
      <c r="E38">
        <v>51.9</v>
      </c>
      <c r="F38">
        <v>5.4781801299907149E-6</v>
      </c>
      <c r="G38">
        <v>1.9220055710306406E-5</v>
      </c>
      <c r="H38">
        <f t="shared" si="38"/>
        <v>36</v>
      </c>
      <c r="I38">
        <f t="shared" si="0"/>
        <v>3346.2799999999997</v>
      </c>
      <c r="J38">
        <v>57.4</v>
      </c>
      <c r="K38">
        <v>3.2845528455284552E-6</v>
      </c>
      <c r="L38">
        <v>1.8731707317073172E-5</v>
      </c>
      <c r="M38">
        <f t="shared" si="39"/>
        <v>36</v>
      </c>
      <c r="N38">
        <f t="shared" si="1"/>
        <v>966.06999999999994</v>
      </c>
      <c r="O38">
        <v>71</v>
      </c>
      <c r="P38">
        <v>9.852216748768472E-7</v>
      </c>
      <c r="Q38">
        <v>7.6743583095670208E-6</v>
      </c>
      <c r="R38">
        <f t="shared" si="40"/>
        <v>36</v>
      </c>
      <c r="S38">
        <f t="shared" si="2"/>
        <v>833.9799999999999</v>
      </c>
      <c r="T38">
        <v>48.8</v>
      </c>
      <c r="U38">
        <v>1.5600624024960999E-7</v>
      </c>
      <c r="V38">
        <v>3.5491419656786272E-6</v>
      </c>
      <c r="W38">
        <f t="shared" si="41"/>
        <v>36</v>
      </c>
      <c r="X38">
        <f t="shared" si="3"/>
        <v>147.63</v>
      </c>
      <c r="Y38">
        <v>61.7</v>
      </c>
      <c r="Z38">
        <v>2.2034197073858629E-6</v>
      </c>
      <c r="AA38">
        <v>1.1898466419883659E-5</v>
      </c>
      <c r="AB38">
        <f t="shared" si="42"/>
        <v>36</v>
      </c>
      <c r="AC38">
        <f t="shared" si="4"/>
        <v>1605.8</v>
      </c>
      <c r="AD38">
        <v>45.6</v>
      </c>
      <c r="AE38">
        <v>9.9214551467548583E-7</v>
      </c>
      <c r="AF38">
        <v>5.2087639520463002E-6</v>
      </c>
      <c r="AG38">
        <f t="shared" si="43"/>
        <v>36</v>
      </c>
      <c r="AH38">
        <f t="shared" si="5"/>
        <v>533.54</v>
      </c>
      <c r="AI38">
        <v>52</v>
      </c>
      <c r="AJ38">
        <v>8.6480253675410777E-7</v>
      </c>
      <c r="AK38">
        <v>4.2087056788699914E-6</v>
      </c>
      <c r="AL38">
        <f t="shared" si="44"/>
        <v>36</v>
      </c>
      <c r="AM38">
        <f t="shared" si="6"/>
        <v>525.77</v>
      </c>
      <c r="AN38">
        <v>68.2</v>
      </c>
      <c r="AO38">
        <v>1.2958963282937366E-6</v>
      </c>
      <c r="AP38">
        <v>1.8142548596112311E-5</v>
      </c>
      <c r="AQ38">
        <f t="shared" si="45"/>
        <v>36</v>
      </c>
      <c r="AR38">
        <f t="shared" si="7"/>
        <v>704.48</v>
      </c>
      <c r="AS38">
        <v>48</v>
      </c>
      <c r="AT38">
        <v>1.6064257028112451E-7</v>
      </c>
      <c r="AU38">
        <v>4.2570281124497995E-6</v>
      </c>
      <c r="AV38">
        <f t="shared" si="46"/>
        <v>36</v>
      </c>
      <c r="AW38">
        <f t="shared" si="8"/>
        <v>1036</v>
      </c>
      <c r="AX38">
        <v>55.8</v>
      </c>
      <c r="AY38">
        <v>2.7647365675534689E-6</v>
      </c>
      <c r="AZ38">
        <v>1.2519561815336464E-5</v>
      </c>
      <c r="BA38">
        <f t="shared" si="47"/>
        <v>36</v>
      </c>
      <c r="BB38">
        <f t="shared" si="9"/>
        <v>214.97</v>
      </c>
      <c r="BC38">
        <v>66.3</v>
      </c>
      <c r="BD38">
        <v>2.3014959723820483E-7</v>
      </c>
      <c r="BE38">
        <v>1.3306831258499843E-5</v>
      </c>
      <c r="BF38">
        <f t="shared" si="48"/>
        <v>36</v>
      </c>
      <c r="BG38">
        <f t="shared" si="10"/>
        <v>1481.48</v>
      </c>
      <c r="BH38">
        <v>63.4</v>
      </c>
      <c r="BI38">
        <v>4.817777777777778E-4</v>
      </c>
      <c r="BJ38">
        <v>1.1490085470085469E-3</v>
      </c>
      <c r="BK38">
        <f t="shared" si="49"/>
        <v>36</v>
      </c>
      <c r="BL38">
        <v>798.4</v>
      </c>
      <c r="BM38">
        <v>66.5</v>
      </c>
      <c r="BN38">
        <v>1.6773044381772302E-6</v>
      </c>
      <c r="BO38">
        <v>1.5110583345702836E-5</v>
      </c>
      <c r="BP38">
        <f t="shared" si="50"/>
        <v>36</v>
      </c>
      <c r="BQ38">
        <f t="shared" si="11"/>
        <v>830.89666666666653</v>
      </c>
      <c r="BR38">
        <v>69.900000000000006</v>
      </c>
      <c r="BS38">
        <v>9.3283582089552242E-7</v>
      </c>
      <c r="BT38">
        <v>7.8482587064676611E-6</v>
      </c>
      <c r="BU38">
        <f t="shared" si="51"/>
        <v>36</v>
      </c>
      <c r="BV38">
        <f t="shared" si="12"/>
        <v>2020.1999999999998</v>
      </c>
      <c r="BW38">
        <v>61.1</v>
      </c>
      <c r="BX38">
        <v>1.415929203539823E-6</v>
      </c>
      <c r="BY38">
        <v>2.0685840707964602E-5</v>
      </c>
      <c r="BZ38">
        <f t="shared" si="52"/>
        <v>36</v>
      </c>
      <c r="CA38">
        <v>674.9</v>
      </c>
      <c r="CB38">
        <v>53.7</v>
      </c>
      <c r="CC38">
        <v>3.2739177882866494E-7</v>
      </c>
      <c r="CD38">
        <v>3.383048381229538E-6</v>
      </c>
      <c r="CE38">
        <f t="shared" si="53"/>
        <v>36</v>
      </c>
      <c r="CF38">
        <f t="shared" si="13"/>
        <v>380.98899999999998</v>
      </c>
      <c r="CG38">
        <v>61.8</v>
      </c>
      <c r="CH38">
        <v>4.5558086560364467E-7</v>
      </c>
      <c r="CI38">
        <v>2.8473804100227792E-6</v>
      </c>
      <c r="CJ38">
        <f t="shared" si="54"/>
        <v>36</v>
      </c>
      <c r="CK38">
        <f t="shared" si="14"/>
        <v>752.9129999999999</v>
      </c>
      <c r="CL38">
        <v>72.099999999999994</v>
      </c>
      <c r="CM38">
        <v>7.4806305102858672E-7</v>
      </c>
      <c r="CN38">
        <v>6.5455516965001337E-6</v>
      </c>
      <c r="CO38">
        <f t="shared" si="55"/>
        <v>36</v>
      </c>
      <c r="CP38">
        <f t="shared" si="15"/>
        <v>483.03499999999997</v>
      </c>
      <c r="CQ38">
        <v>65.7</v>
      </c>
      <c r="CR38">
        <v>2.3987259878570719E-6</v>
      </c>
      <c r="CS38">
        <v>7.5445406589031551E-6</v>
      </c>
      <c r="CT38">
        <f t="shared" si="56"/>
        <v>36</v>
      </c>
      <c r="CU38">
        <f t="shared" si="16"/>
        <v>1685.0281</v>
      </c>
      <c r="CV38">
        <v>60.6</v>
      </c>
      <c r="CW38">
        <v>1.6914191419141913E-6</v>
      </c>
      <c r="CX38">
        <v>1.3943894389438945E-5</v>
      </c>
      <c r="CY38">
        <f t="shared" si="57"/>
        <v>36</v>
      </c>
      <c r="CZ38">
        <f t="shared" si="17"/>
        <v>9875.67</v>
      </c>
      <c r="DA38">
        <v>57.4</v>
      </c>
      <c r="DB38">
        <v>3.5616438356164383E-7</v>
      </c>
      <c r="DC38">
        <v>3.6438356164383563E-6</v>
      </c>
      <c r="DD38">
        <f t="shared" si="58"/>
        <v>36</v>
      </c>
      <c r="DE38">
        <f t="shared" si="18"/>
        <v>598.54899999999998</v>
      </c>
      <c r="DF38">
        <v>56</v>
      </c>
      <c r="DG38">
        <v>1.7632552404438965E-6</v>
      </c>
      <c r="DH38">
        <v>6.6337854500616524E-6</v>
      </c>
      <c r="DI38">
        <f t="shared" si="59"/>
        <v>36</v>
      </c>
      <c r="DJ38">
        <f t="shared" si="19"/>
        <v>433.08768557086404</v>
      </c>
      <c r="DK38">
        <v>71.8</v>
      </c>
      <c r="DL38">
        <v>1.2293344637558287E-6</v>
      </c>
      <c r="DM38">
        <v>1.7804154302670623E-6</v>
      </c>
      <c r="DN38">
        <f t="shared" si="60"/>
        <v>36</v>
      </c>
      <c r="DO38">
        <v>1680</v>
      </c>
      <c r="DP38">
        <f t="shared" si="20"/>
        <v>71.013565069944889</v>
      </c>
      <c r="DQ38">
        <v>9.6030729833546734E-7</v>
      </c>
      <c r="DR38">
        <v>8.7067861715749034E-6</v>
      </c>
      <c r="DS38">
        <f t="shared" si="61"/>
        <v>36</v>
      </c>
      <c r="DT38">
        <v>3400</v>
      </c>
      <c r="DU38">
        <v>43.7</v>
      </c>
      <c r="DV38">
        <v>2.2634676324128564E-7</v>
      </c>
      <c r="DW38">
        <v>3.4404708012675419E-6</v>
      </c>
      <c r="DX38">
        <f t="shared" si="62"/>
        <v>36</v>
      </c>
      <c r="DY38">
        <f t="shared" si="21"/>
        <v>38.150700000000001</v>
      </c>
      <c r="DZ38">
        <v>71.900000000000006</v>
      </c>
      <c r="EA38">
        <v>6.4780824875836752E-8</v>
      </c>
      <c r="EB38">
        <v>3.7572878427985316E-6</v>
      </c>
      <c r="EC38">
        <f t="shared" si="63"/>
        <v>36</v>
      </c>
      <c r="ED38">
        <f t="shared" si="22"/>
        <v>278.166</v>
      </c>
      <c r="EE38">
        <v>95.3</v>
      </c>
      <c r="EF38">
        <v>2.0393934111905179E-6</v>
      </c>
      <c r="EG38">
        <v>2.1143454767299984E-5</v>
      </c>
      <c r="EH38">
        <f t="shared" si="64"/>
        <v>36</v>
      </c>
      <c r="EI38">
        <f t="shared" si="23"/>
        <v>1450.3999999999999</v>
      </c>
      <c r="EJ38">
        <v>57.9</v>
      </c>
      <c r="EK38">
        <v>1.0080708661417323E-4</v>
      </c>
      <c r="EL38">
        <v>1.0208661417322835E-4</v>
      </c>
      <c r="EM38">
        <f t="shared" si="65"/>
        <v>36</v>
      </c>
      <c r="EN38">
        <v>1302</v>
      </c>
      <c r="EO38">
        <v>103</v>
      </c>
      <c r="EP38">
        <v>2.6272577996715927E-6</v>
      </c>
      <c r="EQ38">
        <v>2.8511718166890581E-6</v>
      </c>
      <c r="ER38">
        <f t="shared" si="66"/>
        <v>36</v>
      </c>
      <c r="ES38">
        <v>309</v>
      </c>
      <c r="ET38">
        <v>69</v>
      </c>
      <c r="EU38">
        <v>8.9285714285714284E-7</v>
      </c>
      <c r="EV38">
        <v>1.5422077922077921E-6</v>
      </c>
      <c r="EW38">
        <f t="shared" si="67"/>
        <v>36</v>
      </c>
      <c r="EX38">
        <f t="shared" si="24"/>
        <v>8.4175000000000004</v>
      </c>
      <c r="EY38">
        <v>38</v>
      </c>
      <c r="EZ38">
        <v>4.4275774826059457E-7</v>
      </c>
      <c r="FA38">
        <v>1.1385199240986718E-6</v>
      </c>
      <c r="FB38">
        <f t="shared" si="68"/>
        <v>36</v>
      </c>
      <c r="FC38">
        <v>255</v>
      </c>
      <c r="FD38">
        <v>18</v>
      </c>
      <c r="FJ38">
        <v>2.0740383455926686E-6</v>
      </c>
      <c r="FK38">
        <v>2.2669721451826844E-6</v>
      </c>
      <c r="FL38">
        <f t="shared" si="70"/>
        <v>36</v>
      </c>
      <c r="FM38">
        <v>623</v>
      </c>
      <c r="FN38">
        <v>82</v>
      </c>
      <c r="FO38">
        <v>3.8050834711986763E-6</v>
      </c>
      <c r="FP38">
        <v>4.1058805835463976E-6</v>
      </c>
      <c r="FQ38">
        <f t="shared" si="71"/>
        <v>36</v>
      </c>
      <c r="FR38">
        <f t="shared" si="26"/>
        <v>709.66</v>
      </c>
      <c r="FS38">
        <v>30</v>
      </c>
      <c r="FT38">
        <v>5.5345394736842103E-5</v>
      </c>
      <c r="FU38">
        <v>6.4588815789473679E-5</v>
      </c>
      <c r="FV38">
        <f t="shared" si="72"/>
        <v>36</v>
      </c>
      <c r="FW38">
        <f t="shared" si="27"/>
        <v>485.10700000000003</v>
      </c>
      <c r="FX38">
        <v>36</v>
      </c>
      <c r="GD38">
        <v>8.3800086169754424E-6</v>
      </c>
      <c r="GE38">
        <v>8.6169754416199908E-6</v>
      </c>
      <c r="GF38">
        <f t="shared" si="74"/>
        <v>36</v>
      </c>
      <c r="GG38">
        <f t="shared" si="28"/>
        <v>242.24269999999999</v>
      </c>
      <c r="GH38">
        <v>32</v>
      </c>
      <c r="GI38">
        <v>1.3979591836734693E-5</v>
      </c>
      <c r="GJ38">
        <v>1.3979591836734693E-5</v>
      </c>
      <c r="GK38">
        <f t="shared" si="75"/>
        <v>36</v>
      </c>
      <c r="GL38">
        <f t="shared" si="29"/>
        <v>51.8</v>
      </c>
      <c r="GM38">
        <v>28</v>
      </c>
      <c r="IL38">
        <v>4.8052604957005565E-7</v>
      </c>
      <c r="IM38">
        <v>5.3110773899848254E-7</v>
      </c>
      <c r="IN38">
        <f t="shared" si="86"/>
        <v>36</v>
      </c>
      <c r="IO38">
        <v>251.3</v>
      </c>
      <c r="IP38">
        <v>18</v>
      </c>
      <c r="IQ38">
        <v>1.5743440233236152E-5</v>
      </c>
      <c r="IR38">
        <v>1.5743440233236152E-5</v>
      </c>
      <c r="IS38">
        <f t="shared" si="87"/>
        <v>36</v>
      </c>
      <c r="IT38">
        <v>871</v>
      </c>
      <c r="IU38">
        <v>23</v>
      </c>
      <c r="ST38"/>
    </row>
    <row r="39" spans="1:514" x14ac:dyDescent="0.55000000000000004">
      <c r="A39">
        <v>3.8709677419354837E-7</v>
      </c>
      <c r="B39">
        <v>1.596774193548387E-5</v>
      </c>
      <c r="C39">
        <f t="shared" si="37"/>
        <v>37</v>
      </c>
      <c r="D39">
        <v>1157.73</v>
      </c>
      <c r="E39">
        <v>51.9</v>
      </c>
      <c r="F39">
        <v>5.338904363974002E-6</v>
      </c>
      <c r="G39">
        <v>1.9359331476323121E-5</v>
      </c>
      <c r="H39">
        <f t="shared" si="38"/>
        <v>37</v>
      </c>
      <c r="I39">
        <f t="shared" si="0"/>
        <v>3346.2799999999997</v>
      </c>
      <c r="J39">
        <v>57.4</v>
      </c>
      <c r="K39">
        <v>2.6016260162601625E-6</v>
      </c>
      <c r="L39">
        <v>1.8731707317073172E-5</v>
      </c>
      <c r="M39">
        <f t="shared" si="39"/>
        <v>37</v>
      </c>
      <c r="N39">
        <f t="shared" si="1"/>
        <v>966.06999999999994</v>
      </c>
      <c r="O39">
        <v>71</v>
      </c>
      <c r="P39">
        <v>8.5558724397199901E-7</v>
      </c>
      <c r="Q39">
        <v>7.6743583095670208E-6</v>
      </c>
      <c r="R39">
        <f t="shared" si="40"/>
        <v>37</v>
      </c>
      <c r="S39">
        <f t="shared" si="2"/>
        <v>833.9799999999999</v>
      </c>
      <c r="T39">
        <v>48.8</v>
      </c>
      <c r="U39">
        <v>1.1700468018720749E-7</v>
      </c>
      <c r="V39">
        <v>3.5491419656786272E-6</v>
      </c>
      <c r="W39">
        <f t="shared" si="41"/>
        <v>37</v>
      </c>
      <c r="X39">
        <f t="shared" si="3"/>
        <v>147.63</v>
      </c>
      <c r="Y39">
        <v>61.7</v>
      </c>
      <c r="Z39">
        <v>1.8420588753745814E-6</v>
      </c>
      <c r="AA39">
        <v>1.1898466419883659E-5</v>
      </c>
      <c r="AB39">
        <f t="shared" si="42"/>
        <v>37</v>
      </c>
      <c r="AC39">
        <f t="shared" si="4"/>
        <v>1605.8</v>
      </c>
      <c r="AD39">
        <v>45.6</v>
      </c>
      <c r="AE39">
        <v>7.8544853245142621E-7</v>
      </c>
      <c r="AF39">
        <v>5.2087639520463002E-6</v>
      </c>
      <c r="AG39">
        <f t="shared" si="43"/>
        <v>37</v>
      </c>
      <c r="AH39">
        <f t="shared" si="5"/>
        <v>533.54</v>
      </c>
      <c r="AI39">
        <v>52</v>
      </c>
      <c r="AJ39">
        <v>8.6480253675410777E-7</v>
      </c>
      <c r="AK39">
        <v>4.2087056788699914E-6</v>
      </c>
      <c r="AL39">
        <f t="shared" si="44"/>
        <v>37</v>
      </c>
      <c r="AM39">
        <f t="shared" si="6"/>
        <v>525.77</v>
      </c>
      <c r="AN39">
        <v>68.2</v>
      </c>
      <c r="AO39">
        <v>6.479481641468683E-7</v>
      </c>
      <c r="AP39">
        <v>1.8142548596112311E-5</v>
      </c>
      <c r="AQ39">
        <f t="shared" si="45"/>
        <v>37</v>
      </c>
      <c r="AR39">
        <f t="shared" si="7"/>
        <v>704.48</v>
      </c>
      <c r="AS39">
        <v>48</v>
      </c>
      <c r="AT39">
        <v>1.4725568942436413E-7</v>
      </c>
      <c r="AU39">
        <v>4.2570281124497995E-6</v>
      </c>
      <c r="AV39">
        <f t="shared" si="46"/>
        <v>37</v>
      </c>
      <c r="AW39">
        <f t="shared" si="8"/>
        <v>1036</v>
      </c>
      <c r="AX39">
        <v>55.8</v>
      </c>
      <c r="AY39">
        <v>2.4778299426186752E-6</v>
      </c>
      <c r="AZ39">
        <v>1.2519561815336464E-5</v>
      </c>
      <c r="BA39">
        <f t="shared" si="47"/>
        <v>37</v>
      </c>
      <c r="BB39">
        <f t="shared" si="9"/>
        <v>214.97</v>
      </c>
      <c r="BC39">
        <v>66.3</v>
      </c>
      <c r="BD39">
        <v>1.4645883460613035E-7</v>
      </c>
      <c r="BE39">
        <v>1.3306831258499843E-5</v>
      </c>
      <c r="BF39">
        <f t="shared" si="48"/>
        <v>37</v>
      </c>
      <c r="BG39">
        <f t="shared" si="10"/>
        <v>1481.48</v>
      </c>
      <c r="BH39">
        <v>63.4</v>
      </c>
      <c r="BI39">
        <v>4.4276923076923079E-4</v>
      </c>
      <c r="BJ39">
        <v>1.1509743589743591E-3</v>
      </c>
      <c r="BK39">
        <f t="shared" si="49"/>
        <v>37</v>
      </c>
      <c r="BL39">
        <v>798.4</v>
      </c>
      <c r="BM39">
        <v>66.5</v>
      </c>
      <c r="BN39">
        <v>1.4991836128840731E-6</v>
      </c>
      <c r="BO39">
        <v>1.5110583345702836E-5</v>
      </c>
      <c r="BP39">
        <f t="shared" si="50"/>
        <v>37</v>
      </c>
      <c r="BQ39">
        <f t="shared" si="11"/>
        <v>830.89666666666653</v>
      </c>
      <c r="BR39">
        <v>69.900000000000006</v>
      </c>
      <c r="BS39">
        <v>7.7114427860696519E-7</v>
      </c>
      <c r="BT39">
        <v>7.8482587064676611E-6</v>
      </c>
      <c r="BU39">
        <f t="shared" si="51"/>
        <v>37</v>
      </c>
      <c r="BV39">
        <f t="shared" si="12"/>
        <v>2020.1999999999998</v>
      </c>
      <c r="BW39">
        <v>61.1</v>
      </c>
      <c r="BX39">
        <v>1.1061946902654867E-6</v>
      </c>
      <c r="BY39">
        <v>2.0685840707964602E-5</v>
      </c>
      <c r="BZ39">
        <f t="shared" si="52"/>
        <v>37</v>
      </c>
      <c r="CA39">
        <v>674.9</v>
      </c>
      <c r="CB39">
        <v>53.7</v>
      </c>
      <c r="CC39">
        <v>2.1826118588577664E-7</v>
      </c>
      <c r="CD39">
        <v>3.383048381229538E-6</v>
      </c>
      <c r="CE39">
        <f t="shared" si="53"/>
        <v>37</v>
      </c>
      <c r="CF39">
        <f t="shared" si="13"/>
        <v>380.98899999999998</v>
      </c>
      <c r="CG39">
        <v>61.8</v>
      </c>
      <c r="CH39">
        <v>4.1002277904328019E-7</v>
      </c>
      <c r="CI39">
        <v>2.8473804100227792E-6</v>
      </c>
      <c r="CJ39">
        <f t="shared" si="54"/>
        <v>37</v>
      </c>
      <c r="CK39">
        <f t="shared" si="14"/>
        <v>752.9129999999999</v>
      </c>
      <c r="CL39">
        <v>72.099999999999994</v>
      </c>
      <c r="CM39">
        <v>5.6104728827143999E-7</v>
      </c>
      <c r="CN39">
        <v>6.5455516965001337E-6</v>
      </c>
      <c r="CO39">
        <f t="shared" si="55"/>
        <v>37</v>
      </c>
      <c r="CP39">
        <f t="shared" si="15"/>
        <v>483.03499999999997</v>
      </c>
      <c r="CQ39">
        <v>65.7</v>
      </c>
      <c r="CR39">
        <v>2.3589131083905644E-6</v>
      </c>
      <c r="CS39">
        <v>7.5445406589031551E-6</v>
      </c>
      <c r="CT39">
        <f t="shared" si="56"/>
        <v>37</v>
      </c>
      <c r="CU39">
        <f t="shared" si="16"/>
        <v>1685.0281</v>
      </c>
      <c r="CV39">
        <v>60.6</v>
      </c>
      <c r="CW39">
        <v>1.5264026402640265E-6</v>
      </c>
      <c r="CX39">
        <v>1.3943894389438945E-5</v>
      </c>
      <c r="CY39">
        <f t="shared" si="57"/>
        <v>37</v>
      </c>
      <c r="CZ39">
        <f t="shared" si="17"/>
        <v>9875.67</v>
      </c>
      <c r="DA39">
        <v>57.4</v>
      </c>
      <c r="DB39">
        <v>2.4657534246575342E-7</v>
      </c>
      <c r="DC39">
        <v>3.6438356164383563E-6</v>
      </c>
      <c r="DD39">
        <f t="shared" si="58"/>
        <v>37</v>
      </c>
      <c r="DE39">
        <f t="shared" si="18"/>
        <v>598.54899999999998</v>
      </c>
      <c r="DF39">
        <v>56</v>
      </c>
      <c r="DG39">
        <v>1.6522811344019728E-6</v>
      </c>
      <c r="DH39">
        <v>6.6337854500616524E-6</v>
      </c>
      <c r="DI39">
        <f t="shared" si="59"/>
        <v>37</v>
      </c>
      <c r="DJ39">
        <f t="shared" si="19"/>
        <v>433.08768557086404</v>
      </c>
      <c r="DK39">
        <v>71.8</v>
      </c>
      <c r="DL39">
        <v>1.2293344637558287E-6</v>
      </c>
      <c r="DM39">
        <v>1.7804154302670623E-6</v>
      </c>
      <c r="DN39">
        <f t="shared" si="60"/>
        <v>37</v>
      </c>
      <c r="DO39">
        <v>1680</v>
      </c>
      <c r="DP39">
        <f t="shared" si="20"/>
        <v>71.013565069944889</v>
      </c>
      <c r="DQ39">
        <v>5.7618437900128036E-7</v>
      </c>
      <c r="DR39">
        <v>8.7067861715749034E-6</v>
      </c>
      <c r="DS39">
        <f t="shared" si="61"/>
        <v>37</v>
      </c>
      <c r="DT39">
        <v>3400</v>
      </c>
      <c r="DU39">
        <v>43.7</v>
      </c>
      <c r="DV39">
        <v>2.2634676324128564E-7</v>
      </c>
      <c r="DW39">
        <v>3.4404708012675419E-6</v>
      </c>
      <c r="DX39">
        <f t="shared" si="62"/>
        <v>37</v>
      </c>
      <c r="DY39">
        <f t="shared" si="21"/>
        <v>38.150700000000001</v>
      </c>
      <c r="DZ39">
        <v>71.900000000000006</v>
      </c>
      <c r="EA39">
        <v>6.4780824875836752E-8</v>
      </c>
      <c r="EB39">
        <v>3.7572878427985316E-6</v>
      </c>
      <c r="EC39">
        <f t="shared" si="63"/>
        <v>37</v>
      </c>
      <c r="ED39">
        <f t="shared" si="22"/>
        <v>278.166</v>
      </c>
      <c r="EE39">
        <v>96.3</v>
      </c>
      <c r="EF39">
        <v>1.4990413107896112E-6</v>
      </c>
      <c r="EG39">
        <v>2.1143454767299984E-5</v>
      </c>
      <c r="EH39">
        <f t="shared" si="64"/>
        <v>37</v>
      </c>
      <c r="EI39">
        <f t="shared" si="23"/>
        <v>1450.3999999999999</v>
      </c>
      <c r="EJ39">
        <v>57.9</v>
      </c>
      <c r="EK39">
        <v>1.0933070866141732E-4</v>
      </c>
      <c r="EL39">
        <v>1.1064960629921259E-4</v>
      </c>
      <c r="EM39">
        <f t="shared" si="65"/>
        <v>37</v>
      </c>
      <c r="EN39">
        <v>1302</v>
      </c>
      <c r="EO39">
        <v>103</v>
      </c>
      <c r="EP39">
        <v>2.9258098223615465E-6</v>
      </c>
      <c r="EQ39">
        <v>3.1646514405135095E-6</v>
      </c>
      <c r="ER39">
        <f t="shared" si="66"/>
        <v>37</v>
      </c>
      <c r="ES39">
        <v>309</v>
      </c>
      <c r="ET39">
        <v>69</v>
      </c>
      <c r="EU39">
        <v>8.9285714285714284E-7</v>
      </c>
      <c r="EV39">
        <v>1.7857142857142857E-6</v>
      </c>
      <c r="EW39">
        <f t="shared" si="67"/>
        <v>37</v>
      </c>
      <c r="EX39">
        <f t="shared" si="24"/>
        <v>8.4175000000000004</v>
      </c>
      <c r="EY39">
        <v>38</v>
      </c>
      <c r="EZ39">
        <v>8.8551549652118914E-7</v>
      </c>
      <c r="FA39">
        <v>1.5812776723592664E-6</v>
      </c>
      <c r="FB39">
        <f t="shared" si="68"/>
        <v>37</v>
      </c>
      <c r="FC39">
        <v>255</v>
      </c>
      <c r="FD39">
        <v>18</v>
      </c>
      <c r="FJ39">
        <v>2.7010731942602193E-6</v>
      </c>
      <c r="FK39">
        <v>2.8940069938502352E-6</v>
      </c>
      <c r="FL39">
        <f t="shared" si="70"/>
        <v>37</v>
      </c>
      <c r="FM39">
        <v>623</v>
      </c>
      <c r="FN39">
        <v>82</v>
      </c>
      <c r="FO39">
        <v>4.4818769739810501E-6</v>
      </c>
      <c r="FP39">
        <v>4.7977139419461573E-6</v>
      </c>
      <c r="FQ39">
        <f t="shared" si="71"/>
        <v>37</v>
      </c>
      <c r="FR39">
        <f t="shared" si="26"/>
        <v>709.66</v>
      </c>
      <c r="FS39">
        <v>30</v>
      </c>
      <c r="FT39">
        <v>6.5131578947368423E-5</v>
      </c>
      <c r="FU39">
        <v>7.6973684210526313E-5</v>
      </c>
      <c r="FV39">
        <f t="shared" si="72"/>
        <v>37</v>
      </c>
      <c r="FW39">
        <f t="shared" si="27"/>
        <v>485.10700000000003</v>
      </c>
      <c r="FX39">
        <v>36</v>
      </c>
      <c r="GD39">
        <v>1.2193020249892288E-5</v>
      </c>
      <c r="GE39">
        <v>1.3205514864282637E-5</v>
      </c>
      <c r="GF39">
        <f t="shared" si="74"/>
        <v>37</v>
      </c>
      <c r="GG39">
        <f t="shared" si="28"/>
        <v>242.24269999999999</v>
      </c>
      <c r="GH39">
        <v>32</v>
      </c>
      <c r="GI39">
        <v>2.0714285714285715E-5</v>
      </c>
      <c r="GJ39">
        <v>2.0714285714285715E-5</v>
      </c>
      <c r="GK39">
        <f t="shared" si="75"/>
        <v>37</v>
      </c>
      <c r="GL39">
        <f t="shared" si="29"/>
        <v>51.8</v>
      </c>
      <c r="GM39">
        <v>28</v>
      </c>
      <c r="IL39">
        <v>5.5639858371269598E-7</v>
      </c>
      <c r="IM39">
        <v>6.0698027314112287E-7</v>
      </c>
      <c r="IN39">
        <f t="shared" si="86"/>
        <v>37</v>
      </c>
      <c r="IO39">
        <v>251.3</v>
      </c>
      <c r="IP39">
        <v>18</v>
      </c>
      <c r="IQ39">
        <v>1.7930029154518951E-5</v>
      </c>
      <c r="IR39">
        <v>1.7930029154518951E-5</v>
      </c>
      <c r="IS39">
        <f t="shared" si="87"/>
        <v>37</v>
      </c>
      <c r="IT39">
        <v>871</v>
      </c>
      <c r="IU39">
        <v>23</v>
      </c>
      <c r="ST39"/>
    </row>
    <row r="40" spans="1:514" x14ac:dyDescent="0.55000000000000004">
      <c r="A40">
        <v>3.3870967741935483E-7</v>
      </c>
      <c r="B40">
        <v>1.596774193548387E-5</v>
      </c>
      <c r="C40">
        <f t="shared" si="37"/>
        <v>38</v>
      </c>
      <c r="D40">
        <v>1157.73</v>
      </c>
      <c r="E40">
        <v>51.9</v>
      </c>
      <c r="F40">
        <v>5.2460538532961929E-6</v>
      </c>
      <c r="G40">
        <v>1.9405756731662024E-5</v>
      </c>
      <c r="H40">
        <f t="shared" si="38"/>
        <v>38</v>
      </c>
      <c r="I40">
        <f t="shared" si="0"/>
        <v>3346.2799999999997</v>
      </c>
      <c r="J40">
        <v>57.4</v>
      </c>
      <c r="K40">
        <v>2.2113821138211382E-6</v>
      </c>
      <c r="L40">
        <v>1.8731707317073172E-5</v>
      </c>
      <c r="M40">
        <f t="shared" si="39"/>
        <v>38</v>
      </c>
      <c r="N40">
        <f t="shared" si="1"/>
        <v>966.06999999999994</v>
      </c>
      <c r="O40">
        <v>71</v>
      </c>
      <c r="P40">
        <v>5.703914959813326E-7</v>
      </c>
      <c r="Q40">
        <v>7.6743583095670208E-6</v>
      </c>
      <c r="R40">
        <f t="shared" si="40"/>
        <v>38</v>
      </c>
      <c r="S40">
        <f t="shared" si="2"/>
        <v>833.9799999999999</v>
      </c>
      <c r="T40">
        <v>48.8</v>
      </c>
      <c r="U40">
        <v>7.8003120124804997E-8</v>
      </c>
      <c r="V40">
        <v>3.5491419656786272E-6</v>
      </c>
      <c r="W40">
        <f t="shared" si="41"/>
        <v>38</v>
      </c>
      <c r="X40">
        <f t="shared" si="3"/>
        <v>147.63</v>
      </c>
      <c r="Y40">
        <v>61.7</v>
      </c>
      <c r="Z40">
        <v>1.5512074739996475E-6</v>
      </c>
      <c r="AA40">
        <v>1.1907280098713203E-5</v>
      </c>
      <c r="AB40">
        <f t="shared" si="42"/>
        <v>38</v>
      </c>
      <c r="AC40">
        <f t="shared" si="4"/>
        <v>1605.8</v>
      </c>
      <c r="AD40">
        <v>45.6</v>
      </c>
      <c r="AE40">
        <v>7.6477883422902029E-7</v>
      </c>
      <c r="AF40">
        <v>5.2087639520463002E-6</v>
      </c>
      <c r="AG40">
        <f t="shared" si="43"/>
        <v>38</v>
      </c>
      <c r="AH40">
        <f t="shared" si="5"/>
        <v>533.54</v>
      </c>
      <c r="AI40">
        <v>52</v>
      </c>
      <c r="AJ40">
        <v>8.6480253675410777E-7</v>
      </c>
      <c r="AK40">
        <v>4.2087056788699914E-6</v>
      </c>
      <c r="AL40">
        <f t="shared" si="44"/>
        <v>38</v>
      </c>
      <c r="AM40">
        <f t="shared" si="6"/>
        <v>525.77</v>
      </c>
      <c r="AN40">
        <v>68.2</v>
      </c>
      <c r="AO40">
        <v>4.3196544276457885E-7</v>
      </c>
      <c r="AP40">
        <v>1.8142548596112311E-5</v>
      </c>
      <c r="AQ40">
        <f t="shared" si="45"/>
        <v>38</v>
      </c>
      <c r="AR40">
        <f t="shared" si="7"/>
        <v>704.48</v>
      </c>
      <c r="AS40">
        <v>48</v>
      </c>
      <c r="AT40">
        <v>1.2048192771084337E-7</v>
      </c>
      <c r="AU40">
        <v>4.2570281124497995E-6</v>
      </c>
      <c r="AV40">
        <f t="shared" si="46"/>
        <v>38</v>
      </c>
      <c r="AW40">
        <f t="shared" si="8"/>
        <v>1036</v>
      </c>
      <c r="AX40">
        <v>55.8</v>
      </c>
      <c r="AY40">
        <v>2.3213354199269691E-6</v>
      </c>
      <c r="AZ40">
        <v>1.2545644235785081E-5</v>
      </c>
      <c r="BA40">
        <f t="shared" si="47"/>
        <v>38</v>
      </c>
      <c r="BB40">
        <f t="shared" si="9"/>
        <v>214.97</v>
      </c>
      <c r="BC40">
        <v>66.3</v>
      </c>
      <c r="BD40">
        <v>1.1507479861910241E-7</v>
      </c>
      <c r="BE40">
        <v>1.3306831258499843E-5</v>
      </c>
      <c r="BF40">
        <f t="shared" si="48"/>
        <v>38</v>
      </c>
      <c r="BG40">
        <f t="shared" si="10"/>
        <v>1481.48</v>
      </c>
      <c r="BH40">
        <v>63.4</v>
      </c>
      <c r="BI40">
        <v>4.0851282051282054E-4</v>
      </c>
      <c r="BJ40">
        <v>1.1532649572649572E-3</v>
      </c>
      <c r="BK40">
        <f t="shared" si="49"/>
        <v>38</v>
      </c>
      <c r="BL40">
        <v>798.4</v>
      </c>
      <c r="BM40">
        <v>66.5</v>
      </c>
      <c r="BN40">
        <v>1.1429419622977586E-6</v>
      </c>
      <c r="BO40">
        <v>1.5110583345702836E-5</v>
      </c>
      <c r="BP40">
        <f t="shared" si="50"/>
        <v>38</v>
      </c>
      <c r="BQ40">
        <f t="shared" si="11"/>
        <v>830.89666666666653</v>
      </c>
      <c r="BR40">
        <v>69.900000000000006</v>
      </c>
      <c r="BS40">
        <v>6.3432835820895526E-7</v>
      </c>
      <c r="BT40">
        <v>7.8482587064676611E-6</v>
      </c>
      <c r="BU40">
        <f t="shared" si="51"/>
        <v>38</v>
      </c>
      <c r="BV40">
        <f t="shared" si="12"/>
        <v>2020.1999999999998</v>
      </c>
      <c r="BW40">
        <v>61.1</v>
      </c>
      <c r="BX40">
        <v>7.3008849557522123E-7</v>
      </c>
      <c r="BY40">
        <v>2.0685840707964602E-5</v>
      </c>
      <c r="BZ40">
        <f t="shared" si="52"/>
        <v>38</v>
      </c>
      <c r="CA40">
        <v>674.9</v>
      </c>
      <c r="CB40">
        <v>53.7</v>
      </c>
      <c r="CC40">
        <v>1.8188432157148055E-7</v>
      </c>
      <c r="CD40">
        <v>3.383048381229538E-6</v>
      </c>
      <c r="CE40">
        <f t="shared" si="53"/>
        <v>38</v>
      </c>
      <c r="CF40">
        <f t="shared" si="13"/>
        <v>380.98899999999998</v>
      </c>
      <c r="CG40">
        <v>61.8</v>
      </c>
      <c r="CH40">
        <v>4.1002277904328019E-7</v>
      </c>
      <c r="CI40">
        <v>2.8473804100227792E-6</v>
      </c>
      <c r="CJ40">
        <f t="shared" si="54"/>
        <v>38</v>
      </c>
      <c r="CK40">
        <f t="shared" si="14"/>
        <v>752.9129999999999</v>
      </c>
      <c r="CL40">
        <v>72.099999999999994</v>
      </c>
      <c r="CM40">
        <v>4.8089767566123432E-7</v>
      </c>
      <c r="CN40">
        <v>6.5455516965001337E-6</v>
      </c>
      <c r="CO40">
        <f t="shared" si="55"/>
        <v>38</v>
      </c>
      <c r="CP40">
        <f t="shared" si="15"/>
        <v>483.03499999999997</v>
      </c>
      <c r="CQ40">
        <v>65.7</v>
      </c>
      <c r="CR40">
        <v>1.7418134766596995E-6</v>
      </c>
      <c r="CS40">
        <v>7.5445406589031551E-6</v>
      </c>
      <c r="CT40">
        <f t="shared" si="56"/>
        <v>38</v>
      </c>
      <c r="CU40">
        <f t="shared" si="16"/>
        <v>1685.0281</v>
      </c>
      <c r="CV40">
        <v>60.6</v>
      </c>
      <c r="CW40">
        <v>1.3613861386138614E-6</v>
      </c>
      <c r="CX40">
        <v>1.3985148514851485E-5</v>
      </c>
      <c r="CY40">
        <f t="shared" si="57"/>
        <v>38</v>
      </c>
      <c r="CZ40">
        <f t="shared" si="17"/>
        <v>9875.67</v>
      </c>
      <c r="DA40">
        <v>57.4</v>
      </c>
      <c r="DB40">
        <v>2.4657534246575342E-7</v>
      </c>
      <c r="DC40">
        <v>3.6438356164383563E-6</v>
      </c>
      <c r="DD40">
        <f t="shared" si="58"/>
        <v>38</v>
      </c>
      <c r="DE40">
        <f t="shared" si="18"/>
        <v>598.54899999999998</v>
      </c>
      <c r="DF40">
        <v>56</v>
      </c>
      <c r="DG40">
        <v>1.3933415536374845E-6</v>
      </c>
      <c r="DH40">
        <v>6.646115906288533E-6</v>
      </c>
      <c r="DI40">
        <f t="shared" si="59"/>
        <v>38</v>
      </c>
      <c r="DJ40">
        <f t="shared" si="19"/>
        <v>433.08768557086404</v>
      </c>
      <c r="DK40">
        <v>71.8</v>
      </c>
      <c r="DL40">
        <v>1.2293344637558287E-6</v>
      </c>
      <c r="DM40">
        <v>1.7804154302670623E-6</v>
      </c>
      <c r="DN40">
        <f t="shared" si="60"/>
        <v>38</v>
      </c>
      <c r="DO40">
        <v>1680</v>
      </c>
      <c r="DP40">
        <f t="shared" si="20"/>
        <v>71.013565069944889</v>
      </c>
      <c r="DQ40">
        <v>3.2010243277848913E-7</v>
      </c>
      <c r="DR40">
        <v>8.7067861715749034E-6</v>
      </c>
      <c r="DS40">
        <f t="shared" si="61"/>
        <v>38</v>
      </c>
      <c r="DT40">
        <v>3400</v>
      </c>
      <c r="DU40">
        <v>43.7</v>
      </c>
      <c r="DV40">
        <v>1.3580805794477138E-7</v>
      </c>
      <c r="DW40">
        <v>3.4404708012675419E-6</v>
      </c>
      <c r="DX40">
        <f t="shared" si="62"/>
        <v>38</v>
      </c>
      <c r="DY40">
        <f t="shared" si="21"/>
        <v>38.150700000000001</v>
      </c>
      <c r="DZ40">
        <v>71.900000000000006</v>
      </c>
      <c r="EA40">
        <v>6.4780824875836752E-8</v>
      </c>
      <c r="EB40">
        <v>3.7572878427985316E-6</v>
      </c>
      <c r="EC40">
        <f t="shared" si="63"/>
        <v>38</v>
      </c>
      <c r="ED40">
        <f t="shared" si="22"/>
        <v>278.166</v>
      </c>
      <c r="EE40">
        <v>97.3</v>
      </c>
      <c r="EF40">
        <v>1.3944570332926616E-6</v>
      </c>
      <c r="EG40">
        <v>2.1178316193132298E-5</v>
      </c>
      <c r="EH40">
        <f t="shared" si="64"/>
        <v>38</v>
      </c>
      <c r="EI40">
        <f t="shared" si="23"/>
        <v>1450.3999999999999</v>
      </c>
      <c r="EJ40">
        <v>57.9</v>
      </c>
      <c r="EK40">
        <v>1.1730314960629922E-4</v>
      </c>
      <c r="EL40">
        <v>1.1984251968503937E-4</v>
      </c>
      <c r="EM40">
        <f t="shared" si="65"/>
        <v>38</v>
      </c>
      <c r="EN40">
        <v>1302</v>
      </c>
      <c r="EO40">
        <v>103</v>
      </c>
      <c r="EP40">
        <v>4.0155247051798777E-6</v>
      </c>
      <c r="EQ40">
        <v>4.2543663233318406E-6</v>
      </c>
      <c r="ER40">
        <f t="shared" si="66"/>
        <v>38</v>
      </c>
      <c r="ES40">
        <v>309</v>
      </c>
      <c r="ET40">
        <v>69</v>
      </c>
      <c r="EU40">
        <v>1.176948051948052E-6</v>
      </c>
      <c r="EV40">
        <v>2.150974025974026E-6</v>
      </c>
      <c r="EW40">
        <f t="shared" si="67"/>
        <v>38</v>
      </c>
      <c r="EX40">
        <f t="shared" si="24"/>
        <v>8.4175000000000004</v>
      </c>
      <c r="EY40">
        <v>38</v>
      </c>
      <c r="EZ40">
        <v>8.8551549652118914E-7</v>
      </c>
      <c r="FA40">
        <v>1.5812776723592664E-6</v>
      </c>
      <c r="FB40">
        <f t="shared" si="68"/>
        <v>38</v>
      </c>
      <c r="FC40">
        <v>255</v>
      </c>
      <c r="FD40">
        <v>18</v>
      </c>
      <c r="FJ40">
        <v>4.0274930664415769E-6</v>
      </c>
      <c r="FK40">
        <v>4.2324852285059691E-6</v>
      </c>
      <c r="FL40">
        <f t="shared" si="70"/>
        <v>38</v>
      </c>
      <c r="FM40">
        <v>623</v>
      </c>
      <c r="FN40">
        <v>82</v>
      </c>
      <c r="FO40">
        <v>4.4818769739810501E-6</v>
      </c>
      <c r="FP40">
        <v>4.8277936531809291E-6</v>
      </c>
      <c r="FQ40">
        <f t="shared" si="71"/>
        <v>38</v>
      </c>
      <c r="FR40">
        <f t="shared" si="26"/>
        <v>709.66</v>
      </c>
      <c r="FS40">
        <v>30</v>
      </c>
      <c r="FT40">
        <v>8.5361842105263164E-5</v>
      </c>
      <c r="FU40">
        <v>9.8881578947368416E-5</v>
      </c>
      <c r="FV40">
        <f t="shared" si="72"/>
        <v>38</v>
      </c>
      <c r="FW40">
        <f t="shared" si="27"/>
        <v>485.10700000000003</v>
      </c>
      <c r="FX40">
        <v>36</v>
      </c>
      <c r="GD40">
        <v>2.1283929340801379E-5</v>
      </c>
      <c r="GE40">
        <v>2.2533390779836278E-5</v>
      </c>
      <c r="GF40">
        <f t="shared" si="74"/>
        <v>38</v>
      </c>
      <c r="GG40">
        <f t="shared" si="28"/>
        <v>242.24269999999999</v>
      </c>
      <c r="GH40">
        <v>32</v>
      </c>
      <c r="GI40">
        <v>2.530612244897959E-5</v>
      </c>
      <c r="GJ40">
        <v>2.530612244897959E-5</v>
      </c>
      <c r="GK40">
        <f t="shared" si="75"/>
        <v>38</v>
      </c>
      <c r="GL40">
        <f t="shared" si="29"/>
        <v>51.8</v>
      </c>
      <c r="GM40">
        <v>28</v>
      </c>
      <c r="IL40">
        <v>5.5639858371269598E-7</v>
      </c>
      <c r="IM40">
        <v>6.0698027314112287E-7</v>
      </c>
      <c r="IN40">
        <f t="shared" si="86"/>
        <v>38</v>
      </c>
      <c r="IO40">
        <v>251.3</v>
      </c>
      <c r="IP40">
        <v>18</v>
      </c>
      <c r="IQ40">
        <v>2.011661807580175E-5</v>
      </c>
      <c r="IR40">
        <v>2.011661807580175E-5</v>
      </c>
      <c r="IS40">
        <f t="shared" si="87"/>
        <v>38</v>
      </c>
      <c r="IT40">
        <v>871</v>
      </c>
      <c r="IU40">
        <v>23</v>
      </c>
      <c r="ST40"/>
    </row>
    <row r="41" spans="1:514" x14ac:dyDescent="0.55000000000000004">
      <c r="A41">
        <v>1.7741935483870968E-7</v>
      </c>
      <c r="B41">
        <v>1.596774193548387E-5</v>
      </c>
      <c r="C41">
        <f t="shared" si="37"/>
        <v>39</v>
      </c>
      <c r="D41">
        <v>1157.73</v>
      </c>
      <c r="E41">
        <v>51.9</v>
      </c>
      <c r="F41">
        <v>5.3853296193129066E-6</v>
      </c>
      <c r="G41">
        <v>1.9591457753017643E-5</v>
      </c>
      <c r="H41">
        <f t="shared" si="38"/>
        <v>39</v>
      </c>
      <c r="I41">
        <f t="shared" si="0"/>
        <v>3346.2799999999997</v>
      </c>
      <c r="J41">
        <v>57.4</v>
      </c>
      <c r="K41">
        <v>1.8536585365853659E-6</v>
      </c>
      <c r="L41">
        <v>1.8731707317073172E-5</v>
      </c>
      <c r="M41">
        <f t="shared" si="39"/>
        <v>39</v>
      </c>
      <c r="N41">
        <f t="shared" si="1"/>
        <v>966.06999999999994</v>
      </c>
      <c r="O41">
        <v>71</v>
      </c>
      <c r="P41">
        <v>4.407570650764843E-7</v>
      </c>
      <c r="Q41">
        <v>7.6743583095670208E-6</v>
      </c>
      <c r="R41">
        <f t="shared" si="40"/>
        <v>39</v>
      </c>
      <c r="S41">
        <f t="shared" si="2"/>
        <v>833.9799999999999</v>
      </c>
      <c r="T41">
        <v>48.8</v>
      </c>
      <c r="U41">
        <v>5.0702028081123242E-7</v>
      </c>
      <c r="V41">
        <v>3.9781591263650547E-6</v>
      </c>
      <c r="W41">
        <f t="shared" si="41"/>
        <v>39</v>
      </c>
      <c r="X41">
        <f t="shared" si="3"/>
        <v>147.63</v>
      </c>
      <c r="Y41">
        <v>61.7</v>
      </c>
      <c r="Z41">
        <v>1.1810329631588225E-6</v>
      </c>
      <c r="AA41">
        <v>1.1907280098713203E-5</v>
      </c>
      <c r="AB41">
        <f t="shared" si="42"/>
        <v>39</v>
      </c>
      <c r="AC41">
        <f t="shared" si="4"/>
        <v>1605.8</v>
      </c>
      <c r="AD41">
        <v>45.6</v>
      </c>
      <c r="AE41">
        <v>6.821000413393964E-7</v>
      </c>
      <c r="AF41">
        <v>5.2087639520463002E-6</v>
      </c>
      <c r="AG41">
        <f t="shared" si="43"/>
        <v>39</v>
      </c>
      <c r="AH41">
        <f t="shared" si="5"/>
        <v>533.54</v>
      </c>
      <c r="AI41">
        <v>52</v>
      </c>
      <c r="AJ41">
        <v>8.6480253675410777E-7</v>
      </c>
      <c r="AK41">
        <v>4.2087056788699914E-6</v>
      </c>
      <c r="AL41">
        <f t="shared" si="44"/>
        <v>39</v>
      </c>
      <c r="AM41">
        <f t="shared" si="6"/>
        <v>525.77</v>
      </c>
      <c r="AN41">
        <v>68.2</v>
      </c>
      <c r="AO41">
        <v>4.3196544276457885E-7</v>
      </c>
      <c r="AP41">
        <v>1.8142548596112311E-5</v>
      </c>
      <c r="AQ41">
        <f t="shared" si="45"/>
        <v>39</v>
      </c>
      <c r="AR41">
        <f t="shared" si="7"/>
        <v>704.48</v>
      </c>
      <c r="AS41">
        <v>48</v>
      </c>
      <c r="AT41">
        <v>9.3708165997322623E-8</v>
      </c>
      <c r="AU41">
        <v>4.2570281124497995E-6</v>
      </c>
      <c r="AV41">
        <f t="shared" si="46"/>
        <v>39</v>
      </c>
      <c r="AW41">
        <f t="shared" si="8"/>
        <v>1036</v>
      </c>
      <c r="AX41">
        <v>55.8</v>
      </c>
      <c r="AY41">
        <v>2.2952529994783514E-6</v>
      </c>
      <c r="AZ41">
        <v>1.2545644235785081E-5</v>
      </c>
      <c r="BA41">
        <f t="shared" si="47"/>
        <v>39</v>
      </c>
      <c r="BB41">
        <f t="shared" si="9"/>
        <v>214.97</v>
      </c>
      <c r="BC41">
        <v>66.3</v>
      </c>
      <c r="BD41">
        <v>8.3690762632074489E-8</v>
      </c>
      <c r="BE41">
        <v>1.3306831258499843E-5</v>
      </c>
      <c r="BF41">
        <f t="shared" si="48"/>
        <v>39</v>
      </c>
      <c r="BG41">
        <f t="shared" si="10"/>
        <v>1481.48</v>
      </c>
      <c r="BH41">
        <v>63.4</v>
      </c>
      <c r="BI41">
        <v>3.8644444444444447E-4</v>
      </c>
      <c r="BJ41">
        <v>1.1554188034188033E-3</v>
      </c>
      <c r="BK41">
        <f t="shared" si="49"/>
        <v>39</v>
      </c>
      <c r="BL41">
        <v>798.4</v>
      </c>
      <c r="BM41">
        <v>66.5</v>
      </c>
      <c r="BN41">
        <v>8.9060412646578599E-7</v>
      </c>
      <c r="BO41">
        <v>1.5110583345702836E-5</v>
      </c>
      <c r="BP41">
        <f t="shared" si="50"/>
        <v>39</v>
      </c>
      <c r="BQ41">
        <f t="shared" si="11"/>
        <v>830.89666666666653</v>
      </c>
      <c r="BR41">
        <v>69.900000000000006</v>
      </c>
      <c r="BS41">
        <v>5.3482587064676617E-7</v>
      </c>
      <c r="BT41">
        <v>7.8482587064676611E-6</v>
      </c>
      <c r="BU41">
        <f t="shared" si="51"/>
        <v>39</v>
      </c>
      <c r="BV41">
        <f t="shared" si="12"/>
        <v>2020.1999999999998</v>
      </c>
      <c r="BW41">
        <v>61.1</v>
      </c>
      <c r="BX41">
        <v>5.7522123893805307E-7</v>
      </c>
      <c r="BY41">
        <v>2.0685840707964602E-5</v>
      </c>
      <c r="BZ41">
        <f t="shared" si="52"/>
        <v>39</v>
      </c>
      <c r="CA41">
        <v>674.9</v>
      </c>
      <c r="CB41">
        <v>53.7</v>
      </c>
      <c r="CC41">
        <v>1.0913059294288832E-7</v>
      </c>
      <c r="CD41">
        <v>3.383048381229538E-6</v>
      </c>
      <c r="CE41">
        <f t="shared" si="53"/>
        <v>39</v>
      </c>
      <c r="CF41">
        <f t="shared" si="13"/>
        <v>380.98899999999998</v>
      </c>
      <c r="CG41">
        <v>61.8</v>
      </c>
      <c r="CH41">
        <v>4.1002277904328019E-7</v>
      </c>
      <c r="CI41">
        <v>2.8473804100227792E-6</v>
      </c>
      <c r="CJ41">
        <f t="shared" si="54"/>
        <v>39</v>
      </c>
      <c r="CK41">
        <f t="shared" si="14"/>
        <v>752.9129999999999</v>
      </c>
      <c r="CL41">
        <v>72.099999999999994</v>
      </c>
      <c r="CM41">
        <v>4.8089767566123432E-7</v>
      </c>
      <c r="CN41">
        <v>6.5455516965001337E-6</v>
      </c>
      <c r="CO41">
        <f t="shared" si="55"/>
        <v>39</v>
      </c>
      <c r="CP41">
        <f t="shared" si="15"/>
        <v>483.03499999999997</v>
      </c>
      <c r="CQ41">
        <v>65.7</v>
      </c>
      <c r="CR41">
        <v>1.3337314621279984E-6</v>
      </c>
      <c r="CS41">
        <v>7.5445406589031551E-6</v>
      </c>
      <c r="CT41">
        <f t="shared" si="56"/>
        <v>39</v>
      </c>
      <c r="CU41">
        <f t="shared" si="16"/>
        <v>1685.0281</v>
      </c>
      <c r="CV41">
        <v>60.6</v>
      </c>
      <c r="CW41">
        <v>1.3613861386138614E-6</v>
      </c>
      <c r="CX41">
        <v>1.4108910891089108E-5</v>
      </c>
      <c r="CY41">
        <f t="shared" si="57"/>
        <v>39</v>
      </c>
      <c r="CZ41">
        <f t="shared" si="17"/>
        <v>9875.67</v>
      </c>
      <c r="DA41">
        <v>57.4</v>
      </c>
      <c r="DB41">
        <v>1.9178082191780822E-7</v>
      </c>
      <c r="DC41">
        <v>3.6438356164383563E-6</v>
      </c>
      <c r="DD41">
        <f t="shared" si="58"/>
        <v>39</v>
      </c>
      <c r="DE41">
        <f t="shared" si="18"/>
        <v>598.54899999999998</v>
      </c>
      <c r="DF41">
        <v>56</v>
      </c>
      <c r="DG41">
        <v>1.3193588162762021E-6</v>
      </c>
      <c r="DH41">
        <v>6.646115906288533E-6</v>
      </c>
      <c r="DI41">
        <f t="shared" si="59"/>
        <v>39</v>
      </c>
      <c r="DJ41">
        <f t="shared" si="19"/>
        <v>433.08768557086404</v>
      </c>
      <c r="DK41">
        <v>71.8</v>
      </c>
      <c r="DL41">
        <v>1.3565069944891903E-6</v>
      </c>
      <c r="DM41">
        <v>1.907587961000424E-6</v>
      </c>
      <c r="DN41">
        <f t="shared" si="60"/>
        <v>39</v>
      </c>
      <c r="DO41">
        <v>1680</v>
      </c>
      <c r="DP41">
        <f t="shared" si="20"/>
        <v>71.013565069944889</v>
      </c>
      <c r="DQ41">
        <v>3.2010243277848913E-7</v>
      </c>
      <c r="DR41">
        <v>8.7067861715749034E-6</v>
      </c>
      <c r="DS41">
        <f t="shared" si="61"/>
        <v>39</v>
      </c>
      <c r="DT41">
        <v>3400</v>
      </c>
      <c r="DU41">
        <v>43.7</v>
      </c>
      <c r="DV41">
        <v>9.0538705296514262E-8</v>
      </c>
      <c r="DW41">
        <v>3.4404708012675419E-6</v>
      </c>
      <c r="DX41">
        <f t="shared" si="62"/>
        <v>39</v>
      </c>
      <c r="DY41">
        <f t="shared" si="21"/>
        <v>38.150700000000001</v>
      </c>
      <c r="DZ41">
        <v>71.900000000000006</v>
      </c>
      <c r="EA41">
        <v>4.3187216583891168E-8</v>
      </c>
      <c r="EB41">
        <v>3.7572878427985316E-6</v>
      </c>
      <c r="EC41">
        <f t="shared" si="63"/>
        <v>39</v>
      </c>
      <c r="ED41">
        <f t="shared" si="22"/>
        <v>278.166</v>
      </c>
      <c r="EE41">
        <v>98.3</v>
      </c>
      <c r="EF41">
        <v>1.0458427749694963E-6</v>
      </c>
      <c r="EG41">
        <v>2.1178316193132298E-5</v>
      </c>
      <c r="EH41">
        <f t="shared" si="64"/>
        <v>39</v>
      </c>
      <c r="EI41">
        <f t="shared" si="23"/>
        <v>1450.3999999999999</v>
      </c>
      <c r="EJ41">
        <v>57.9</v>
      </c>
      <c r="EK41">
        <v>1.2681102362204725E-4</v>
      </c>
      <c r="EL41">
        <v>1.2978346456692913E-4</v>
      </c>
      <c r="EM41">
        <f t="shared" si="65"/>
        <v>39</v>
      </c>
      <c r="EN41">
        <v>1302</v>
      </c>
      <c r="EO41">
        <v>103</v>
      </c>
      <c r="EP41">
        <v>6.0307508583370651E-6</v>
      </c>
      <c r="EQ41">
        <v>6.314375279892521E-6</v>
      </c>
      <c r="ER41">
        <f t="shared" si="66"/>
        <v>39</v>
      </c>
      <c r="ES41">
        <v>309</v>
      </c>
      <c r="ET41">
        <v>69</v>
      </c>
      <c r="EU41">
        <v>1.5827922077922078E-6</v>
      </c>
      <c r="EV41">
        <v>2.5568181818181817E-6</v>
      </c>
      <c r="EW41">
        <f t="shared" si="67"/>
        <v>39</v>
      </c>
      <c r="EX41">
        <f t="shared" si="24"/>
        <v>8.4175000000000004</v>
      </c>
      <c r="EY41">
        <v>38</v>
      </c>
      <c r="EZ41">
        <v>1.0436432637571157E-6</v>
      </c>
      <c r="FA41">
        <v>1.7394054395951929E-6</v>
      </c>
      <c r="FB41">
        <f t="shared" si="68"/>
        <v>39</v>
      </c>
      <c r="FC41">
        <v>255</v>
      </c>
      <c r="FD41">
        <v>18</v>
      </c>
      <c r="FJ41">
        <v>6.6079826359580365E-6</v>
      </c>
      <c r="FK41">
        <v>6.8129747980224287E-6</v>
      </c>
      <c r="FL41">
        <f t="shared" si="70"/>
        <v>39</v>
      </c>
      <c r="FM41">
        <v>623</v>
      </c>
      <c r="FN41">
        <v>82</v>
      </c>
      <c r="FO41">
        <v>5.3993081666415998E-6</v>
      </c>
      <c r="FP41">
        <v>5.760264701458866E-6</v>
      </c>
      <c r="FQ41">
        <f t="shared" si="71"/>
        <v>39</v>
      </c>
      <c r="FR41">
        <f t="shared" si="26"/>
        <v>709.66</v>
      </c>
      <c r="FS41">
        <v>30</v>
      </c>
      <c r="FT41">
        <v>1.0585526315789474E-4</v>
      </c>
      <c r="FU41">
        <v>1.2210526315789474E-4</v>
      </c>
      <c r="FV41">
        <f t="shared" si="72"/>
        <v>39</v>
      </c>
      <c r="FW41">
        <f t="shared" si="27"/>
        <v>485.10700000000003</v>
      </c>
      <c r="FX41">
        <v>36</v>
      </c>
      <c r="GD41">
        <v>2.5183110728134424E-5</v>
      </c>
      <c r="GE41">
        <v>2.6518741921585524E-5</v>
      </c>
      <c r="GF41">
        <f t="shared" si="74"/>
        <v>39</v>
      </c>
      <c r="GG41">
        <f t="shared" si="28"/>
        <v>242.24269999999999</v>
      </c>
      <c r="GH41">
        <v>32</v>
      </c>
      <c r="GI41">
        <v>2.653061224489796E-5</v>
      </c>
      <c r="GJ41">
        <v>2.653061224489796E-5</v>
      </c>
      <c r="GK41">
        <f t="shared" si="75"/>
        <v>39</v>
      </c>
      <c r="GL41">
        <f t="shared" si="29"/>
        <v>51.8</v>
      </c>
      <c r="GM41">
        <v>28</v>
      </c>
      <c r="IL41">
        <v>1.4162873039959535E-6</v>
      </c>
      <c r="IM41">
        <v>1.5933232169954477E-6</v>
      </c>
      <c r="IN41">
        <f t="shared" si="86"/>
        <v>39</v>
      </c>
      <c r="IO41">
        <v>251.3</v>
      </c>
      <c r="IP41">
        <v>18</v>
      </c>
      <c r="IQ41">
        <v>2.8717201166180759E-5</v>
      </c>
      <c r="IR41">
        <v>2.8717201166180759E-5</v>
      </c>
      <c r="IS41">
        <f t="shared" si="87"/>
        <v>39</v>
      </c>
      <c r="IT41">
        <v>871</v>
      </c>
      <c r="IU41">
        <v>23</v>
      </c>
      <c r="ST41"/>
    </row>
    <row r="42" spans="1:514" x14ac:dyDescent="0.55000000000000004">
      <c r="A42">
        <v>8.0645161290322574E-8</v>
      </c>
      <c r="B42">
        <v>1.596774193548387E-5</v>
      </c>
      <c r="C42">
        <f t="shared" si="37"/>
        <v>40</v>
      </c>
      <c r="D42">
        <v>1157.73</v>
      </c>
      <c r="E42">
        <v>51.9</v>
      </c>
      <c r="F42">
        <v>5.338904363974002E-6</v>
      </c>
      <c r="G42">
        <v>1.9777158774373258E-5</v>
      </c>
      <c r="H42">
        <f t="shared" si="38"/>
        <v>40</v>
      </c>
      <c r="I42">
        <f t="shared" si="0"/>
        <v>3346.2799999999997</v>
      </c>
      <c r="J42">
        <v>57.4</v>
      </c>
      <c r="K42">
        <v>1.6260162601626016E-6</v>
      </c>
      <c r="L42">
        <v>1.8731707317073172E-5</v>
      </c>
      <c r="M42">
        <f t="shared" si="39"/>
        <v>40</v>
      </c>
      <c r="N42">
        <f t="shared" si="1"/>
        <v>966.06999999999994</v>
      </c>
      <c r="O42">
        <v>71</v>
      </c>
      <c r="P42">
        <v>2.851957479906663E-7</v>
      </c>
      <c r="Q42">
        <v>7.6743583095670208E-6</v>
      </c>
      <c r="R42">
        <f t="shared" si="40"/>
        <v>40</v>
      </c>
      <c r="S42">
        <f t="shared" si="2"/>
        <v>833.9799999999999</v>
      </c>
      <c r="T42">
        <v>48.8</v>
      </c>
      <c r="U42">
        <v>1.1700468018720749E-6</v>
      </c>
      <c r="V42">
        <v>4.6411856474258973E-6</v>
      </c>
      <c r="W42">
        <f t="shared" si="41"/>
        <v>40</v>
      </c>
      <c r="X42">
        <f t="shared" si="3"/>
        <v>147.63</v>
      </c>
      <c r="Y42">
        <v>61.7</v>
      </c>
      <c r="Z42">
        <v>9.7831835007932303E-7</v>
      </c>
      <c r="AA42">
        <v>1.1916093777542746E-5</v>
      </c>
      <c r="AB42">
        <f t="shared" si="42"/>
        <v>40</v>
      </c>
      <c r="AC42">
        <f t="shared" si="4"/>
        <v>1605.8</v>
      </c>
      <c r="AD42">
        <v>45.6</v>
      </c>
      <c r="AE42">
        <v>6.4076064489458456E-7</v>
      </c>
      <c r="AF42">
        <v>5.2087639520463002E-6</v>
      </c>
      <c r="AG42">
        <f t="shared" si="43"/>
        <v>40</v>
      </c>
      <c r="AH42">
        <f t="shared" si="5"/>
        <v>533.54</v>
      </c>
      <c r="AI42">
        <v>52</v>
      </c>
      <c r="AJ42">
        <v>8.3597578552897087E-7</v>
      </c>
      <c r="AK42">
        <v>4.2087056788699914E-6</v>
      </c>
      <c r="AL42">
        <f t="shared" si="44"/>
        <v>40</v>
      </c>
      <c r="AM42">
        <f t="shared" si="6"/>
        <v>525.77</v>
      </c>
      <c r="AN42">
        <v>68.2</v>
      </c>
      <c r="AO42">
        <v>4.3196544276457885E-7</v>
      </c>
      <c r="AP42">
        <v>1.8142548596112311E-5</v>
      </c>
      <c r="AQ42">
        <f t="shared" si="45"/>
        <v>40</v>
      </c>
      <c r="AR42">
        <f t="shared" si="7"/>
        <v>704.48</v>
      </c>
      <c r="AS42">
        <v>48</v>
      </c>
      <c r="AT42">
        <v>9.3708165997322623E-8</v>
      </c>
      <c r="AU42">
        <v>4.2570281124497995E-6</v>
      </c>
      <c r="AV42">
        <f t="shared" si="46"/>
        <v>40</v>
      </c>
      <c r="AW42">
        <f t="shared" si="8"/>
        <v>1036</v>
      </c>
      <c r="AX42">
        <v>55.8</v>
      </c>
      <c r="AY42">
        <v>1.695357329160146E-6</v>
      </c>
      <c r="AZ42">
        <v>1.2545644235785081E-5</v>
      </c>
      <c r="BA42">
        <f t="shared" si="47"/>
        <v>40</v>
      </c>
      <c r="BB42">
        <f t="shared" si="9"/>
        <v>214.97</v>
      </c>
      <c r="BC42">
        <v>66.3</v>
      </c>
      <c r="BD42">
        <v>6.2768071974055864E-8</v>
      </c>
      <c r="BE42">
        <v>1.3306831258499843E-5</v>
      </c>
      <c r="BF42">
        <f t="shared" si="48"/>
        <v>40</v>
      </c>
      <c r="BG42">
        <f t="shared" si="10"/>
        <v>1481.48</v>
      </c>
      <c r="BH42">
        <v>63.4</v>
      </c>
      <c r="BI42">
        <v>3.6304273504273506E-4</v>
      </c>
      <c r="BJ42">
        <v>1.1566837606837607E-3</v>
      </c>
      <c r="BK42">
        <f t="shared" si="49"/>
        <v>40</v>
      </c>
      <c r="BL42">
        <v>798.4</v>
      </c>
      <c r="BM42">
        <v>66.5</v>
      </c>
      <c r="BN42">
        <v>8.0154371381920732E-7</v>
      </c>
      <c r="BO42">
        <v>1.5110583345702836E-5</v>
      </c>
      <c r="BP42">
        <f t="shared" si="50"/>
        <v>40</v>
      </c>
      <c r="BQ42">
        <f t="shared" si="11"/>
        <v>830.89666666666653</v>
      </c>
      <c r="BR42">
        <v>69.900000000000006</v>
      </c>
      <c r="BS42">
        <v>3.606965174129353E-7</v>
      </c>
      <c r="BT42">
        <v>7.8482587064676611E-6</v>
      </c>
      <c r="BU42">
        <f t="shared" si="51"/>
        <v>40</v>
      </c>
      <c r="BV42">
        <f t="shared" si="12"/>
        <v>2020.1999999999998</v>
      </c>
      <c r="BW42">
        <v>61.1</v>
      </c>
      <c r="BX42">
        <v>3.982300884955752E-7</v>
      </c>
      <c r="BY42">
        <v>2.0685840707964602E-5</v>
      </c>
      <c r="BZ42">
        <f t="shared" si="52"/>
        <v>40</v>
      </c>
      <c r="CA42">
        <v>674.9</v>
      </c>
      <c r="CB42">
        <v>53.7</v>
      </c>
      <c r="CC42">
        <v>7.2753728628592213E-8</v>
      </c>
      <c r="CD42">
        <v>3.383048381229538E-6</v>
      </c>
      <c r="CE42">
        <f t="shared" si="53"/>
        <v>40</v>
      </c>
      <c r="CF42">
        <f t="shared" si="13"/>
        <v>380.98899999999998</v>
      </c>
      <c r="CG42">
        <v>61.8</v>
      </c>
      <c r="CH42">
        <v>4.1002277904328019E-7</v>
      </c>
      <c r="CI42">
        <v>2.8473804100227792E-6</v>
      </c>
      <c r="CJ42">
        <f t="shared" si="54"/>
        <v>40</v>
      </c>
      <c r="CK42">
        <f t="shared" si="14"/>
        <v>752.9129999999999</v>
      </c>
      <c r="CL42">
        <v>72.099999999999994</v>
      </c>
      <c r="CM42">
        <v>4.8089767566123432E-7</v>
      </c>
      <c r="CN42">
        <v>6.5455516965001337E-6</v>
      </c>
      <c r="CO42">
        <f t="shared" si="55"/>
        <v>40</v>
      </c>
      <c r="CP42">
        <f t="shared" si="15"/>
        <v>483.03499999999997</v>
      </c>
      <c r="CQ42">
        <v>65.7</v>
      </c>
      <c r="CR42">
        <v>1.2541057031949836E-6</v>
      </c>
      <c r="CS42">
        <v>7.5445406589031551E-6</v>
      </c>
      <c r="CT42">
        <f t="shared" si="56"/>
        <v>40</v>
      </c>
      <c r="CU42">
        <f t="shared" si="16"/>
        <v>1685.0281</v>
      </c>
      <c r="CV42">
        <v>60.6</v>
      </c>
      <c r="CW42">
        <v>1.0726072607260726E-6</v>
      </c>
      <c r="CX42">
        <v>1.4108910891089108E-5</v>
      </c>
      <c r="CY42">
        <f t="shared" si="57"/>
        <v>40</v>
      </c>
      <c r="CZ42">
        <f t="shared" si="17"/>
        <v>9875.67</v>
      </c>
      <c r="DA42">
        <v>57.4</v>
      </c>
      <c r="DB42">
        <v>1.9178082191780822E-7</v>
      </c>
      <c r="DC42">
        <v>3.6438356164383563E-6</v>
      </c>
      <c r="DD42">
        <f t="shared" si="58"/>
        <v>40</v>
      </c>
      <c r="DE42">
        <f t="shared" si="18"/>
        <v>598.54899999999998</v>
      </c>
      <c r="DF42">
        <v>56</v>
      </c>
      <c r="DG42">
        <v>1.0850801479654747E-6</v>
      </c>
      <c r="DH42">
        <v>6.646115906288533E-6</v>
      </c>
      <c r="DI42">
        <f t="shared" si="59"/>
        <v>40</v>
      </c>
      <c r="DJ42">
        <f t="shared" si="19"/>
        <v>433.08768557086404</v>
      </c>
      <c r="DK42">
        <v>71.8</v>
      </c>
      <c r="DL42">
        <v>1.3141161509114032E-6</v>
      </c>
      <c r="DM42">
        <v>1.907587961000424E-6</v>
      </c>
      <c r="DN42">
        <f t="shared" si="60"/>
        <v>40</v>
      </c>
      <c r="DO42">
        <v>1680</v>
      </c>
      <c r="DP42">
        <f t="shared" si="20"/>
        <v>71.013565069944889</v>
      </c>
      <c r="DQ42">
        <v>3.2010243277848913E-7</v>
      </c>
      <c r="DR42">
        <v>8.7067861715749034E-6</v>
      </c>
      <c r="DS42">
        <f t="shared" si="61"/>
        <v>40</v>
      </c>
      <c r="DT42">
        <v>3400</v>
      </c>
      <c r="DU42">
        <v>43.7</v>
      </c>
      <c r="DV42">
        <v>4.5269352648257131E-8</v>
      </c>
      <c r="DW42">
        <v>3.4404708012675419E-6</v>
      </c>
      <c r="DX42">
        <f t="shared" si="62"/>
        <v>40</v>
      </c>
      <c r="DY42">
        <f t="shared" si="21"/>
        <v>38.150700000000001</v>
      </c>
      <c r="DZ42">
        <v>71.900000000000006</v>
      </c>
      <c r="EA42">
        <v>4.3187216583891168E-8</v>
      </c>
      <c r="EB42">
        <v>3.7572878427985316E-6</v>
      </c>
      <c r="EC42">
        <f t="shared" si="63"/>
        <v>40</v>
      </c>
      <c r="ED42">
        <f t="shared" si="22"/>
        <v>278.166</v>
      </c>
      <c r="EE42">
        <v>99.3</v>
      </c>
      <c r="EF42">
        <v>8.5410493289175523E-7</v>
      </c>
      <c r="EG42">
        <v>2.1178316193132298E-5</v>
      </c>
      <c r="EH42">
        <f t="shared" si="64"/>
        <v>40</v>
      </c>
      <c r="EI42">
        <f t="shared" si="23"/>
        <v>1450.3999999999999</v>
      </c>
      <c r="EJ42">
        <v>57.9</v>
      </c>
      <c r="EK42">
        <v>1.2994094488188976E-4</v>
      </c>
      <c r="EL42">
        <v>1.3320866141732282E-4</v>
      </c>
      <c r="EM42">
        <f t="shared" si="65"/>
        <v>40</v>
      </c>
      <c r="EN42">
        <v>1302</v>
      </c>
      <c r="EO42">
        <v>103</v>
      </c>
      <c r="EP42">
        <v>9.4342439170025371E-6</v>
      </c>
      <c r="EQ42">
        <v>9.7477235408269889E-6</v>
      </c>
      <c r="ER42">
        <f t="shared" si="66"/>
        <v>40</v>
      </c>
      <c r="ES42">
        <v>309</v>
      </c>
      <c r="ET42">
        <v>69</v>
      </c>
      <c r="EU42">
        <v>1.7045454545454546E-6</v>
      </c>
      <c r="EV42">
        <v>2.6785714285714285E-6</v>
      </c>
      <c r="EW42">
        <f t="shared" si="67"/>
        <v>40</v>
      </c>
      <c r="EX42">
        <f t="shared" si="24"/>
        <v>8.4175000000000004</v>
      </c>
      <c r="EY42">
        <v>38</v>
      </c>
      <c r="EZ42">
        <v>1.8975332068311195E-6</v>
      </c>
      <c r="FA42">
        <v>2.6249209361163821E-6</v>
      </c>
      <c r="FB42">
        <f t="shared" si="68"/>
        <v>40</v>
      </c>
      <c r="FC42">
        <v>255</v>
      </c>
      <c r="FD42">
        <v>18</v>
      </c>
      <c r="FJ42">
        <v>7.8741106957675153E-6</v>
      </c>
      <c r="FK42">
        <v>8.0791028578319066E-6</v>
      </c>
      <c r="FL42">
        <f t="shared" si="70"/>
        <v>40</v>
      </c>
      <c r="FM42">
        <v>623</v>
      </c>
      <c r="FN42">
        <v>82</v>
      </c>
      <c r="FO42">
        <v>8.4523988569709732E-6</v>
      </c>
      <c r="FP42">
        <v>8.8735148142577839E-6</v>
      </c>
      <c r="FQ42">
        <f t="shared" si="71"/>
        <v>40</v>
      </c>
      <c r="FR42">
        <f t="shared" si="26"/>
        <v>709.66</v>
      </c>
      <c r="FS42">
        <v>30</v>
      </c>
      <c r="FT42">
        <v>1.3212171052631578E-4</v>
      </c>
      <c r="FU42">
        <v>1.5164473684210528E-4</v>
      </c>
      <c r="FV42">
        <f t="shared" si="72"/>
        <v>40</v>
      </c>
      <c r="FW42">
        <f t="shared" si="27"/>
        <v>485.10700000000003</v>
      </c>
      <c r="FX42">
        <v>36</v>
      </c>
      <c r="GD42">
        <v>3.5071090047393367E-5</v>
      </c>
      <c r="GE42">
        <v>3.6514433433864717E-5</v>
      </c>
      <c r="GF42">
        <f t="shared" si="74"/>
        <v>40</v>
      </c>
      <c r="GG42">
        <f t="shared" si="28"/>
        <v>242.24269999999999</v>
      </c>
      <c r="GH42">
        <v>32</v>
      </c>
      <c r="GI42">
        <v>3.6122448979591838E-5</v>
      </c>
      <c r="GJ42">
        <v>3.6224489795918366E-5</v>
      </c>
      <c r="GK42">
        <f t="shared" si="75"/>
        <v>40</v>
      </c>
      <c r="GL42">
        <f t="shared" si="29"/>
        <v>51.8</v>
      </c>
      <c r="GM42">
        <v>28</v>
      </c>
      <c r="IL42">
        <v>1.8209408194233688E-6</v>
      </c>
      <c r="IM42">
        <v>1.997976732422863E-6</v>
      </c>
      <c r="IN42">
        <f t="shared" si="86"/>
        <v>40</v>
      </c>
      <c r="IO42">
        <v>251.3</v>
      </c>
      <c r="IP42">
        <v>18</v>
      </c>
      <c r="IQ42">
        <v>3.1778425655976679E-5</v>
      </c>
      <c r="IR42">
        <v>3.1778425655976679E-5</v>
      </c>
      <c r="IS42">
        <f t="shared" si="87"/>
        <v>40</v>
      </c>
      <c r="IT42">
        <v>871</v>
      </c>
      <c r="IU42">
        <v>23</v>
      </c>
      <c r="ST42"/>
    </row>
    <row r="43" spans="1:514" x14ac:dyDescent="0.55000000000000004">
      <c r="A43">
        <v>0</v>
      </c>
      <c r="B43">
        <v>1.596774193548387E-5</v>
      </c>
      <c r="C43">
        <f t="shared" si="37"/>
        <v>41</v>
      </c>
      <c r="D43">
        <v>1157.73</v>
      </c>
      <c r="E43">
        <v>51.9</v>
      </c>
      <c r="F43">
        <v>5.1996285979572891E-6</v>
      </c>
      <c r="G43">
        <v>1.9870009285051068E-5</v>
      </c>
      <c r="H43">
        <f t="shared" si="38"/>
        <v>41</v>
      </c>
      <c r="I43">
        <f t="shared" si="0"/>
        <v>3346.2799999999997</v>
      </c>
      <c r="J43">
        <v>57.4</v>
      </c>
      <c r="K43">
        <v>1.4308943089430895E-6</v>
      </c>
      <c r="L43">
        <v>1.8731707317073172E-5</v>
      </c>
      <c r="M43">
        <f t="shared" si="39"/>
        <v>41</v>
      </c>
      <c r="N43">
        <f t="shared" si="1"/>
        <v>966.06999999999994</v>
      </c>
      <c r="O43">
        <v>71</v>
      </c>
      <c r="P43">
        <v>0</v>
      </c>
      <c r="Q43">
        <v>7.6743583095670208E-6</v>
      </c>
      <c r="R43">
        <f t="shared" si="40"/>
        <v>41</v>
      </c>
      <c r="S43">
        <f t="shared" si="2"/>
        <v>833.9799999999999</v>
      </c>
      <c r="T43">
        <v>48.8</v>
      </c>
      <c r="U43">
        <v>1.3650546021840873E-6</v>
      </c>
      <c r="V43">
        <v>4.8361934477379097E-6</v>
      </c>
      <c r="W43">
        <f t="shared" si="41"/>
        <v>41</v>
      </c>
      <c r="X43">
        <f t="shared" si="3"/>
        <v>147.63</v>
      </c>
      <c r="Y43">
        <v>61.7</v>
      </c>
      <c r="Z43">
        <v>8.0204477348845405E-7</v>
      </c>
      <c r="AA43">
        <v>1.1916093777542746E-5</v>
      </c>
      <c r="AB43">
        <f t="shared" si="42"/>
        <v>41</v>
      </c>
      <c r="AC43">
        <f t="shared" si="4"/>
        <v>1605.8</v>
      </c>
      <c r="AD43">
        <v>45.6</v>
      </c>
      <c r="AE43">
        <v>5.5808185200496067E-7</v>
      </c>
      <c r="AF43">
        <v>5.2087639520463002E-6</v>
      </c>
      <c r="AG43">
        <f t="shared" si="43"/>
        <v>41</v>
      </c>
      <c r="AH43">
        <f t="shared" si="5"/>
        <v>533.54</v>
      </c>
      <c r="AI43">
        <v>52</v>
      </c>
      <c r="AJ43">
        <v>7.7832228307869706E-7</v>
      </c>
      <c r="AK43">
        <v>4.2087056788699914E-6</v>
      </c>
      <c r="AL43">
        <f t="shared" si="44"/>
        <v>41</v>
      </c>
      <c r="AM43">
        <f t="shared" si="6"/>
        <v>525.77</v>
      </c>
      <c r="AN43">
        <v>68.2</v>
      </c>
      <c r="AO43">
        <v>3.2397408207343415E-7</v>
      </c>
      <c r="AP43">
        <v>1.8142548596112311E-5</v>
      </c>
      <c r="AQ43">
        <f t="shared" si="45"/>
        <v>41</v>
      </c>
      <c r="AR43">
        <f t="shared" si="7"/>
        <v>704.48</v>
      </c>
      <c r="AS43">
        <v>48</v>
      </c>
      <c r="AT43">
        <v>6.6934404283801875E-8</v>
      </c>
      <c r="AU43">
        <v>4.2570281124497995E-6</v>
      </c>
      <c r="AV43">
        <f t="shared" si="46"/>
        <v>41</v>
      </c>
      <c r="AW43">
        <f t="shared" si="8"/>
        <v>1036</v>
      </c>
      <c r="AX43">
        <v>55.8</v>
      </c>
      <c r="AY43">
        <v>1.3302034428794993E-6</v>
      </c>
      <c r="AZ43">
        <v>1.2545644235785081E-5</v>
      </c>
      <c r="BA43">
        <f t="shared" si="47"/>
        <v>41</v>
      </c>
      <c r="BB43">
        <f t="shared" si="9"/>
        <v>214.97</v>
      </c>
      <c r="BC43">
        <v>66.3</v>
      </c>
      <c r="BD43">
        <v>2.0922690658018622E-8</v>
      </c>
      <c r="BE43">
        <v>1.3306831258499843E-5</v>
      </c>
      <c r="BF43">
        <f t="shared" si="48"/>
        <v>41</v>
      </c>
      <c r="BG43">
        <f t="shared" si="10"/>
        <v>1481.48</v>
      </c>
      <c r="BH43">
        <v>63.4</v>
      </c>
      <c r="BI43">
        <v>3.3398290598290597E-4</v>
      </c>
      <c r="BJ43">
        <v>1.1573846153846155E-3</v>
      </c>
      <c r="BK43">
        <f t="shared" si="49"/>
        <v>41</v>
      </c>
      <c r="BL43">
        <v>798.4</v>
      </c>
      <c r="BM43">
        <v>66.5</v>
      </c>
      <c r="BN43">
        <v>6.827964969571026E-7</v>
      </c>
      <c r="BO43">
        <v>1.5110583345702836E-5</v>
      </c>
      <c r="BP43">
        <f t="shared" si="50"/>
        <v>41</v>
      </c>
      <c r="BQ43">
        <f t="shared" si="11"/>
        <v>830.89666666666653</v>
      </c>
      <c r="BR43">
        <v>69.900000000000006</v>
      </c>
      <c r="BS43">
        <v>2.4875621890547261E-7</v>
      </c>
      <c r="BT43">
        <v>7.8482587064676611E-6</v>
      </c>
      <c r="BU43">
        <f t="shared" si="51"/>
        <v>41</v>
      </c>
      <c r="BV43">
        <f t="shared" si="12"/>
        <v>2020.1999999999998</v>
      </c>
      <c r="BW43">
        <v>61.1</v>
      </c>
      <c r="BX43">
        <v>3.3185840707964603E-7</v>
      </c>
      <c r="BY43">
        <v>2.0685840707964602E-5</v>
      </c>
      <c r="BZ43">
        <f t="shared" si="52"/>
        <v>41</v>
      </c>
      <c r="CA43">
        <v>674.9</v>
      </c>
      <c r="CB43">
        <v>53.7</v>
      </c>
      <c r="CC43">
        <v>7.2753728628592213E-8</v>
      </c>
      <c r="CD43">
        <v>3.383048381229538E-6</v>
      </c>
      <c r="CE43">
        <f t="shared" si="53"/>
        <v>41</v>
      </c>
      <c r="CF43">
        <f t="shared" si="13"/>
        <v>380.98899999999998</v>
      </c>
      <c r="CG43">
        <v>61.8</v>
      </c>
      <c r="CH43">
        <v>3.416856492027335E-7</v>
      </c>
      <c r="CI43">
        <v>2.8473804100227792E-6</v>
      </c>
      <c r="CJ43">
        <f t="shared" si="54"/>
        <v>41</v>
      </c>
      <c r="CK43">
        <f t="shared" si="14"/>
        <v>752.9129999999999</v>
      </c>
      <c r="CL43">
        <v>72.099999999999994</v>
      </c>
      <c r="CM43">
        <v>4.5418113812449908E-7</v>
      </c>
      <c r="CN43">
        <v>6.5455516965001337E-6</v>
      </c>
      <c r="CO43">
        <f t="shared" si="55"/>
        <v>41</v>
      </c>
      <c r="CP43">
        <f t="shared" si="15"/>
        <v>483.03499999999997</v>
      </c>
      <c r="CQ43">
        <v>65.7</v>
      </c>
      <c r="CR43">
        <v>1.094854185328954E-6</v>
      </c>
      <c r="CS43">
        <v>7.5445406589031551E-6</v>
      </c>
      <c r="CT43">
        <f t="shared" si="56"/>
        <v>41</v>
      </c>
      <c r="CU43">
        <f t="shared" si="16"/>
        <v>1685.0281</v>
      </c>
      <c r="CV43">
        <v>60.6</v>
      </c>
      <c r="CW43">
        <v>1.0313531353135313E-6</v>
      </c>
      <c r="CX43">
        <v>1.4108910891089108E-5</v>
      </c>
      <c r="CY43">
        <f t="shared" si="57"/>
        <v>41</v>
      </c>
      <c r="CZ43">
        <f t="shared" si="17"/>
        <v>9875.67</v>
      </c>
      <c r="DA43">
        <v>57.4</v>
      </c>
      <c r="DB43">
        <v>1.9178082191780822E-7</v>
      </c>
      <c r="DC43">
        <v>3.6438356164383563E-6</v>
      </c>
      <c r="DD43">
        <f t="shared" si="58"/>
        <v>41</v>
      </c>
      <c r="DE43">
        <f t="shared" si="18"/>
        <v>598.54899999999998</v>
      </c>
      <c r="DF43">
        <v>56</v>
      </c>
      <c r="DG43">
        <v>9.0012330456226885E-7</v>
      </c>
      <c r="DH43">
        <v>6.646115906288533E-6</v>
      </c>
      <c r="DI43">
        <f t="shared" si="59"/>
        <v>41</v>
      </c>
      <c r="DJ43">
        <f t="shared" si="19"/>
        <v>433.08768557086404</v>
      </c>
      <c r="DK43">
        <v>71.8</v>
      </c>
      <c r="DL43">
        <v>1.2293344637558287E-6</v>
      </c>
      <c r="DM43">
        <v>1.907587961000424E-6</v>
      </c>
      <c r="DN43">
        <f t="shared" si="60"/>
        <v>41</v>
      </c>
      <c r="DO43">
        <v>1680</v>
      </c>
      <c r="DP43">
        <f t="shared" si="20"/>
        <v>71.013565069944889</v>
      </c>
      <c r="DQ43">
        <v>2.5608194622279128E-7</v>
      </c>
      <c r="DR43">
        <v>8.7067861715749034E-6</v>
      </c>
      <c r="DS43">
        <f t="shared" si="61"/>
        <v>41</v>
      </c>
      <c r="DT43">
        <v>3400</v>
      </c>
      <c r="DU43">
        <v>43.7</v>
      </c>
      <c r="DV43">
        <v>0</v>
      </c>
      <c r="DW43">
        <v>3.4404708012675419E-6</v>
      </c>
      <c r="DX43">
        <f t="shared" si="62"/>
        <v>41</v>
      </c>
      <c r="DY43">
        <f t="shared" si="21"/>
        <v>38.150700000000001</v>
      </c>
      <c r="DZ43">
        <v>71.900000000000006</v>
      </c>
      <c r="EA43">
        <v>4.3187216583891168E-8</v>
      </c>
      <c r="EB43">
        <v>3.7572878427985316E-6</v>
      </c>
      <c r="EC43">
        <f t="shared" si="63"/>
        <v>41</v>
      </c>
      <c r="ED43">
        <f t="shared" si="22"/>
        <v>278.166</v>
      </c>
      <c r="EE43">
        <v>100.3</v>
      </c>
      <c r="EF43">
        <v>7.1465922956248909E-7</v>
      </c>
      <c r="EG43">
        <v>2.1178316193132298E-5</v>
      </c>
      <c r="EH43">
        <f t="shared" si="64"/>
        <v>41</v>
      </c>
      <c r="EI43">
        <f t="shared" si="23"/>
        <v>1450.3999999999999</v>
      </c>
      <c r="EJ43">
        <v>57.9</v>
      </c>
      <c r="EK43">
        <v>1.4041338582677164E-4</v>
      </c>
      <c r="EL43">
        <v>1.4395669291338584E-4</v>
      </c>
      <c r="EM43">
        <f t="shared" si="65"/>
        <v>41</v>
      </c>
      <c r="EN43">
        <v>1302</v>
      </c>
      <c r="EO43">
        <v>103</v>
      </c>
      <c r="EP43">
        <v>1.3748320644872369E-5</v>
      </c>
      <c r="EQ43">
        <v>1.4166293476638304E-5</v>
      </c>
      <c r="ER43">
        <f t="shared" si="66"/>
        <v>41</v>
      </c>
      <c r="ES43">
        <v>309</v>
      </c>
      <c r="ET43">
        <v>69</v>
      </c>
      <c r="EU43">
        <v>2.0698051948051947E-6</v>
      </c>
      <c r="EV43">
        <v>3.0844155844155843E-6</v>
      </c>
      <c r="EW43">
        <f t="shared" si="67"/>
        <v>41</v>
      </c>
      <c r="EX43">
        <f t="shared" si="24"/>
        <v>8.4175000000000004</v>
      </c>
      <c r="EY43">
        <v>38</v>
      </c>
      <c r="EZ43">
        <v>2.3719165085388996E-6</v>
      </c>
      <c r="FA43">
        <v>3.1309297912713471E-6</v>
      </c>
      <c r="FB43">
        <f t="shared" si="68"/>
        <v>41</v>
      </c>
      <c r="FC43">
        <v>255</v>
      </c>
      <c r="FD43">
        <v>18</v>
      </c>
      <c r="FJ43">
        <v>1.1105751838900278E-5</v>
      </c>
      <c r="FK43">
        <v>1.1322802363439046E-5</v>
      </c>
      <c r="FL43">
        <f t="shared" si="70"/>
        <v>41</v>
      </c>
      <c r="FM43">
        <v>623</v>
      </c>
      <c r="FN43">
        <v>82</v>
      </c>
      <c r="FO43">
        <v>8.5426379906752895E-6</v>
      </c>
      <c r="FP43">
        <v>8.9637539479621002E-6</v>
      </c>
      <c r="FQ43">
        <f t="shared" si="71"/>
        <v>41</v>
      </c>
      <c r="FR43">
        <f t="shared" si="26"/>
        <v>709.66</v>
      </c>
      <c r="FS43">
        <v>30</v>
      </c>
      <c r="FT43">
        <v>1.4223684210526316E-4</v>
      </c>
      <c r="FU43">
        <v>1.6912828947368422E-4</v>
      </c>
      <c r="FV43">
        <f t="shared" si="72"/>
        <v>41</v>
      </c>
      <c r="FW43">
        <f t="shared" si="27"/>
        <v>485.10700000000003</v>
      </c>
      <c r="FX43">
        <v>36</v>
      </c>
      <c r="GD43">
        <v>5.861697544161999E-5</v>
      </c>
      <c r="GE43">
        <v>6.3937957776820332E-5</v>
      </c>
      <c r="GF43">
        <f t="shared" si="74"/>
        <v>41</v>
      </c>
      <c r="GG43">
        <f t="shared" si="28"/>
        <v>242.24269999999999</v>
      </c>
      <c r="GH43">
        <v>32</v>
      </c>
      <c r="GI43">
        <v>6.459183673469388E-5</v>
      </c>
      <c r="GJ43">
        <v>6.4795918367346937E-5</v>
      </c>
      <c r="GK43">
        <f t="shared" si="75"/>
        <v>41</v>
      </c>
      <c r="GL43">
        <f t="shared" si="29"/>
        <v>51.8</v>
      </c>
      <c r="GM43">
        <v>28</v>
      </c>
      <c r="IL43">
        <v>2.4026302478502782E-6</v>
      </c>
      <c r="IM43">
        <v>2.5796661608497724E-6</v>
      </c>
      <c r="IN43">
        <f t="shared" si="86"/>
        <v>41</v>
      </c>
      <c r="IO43">
        <v>251.3</v>
      </c>
      <c r="IP43">
        <v>18</v>
      </c>
      <c r="IQ43">
        <v>4.78134110787172E-5</v>
      </c>
      <c r="IR43">
        <v>4.78134110787172E-5</v>
      </c>
      <c r="IS43">
        <f t="shared" si="87"/>
        <v>41</v>
      </c>
      <c r="IT43">
        <v>871</v>
      </c>
      <c r="IU43">
        <v>23</v>
      </c>
      <c r="ST43"/>
    </row>
    <row r="44" spans="1:514" x14ac:dyDescent="0.55000000000000004">
      <c r="A44">
        <v>0</v>
      </c>
      <c r="B44">
        <v>1.596774193548387E-5</v>
      </c>
      <c r="C44">
        <f t="shared" si="37"/>
        <v>42</v>
      </c>
      <c r="D44">
        <v>1157.73</v>
      </c>
      <c r="E44">
        <v>51.9</v>
      </c>
      <c r="F44">
        <v>4.874651810584958E-6</v>
      </c>
      <c r="G44">
        <v>1.9870009285051068E-5</v>
      </c>
      <c r="H44">
        <f t="shared" si="38"/>
        <v>42</v>
      </c>
      <c r="I44">
        <f t="shared" si="0"/>
        <v>3346.2799999999997</v>
      </c>
      <c r="J44">
        <v>57.4</v>
      </c>
      <c r="K44">
        <v>1.3983739837398373E-6</v>
      </c>
      <c r="L44">
        <v>1.8731707317073172E-5</v>
      </c>
      <c r="M44">
        <f t="shared" si="39"/>
        <v>42</v>
      </c>
      <c r="N44">
        <f t="shared" si="1"/>
        <v>966.06999999999994</v>
      </c>
      <c r="O44">
        <v>71</v>
      </c>
      <c r="P44">
        <v>0</v>
      </c>
      <c r="Q44">
        <v>7.6743583095670208E-6</v>
      </c>
      <c r="R44">
        <f t="shared" si="40"/>
        <v>42</v>
      </c>
      <c r="S44">
        <f t="shared" si="2"/>
        <v>833.9799999999999</v>
      </c>
      <c r="T44">
        <v>48.8</v>
      </c>
      <c r="U44">
        <v>1.3260530421216848E-6</v>
      </c>
      <c r="V44">
        <v>4.8361934477379097E-6</v>
      </c>
      <c r="W44">
        <f t="shared" si="41"/>
        <v>42</v>
      </c>
      <c r="X44">
        <f t="shared" si="3"/>
        <v>147.63</v>
      </c>
      <c r="Y44">
        <v>61.7</v>
      </c>
      <c r="Z44">
        <v>7.4916270051119335E-7</v>
      </c>
      <c r="AA44">
        <v>1.192490745637229E-5</v>
      </c>
      <c r="AB44">
        <f t="shared" si="42"/>
        <v>42</v>
      </c>
      <c r="AC44">
        <f t="shared" si="4"/>
        <v>1605.8</v>
      </c>
      <c r="AD44">
        <v>45.6</v>
      </c>
      <c r="AE44">
        <v>4.1339396444811908E-7</v>
      </c>
      <c r="AF44">
        <v>5.2087639520463002E-6</v>
      </c>
      <c r="AG44">
        <f t="shared" si="43"/>
        <v>42</v>
      </c>
      <c r="AH44">
        <f t="shared" si="5"/>
        <v>533.54</v>
      </c>
      <c r="AI44">
        <v>52</v>
      </c>
      <c r="AJ44">
        <v>6.0536177572787542E-7</v>
      </c>
      <c r="AK44">
        <v>4.2087056788699914E-6</v>
      </c>
      <c r="AL44">
        <f t="shared" si="44"/>
        <v>42</v>
      </c>
      <c r="AM44">
        <f t="shared" si="6"/>
        <v>525.77</v>
      </c>
      <c r="AN44">
        <v>68.2</v>
      </c>
      <c r="AO44">
        <v>3.2397408207343415E-7</v>
      </c>
      <c r="AP44">
        <v>1.8142548596112311E-5</v>
      </c>
      <c r="AQ44">
        <f t="shared" si="45"/>
        <v>42</v>
      </c>
      <c r="AR44">
        <f t="shared" si="7"/>
        <v>704.48</v>
      </c>
      <c r="AS44">
        <v>48</v>
      </c>
      <c r="AT44">
        <v>6.6934404283801875E-8</v>
      </c>
      <c r="AU44">
        <v>4.2570281124497995E-6</v>
      </c>
      <c r="AV44">
        <f t="shared" si="46"/>
        <v>42</v>
      </c>
      <c r="AW44">
        <f t="shared" si="8"/>
        <v>1036</v>
      </c>
      <c r="AX44">
        <v>55.8</v>
      </c>
      <c r="AY44">
        <v>1.0172143974960877E-6</v>
      </c>
      <c r="AZ44">
        <v>1.2545644235785081E-5</v>
      </c>
      <c r="BA44">
        <f t="shared" si="47"/>
        <v>42</v>
      </c>
      <c r="BB44">
        <f t="shared" si="9"/>
        <v>214.97</v>
      </c>
      <c r="BC44">
        <v>66.3</v>
      </c>
      <c r="BD44">
        <v>3.1384035987027932E-8</v>
      </c>
      <c r="BE44">
        <v>1.3306831258499843E-5</v>
      </c>
      <c r="BF44">
        <f t="shared" si="48"/>
        <v>42</v>
      </c>
      <c r="BG44">
        <f t="shared" si="10"/>
        <v>1481.48</v>
      </c>
      <c r="BH44">
        <v>63.4</v>
      </c>
      <c r="BI44">
        <v>3.1080341880341882E-4</v>
      </c>
      <c r="BJ44">
        <v>1.158E-3</v>
      </c>
      <c r="BK44">
        <f t="shared" si="49"/>
        <v>42</v>
      </c>
      <c r="BL44">
        <v>798.4</v>
      </c>
      <c r="BM44">
        <v>66.5</v>
      </c>
      <c r="BN44">
        <v>5.1951907377170843E-7</v>
      </c>
      <c r="BO44">
        <v>1.5110583345702836E-5</v>
      </c>
      <c r="BP44">
        <f t="shared" si="50"/>
        <v>42</v>
      </c>
      <c r="BQ44">
        <f t="shared" si="11"/>
        <v>830.89666666666653</v>
      </c>
      <c r="BR44">
        <v>69.900000000000006</v>
      </c>
      <c r="BS44">
        <v>1.2437810945273631E-7</v>
      </c>
      <c r="BT44">
        <v>7.8482587064676611E-6</v>
      </c>
      <c r="BU44">
        <f t="shared" si="51"/>
        <v>42</v>
      </c>
      <c r="BV44">
        <f t="shared" si="12"/>
        <v>2020.1999999999998</v>
      </c>
      <c r="BW44">
        <v>61.1</v>
      </c>
      <c r="BX44">
        <v>2.4336283185840709E-7</v>
      </c>
      <c r="BY44">
        <v>2.0685840707964602E-5</v>
      </c>
      <c r="BZ44">
        <f t="shared" si="52"/>
        <v>42</v>
      </c>
      <c r="CA44">
        <v>674.9</v>
      </c>
      <c r="CB44">
        <v>53.7</v>
      </c>
      <c r="CC44">
        <v>7.2753728628592213E-8</v>
      </c>
      <c r="CD44">
        <v>3.383048381229538E-6</v>
      </c>
      <c r="CE44">
        <f t="shared" si="53"/>
        <v>42</v>
      </c>
      <c r="CF44">
        <f t="shared" si="13"/>
        <v>380.98899999999998</v>
      </c>
      <c r="CG44">
        <v>61.8</v>
      </c>
      <c r="CH44">
        <v>3.416856492027335E-7</v>
      </c>
      <c r="CI44">
        <v>2.8473804100227792E-6</v>
      </c>
      <c r="CJ44">
        <f t="shared" si="54"/>
        <v>42</v>
      </c>
      <c r="CK44">
        <f t="shared" si="14"/>
        <v>752.9129999999999</v>
      </c>
      <c r="CL44">
        <v>72.099999999999994</v>
      </c>
      <c r="CM44">
        <v>4.5418113812449908E-7</v>
      </c>
      <c r="CN44">
        <v>6.5455516965001337E-6</v>
      </c>
      <c r="CO44">
        <f t="shared" si="55"/>
        <v>42</v>
      </c>
      <c r="CP44">
        <f t="shared" si="15"/>
        <v>483.03499999999997</v>
      </c>
      <c r="CQ44">
        <v>65.7</v>
      </c>
      <c r="CR44">
        <v>5.2752065293122324E-7</v>
      </c>
      <c r="CS44">
        <v>7.5445406589031551E-6</v>
      </c>
      <c r="CT44">
        <f t="shared" si="56"/>
        <v>42</v>
      </c>
      <c r="CU44">
        <f t="shared" si="16"/>
        <v>1685.0281</v>
      </c>
      <c r="CV44">
        <v>60.6</v>
      </c>
      <c r="CW44">
        <v>9.9009900990099017E-7</v>
      </c>
      <c r="CX44">
        <v>1.4108910891089108E-5</v>
      </c>
      <c r="CY44">
        <f t="shared" si="57"/>
        <v>42</v>
      </c>
      <c r="CZ44">
        <f t="shared" si="17"/>
        <v>9875.67</v>
      </c>
      <c r="DA44">
        <v>57.4</v>
      </c>
      <c r="DB44">
        <v>1.6438356164383561E-7</v>
      </c>
      <c r="DC44">
        <v>3.6438356164383563E-6</v>
      </c>
      <c r="DD44">
        <f t="shared" si="58"/>
        <v>42</v>
      </c>
      <c r="DE44">
        <f t="shared" si="18"/>
        <v>598.54899999999998</v>
      </c>
      <c r="DF44">
        <v>56</v>
      </c>
      <c r="DG44">
        <v>8.7546239210850796E-7</v>
      </c>
      <c r="DH44">
        <v>6.646115906288533E-6</v>
      </c>
      <c r="DI44">
        <f t="shared" si="59"/>
        <v>42</v>
      </c>
      <c r="DJ44">
        <f t="shared" si="19"/>
        <v>433.08768557086404</v>
      </c>
      <c r="DK44">
        <v>71.8</v>
      </c>
      <c r="DL44">
        <v>1.2293344637558287E-6</v>
      </c>
      <c r="DM44">
        <v>1.907587961000424E-6</v>
      </c>
      <c r="DN44">
        <f t="shared" si="60"/>
        <v>42</v>
      </c>
      <c r="DO44">
        <v>1680</v>
      </c>
      <c r="DP44">
        <f t="shared" si="20"/>
        <v>71.013565069944889</v>
      </c>
      <c r="DQ44">
        <v>1.9206145966709346E-7</v>
      </c>
      <c r="DR44">
        <v>8.7067861715749034E-6</v>
      </c>
      <c r="DS44">
        <f t="shared" si="61"/>
        <v>42</v>
      </c>
      <c r="DT44">
        <v>3400</v>
      </c>
      <c r="DU44">
        <v>43.7</v>
      </c>
      <c r="DV44">
        <v>0</v>
      </c>
      <c r="DW44">
        <v>3.4404708012675419E-6</v>
      </c>
      <c r="DX44">
        <f t="shared" si="62"/>
        <v>42</v>
      </c>
      <c r="DY44">
        <f t="shared" si="21"/>
        <v>38.150700000000001</v>
      </c>
      <c r="DZ44">
        <v>71.900000000000006</v>
      </c>
      <c r="EA44">
        <v>4.3187216583891168E-8</v>
      </c>
      <c r="EB44">
        <v>3.7572878427985316E-6</v>
      </c>
      <c r="EC44">
        <f t="shared" si="63"/>
        <v>42</v>
      </c>
      <c r="ED44">
        <f t="shared" si="22"/>
        <v>278.166</v>
      </c>
      <c r="EE44">
        <v>101.3</v>
      </c>
      <c r="EF44">
        <v>4.5319853582011502E-7</v>
      </c>
      <c r="EG44">
        <v>2.1178316193132298E-5</v>
      </c>
      <c r="EH44">
        <f t="shared" si="64"/>
        <v>42</v>
      </c>
      <c r="EI44">
        <f t="shared" si="23"/>
        <v>1450.3999999999999</v>
      </c>
      <c r="EJ44">
        <v>57.9</v>
      </c>
      <c r="EK44">
        <v>1.4289370078740158E-4</v>
      </c>
      <c r="EL44">
        <v>1.4720472440944883E-4</v>
      </c>
      <c r="EM44">
        <f t="shared" si="65"/>
        <v>42</v>
      </c>
      <c r="EN44">
        <v>1302</v>
      </c>
      <c r="EO44">
        <v>103</v>
      </c>
      <c r="EP44">
        <v>1.7554858934169278E-5</v>
      </c>
      <c r="EQ44">
        <v>1.8047469771607704E-5</v>
      </c>
      <c r="ER44">
        <f t="shared" si="66"/>
        <v>42</v>
      </c>
      <c r="ES44">
        <v>309</v>
      </c>
      <c r="ET44">
        <v>69</v>
      </c>
      <c r="EU44">
        <v>2.3538961038961041E-6</v>
      </c>
      <c r="EV44">
        <v>3.3685064935064937E-6</v>
      </c>
      <c r="EW44">
        <f t="shared" si="67"/>
        <v>42</v>
      </c>
      <c r="EX44">
        <f t="shared" si="24"/>
        <v>8.4175000000000004</v>
      </c>
      <c r="EY44">
        <v>38</v>
      </c>
      <c r="EZ44">
        <v>2.9411764705882355E-6</v>
      </c>
      <c r="FA44">
        <v>3.700189753320683E-6</v>
      </c>
      <c r="FB44">
        <f t="shared" si="68"/>
        <v>42</v>
      </c>
      <c r="FC44">
        <v>255</v>
      </c>
      <c r="FD44">
        <v>18</v>
      </c>
      <c r="FJ44">
        <v>1.3662124683467985E-5</v>
      </c>
      <c r="FK44">
        <v>1.3879175208006752E-5</v>
      </c>
      <c r="FL44">
        <f t="shared" si="70"/>
        <v>42</v>
      </c>
      <c r="FM44">
        <v>623</v>
      </c>
      <c r="FN44">
        <v>82</v>
      </c>
      <c r="FO44">
        <v>1.1595728681004662E-5</v>
      </c>
      <c r="FP44">
        <v>1.2046924349526244E-5</v>
      </c>
      <c r="FQ44">
        <f t="shared" si="71"/>
        <v>42</v>
      </c>
      <c r="FR44">
        <f t="shared" si="26"/>
        <v>709.66</v>
      </c>
      <c r="FS44">
        <v>30</v>
      </c>
      <c r="FT44">
        <v>1.7417763157894737E-4</v>
      </c>
      <c r="FU44">
        <v>2.0496710526315788E-4</v>
      </c>
      <c r="FV44">
        <f t="shared" si="72"/>
        <v>42</v>
      </c>
      <c r="FW44">
        <f t="shared" si="27"/>
        <v>485.10700000000003</v>
      </c>
      <c r="FX44">
        <v>36</v>
      </c>
      <c r="GD44">
        <v>6.1869883670831536E-5</v>
      </c>
      <c r="GE44">
        <v>6.7815596725549331E-5</v>
      </c>
      <c r="GF44">
        <f t="shared" si="74"/>
        <v>42</v>
      </c>
      <c r="GG44">
        <f t="shared" si="28"/>
        <v>242.24269999999999</v>
      </c>
      <c r="GH44">
        <v>32</v>
      </c>
      <c r="GI44">
        <v>6.9897959183673472E-5</v>
      </c>
      <c r="GJ44">
        <v>7.0102040816326529E-5</v>
      </c>
      <c r="GK44">
        <f t="shared" si="75"/>
        <v>42</v>
      </c>
      <c r="GL44">
        <f t="shared" si="29"/>
        <v>51.8</v>
      </c>
      <c r="GM44">
        <v>28</v>
      </c>
      <c r="IL44">
        <v>2.7061203844208395E-6</v>
      </c>
      <c r="IM44">
        <v>2.8831562974203337E-6</v>
      </c>
      <c r="IN44">
        <f t="shared" si="86"/>
        <v>42</v>
      </c>
      <c r="IO44">
        <v>251.3</v>
      </c>
      <c r="IP44">
        <v>18</v>
      </c>
      <c r="ST44"/>
    </row>
    <row r="45" spans="1:514" x14ac:dyDescent="0.55000000000000004">
      <c r="A45">
        <v>0</v>
      </c>
      <c r="B45">
        <v>1.596774193548387E-5</v>
      </c>
      <c r="C45">
        <f t="shared" si="37"/>
        <v>43</v>
      </c>
      <c r="D45">
        <v>1157.73</v>
      </c>
      <c r="E45">
        <v>51.9</v>
      </c>
      <c r="F45">
        <v>4.6425255338904368E-6</v>
      </c>
      <c r="G45">
        <v>1.9916434540389972E-5</v>
      </c>
      <c r="H45">
        <f t="shared" si="38"/>
        <v>43</v>
      </c>
      <c r="I45">
        <f t="shared" si="0"/>
        <v>3346.2799999999997</v>
      </c>
      <c r="J45">
        <v>57.4</v>
      </c>
      <c r="K45">
        <v>9.1056910569105688E-7</v>
      </c>
      <c r="L45">
        <v>1.8731707317073172E-5</v>
      </c>
      <c r="M45">
        <f t="shared" si="39"/>
        <v>43</v>
      </c>
      <c r="N45">
        <f t="shared" si="1"/>
        <v>966.06999999999994</v>
      </c>
      <c r="O45">
        <v>71</v>
      </c>
      <c r="P45">
        <v>0</v>
      </c>
      <c r="Q45">
        <v>7.6743583095670208E-6</v>
      </c>
      <c r="R45">
        <f t="shared" si="40"/>
        <v>43</v>
      </c>
      <c r="S45">
        <f t="shared" si="2"/>
        <v>833.9799999999999</v>
      </c>
      <c r="T45">
        <v>48.8</v>
      </c>
      <c r="U45">
        <v>1.3260530421216848E-6</v>
      </c>
      <c r="V45">
        <v>4.8361934477379097E-6</v>
      </c>
      <c r="W45">
        <f t="shared" si="41"/>
        <v>43</v>
      </c>
      <c r="X45">
        <f t="shared" si="3"/>
        <v>147.63</v>
      </c>
      <c r="Y45">
        <v>61.7</v>
      </c>
      <c r="Z45">
        <v>6.3458487572712846E-7</v>
      </c>
      <c r="AA45">
        <v>1.192490745637229E-5</v>
      </c>
      <c r="AB45">
        <f t="shared" si="42"/>
        <v>43</v>
      </c>
      <c r="AC45">
        <f t="shared" si="4"/>
        <v>1605.8</v>
      </c>
      <c r="AD45">
        <v>45.6</v>
      </c>
      <c r="AE45">
        <v>3.3071517155849524E-7</v>
      </c>
      <c r="AF45">
        <v>5.2087639520463002E-6</v>
      </c>
      <c r="AG45">
        <f t="shared" si="43"/>
        <v>43</v>
      </c>
      <c r="AH45">
        <f t="shared" si="5"/>
        <v>533.54</v>
      </c>
      <c r="AI45">
        <v>52</v>
      </c>
      <c r="AJ45">
        <v>4.3240126837705389E-7</v>
      </c>
      <c r="AK45">
        <v>4.2087056788699914E-6</v>
      </c>
      <c r="AL45">
        <f t="shared" si="44"/>
        <v>43</v>
      </c>
      <c r="AM45">
        <f t="shared" si="6"/>
        <v>525.77</v>
      </c>
      <c r="AN45">
        <v>68.2</v>
      </c>
      <c r="AO45">
        <v>2.1598272138228942E-7</v>
      </c>
      <c r="AP45">
        <v>1.8142548596112311E-5</v>
      </c>
      <c r="AQ45">
        <f t="shared" si="45"/>
        <v>43</v>
      </c>
      <c r="AR45">
        <f t="shared" si="7"/>
        <v>704.48</v>
      </c>
      <c r="AS45">
        <v>48</v>
      </c>
      <c r="AT45">
        <v>6.6934404283801875E-8</v>
      </c>
      <c r="AU45">
        <v>4.2570281124497995E-6</v>
      </c>
      <c r="AV45">
        <f t="shared" si="46"/>
        <v>43</v>
      </c>
      <c r="AW45">
        <f t="shared" si="8"/>
        <v>1036</v>
      </c>
      <c r="AX45">
        <v>55.8</v>
      </c>
      <c r="AY45">
        <v>8.8680229525299952E-7</v>
      </c>
      <c r="AZ45">
        <v>1.2545644235785081E-5</v>
      </c>
      <c r="BA45">
        <f t="shared" si="47"/>
        <v>43</v>
      </c>
      <c r="BB45">
        <f t="shared" si="9"/>
        <v>214.97</v>
      </c>
      <c r="BC45">
        <v>66.3</v>
      </c>
      <c r="BD45">
        <v>3.1384035987027932E-8</v>
      </c>
      <c r="BE45">
        <v>1.3306831258499843E-5</v>
      </c>
      <c r="BF45">
        <f t="shared" si="48"/>
        <v>43</v>
      </c>
      <c r="BG45">
        <f t="shared" si="10"/>
        <v>1481.48</v>
      </c>
      <c r="BH45">
        <v>63.4</v>
      </c>
      <c r="BI45">
        <v>2.897777777777778E-4</v>
      </c>
      <c r="BJ45">
        <v>1.1582905982905982E-3</v>
      </c>
      <c r="BK45">
        <f t="shared" si="49"/>
        <v>43</v>
      </c>
      <c r="BL45">
        <v>798.4</v>
      </c>
      <c r="BM45">
        <v>66.5</v>
      </c>
      <c r="BN45">
        <v>3.7108505269407751E-7</v>
      </c>
      <c r="BO45">
        <v>1.5110583345702836E-5</v>
      </c>
      <c r="BP45">
        <f t="shared" si="50"/>
        <v>43</v>
      </c>
      <c r="BQ45">
        <f t="shared" si="11"/>
        <v>830.89666666666653</v>
      </c>
      <c r="BR45">
        <v>69.900000000000006</v>
      </c>
      <c r="BS45">
        <v>4.9751243781094531E-8</v>
      </c>
      <c r="BT45">
        <v>7.8482587064676611E-6</v>
      </c>
      <c r="BU45">
        <f t="shared" si="51"/>
        <v>43</v>
      </c>
      <c r="BV45">
        <f t="shared" si="12"/>
        <v>2020.1999999999998</v>
      </c>
      <c r="BW45">
        <v>61.1</v>
      </c>
      <c r="BX45">
        <v>1.5486725663716813E-7</v>
      </c>
      <c r="BY45">
        <v>2.0685840707964602E-5</v>
      </c>
      <c r="BZ45">
        <f t="shared" si="52"/>
        <v>43</v>
      </c>
      <c r="CA45">
        <v>674.9</v>
      </c>
      <c r="CB45">
        <v>53.7</v>
      </c>
      <c r="CC45">
        <v>3.6376864314296106E-8</v>
      </c>
      <c r="CD45">
        <v>3.383048381229538E-6</v>
      </c>
      <c r="CE45">
        <f t="shared" si="53"/>
        <v>43</v>
      </c>
      <c r="CF45">
        <f t="shared" si="13"/>
        <v>380.98899999999998</v>
      </c>
      <c r="CG45">
        <v>61.8</v>
      </c>
      <c r="CH45">
        <v>2.9612756264236902E-7</v>
      </c>
      <c r="CI45">
        <v>2.8473804100227792E-6</v>
      </c>
      <c r="CJ45">
        <f t="shared" si="54"/>
        <v>43</v>
      </c>
      <c r="CK45">
        <f t="shared" si="14"/>
        <v>752.9129999999999</v>
      </c>
      <c r="CL45">
        <v>72.099999999999994</v>
      </c>
      <c r="CM45">
        <v>4.5418113812449908E-7</v>
      </c>
      <c r="CN45">
        <v>6.5455516965001337E-6</v>
      </c>
      <c r="CO45">
        <f t="shared" si="55"/>
        <v>43</v>
      </c>
      <c r="CP45">
        <f t="shared" si="15"/>
        <v>483.03499999999997</v>
      </c>
      <c r="CQ45">
        <v>65.7</v>
      </c>
      <c r="CR45">
        <v>3.2845625559868615E-7</v>
      </c>
      <c r="CS45">
        <v>7.5445406589031551E-6</v>
      </c>
      <c r="CT45">
        <f t="shared" si="56"/>
        <v>43</v>
      </c>
      <c r="CU45">
        <f t="shared" si="16"/>
        <v>1685.0281</v>
      </c>
      <c r="CV45">
        <v>60.6</v>
      </c>
      <c r="CW45">
        <v>9.0759075907590764E-7</v>
      </c>
      <c r="CX45">
        <v>1.4191419141914192E-5</v>
      </c>
      <c r="CY45">
        <f t="shared" si="57"/>
        <v>43</v>
      </c>
      <c r="CZ45">
        <f t="shared" si="17"/>
        <v>9875.67</v>
      </c>
      <c r="DA45">
        <v>57.4</v>
      </c>
      <c r="DB45">
        <v>1.3698630136986301E-7</v>
      </c>
      <c r="DC45">
        <v>3.6438356164383563E-6</v>
      </c>
      <c r="DD45">
        <f t="shared" si="58"/>
        <v>43</v>
      </c>
      <c r="DE45">
        <f t="shared" si="18"/>
        <v>598.54899999999998</v>
      </c>
      <c r="DF45">
        <v>56</v>
      </c>
      <c r="DG45">
        <v>7.5215782983970409E-7</v>
      </c>
      <c r="DH45">
        <v>6.646115906288533E-6</v>
      </c>
      <c r="DI45">
        <f t="shared" si="59"/>
        <v>43</v>
      </c>
      <c r="DJ45">
        <f t="shared" si="19"/>
        <v>433.08768557086404</v>
      </c>
      <c r="DK45">
        <v>71.8</v>
      </c>
      <c r="DL45">
        <v>1.3141161509114032E-6</v>
      </c>
      <c r="DM45">
        <v>1.9923696481559983E-6</v>
      </c>
      <c r="DN45">
        <f t="shared" si="60"/>
        <v>43</v>
      </c>
      <c r="DO45">
        <v>1680</v>
      </c>
      <c r="DP45">
        <f t="shared" si="20"/>
        <v>71.013565069944889</v>
      </c>
      <c r="DQ45">
        <v>1.9206145966709346E-7</v>
      </c>
      <c r="DR45">
        <v>8.7067861715749034E-6</v>
      </c>
      <c r="DS45">
        <f t="shared" si="61"/>
        <v>43</v>
      </c>
      <c r="DT45">
        <v>3400</v>
      </c>
      <c r="DU45">
        <v>43.7</v>
      </c>
      <c r="DV45">
        <v>0</v>
      </c>
      <c r="DW45">
        <v>3.4404708012675419E-6</v>
      </c>
      <c r="DX45">
        <f t="shared" si="62"/>
        <v>43</v>
      </c>
      <c r="DY45">
        <f t="shared" si="21"/>
        <v>38.150700000000001</v>
      </c>
      <c r="DZ45">
        <v>71.900000000000006</v>
      </c>
      <c r="EA45">
        <v>4.3187216583891168E-8</v>
      </c>
      <c r="EB45">
        <v>3.7572878427985316E-6</v>
      </c>
      <c r="EC45">
        <f t="shared" si="63"/>
        <v>43</v>
      </c>
      <c r="ED45">
        <f t="shared" si="22"/>
        <v>278.166</v>
      </c>
      <c r="EE45">
        <v>102.3</v>
      </c>
      <c r="EF45">
        <v>2.6146069374237407E-7</v>
      </c>
      <c r="EG45">
        <v>2.1178316193132298E-5</v>
      </c>
      <c r="EH45">
        <f t="shared" si="64"/>
        <v>43</v>
      </c>
      <c r="EI45">
        <f t="shared" si="23"/>
        <v>1450.3999999999999</v>
      </c>
      <c r="EJ45">
        <v>57.9</v>
      </c>
      <c r="EK45">
        <v>1.4192913385826771E-4</v>
      </c>
      <c r="EL45">
        <v>1.4793307086614173E-4</v>
      </c>
      <c r="EM45">
        <f t="shared" si="65"/>
        <v>43</v>
      </c>
      <c r="EN45">
        <v>1302</v>
      </c>
      <c r="EO45">
        <v>103</v>
      </c>
      <c r="EP45">
        <v>2.0525451559934319E-5</v>
      </c>
      <c r="EQ45">
        <v>2.1077772801910733E-5</v>
      </c>
      <c r="ER45">
        <f t="shared" si="66"/>
        <v>43</v>
      </c>
      <c r="ES45">
        <v>309</v>
      </c>
      <c r="ET45">
        <v>69</v>
      </c>
      <c r="EU45">
        <v>3.0844155844155843E-6</v>
      </c>
      <c r="EV45">
        <v>4.0990259740259739E-6</v>
      </c>
      <c r="EW45">
        <f t="shared" si="67"/>
        <v>43</v>
      </c>
      <c r="EX45">
        <f t="shared" si="24"/>
        <v>8.4175000000000004</v>
      </c>
      <c r="EY45">
        <v>38</v>
      </c>
      <c r="EZ45">
        <v>2.9095509171410498E-6</v>
      </c>
      <c r="FA45">
        <v>3.700189753320683E-6</v>
      </c>
      <c r="FB45">
        <f t="shared" si="68"/>
        <v>43</v>
      </c>
      <c r="FC45">
        <v>255</v>
      </c>
      <c r="FD45">
        <v>18</v>
      </c>
      <c r="FJ45">
        <v>1.4518268419148679E-5</v>
      </c>
      <c r="FK45">
        <v>1.47594356686362E-5</v>
      </c>
      <c r="FL45">
        <f t="shared" si="70"/>
        <v>43</v>
      </c>
      <c r="FM45">
        <v>623</v>
      </c>
      <c r="FN45">
        <v>82</v>
      </c>
      <c r="FO45">
        <v>1.6619040457211611E-5</v>
      </c>
      <c r="FP45">
        <v>1.7220634681907054E-5</v>
      </c>
      <c r="FQ45">
        <f t="shared" si="71"/>
        <v>43</v>
      </c>
      <c r="FR45">
        <f t="shared" si="26"/>
        <v>709.66</v>
      </c>
      <c r="FS45">
        <v>30</v>
      </c>
      <c r="FT45">
        <v>2.1564144736842104E-4</v>
      </c>
      <c r="FU45">
        <v>2.5304276315789472E-4</v>
      </c>
      <c r="FV45">
        <f t="shared" si="72"/>
        <v>43</v>
      </c>
      <c r="FW45">
        <f t="shared" si="27"/>
        <v>485.10700000000003</v>
      </c>
      <c r="FX45">
        <v>36</v>
      </c>
      <c r="GD45">
        <v>1.0568720379146919E-4</v>
      </c>
      <c r="GE45">
        <v>1.1271003877638949E-4</v>
      </c>
      <c r="GF45">
        <f t="shared" si="74"/>
        <v>43</v>
      </c>
      <c r="GG45">
        <f t="shared" si="28"/>
        <v>242.24269999999999</v>
      </c>
      <c r="GH45">
        <v>32</v>
      </c>
      <c r="GI45">
        <v>8.285714285714286E-5</v>
      </c>
      <c r="GJ45">
        <v>8.3061224489795917E-5</v>
      </c>
      <c r="GK45">
        <f t="shared" si="75"/>
        <v>43</v>
      </c>
      <c r="GL45">
        <f t="shared" si="29"/>
        <v>51.8</v>
      </c>
      <c r="GM45">
        <v>28</v>
      </c>
      <c r="IL45">
        <v>2.6808295397066261E-6</v>
      </c>
      <c r="IM45">
        <v>2.8831562974203337E-6</v>
      </c>
      <c r="IN45">
        <f t="shared" si="86"/>
        <v>43</v>
      </c>
      <c r="IO45">
        <v>251.3</v>
      </c>
      <c r="IP45">
        <v>18</v>
      </c>
      <c r="ST45"/>
    </row>
    <row r="46" spans="1:514" x14ac:dyDescent="0.55000000000000004">
      <c r="A46">
        <v>0</v>
      </c>
      <c r="B46">
        <v>1.596774193548387E-5</v>
      </c>
      <c r="C46">
        <f t="shared" si="37"/>
        <v>44</v>
      </c>
      <c r="D46">
        <v>1157.73</v>
      </c>
      <c r="E46">
        <v>51.9</v>
      </c>
      <c r="F46">
        <v>4.6889507892293405E-6</v>
      </c>
      <c r="G46">
        <v>2.0194986072423398E-5</v>
      </c>
      <c r="H46">
        <f t="shared" si="38"/>
        <v>44</v>
      </c>
      <c r="I46">
        <f t="shared" si="0"/>
        <v>3346.2799999999997</v>
      </c>
      <c r="J46">
        <v>57.4</v>
      </c>
      <c r="K46">
        <v>6.8292682926829268E-7</v>
      </c>
      <c r="L46">
        <v>1.8731707317073172E-5</v>
      </c>
      <c r="M46">
        <f t="shared" si="39"/>
        <v>44</v>
      </c>
      <c r="N46">
        <f t="shared" si="1"/>
        <v>966.06999999999994</v>
      </c>
      <c r="O46">
        <v>71</v>
      </c>
      <c r="P46">
        <v>0</v>
      </c>
      <c r="Q46">
        <v>7.6743583095670208E-6</v>
      </c>
      <c r="R46">
        <f t="shared" si="40"/>
        <v>44</v>
      </c>
      <c r="S46">
        <f t="shared" si="2"/>
        <v>833.9799999999999</v>
      </c>
      <c r="T46">
        <v>48.8</v>
      </c>
      <c r="U46">
        <v>1.3650546021840873E-6</v>
      </c>
      <c r="V46">
        <v>4.875195007800312E-6</v>
      </c>
      <c r="W46">
        <f t="shared" si="41"/>
        <v>44</v>
      </c>
      <c r="X46">
        <f t="shared" si="3"/>
        <v>147.63</v>
      </c>
      <c r="Y46">
        <v>61.7</v>
      </c>
      <c r="Z46">
        <v>5.5526176626123747E-7</v>
      </c>
      <c r="AA46">
        <v>1.192490745637229E-5</v>
      </c>
      <c r="AB46">
        <f t="shared" si="42"/>
        <v>44</v>
      </c>
      <c r="AC46">
        <f t="shared" si="4"/>
        <v>1605.8</v>
      </c>
      <c r="AD46">
        <v>45.6</v>
      </c>
      <c r="AE46">
        <v>2.6870607689127738E-7</v>
      </c>
      <c r="AF46">
        <v>5.2087639520463002E-6</v>
      </c>
      <c r="AG46">
        <f t="shared" si="43"/>
        <v>44</v>
      </c>
      <c r="AH46">
        <f t="shared" si="5"/>
        <v>533.54</v>
      </c>
      <c r="AI46">
        <v>52</v>
      </c>
      <c r="AJ46">
        <v>3.1709426347650621E-7</v>
      </c>
      <c r="AK46">
        <v>4.2087056788699914E-6</v>
      </c>
      <c r="AL46">
        <f t="shared" si="44"/>
        <v>44</v>
      </c>
      <c r="AM46">
        <f t="shared" si="6"/>
        <v>525.77</v>
      </c>
      <c r="AN46">
        <v>68.2</v>
      </c>
      <c r="AO46">
        <v>3.2397408207343415E-7</v>
      </c>
      <c r="AP46">
        <v>1.8142548596112311E-5</v>
      </c>
      <c r="AQ46">
        <f t="shared" si="45"/>
        <v>44</v>
      </c>
      <c r="AR46">
        <f t="shared" si="7"/>
        <v>704.48</v>
      </c>
      <c r="AS46">
        <v>48</v>
      </c>
      <c r="AT46">
        <v>6.6934404283801875E-8</v>
      </c>
      <c r="AU46">
        <v>4.2570281124497995E-6</v>
      </c>
      <c r="AV46">
        <f t="shared" si="46"/>
        <v>44</v>
      </c>
      <c r="AW46">
        <f t="shared" si="8"/>
        <v>1036</v>
      </c>
      <c r="AX46">
        <v>55.8</v>
      </c>
      <c r="AY46">
        <v>8.8680229525299952E-7</v>
      </c>
      <c r="AZ46">
        <v>1.2571726656233698E-5</v>
      </c>
      <c r="BA46">
        <f t="shared" si="47"/>
        <v>44</v>
      </c>
      <c r="BB46">
        <f t="shared" si="9"/>
        <v>214.97</v>
      </c>
      <c r="BC46">
        <v>66.3</v>
      </c>
      <c r="BD46">
        <v>2.0922690658018622E-8</v>
      </c>
      <c r="BE46">
        <v>1.3317292603828853E-5</v>
      </c>
      <c r="BF46">
        <f t="shared" si="48"/>
        <v>44</v>
      </c>
      <c r="BG46">
        <f t="shared" si="10"/>
        <v>1481.48</v>
      </c>
      <c r="BH46">
        <v>63.4</v>
      </c>
      <c r="BI46">
        <v>2.6777777777777775E-4</v>
      </c>
      <c r="BJ46">
        <v>1.1585128205128204E-3</v>
      </c>
      <c r="BK46">
        <f t="shared" si="49"/>
        <v>44</v>
      </c>
      <c r="BL46">
        <v>798.4</v>
      </c>
      <c r="BM46">
        <v>66.5</v>
      </c>
      <c r="BN46">
        <v>2.8202464004749888E-7</v>
      </c>
      <c r="BO46">
        <v>1.5110583345702836E-5</v>
      </c>
      <c r="BP46">
        <f t="shared" si="50"/>
        <v>44</v>
      </c>
      <c r="BQ46">
        <f t="shared" si="11"/>
        <v>830.89666666666653</v>
      </c>
      <c r="BR46">
        <v>69.900000000000006</v>
      </c>
      <c r="BS46">
        <v>4.9751243781094531E-8</v>
      </c>
      <c r="BT46">
        <v>7.8482587064676611E-6</v>
      </c>
      <c r="BU46">
        <f t="shared" si="51"/>
        <v>44</v>
      </c>
      <c r="BV46">
        <f t="shared" si="12"/>
        <v>2020.1999999999998</v>
      </c>
      <c r="BW46">
        <v>61.1</v>
      </c>
      <c r="BX46">
        <v>4.4247787610619469E-8</v>
      </c>
      <c r="BY46">
        <v>2.0685840707964602E-5</v>
      </c>
      <c r="BZ46">
        <f t="shared" si="52"/>
        <v>44</v>
      </c>
      <c r="CA46">
        <v>674.9</v>
      </c>
      <c r="CB46">
        <v>53.7</v>
      </c>
      <c r="CC46">
        <v>3.6376864314296106E-8</v>
      </c>
      <c r="CD46">
        <v>3.383048381229538E-6</v>
      </c>
      <c r="CE46">
        <f t="shared" si="53"/>
        <v>44</v>
      </c>
      <c r="CF46">
        <f t="shared" si="13"/>
        <v>380.98899999999998</v>
      </c>
      <c r="CG46">
        <v>61.8</v>
      </c>
      <c r="CH46">
        <v>2.9612756264236902E-7</v>
      </c>
      <c r="CI46">
        <v>2.8473804100227792E-6</v>
      </c>
      <c r="CJ46">
        <f t="shared" si="54"/>
        <v>44</v>
      </c>
      <c r="CK46">
        <f t="shared" si="14"/>
        <v>752.9129999999999</v>
      </c>
      <c r="CL46">
        <v>72.099999999999994</v>
      </c>
      <c r="CM46">
        <v>3.2059845044082288E-7</v>
      </c>
      <c r="CN46">
        <v>6.5455516965001337E-6</v>
      </c>
      <c r="CO46">
        <f t="shared" si="55"/>
        <v>44</v>
      </c>
      <c r="CP46">
        <f t="shared" si="15"/>
        <v>483.03499999999997</v>
      </c>
      <c r="CQ46">
        <v>65.7</v>
      </c>
      <c r="CR46">
        <v>2.7869015626555192E-7</v>
      </c>
      <c r="CS46">
        <v>7.5544938787697821E-6</v>
      </c>
      <c r="CT46">
        <f t="shared" si="56"/>
        <v>44</v>
      </c>
      <c r="CU46">
        <f t="shared" si="16"/>
        <v>1685.0281</v>
      </c>
      <c r="CV46">
        <v>60.6</v>
      </c>
      <c r="CW46">
        <v>8.6633663366336632E-7</v>
      </c>
      <c r="CX46">
        <v>1.4191419141914192E-5</v>
      </c>
      <c r="CY46">
        <f t="shared" si="57"/>
        <v>44</v>
      </c>
      <c r="CZ46">
        <f t="shared" si="17"/>
        <v>9875.67</v>
      </c>
      <c r="DA46">
        <v>57.4</v>
      </c>
      <c r="DB46">
        <v>5.4794520547945204E-8</v>
      </c>
      <c r="DC46">
        <v>3.6438356164383563E-6</v>
      </c>
      <c r="DD46">
        <f t="shared" si="58"/>
        <v>44</v>
      </c>
      <c r="DE46">
        <f t="shared" si="18"/>
        <v>598.54899999999998</v>
      </c>
      <c r="DF46">
        <v>56</v>
      </c>
      <c r="DG46">
        <v>6.2885326757090012E-7</v>
      </c>
      <c r="DH46">
        <v>6.646115906288533E-6</v>
      </c>
      <c r="DI46">
        <f t="shared" si="59"/>
        <v>44</v>
      </c>
      <c r="DJ46">
        <f t="shared" si="19"/>
        <v>433.08768557086404</v>
      </c>
      <c r="DK46">
        <v>71.8</v>
      </c>
      <c r="DL46">
        <v>1.271725307333616E-6</v>
      </c>
      <c r="DM46">
        <v>2.0347604917337854E-6</v>
      </c>
      <c r="DN46">
        <f t="shared" si="60"/>
        <v>44</v>
      </c>
      <c r="DO46">
        <v>1680</v>
      </c>
      <c r="DP46">
        <f t="shared" si="20"/>
        <v>71.013565069944889</v>
      </c>
      <c r="DQ46">
        <v>1.2804097311139564E-7</v>
      </c>
      <c r="DR46">
        <v>8.7067861715749034E-6</v>
      </c>
      <c r="DS46">
        <f t="shared" si="61"/>
        <v>44</v>
      </c>
      <c r="DT46">
        <v>3400</v>
      </c>
      <c r="DU46">
        <v>43.7</v>
      </c>
      <c r="DV46">
        <v>0</v>
      </c>
      <c r="DW46">
        <v>3.4404708012675419E-6</v>
      </c>
      <c r="DX46">
        <f t="shared" si="62"/>
        <v>44</v>
      </c>
      <c r="DY46">
        <f t="shared" si="21"/>
        <v>38.150700000000001</v>
      </c>
      <c r="DZ46">
        <v>71.900000000000006</v>
      </c>
      <c r="EA46">
        <v>4.3187216583891168E-8</v>
      </c>
      <c r="EB46">
        <v>3.7572878427985316E-6</v>
      </c>
      <c r="EC46">
        <f t="shared" si="63"/>
        <v>44</v>
      </c>
      <c r="ED46">
        <f t="shared" si="22"/>
        <v>278.166</v>
      </c>
      <c r="EE46">
        <v>103.3</v>
      </c>
      <c r="EF46">
        <v>1.2201499041310791E-7</v>
      </c>
      <c r="EG46">
        <v>2.1178316193132298E-5</v>
      </c>
      <c r="EH46">
        <f t="shared" si="64"/>
        <v>44</v>
      </c>
      <c r="EI46">
        <f t="shared" si="23"/>
        <v>1450.3999999999999</v>
      </c>
      <c r="EJ46">
        <v>57.9</v>
      </c>
      <c r="EK46">
        <v>1.4578740157480315E-4</v>
      </c>
      <c r="EL46">
        <v>1.5265748031496063E-4</v>
      </c>
      <c r="EM46">
        <f t="shared" si="65"/>
        <v>44</v>
      </c>
      <c r="EN46">
        <v>1302</v>
      </c>
      <c r="EO46">
        <v>103</v>
      </c>
      <c r="EP46">
        <v>2.5959098372891477E-5</v>
      </c>
      <c r="EQ46">
        <v>2.6630840423943872E-5</v>
      </c>
      <c r="ER46">
        <f t="shared" si="66"/>
        <v>44</v>
      </c>
      <c r="ES46">
        <v>309</v>
      </c>
      <c r="ET46">
        <v>69</v>
      </c>
      <c r="EU46">
        <v>3.7337662337662336E-6</v>
      </c>
      <c r="EV46">
        <v>4.7483766233766236E-6</v>
      </c>
      <c r="EW46">
        <f t="shared" si="67"/>
        <v>44</v>
      </c>
      <c r="EX46">
        <f t="shared" si="24"/>
        <v>8.4175000000000004</v>
      </c>
      <c r="EY46">
        <v>38</v>
      </c>
      <c r="EZ46">
        <v>3.289057558507274E-6</v>
      </c>
      <c r="FA46">
        <v>4.0796963946869068E-6</v>
      </c>
      <c r="FB46">
        <f t="shared" si="68"/>
        <v>44</v>
      </c>
      <c r="FC46">
        <v>255</v>
      </c>
      <c r="FD46">
        <v>18</v>
      </c>
      <c r="FJ46">
        <v>1.8630170022910887E-5</v>
      </c>
      <c r="FK46">
        <v>1.8871337272398408E-5</v>
      </c>
      <c r="FL46">
        <f t="shared" si="70"/>
        <v>44</v>
      </c>
      <c r="FM46">
        <v>623</v>
      </c>
      <c r="FN46">
        <v>82</v>
      </c>
      <c r="FO46">
        <v>2.8199729282598888E-5</v>
      </c>
      <c r="FP46">
        <v>2.9327718453902842E-5</v>
      </c>
      <c r="FQ46">
        <f t="shared" si="71"/>
        <v>44</v>
      </c>
      <c r="FR46">
        <f t="shared" si="26"/>
        <v>709.66</v>
      </c>
      <c r="FS46">
        <v>30</v>
      </c>
      <c r="FT46">
        <v>2.4597039473684209E-4</v>
      </c>
      <c r="FU46">
        <v>2.9046052631578949E-4</v>
      </c>
      <c r="FV46">
        <f t="shared" si="72"/>
        <v>44</v>
      </c>
      <c r="FW46">
        <f t="shared" si="27"/>
        <v>485.10700000000003</v>
      </c>
      <c r="FX46">
        <v>36</v>
      </c>
      <c r="GD46">
        <v>1.2121930202498923E-4</v>
      </c>
      <c r="GE46">
        <v>1.3772080999569151E-4</v>
      </c>
      <c r="GF46">
        <f t="shared" si="74"/>
        <v>44</v>
      </c>
      <c r="GG46">
        <f t="shared" si="28"/>
        <v>242.24269999999999</v>
      </c>
      <c r="GH46">
        <v>32</v>
      </c>
      <c r="GI46">
        <v>9.7755102040816323E-5</v>
      </c>
      <c r="GJ46">
        <v>9.8061224489795915E-5</v>
      </c>
      <c r="GK46">
        <f t="shared" si="75"/>
        <v>44</v>
      </c>
      <c r="GL46">
        <f t="shared" si="29"/>
        <v>51.8</v>
      </c>
      <c r="GM46">
        <v>28</v>
      </c>
      <c r="IL46">
        <v>3.7936267071320181E-6</v>
      </c>
      <c r="IM46">
        <v>4.021244309559939E-6</v>
      </c>
      <c r="IN46">
        <f t="shared" si="86"/>
        <v>44</v>
      </c>
      <c r="IO46">
        <v>251.3</v>
      </c>
      <c r="IP46">
        <v>18</v>
      </c>
      <c r="ST46"/>
    </row>
    <row r="47" spans="1:514" x14ac:dyDescent="0.55000000000000004">
      <c r="A47">
        <v>0</v>
      </c>
      <c r="B47">
        <v>1.596774193548387E-5</v>
      </c>
      <c r="C47">
        <f t="shared" si="37"/>
        <v>45</v>
      </c>
      <c r="D47">
        <v>1157.73</v>
      </c>
      <c r="E47">
        <v>51.9</v>
      </c>
      <c r="F47">
        <v>4.3175487465181057E-6</v>
      </c>
      <c r="G47">
        <v>2.0194986072423398E-5</v>
      </c>
      <c r="H47">
        <f t="shared" si="38"/>
        <v>45</v>
      </c>
      <c r="I47">
        <f t="shared" si="0"/>
        <v>3346.2799999999997</v>
      </c>
      <c r="J47">
        <v>57.4</v>
      </c>
      <c r="K47">
        <v>5.203252032520325E-7</v>
      </c>
      <c r="L47">
        <v>1.8731707317073172E-5</v>
      </c>
      <c r="M47">
        <f t="shared" si="39"/>
        <v>45</v>
      </c>
      <c r="N47">
        <f t="shared" si="1"/>
        <v>966.06999999999994</v>
      </c>
      <c r="O47">
        <v>71</v>
      </c>
      <c r="P47">
        <v>0</v>
      </c>
      <c r="Q47">
        <v>7.6743583095670208E-6</v>
      </c>
      <c r="R47">
        <f t="shared" si="40"/>
        <v>45</v>
      </c>
      <c r="S47">
        <f t="shared" si="2"/>
        <v>833.9799999999999</v>
      </c>
      <c r="T47">
        <v>48.8</v>
      </c>
      <c r="U47">
        <v>1.4430577223088923E-6</v>
      </c>
      <c r="V47">
        <v>4.9531981279251166E-6</v>
      </c>
      <c r="W47">
        <f t="shared" si="41"/>
        <v>45</v>
      </c>
      <c r="X47">
        <f t="shared" si="3"/>
        <v>147.63</v>
      </c>
      <c r="Y47">
        <v>61.7</v>
      </c>
      <c r="Z47">
        <v>5.2000705094306367E-7</v>
      </c>
      <c r="AA47">
        <v>1.195134849286092E-5</v>
      </c>
      <c r="AB47">
        <f t="shared" si="42"/>
        <v>45</v>
      </c>
      <c r="AC47">
        <f t="shared" si="4"/>
        <v>1605.8</v>
      </c>
      <c r="AD47">
        <v>45.6</v>
      </c>
      <c r="AE47">
        <v>1.2401818933443573E-7</v>
      </c>
      <c r="AF47">
        <v>5.2087639520463002E-6</v>
      </c>
      <c r="AG47">
        <f t="shared" si="43"/>
        <v>45</v>
      </c>
      <c r="AH47">
        <f t="shared" si="5"/>
        <v>533.54</v>
      </c>
      <c r="AI47">
        <v>52</v>
      </c>
      <c r="AJ47">
        <v>2.0178725857595849E-7</v>
      </c>
      <c r="AK47">
        <v>4.2087056788699914E-6</v>
      </c>
      <c r="AL47">
        <f t="shared" si="44"/>
        <v>45</v>
      </c>
      <c r="AM47">
        <f t="shared" si="6"/>
        <v>525.77</v>
      </c>
      <c r="AN47">
        <v>68.2</v>
      </c>
      <c r="AO47">
        <v>2.1598272138228942E-7</v>
      </c>
      <c r="AP47">
        <v>1.8142548596112311E-5</v>
      </c>
      <c r="AQ47">
        <f t="shared" si="45"/>
        <v>45</v>
      </c>
      <c r="AR47">
        <f t="shared" si="7"/>
        <v>704.48</v>
      </c>
      <c r="AS47">
        <v>48</v>
      </c>
      <c r="AT47">
        <v>2.6773761713520751E-8</v>
      </c>
      <c r="AU47">
        <v>4.2570281124497995E-6</v>
      </c>
      <c r="AV47">
        <f t="shared" si="46"/>
        <v>45</v>
      </c>
      <c r="AW47">
        <f t="shared" si="8"/>
        <v>1036</v>
      </c>
      <c r="AX47">
        <v>55.8</v>
      </c>
      <c r="AY47">
        <v>7.3030777256129374E-7</v>
      </c>
      <c r="AZ47">
        <v>1.2571726656233698E-5</v>
      </c>
      <c r="BA47">
        <f t="shared" si="47"/>
        <v>45</v>
      </c>
      <c r="BB47">
        <f t="shared" si="9"/>
        <v>214.97</v>
      </c>
      <c r="BC47">
        <v>66.3</v>
      </c>
      <c r="BD47">
        <v>2.0922690658018622E-8</v>
      </c>
      <c r="BE47">
        <v>1.3317292603828853E-5</v>
      </c>
      <c r="BF47">
        <f t="shared" si="48"/>
        <v>45</v>
      </c>
      <c r="BG47">
        <f t="shared" si="10"/>
        <v>1481.48</v>
      </c>
      <c r="BH47">
        <v>63.4</v>
      </c>
      <c r="BI47">
        <v>2.4630769230769232E-4</v>
      </c>
      <c r="BJ47">
        <v>1.1586495726495726E-3</v>
      </c>
      <c r="BK47">
        <f t="shared" si="49"/>
        <v>45</v>
      </c>
      <c r="BL47">
        <v>798.4</v>
      </c>
      <c r="BM47">
        <v>66.5</v>
      </c>
      <c r="BN47">
        <v>2.374944337242096E-7</v>
      </c>
      <c r="BO47">
        <v>1.5110583345702836E-5</v>
      </c>
      <c r="BP47">
        <f t="shared" si="50"/>
        <v>45</v>
      </c>
      <c r="BQ47">
        <f t="shared" si="11"/>
        <v>830.89666666666653</v>
      </c>
      <c r="BR47">
        <v>69.900000000000006</v>
      </c>
      <c r="BS47">
        <v>2.4875621890547265E-8</v>
      </c>
      <c r="BT47">
        <v>7.8482587064676611E-6</v>
      </c>
      <c r="BU47">
        <f t="shared" si="51"/>
        <v>45</v>
      </c>
      <c r="BV47">
        <f t="shared" si="12"/>
        <v>2020.1999999999998</v>
      </c>
      <c r="BW47">
        <v>61.1</v>
      </c>
      <c r="BX47">
        <v>0</v>
      </c>
      <c r="BY47">
        <v>2.0685840707964602E-5</v>
      </c>
      <c r="BZ47">
        <f t="shared" si="52"/>
        <v>45</v>
      </c>
      <c r="CA47">
        <v>674.9</v>
      </c>
      <c r="CB47">
        <v>53.7</v>
      </c>
      <c r="CC47">
        <v>0</v>
      </c>
      <c r="CD47">
        <v>3.383048381229538E-6</v>
      </c>
      <c r="CE47">
        <f t="shared" si="53"/>
        <v>45</v>
      </c>
      <c r="CF47">
        <f t="shared" si="13"/>
        <v>380.98899999999998</v>
      </c>
      <c r="CG47">
        <v>61.8</v>
      </c>
      <c r="CH47">
        <v>2.7334851936218681E-7</v>
      </c>
      <c r="CI47">
        <v>2.8473804100227792E-6</v>
      </c>
      <c r="CJ47">
        <f t="shared" si="54"/>
        <v>45</v>
      </c>
      <c r="CK47">
        <f t="shared" si="14"/>
        <v>752.9129999999999</v>
      </c>
      <c r="CL47">
        <v>72.099999999999994</v>
      </c>
      <c r="CM47">
        <v>2.9388191290408764E-7</v>
      </c>
      <c r="CN47">
        <v>6.5455516965001337E-6</v>
      </c>
      <c r="CO47">
        <f t="shared" si="55"/>
        <v>45</v>
      </c>
      <c r="CP47">
        <f t="shared" si="15"/>
        <v>483.03499999999997</v>
      </c>
      <c r="CQ47">
        <v>65.7</v>
      </c>
      <c r="CR47">
        <v>1.9906439733253709E-7</v>
      </c>
      <c r="CS47">
        <v>7.5644470986364092E-6</v>
      </c>
      <c r="CT47">
        <f t="shared" si="56"/>
        <v>45</v>
      </c>
      <c r="CU47">
        <f t="shared" si="16"/>
        <v>1685.0281</v>
      </c>
      <c r="CV47">
        <v>60.6</v>
      </c>
      <c r="CW47">
        <v>8.2508250825082511E-7</v>
      </c>
      <c r="CX47">
        <v>1.4191419141914192E-5</v>
      </c>
      <c r="CY47">
        <f t="shared" si="57"/>
        <v>45</v>
      </c>
      <c r="CZ47">
        <f t="shared" si="17"/>
        <v>9875.67</v>
      </c>
      <c r="DA47">
        <v>57.4</v>
      </c>
      <c r="DB47">
        <v>2.7397260273972602E-8</v>
      </c>
      <c r="DC47">
        <v>3.6438356164383563E-6</v>
      </c>
      <c r="DD47">
        <f t="shared" si="58"/>
        <v>45</v>
      </c>
      <c r="DE47">
        <f t="shared" si="18"/>
        <v>598.54899999999998</v>
      </c>
      <c r="DF47">
        <v>56</v>
      </c>
      <c r="DG47">
        <v>4.6855733662145498E-7</v>
      </c>
      <c r="DH47">
        <v>6.646115906288533E-6</v>
      </c>
      <c r="DI47">
        <f t="shared" si="59"/>
        <v>45</v>
      </c>
      <c r="DJ47">
        <f t="shared" si="19"/>
        <v>433.08768557086404</v>
      </c>
      <c r="DK47">
        <v>71.8</v>
      </c>
      <c r="DL47">
        <v>1.3141161509114032E-6</v>
      </c>
      <c r="DM47">
        <v>2.0771513353115726E-6</v>
      </c>
      <c r="DN47">
        <f t="shared" si="60"/>
        <v>45</v>
      </c>
      <c r="DO47">
        <v>1680</v>
      </c>
      <c r="DP47">
        <f t="shared" si="20"/>
        <v>71.013565069944889</v>
      </c>
      <c r="DQ47">
        <v>6.4020486555697821E-8</v>
      </c>
      <c r="DR47">
        <v>8.7067861715749034E-6</v>
      </c>
      <c r="DS47">
        <f t="shared" si="61"/>
        <v>45</v>
      </c>
      <c r="DT47">
        <v>3400</v>
      </c>
      <c r="DU47">
        <v>43.7</v>
      </c>
      <c r="DV47">
        <v>0</v>
      </c>
      <c r="DW47">
        <v>3.4404708012675419E-6</v>
      </c>
      <c r="DX47">
        <f t="shared" si="62"/>
        <v>45</v>
      </c>
      <c r="DY47">
        <f t="shared" si="21"/>
        <v>38.150700000000001</v>
      </c>
      <c r="DZ47">
        <v>71.900000000000006</v>
      </c>
      <c r="EA47">
        <v>4.3187216583891168E-8</v>
      </c>
      <c r="EB47">
        <v>3.7572878427985316E-6</v>
      </c>
      <c r="EC47">
        <f t="shared" si="63"/>
        <v>45</v>
      </c>
      <c r="ED47">
        <f t="shared" si="22"/>
        <v>278.166</v>
      </c>
      <c r="EE47">
        <v>104.3</v>
      </c>
      <c r="EF47">
        <v>1.0458427749694963E-7</v>
      </c>
      <c r="EG47">
        <v>2.1195746906048457E-5</v>
      </c>
      <c r="EH47">
        <f t="shared" si="64"/>
        <v>45</v>
      </c>
      <c r="EI47">
        <f t="shared" si="23"/>
        <v>1450.3999999999999</v>
      </c>
      <c r="EJ47">
        <v>57.9</v>
      </c>
      <c r="EK47">
        <v>1.470472440944882E-4</v>
      </c>
      <c r="EL47">
        <v>1.5490157480314962E-4</v>
      </c>
      <c r="EM47">
        <f t="shared" si="65"/>
        <v>45</v>
      </c>
      <c r="EN47">
        <v>1302</v>
      </c>
      <c r="EO47">
        <v>103</v>
      </c>
      <c r="EP47">
        <v>3.3198984923122853E-5</v>
      </c>
      <c r="EQ47">
        <v>3.4094640991192717E-5</v>
      </c>
      <c r="ER47">
        <f t="shared" si="66"/>
        <v>45</v>
      </c>
      <c r="ES47">
        <v>309</v>
      </c>
      <c r="ET47">
        <v>69</v>
      </c>
      <c r="EU47">
        <v>5.2759740259740261E-6</v>
      </c>
      <c r="EV47">
        <v>6.4529220779220775E-6</v>
      </c>
      <c r="EW47">
        <f t="shared" si="67"/>
        <v>45</v>
      </c>
      <c r="EX47">
        <f t="shared" si="24"/>
        <v>8.4175000000000004</v>
      </c>
      <c r="EY47">
        <v>38</v>
      </c>
      <c r="EZ47">
        <v>3.9848197343453507E-6</v>
      </c>
      <c r="FA47">
        <v>4.9968374446552817E-6</v>
      </c>
      <c r="FB47">
        <f t="shared" si="68"/>
        <v>45</v>
      </c>
      <c r="FC47">
        <v>255</v>
      </c>
      <c r="FD47">
        <v>18</v>
      </c>
      <c r="FJ47">
        <v>2.4719643072470757E-5</v>
      </c>
      <c r="FK47">
        <v>2.5057277221753285E-5</v>
      </c>
      <c r="FL47">
        <f t="shared" si="70"/>
        <v>45</v>
      </c>
      <c r="FM47">
        <v>623</v>
      </c>
      <c r="FN47">
        <v>82</v>
      </c>
      <c r="FO47">
        <v>3.8141073845691084E-5</v>
      </c>
      <c r="FP47">
        <v>3.949466085125583E-5</v>
      </c>
      <c r="FQ47">
        <f t="shared" si="71"/>
        <v>45</v>
      </c>
      <c r="FR47">
        <f t="shared" si="26"/>
        <v>709.66</v>
      </c>
      <c r="FS47">
        <v>30</v>
      </c>
      <c r="FT47">
        <v>2.9194078947368421E-4</v>
      </c>
      <c r="FU47">
        <v>3.4797697368421052E-4</v>
      </c>
      <c r="FV47">
        <f t="shared" si="72"/>
        <v>45</v>
      </c>
      <c r="FW47">
        <f t="shared" si="27"/>
        <v>485.10700000000003</v>
      </c>
      <c r="FX47">
        <v>36</v>
      </c>
      <c r="GD47">
        <v>2.1792330891856959E-4</v>
      </c>
      <c r="GE47">
        <v>2.4080137871607067E-4</v>
      </c>
      <c r="GF47">
        <f t="shared" si="74"/>
        <v>45</v>
      </c>
      <c r="GG47">
        <f t="shared" si="28"/>
        <v>242.24269999999999</v>
      </c>
      <c r="GH47">
        <v>32</v>
      </c>
      <c r="GI47">
        <v>1.0397959183673469E-4</v>
      </c>
      <c r="GJ47">
        <v>1.0438775510204082E-4</v>
      </c>
      <c r="GK47">
        <f t="shared" si="75"/>
        <v>45</v>
      </c>
      <c r="GL47">
        <f t="shared" si="29"/>
        <v>51.8</v>
      </c>
      <c r="GM47">
        <v>28</v>
      </c>
      <c r="IL47">
        <v>3.9453717754172986E-6</v>
      </c>
      <c r="IM47">
        <v>4.1982802225594336E-6</v>
      </c>
      <c r="IN47">
        <f t="shared" si="86"/>
        <v>45</v>
      </c>
      <c r="IO47">
        <v>251.3</v>
      </c>
      <c r="IP47">
        <v>18</v>
      </c>
      <c r="ST47"/>
    </row>
    <row r="48" spans="1:514" x14ac:dyDescent="0.55000000000000004">
      <c r="A48">
        <v>0</v>
      </c>
      <c r="B48">
        <v>1.596774193548387E-5</v>
      </c>
      <c r="C48">
        <f t="shared" si="37"/>
        <v>46</v>
      </c>
      <c r="D48">
        <v>1157.73</v>
      </c>
      <c r="E48">
        <v>51.9</v>
      </c>
      <c r="F48">
        <v>3.9925719591457754E-6</v>
      </c>
      <c r="G48">
        <v>2.0241411327762302E-5</v>
      </c>
      <c r="H48">
        <f t="shared" si="38"/>
        <v>46</v>
      </c>
      <c r="I48">
        <f t="shared" si="0"/>
        <v>3346.2799999999997</v>
      </c>
      <c r="J48">
        <v>57.4</v>
      </c>
      <c r="K48">
        <v>1.9512195121951219E-7</v>
      </c>
      <c r="L48">
        <v>1.8731707317073172E-5</v>
      </c>
      <c r="M48">
        <f t="shared" si="39"/>
        <v>46</v>
      </c>
      <c r="N48">
        <f t="shared" si="1"/>
        <v>966.06999999999994</v>
      </c>
      <c r="O48">
        <v>71</v>
      </c>
      <c r="P48">
        <v>0</v>
      </c>
      <c r="Q48">
        <v>7.6743583095670208E-6</v>
      </c>
      <c r="R48">
        <f t="shared" si="40"/>
        <v>46</v>
      </c>
      <c r="S48">
        <f t="shared" si="2"/>
        <v>833.9799999999999</v>
      </c>
      <c r="T48">
        <v>48.8</v>
      </c>
      <c r="U48">
        <v>1.4430577223088923E-6</v>
      </c>
      <c r="V48">
        <v>4.9531981279251166E-6</v>
      </c>
      <c r="W48">
        <f t="shared" si="41"/>
        <v>46</v>
      </c>
      <c r="X48">
        <f t="shared" si="3"/>
        <v>147.63</v>
      </c>
      <c r="Y48">
        <v>61.7</v>
      </c>
      <c r="Z48">
        <v>4.5831129913625947E-7</v>
      </c>
      <c r="AA48">
        <v>1.195134849286092E-5</v>
      </c>
      <c r="AB48">
        <f t="shared" si="42"/>
        <v>46</v>
      </c>
      <c r="AC48">
        <f t="shared" si="4"/>
        <v>1605.8</v>
      </c>
      <c r="AD48">
        <v>45.6</v>
      </c>
      <c r="AE48">
        <v>1.4468788755684168E-7</v>
      </c>
      <c r="AF48">
        <v>5.2087639520463002E-6</v>
      </c>
      <c r="AG48">
        <f t="shared" si="43"/>
        <v>46</v>
      </c>
      <c r="AH48">
        <f t="shared" si="5"/>
        <v>533.54</v>
      </c>
      <c r="AI48">
        <v>52</v>
      </c>
      <c r="AJ48">
        <v>1.1530700490054771E-7</v>
      </c>
      <c r="AK48">
        <v>4.2087056788699914E-6</v>
      </c>
      <c r="AL48">
        <f t="shared" si="44"/>
        <v>46</v>
      </c>
      <c r="AM48">
        <f t="shared" si="6"/>
        <v>525.77</v>
      </c>
      <c r="AN48">
        <v>68.2</v>
      </c>
      <c r="AO48">
        <v>2.1598272138228942E-7</v>
      </c>
      <c r="AP48">
        <v>1.8142548596112311E-5</v>
      </c>
      <c r="AQ48">
        <f t="shared" si="45"/>
        <v>46</v>
      </c>
      <c r="AR48">
        <f t="shared" si="7"/>
        <v>704.48</v>
      </c>
      <c r="AS48">
        <v>48</v>
      </c>
      <c r="AT48">
        <v>2.6773761713520751E-8</v>
      </c>
      <c r="AU48">
        <v>4.2570281124497995E-6</v>
      </c>
      <c r="AV48">
        <f t="shared" si="46"/>
        <v>46</v>
      </c>
      <c r="AW48">
        <f t="shared" si="8"/>
        <v>1036</v>
      </c>
      <c r="AX48">
        <v>55.8</v>
      </c>
      <c r="AY48">
        <v>5.9989567031820554E-7</v>
      </c>
      <c r="AZ48">
        <v>1.2571726656233698E-5</v>
      </c>
      <c r="BA48">
        <f t="shared" si="47"/>
        <v>46</v>
      </c>
      <c r="BB48">
        <f t="shared" si="9"/>
        <v>214.97</v>
      </c>
      <c r="BC48">
        <v>66.3</v>
      </c>
      <c r="BD48">
        <v>2.0922690658018622E-8</v>
      </c>
      <c r="BE48">
        <v>1.3317292603828853E-5</v>
      </c>
      <c r="BF48">
        <f t="shared" si="48"/>
        <v>46</v>
      </c>
      <c r="BG48">
        <f t="shared" si="10"/>
        <v>1481.48</v>
      </c>
      <c r="BH48">
        <v>63.4</v>
      </c>
      <c r="BI48">
        <v>2.2511111111111112E-4</v>
      </c>
      <c r="BJ48">
        <v>1.1587350427350426E-3</v>
      </c>
      <c r="BK48">
        <f t="shared" si="49"/>
        <v>46</v>
      </c>
      <c r="BL48">
        <v>798.4</v>
      </c>
      <c r="BM48">
        <v>66.5</v>
      </c>
      <c r="BN48">
        <v>1.4843402107763098E-7</v>
      </c>
      <c r="BO48">
        <v>1.5110583345702836E-5</v>
      </c>
      <c r="BP48">
        <f t="shared" si="50"/>
        <v>46</v>
      </c>
      <c r="BQ48">
        <f t="shared" si="11"/>
        <v>830.89666666666653</v>
      </c>
      <c r="BR48">
        <v>69.900000000000006</v>
      </c>
      <c r="BS48">
        <v>0</v>
      </c>
      <c r="BT48">
        <v>7.8482587064676611E-6</v>
      </c>
      <c r="BU48">
        <f t="shared" si="51"/>
        <v>46</v>
      </c>
      <c r="BV48">
        <f t="shared" si="12"/>
        <v>2020.1999999999998</v>
      </c>
      <c r="BW48">
        <v>61.1</v>
      </c>
      <c r="BX48">
        <v>0</v>
      </c>
      <c r="BY48">
        <v>2.0685840707964602E-5</v>
      </c>
      <c r="BZ48">
        <f t="shared" si="52"/>
        <v>46</v>
      </c>
      <c r="CA48">
        <v>674.9</v>
      </c>
      <c r="CB48">
        <v>53.7</v>
      </c>
      <c r="CC48">
        <v>3.6376864314296106E-8</v>
      </c>
      <c r="CD48">
        <v>3.383048381229538E-6</v>
      </c>
      <c r="CE48">
        <f t="shared" si="53"/>
        <v>46</v>
      </c>
      <c r="CF48">
        <f t="shared" si="13"/>
        <v>380.98899999999998</v>
      </c>
      <c r="CG48">
        <v>61.8</v>
      </c>
      <c r="CH48">
        <v>2.7334851936218681E-7</v>
      </c>
      <c r="CI48">
        <v>2.8473804100227792E-6</v>
      </c>
      <c r="CJ48">
        <f t="shared" si="54"/>
        <v>46</v>
      </c>
      <c r="CK48">
        <f t="shared" si="14"/>
        <v>752.9129999999999</v>
      </c>
      <c r="CL48">
        <v>72.099999999999994</v>
      </c>
      <c r="CM48">
        <v>2.9388191290408764E-7</v>
      </c>
      <c r="CN48">
        <v>6.5455516965001337E-6</v>
      </c>
      <c r="CO48">
        <f t="shared" si="55"/>
        <v>46</v>
      </c>
      <c r="CP48">
        <f t="shared" si="15"/>
        <v>483.03499999999997</v>
      </c>
      <c r="CQ48">
        <v>65.7</v>
      </c>
      <c r="CR48">
        <v>1.3934507813277596E-7</v>
      </c>
      <c r="CS48">
        <v>7.5644470986364092E-6</v>
      </c>
      <c r="CT48">
        <f t="shared" si="56"/>
        <v>46</v>
      </c>
      <c r="CU48">
        <f t="shared" si="16"/>
        <v>1685.0281</v>
      </c>
      <c r="CV48">
        <v>60.6</v>
      </c>
      <c r="CW48">
        <v>7.8382838283828379E-7</v>
      </c>
      <c r="CX48">
        <v>1.4273927392739274E-5</v>
      </c>
      <c r="CY48">
        <f t="shared" si="57"/>
        <v>46</v>
      </c>
      <c r="CZ48">
        <f t="shared" si="17"/>
        <v>9875.67</v>
      </c>
      <c r="DA48">
        <v>57.4</v>
      </c>
      <c r="DB48">
        <v>2.7397260273972602E-8</v>
      </c>
      <c r="DC48">
        <v>3.6438356164383563E-6</v>
      </c>
      <c r="DD48">
        <f t="shared" si="58"/>
        <v>46</v>
      </c>
      <c r="DE48">
        <f t="shared" si="18"/>
        <v>598.54899999999998</v>
      </c>
      <c r="DF48">
        <v>56</v>
      </c>
      <c r="DG48">
        <v>4.1923551171393343E-7</v>
      </c>
      <c r="DH48">
        <v>6.646115906288533E-6</v>
      </c>
      <c r="DI48">
        <f t="shared" si="59"/>
        <v>46</v>
      </c>
      <c r="DJ48">
        <f t="shared" si="19"/>
        <v>433.08768557086404</v>
      </c>
      <c r="DK48">
        <v>71.8</v>
      </c>
      <c r="DL48">
        <v>1.1869436201780415E-6</v>
      </c>
      <c r="DM48">
        <v>2.0771513353115726E-6</v>
      </c>
      <c r="DN48">
        <f t="shared" si="60"/>
        <v>46</v>
      </c>
      <c r="DO48">
        <v>1680</v>
      </c>
      <c r="DP48">
        <f t="shared" si="20"/>
        <v>71.013565069944889</v>
      </c>
      <c r="DQ48">
        <v>6.4020486555697821E-8</v>
      </c>
      <c r="DR48">
        <v>8.7067861715749034E-6</v>
      </c>
      <c r="DS48">
        <f t="shared" si="61"/>
        <v>46</v>
      </c>
      <c r="DT48">
        <v>3400</v>
      </c>
      <c r="DU48">
        <v>43.7</v>
      </c>
      <c r="DV48">
        <v>0</v>
      </c>
      <c r="DW48">
        <v>3.4404708012675419E-6</v>
      </c>
      <c r="DX48">
        <f t="shared" si="62"/>
        <v>46</v>
      </c>
      <c r="DY48">
        <f t="shared" si="21"/>
        <v>38.150700000000001</v>
      </c>
      <c r="DZ48">
        <v>71.900000000000006</v>
      </c>
      <c r="EA48">
        <v>4.3187216583891168E-8</v>
      </c>
      <c r="EB48">
        <v>3.7572878427985316E-6</v>
      </c>
      <c r="EC48">
        <f t="shared" si="63"/>
        <v>46</v>
      </c>
      <c r="ED48">
        <f t="shared" si="22"/>
        <v>278.166</v>
      </c>
      <c r="EE48">
        <v>105.3</v>
      </c>
      <c r="EF48">
        <v>8.7153564580791348E-8</v>
      </c>
      <c r="EG48">
        <v>2.1178316193132298E-5</v>
      </c>
      <c r="EH48">
        <f t="shared" si="64"/>
        <v>46</v>
      </c>
      <c r="EI48">
        <f t="shared" si="23"/>
        <v>1450.3999999999999</v>
      </c>
      <c r="EJ48">
        <v>57.9</v>
      </c>
      <c r="EK48">
        <v>1.4564960629921261E-4</v>
      </c>
      <c r="EL48">
        <v>1.5706692913385826E-4</v>
      </c>
      <c r="EM48">
        <f t="shared" si="65"/>
        <v>46</v>
      </c>
      <c r="EN48">
        <v>1302</v>
      </c>
      <c r="EO48">
        <v>103</v>
      </c>
      <c r="EP48">
        <v>4.1842065979997016E-5</v>
      </c>
      <c r="EQ48">
        <v>4.2931780862815346E-5</v>
      </c>
      <c r="ER48">
        <f t="shared" si="66"/>
        <v>46</v>
      </c>
      <c r="ES48">
        <v>309</v>
      </c>
      <c r="ET48">
        <v>69</v>
      </c>
      <c r="EU48">
        <v>5.2759740259740261E-6</v>
      </c>
      <c r="EV48">
        <v>6.4529220779220775E-6</v>
      </c>
      <c r="EW48">
        <f t="shared" si="67"/>
        <v>46</v>
      </c>
      <c r="EX48">
        <f t="shared" si="24"/>
        <v>8.4175000000000004</v>
      </c>
      <c r="EY48">
        <v>38</v>
      </c>
      <c r="EZ48">
        <v>3.9848197343453507E-6</v>
      </c>
      <c r="FA48">
        <v>4.9968374446552817E-6</v>
      </c>
      <c r="FB48">
        <f t="shared" si="68"/>
        <v>46</v>
      </c>
      <c r="FC48">
        <v>255</v>
      </c>
      <c r="FD48">
        <v>18</v>
      </c>
      <c r="FJ48">
        <v>3.2810804292777038E-5</v>
      </c>
      <c r="FK48">
        <v>3.3208730254431446E-5</v>
      </c>
      <c r="FL48">
        <f t="shared" si="70"/>
        <v>46</v>
      </c>
      <c r="FM48">
        <v>623</v>
      </c>
      <c r="FN48">
        <v>82</v>
      </c>
      <c r="FO48">
        <v>4.6021958189201383E-5</v>
      </c>
      <c r="FP48">
        <v>4.9165288013235075E-5</v>
      </c>
      <c r="FQ48">
        <f t="shared" si="71"/>
        <v>46</v>
      </c>
      <c r="FR48">
        <f t="shared" si="26"/>
        <v>709.66</v>
      </c>
      <c r="FS48">
        <v>30</v>
      </c>
      <c r="FT48">
        <v>3.7949013157894735E-4</v>
      </c>
      <c r="FU48">
        <v>4.6019736842105264E-4</v>
      </c>
      <c r="FV48">
        <f t="shared" si="72"/>
        <v>46</v>
      </c>
      <c r="FW48">
        <f t="shared" si="27"/>
        <v>485.10700000000003</v>
      </c>
      <c r="FX48">
        <v>36</v>
      </c>
      <c r="GD48">
        <v>2.5930633347694961E-4</v>
      </c>
      <c r="GE48">
        <v>2.9547608789314949E-4</v>
      </c>
      <c r="GF48">
        <f t="shared" si="74"/>
        <v>46</v>
      </c>
      <c r="GG48">
        <f t="shared" si="28"/>
        <v>242.24269999999999</v>
      </c>
      <c r="GH48">
        <v>32</v>
      </c>
      <c r="GI48">
        <v>1.2061224489795919E-4</v>
      </c>
      <c r="GJ48">
        <v>1.2153061224489796E-4</v>
      </c>
      <c r="GK48">
        <f t="shared" si="75"/>
        <v>46</v>
      </c>
      <c r="GL48">
        <f t="shared" si="29"/>
        <v>51.8</v>
      </c>
      <c r="GM48">
        <v>28</v>
      </c>
      <c r="IL48">
        <v>4.7546788062721296E-6</v>
      </c>
      <c r="IM48">
        <v>5.0075872534142639E-6</v>
      </c>
      <c r="IN48">
        <f t="shared" si="86"/>
        <v>46</v>
      </c>
      <c r="IO48">
        <v>251.3</v>
      </c>
      <c r="IP48">
        <v>18</v>
      </c>
      <c r="ST48"/>
    </row>
    <row r="49" spans="1:514" x14ac:dyDescent="0.55000000000000004">
      <c r="A49">
        <v>0</v>
      </c>
      <c r="B49">
        <v>1.596774193548387E-5</v>
      </c>
      <c r="C49">
        <f t="shared" si="37"/>
        <v>47</v>
      </c>
      <c r="D49">
        <v>1157.73</v>
      </c>
      <c r="E49">
        <v>51.9</v>
      </c>
      <c r="F49">
        <v>3.7140204271123492E-6</v>
      </c>
      <c r="G49">
        <v>2.0287836583101205E-5</v>
      </c>
      <c r="H49">
        <f t="shared" si="38"/>
        <v>47</v>
      </c>
      <c r="I49">
        <f t="shared" si="0"/>
        <v>3346.2799999999997</v>
      </c>
      <c r="J49">
        <v>57.4</v>
      </c>
      <c r="K49">
        <v>1.3008130081300813E-7</v>
      </c>
      <c r="L49">
        <v>1.8731707317073172E-5</v>
      </c>
      <c r="M49">
        <f t="shared" si="39"/>
        <v>47</v>
      </c>
      <c r="N49">
        <f t="shared" si="1"/>
        <v>966.06999999999994</v>
      </c>
      <c r="O49">
        <v>71</v>
      </c>
      <c r="P49">
        <v>0</v>
      </c>
      <c r="Q49">
        <v>7.6743583095670208E-6</v>
      </c>
      <c r="R49">
        <f t="shared" si="40"/>
        <v>47</v>
      </c>
      <c r="S49">
        <f t="shared" si="2"/>
        <v>833.9799999999999</v>
      </c>
      <c r="T49">
        <v>48.8</v>
      </c>
      <c r="U49">
        <v>1.4820592823712948E-6</v>
      </c>
      <c r="V49">
        <v>5.0312012480499221E-6</v>
      </c>
      <c r="W49">
        <f t="shared" si="41"/>
        <v>47</v>
      </c>
      <c r="X49">
        <f t="shared" si="3"/>
        <v>147.63</v>
      </c>
      <c r="Y49">
        <v>61.7</v>
      </c>
      <c r="Z49">
        <v>4.3187026264762912E-7</v>
      </c>
      <c r="AA49">
        <v>1.195134849286092E-5</v>
      </c>
      <c r="AB49">
        <f t="shared" si="42"/>
        <v>47</v>
      </c>
      <c r="AC49">
        <f t="shared" si="4"/>
        <v>1605.8</v>
      </c>
      <c r="AD49">
        <v>45.6</v>
      </c>
      <c r="AE49">
        <v>1.4468788755684168E-7</v>
      </c>
      <c r="AF49">
        <v>5.2087639520463002E-6</v>
      </c>
      <c r="AG49">
        <f t="shared" si="43"/>
        <v>47</v>
      </c>
      <c r="AH49">
        <f t="shared" si="5"/>
        <v>533.54</v>
      </c>
      <c r="AI49">
        <v>52</v>
      </c>
      <c r="AJ49">
        <v>2.8826751225136928E-8</v>
      </c>
      <c r="AK49">
        <v>4.2087056788699914E-6</v>
      </c>
      <c r="AL49">
        <f t="shared" si="44"/>
        <v>47</v>
      </c>
      <c r="AM49">
        <f t="shared" si="6"/>
        <v>525.77</v>
      </c>
      <c r="AN49">
        <v>68.2</v>
      </c>
      <c r="AO49">
        <v>2.1598272138228942E-7</v>
      </c>
      <c r="AP49">
        <v>1.8142548596112311E-5</v>
      </c>
      <c r="AQ49">
        <f t="shared" si="45"/>
        <v>47</v>
      </c>
      <c r="AR49">
        <f t="shared" si="7"/>
        <v>704.48</v>
      </c>
      <c r="AS49">
        <v>48</v>
      </c>
      <c r="AT49">
        <v>2.6773761713520751E-8</v>
      </c>
      <c r="AU49">
        <v>4.2570281124497995E-6</v>
      </c>
      <c r="AV49">
        <f t="shared" si="46"/>
        <v>47</v>
      </c>
      <c r="AW49">
        <f t="shared" si="8"/>
        <v>1036</v>
      </c>
      <c r="AX49">
        <v>55.8</v>
      </c>
      <c r="AY49">
        <v>5.7381324986958785E-7</v>
      </c>
      <c r="AZ49">
        <v>1.2571726656233698E-5</v>
      </c>
      <c r="BA49">
        <f t="shared" si="47"/>
        <v>47</v>
      </c>
      <c r="BB49">
        <f t="shared" si="9"/>
        <v>214.97</v>
      </c>
      <c r="BC49">
        <v>66.3</v>
      </c>
      <c r="BD49">
        <v>1.0461345329009311E-8</v>
      </c>
      <c r="BE49">
        <v>1.3317292603828853E-5</v>
      </c>
      <c r="BF49">
        <f t="shared" si="48"/>
        <v>47</v>
      </c>
      <c r="BG49">
        <f t="shared" si="10"/>
        <v>1481.48</v>
      </c>
      <c r="BH49">
        <v>63.4</v>
      </c>
      <c r="BI49">
        <v>2.0123076923076922E-4</v>
      </c>
      <c r="BJ49">
        <v>1.1588034188034187E-3</v>
      </c>
      <c r="BK49">
        <f t="shared" si="49"/>
        <v>47</v>
      </c>
      <c r="BL49">
        <v>798.4</v>
      </c>
      <c r="BM49">
        <v>66.5</v>
      </c>
      <c r="BN49">
        <v>0</v>
      </c>
      <c r="BO49">
        <v>1.5110583345702836E-5</v>
      </c>
      <c r="BP49">
        <f t="shared" si="50"/>
        <v>47</v>
      </c>
      <c r="BQ49">
        <f t="shared" si="11"/>
        <v>830.89666666666653</v>
      </c>
      <c r="BR49">
        <v>69.900000000000006</v>
      </c>
      <c r="BS49">
        <v>1.2437810945273633E-8</v>
      </c>
      <c r="BT49">
        <v>7.8482587064676611E-6</v>
      </c>
      <c r="BU49">
        <f t="shared" si="51"/>
        <v>47</v>
      </c>
      <c r="BV49">
        <f t="shared" si="12"/>
        <v>2020.1999999999998</v>
      </c>
      <c r="BW49">
        <v>61.1</v>
      </c>
      <c r="BX49">
        <v>0</v>
      </c>
      <c r="BY49">
        <v>2.0685840707964602E-5</v>
      </c>
      <c r="BZ49">
        <f t="shared" si="52"/>
        <v>47</v>
      </c>
      <c r="CA49">
        <v>674.9</v>
      </c>
      <c r="CB49">
        <v>53.7</v>
      </c>
      <c r="CC49">
        <v>3.6376864314296106E-8</v>
      </c>
      <c r="CD49">
        <v>3.383048381229538E-6</v>
      </c>
      <c r="CE49">
        <f t="shared" si="53"/>
        <v>47</v>
      </c>
      <c r="CF49">
        <f t="shared" si="13"/>
        <v>380.98899999999998</v>
      </c>
      <c r="CG49">
        <v>61.8</v>
      </c>
      <c r="CH49">
        <v>2.5056947608200455E-7</v>
      </c>
      <c r="CI49">
        <v>2.8473804100227792E-6</v>
      </c>
      <c r="CJ49">
        <f t="shared" si="54"/>
        <v>47</v>
      </c>
      <c r="CK49">
        <f t="shared" si="14"/>
        <v>752.9129999999999</v>
      </c>
      <c r="CL49">
        <v>72.099999999999994</v>
      </c>
      <c r="CM49">
        <v>2.9388191290408764E-7</v>
      </c>
      <c r="CN49">
        <v>6.5455516965001337E-6</v>
      </c>
      <c r="CO49">
        <f t="shared" si="55"/>
        <v>47</v>
      </c>
      <c r="CP49">
        <f t="shared" si="15"/>
        <v>483.03499999999997</v>
      </c>
      <c r="CQ49">
        <v>65.7</v>
      </c>
      <c r="CR49">
        <v>1.1943863839952225E-7</v>
      </c>
      <c r="CS49">
        <v>7.5644470986364092E-6</v>
      </c>
      <c r="CT49">
        <f t="shared" si="56"/>
        <v>47</v>
      </c>
      <c r="CU49">
        <f t="shared" si="16"/>
        <v>1685.0281</v>
      </c>
      <c r="CV49">
        <v>60.6</v>
      </c>
      <c r="CW49">
        <v>1.0313531353135313E-6</v>
      </c>
      <c r="CX49">
        <v>1.4521452145214522E-5</v>
      </c>
      <c r="CY49">
        <f t="shared" si="57"/>
        <v>47</v>
      </c>
      <c r="CZ49">
        <f t="shared" si="17"/>
        <v>9875.67</v>
      </c>
      <c r="DA49">
        <v>57.4</v>
      </c>
      <c r="DB49">
        <v>0</v>
      </c>
      <c r="DC49">
        <v>3.6438356164383563E-6</v>
      </c>
      <c r="DD49">
        <f t="shared" si="58"/>
        <v>47</v>
      </c>
      <c r="DE49">
        <f t="shared" si="18"/>
        <v>598.54899999999998</v>
      </c>
      <c r="DF49">
        <v>56</v>
      </c>
      <c r="DG49">
        <v>3.0826140567200989E-7</v>
      </c>
      <c r="DH49">
        <v>6.646115906288533E-6</v>
      </c>
      <c r="DI49">
        <f t="shared" si="59"/>
        <v>47</v>
      </c>
      <c r="DJ49">
        <f t="shared" si="19"/>
        <v>433.08768557086404</v>
      </c>
      <c r="DK49">
        <v>71.8</v>
      </c>
      <c r="DL49">
        <v>1.3565069944891903E-6</v>
      </c>
      <c r="DM49">
        <v>2.2467147096227216E-6</v>
      </c>
      <c r="DN49">
        <f t="shared" si="60"/>
        <v>47</v>
      </c>
      <c r="DO49">
        <v>1680</v>
      </c>
      <c r="DP49">
        <f t="shared" si="20"/>
        <v>71.013565069944889</v>
      </c>
      <c r="DQ49">
        <v>6.4020486555697821E-8</v>
      </c>
      <c r="DR49">
        <v>8.7067861715749034E-6</v>
      </c>
      <c r="DS49">
        <f t="shared" si="61"/>
        <v>47</v>
      </c>
      <c r="DT49">
        <v>3400</v>
      </c>
      <c r="DU49">
        <v>43.7</v>
      </c>
      <c r="DV49">
        <v>0</v>
      </c>
      <c r="DW49">
        <v>3.4404708012675419E-6</v>
      </c>
      <c r="DX49">
        <f t="shared" si="62"/>
        <v>47</v>
      </c>
      <c r="DY49">
        <f t="shared" si="21"/>
        <v>38.150700000000001</v>
      </c>
      <c r="DZ49">
        <v>71.900000000000006</v>
      </c>
      <c r="EA49">
        <v>4.3187216583891168E-8</v>
      </c>
      <c r="EB49">
        <v>3.7572878427985316E-6</v>
      </c>
      <c r="EC49">
        <f t="shared" si="63"/>
        <v>47</v>
      </c>
      <c r="ED49">
        <f t="shared" si="22"/>
        <v>278.166</v>
      </c>
      <c r="EE49">
        <v>106.3</v>
      </c>
      <c r="EF49">
        <v>2.6146069374237407E-7</v>
      </c>
      <c r="EG49">
        <v>2.1387484748126199E-5</v>
      </c>
      <c r="EH49">
        <f t="shared" si="64"/>
        <v>47</v>
      </c>
      <c r="EI49">
        <f t="shared" si="23"/>
        <v>1450.3999999999999</v>
      </c>
      <c r="EJ49">
        <v>57.9</v>
      </c>
      <c r="EK49">
        <v>1.4370078740157479E-4</v>
      </c>
      <c r="EL49">
        <v>1.5917322834645668E-4</v>
      </c>
      <c r="EM49">
        <f t="shared" si="65"/>
        <v>47</v>
      </c>
      <c r="EN49">
        <v>1302</v>
      </c>
      <c r="EO49">
        <v>103</v>
      </c>
      <c r="EP49">
        <v>5.3097477235408272E-5</v>
      </c>
      <c r="EQ49">
        <v>5.4739513360203013E-5</v>
      </c>
      <c r="ER49">
        <f t="shared" si="66"/>
        <v>47</v>
      </c>
      <c r="ES49">
        <v>309</v>
      </c>
      <c r="ET49">
        <v>69</v>
      </c>
      <c r="EU49">
        <v>6.9399350649350646E-6</v>
      </c>
      <c r="EV49">
        <v>8.1168831168831169E-6</v>
      </c>
      <c r="EW49">
        <f t="shared" si="67"/>
        <v>47</v>
      </c>
      <c r="EX49">
        <f t="shared" si="24"/>
        <v>8.4175000000000004</v>
      </c>
      <c r="EY49">
        <v>38</v>
      </c>
      <c r="EZ49">
        <v>5.2182163187855786E-6</v>
      </c>
      <c r="FA49">
        <v>6.2302340290955095E-6</v>
      </c>
      <c r="FB49">
        <f t="shared" si="68"/>
        <v>47</v>
      </c>
      <c r="FC49">
        <v>255</v>
      </c>
      <c r="FD49">
        <v>18</v>
      </c>
      <c r="FJ49">
        <v>4.4181840106113591E-5</v>
      </c>
      <c r="FK49">
        <v>4.4832991679729891E-5</v>
      </c>
      <c r="FL49">
        <f t="shared" si="70"/>
        <v>47</v>
      </c>
      <c r="FM49">
        <v>623</v>
      </c>
      <c r="FN49">
        <v>82</v>
      </c>
      <c r="FT49">
        <v>4.2865131578947367E-4</v>
      </c>
      <c r="FU49">
        <v>5.181907894736842E-4</v>
      </c>
      <c r="FV49">
        <f t="shared" si="72"/>
        <v>47</v>
      </c>
      <c r="FW49">
        <f t="shared" si="27"/>
        <v>485.10700000000003</v>
      </c>
      <c r="FX49">
        <v>36</v>
      </c>
      <c r="GD49">
        <v>3.2957776820336063E-4</v>
      </c>
      <c r="GE49">
        <v>3.6938819474364499E-4</v>
      </c>
      <c r="GF49">
        <f t="shared" si="74"/>
        <v>47</v>
      </c>
      <c r="GG49">
        <f t="shared" si="28"/>
        <v>242.24269999999999</v>
      </c>
      <c r="GH49">
        <v>32</v>
      </c>
      <c r="GI49">
        <v>1.4255102040816326E-4</v>
      </c>
      <c r="GJ49">
        <v>1.4520408163265307E-4</v>
      </c>
      <c r="GK49">
        <f t="shared" si="75"/>
        <v>47</v>
      </c>
      <c r="GL49">
        <f t="shared" si="29"/>
        <v>51.8</v>
      </c>
      <c r="GM49">
        <v>28</v>
      </c>
      <c r="IL49">
        <v>5.968639352554375E-6</v>
      </c>
      <c r="IM49">
        <v>6.2468386444107229E-6</v>
      </c>
      <c r="IN49">
        <f t="shared" si="86"/>
        <v>47</v>
      </c>
      <c r="IO49">
        <v>251.3</v>
      </c>
      <c r="IP49">
        <v>18</v>
      </c>
      <c r="ST49"/>
    </row>
    <row r="50" spans="1:514" x14ac:dyDescent="0.55000000000000004">
      <c r="A50">
        <v>0</v>
      </c>
      <c r="B50">
        <v>1.596774193548387E-5</v>
      </c>
      <c r="C50">
        <f t="shared" si="37"/>
        <v>48</v>
      </c>
      <c r="D50">
        <v>1157.73</v>
      </c>
      <c r="E50">
        <v>51.9</v>
      </c>
      <c r="F50">
        <v>3.7604456824512533E-6</v>
      </c>
      <c r="G50">
        <v>2.0519962859795727E-5</v>
      </c>
      <c r="H50">
        <f t="shared" si="38"/>
        <v>48</v>
      </c>
      <c r="I50">
        <f t="shared" si="0"/>
        <v>3346.2799999999997</v>
      </c>
      <c r="J50">
        <v>57.4</v>
      </c>
      <c r="K50">
        <v>0</v>
      </c>
      <c r="L50">
        <v>1.8731707317073172E-5</v>
      </c>
      <c r="M50">
        <f t="shared" si="39"/>
        <v>48</v>
      </c>
      <c r="N50">
        <f t="shared" si="1"/>
        <v>966.06999999999994</v>
      </c>
      <c r="O50">
        <v>71</v>
      </c>
      <c r="P50">
        <v>0</v>
      </c>
      <c r="Q50">
        <v>7.6743583095670208E-6</v>
      </c>
      <c r="R50">
        <f t="shared" si="40"/>
        <v>48</v>
      </c>
      <c r="S50">
        <f t="shared" si="2"/>
        <v>833.9799999999999</v>
      </c>
      <c r="T50">
        <v>48.8</v>
      </c>
      <c r="U50">
        <v>1.5210608424336974E-6</v>
      </c>
      <c r="V50">
        <v>5.1482059282371299E-6</v>
      </c>
      <c r="W50">
        <f t="shared" si="41"/>
        <v>48</v>
      </c>
      <c r="X50">
        <f t="shared" si="3"/>
        <v>147.63</v>
      </c>
      <c r="Y50">
        <v>61.7</v>
      </c>
      <c r="Z50">
        <v>4.0542922615899877E-7</v>
      </c>
      <c r="AA50">
        <v>1.1960162171690464E-5</v>
      </c>
      <c r="AB50">
        <f t="shared" si="42"/>
        <v>48</v>
      </c>
      <c r="AC50">
        <f t="shared" si="4"/>
        <v>1605.8</v>
      </c>
      <c r="AD50">
        <v>45.6</v>
      </c>
      <c r="AE50">
        <v>1.4468788755684168E-7</v>
      </c>
      <c r="AF50">
        <v>5.2087639520463002E-6</v>
      </c>
      <c r="AG50">
        <f t="shared" si="43"/>
        <v>48</v>
      </c>
      <c r="AH50">
        <f t="shared" si="5"/>
        <v>533.54</v>
      </c>
      <c r="AI50">
        <v>52</v>
      </c>
      <c r="AJ50">
        <v>2.8826751225136928E-8</v>
      </c>
      <c r="AK50">
        <v>4.2087056788699914E-6</v>
      </c>
      <c r="AL50">
        <f t="shared" si="44"/>
        <v>48</v>
      </c>
      <c r="AM50">
        <f t="shared" si="6"/>
        <v>525.77</v>
      </c>
      <c r="AN50">
        <v>68.2</v>
      </c>
      <c r="AO50">
        <v>2.1598272138228942E-7</v>
      </c>
      <c r="AP50">
        <v>1.8142548596112311E-5</v>
      </c>
      <c r="AQ50">
        <f t="shared" si="45"/>
        <v>48</v>
      </c>
      <c r="AR50">
        <f t="shared" si="7"/>
        <v>704.48</v>
      </c>
      <c r="AS50">
        <v>48</v>
      </c>
      <c r="AT50">
        <v>2.6773761713520751E-8</v>
      </c>
      <c r="AU50">
        <v>4.2570281124497995E-6</v>
      </c>
      <c r="AV50">
        <f t="shared" si="46"/>
        <v>48</v>
      </c>
      <c r="AW50">
        <f t="shared" si="8"/>
        <v>1036</v>
      </c>
      <c r="AX50">
        <v>55.8</v>
      </c>
      <c r="AY50">
        <v>4.1731872717788213E-7</v>
      </c>
      <c r="AZ50">
        <v>1.2571726656233698E-5</v>
      </c>
      <c r="BA50">
        <f t="shared" si="47"/>
        <v>48</v>
      </c>
      <c r="BB50">
        <f t="shared" si="9"/>
        <v>214.97</v>
      </c>
      <c r="BC50">
        <v>66.3</v>
      </c>
      <c r="BD50">
        <v>1.0461345329009311E-8</v>
      </c>
      <c r="BE50">
        <v>1.3317292603828853E-5</v>
      </c>
      <c r="BF50">
        <f t="shared" si="48"/>
        <v>48</v>
      </c>
      <c r="BG50">
        <f t="shared" si="10"/>
        <v>1481.48</v>
      </c>
      <c r="BH50">
        <v>63.4</v>
      </c>
      <c r="BI50">
        <v>1.782905982905983E-4</v>
      </c>
      <c r="BJ50">
        <v>1.1588717948717948E-3</v>
      </c>
      <c r="BK50">
        <f t="shared" si="49"/>
        <v>48</v>
      </c>
      <c r="BL50">
        <v>798.4</v>
      </c>
      <c r="BM50">
        <v>66.5</v>
      </c>
      <c r="BN50">
        <v>0</v>
      </c>
      <c r="BO50">
        <v>1.5110583345702836E-5</v>
      </c>
      <c r="BP50">
        <f t="shared" si="50"/>
        <v>48</v>
      </c>
      <c r="BQ50">
        <f t="shared" si="11"/>
        <v>830.89666666666653</v>
      </c>
      <c r="BR50">
        <v>69.900000000000006</v>
      </c>
      <c r="BS50">
        <v>0</v>
      </c>
      <c r="BT50">
        <v>7.8482587064676611E-6</v>
      </c>
      <c r="BU50">
        <f t="shared" si="51"/>
        <v>48</v>
      </c>
      <c r="BV50">
        <f t="shared" si="12"/>
        <v>2020.1999999999998</v>
      </c>
      <c r="BW50">
        <v>61.1</v>
      </c>
      <c r="BX50">
        <v>0</v>
      </c>
      <c r="BY50">
        <v>2.0685840707964602E-5</v>
      </c>
      <c r="BZ50">
        <f t="shared" si="52"/>
        <v>48</v>
      </c>
      <c r="CA50">
        <v>674.9</v>
      </c>
      <c r="CB50">
        <v>53.7</v>
      </c>
      <c r="CC50">
        <v>3.6376864314296106E-8</v>
      </c>
      <c r="CD50">
        <v>3.383048381229538E-6</v>
      </c>
      <c r="CE50">
        <f t="shared" si="53"/>
        <v>48</v>
      </c>
      <c r="CF50">
        <f t="shared" si="13"/>
        <v>380.98899999999998</v>
      </c>
      <c r="CG50">
        <v>61.8</v>
      </c>
      <c r="CH50">
        <v>2.2779043280182233E-7</v>
      </c>
      <c r="CI50">
        <v>2.8473804100227792E-6</v>
      </c>
      <c r="CJ50">
        <f t="shared" si="54"/>
        <v>48</v>
      </c>
      <c r="CK50">
        <f t="shared" si="14"/>
        <v>752.9129999999999</v>
      </c>
      <c r="CL50">
        <v>72.099999999999994</v>
      </c>
      <c r="CM50">
        <v>2.9388191290408764E-7</v>
      </c>
      <c r="CN50">
        <v>6.5455516965001337E-6</v>
      </c>
      <c r="CO50">
        <f t="shared" si="55"/>
        <v>48</v>
      </c>
      <c r="CP50">
        <f t="shared" si="15"/>
        <v>483.03499999999997</v>
      </c>
      <c r="CQ50">
        <v>65.7</v>
      </c>
      <c r="CR50">
        <v>1.1943863839952225E-7</v>
      </c>
      <c r="CS50">
        <v>7.5644470986364092E-6</v>
      </c>
      <c r="CT50">
        <f t="shared" si="56"/>
        <v>48</v>
      </c>
      <c r="CU50">
        <f t="shared" si="16"/>
        <v>1685.0281</v>
      </c>
      <c r="CV50">
        <v>60.6</v>
      </c>
      <c r="CW50">
        <v>1.0726072607260726E-6</v>
      </c>
      <c r="CX50">
        <v>1.4562706270627062E-5</v>
      </c>
      <c r="CY50">
        <f t="shared" si="57"/>
        <v>48</v>
      </c>
      <c r="CZ50">
        <f t="shared" si="17"/>
        <v>9875.67</v>
      </c>
      <c r="DA50">
        <v>57.4</v>
      </c>
      <c r="DB50">
        <v>0</v>
      </c>
      <c r="DC50">
        <v>3.6438356164383563E-6</v>
      </c>
      <c r="DD50">
        <f t="shared" si="58"/>
        <v>48</v>
      </c>
      <c r="DE50">
        <f t="shared" si="18"/>
        <v>598.54899999999998</v>
      </c>
      <c r="DF50">
        <v>56</v>
      </c>
      <c r="DG50">
        <v>2.5893958076448829E-7</v>
      </c>
      <c r="DH50">
        <v>6.646115906288533E-6</v>
      </c>
      <c r="DI50">
        <f t="shared" si="59"/>
        <v>48</v>
      </c>
      <c r="DJ50">
        <f t="shared" si="19"/>
        <v>433.08768557086404</v>
      </c>
      <c r="DK50">
        <v>71.8</v>
      </c>
      <c r="DL50">
        <v>1.6108520559559135E-6</v>
      </c>
      <c r="DM50">
        <v>2.5010597710894445E-6</v>
      </c>
      <c r="DN50">
        <f t="shared" si="60"/>
        <v>48</v>
      </c>
      <c r="DO50">
        <v>1680</v>
      </c>
      <c r="DP50">
        <f t="shared" si="20"/>
        <v>71.013565069944889</v>
      </c>
      <c r="DQ50">
        <v>6.4020486555697821E-8</v>
      </c>
      <c r="DR50">
        <v>8.7067861715749034E-6</v>
      </c>
      <c r="DS50">
        <f t="shared" si="61"/>
        <v>48</v>
      </c>
      <c r="DT50">
        <v>3400</v>
      </c>
      <c r="DU50">
        <v>43.7</v>
      </c>
      <c r="DV50">
        <v>0</v>
      </c>
      <c r="DW50">
        <v>3.4404708012675419E-6</v>
      </c>
      <c r="DX50">
        <f t="shared" si="62"/>
        <v>48</v>
      </c>
      <c r="DY50">
        <f t="shared" si="21"/>
        <v>38.150700000000001</v>
      </c>
      <c r="DZ50">
        <v>71.900000000000006</v>
      </c>
      <c r="EA50">
        <v>0</v>
      </c>
      <c r="EB50">
        <v>3.7572878427985316E-6</v>
      </c>
      <c r="EC50">
        <f t="shared" si="63"/>
        <v>48</v>
      </c>
      <c r="ED50">
        <f t="shared" si="22"/>
        <v>278.166</v>
      </c>
      <c r="EE50">
        <v>107.3</v>
      </c>
      <c r="EF50">
        <v>3.3118354540700714E-7</v>
      </c>
      <c r="EG50">
        <v>2.1457207599790831E-5</v>
      </c>
      <c r="EH50">
        <f t="shared" si="64"/>
        <v>48</v>
      </c>
      <c r="EI50">
        <f t="shared" si="23"/>
        <v>1450.3999999999999</v>
      </c>
      <c r="EJ50">
        <v>57.9</v>
      </c>
      <c r="EK50">
        <v>1.427755905511811E-4</v>
      </c>
      <c r="EL50">
        <v>1.6066929133858268E-4</v>
      </c>
      <c r="EM50">
        <f t="shared" si="65"/>
        <v>48</v>
      </c>
      <c r="EN50">
        <v>1302</v>
      </c>
      <c r="EO50">
        <v>103</v>
      </c>
      <c r="EP50">
        <v>6.5353037766830864E-5</v>
      </c>
      <c r="EQ50">
        <v>6.7174205105239587E-5</v>
      </c>
      <c r="ER50">
        <f t="shared" si="66"/>
        <v>48</v>
      </c>
      <c r="ES50">
        <v>309</v>
      </c>
      <c r="ET50">
        <v>69</v>
      </c>
      <c r="EU50">
        <v>9.8214285714285708E-6</v>
      </c>
      <c r="EV50">
        <v>1.1038961038961039E-5</v>
      </c>
      <c r="EW50">
        <f t="shared" si="67"/>
        <v>48</v>
      </c>
      <c r="EX50">
        <f t="shared" si="24"/>
        <v>8.4175000000000004</v>
      </c>
      <c r="EY50">
        <v>38</v>
      </c>
      <c r="EZ50">
        <v>6.4199873497786207E-6</v>
      </c>
      <c r="FA50">
        <v>7.5268817204301077E-6</v>
      </c>
      <c r="FB50">
        <f t="shared" si="68"/>
        <v>48</v>
      </c>
      <c r="FC50">
        <v>255</v>
      </c>
      <c r="FD50">
        <v>18</v>
      </c>
      <c r="FJ50">
        <v>5.462438200892319E-5</v>
      </c>
      <c r="FK50">
        <v>5.5287591945013867E-5</v>
      </c>
      <c r="FL50">
        <f t="shared" si="70"/>
        <v>48</v>
      </c>
      <c r="FM50">
        <v>623</v>
      </c>
      <c r="FN50">
        <v>82</v>
      </c>
      <c r="FT50">
        <v>5.458881578947368E-4</v>
      </c>
      <c r="FU50">
        <v>6.7491776315789476E-4</v>
      </c>
      <c r="FV50">
        <f t="shared" si="72"/>
        <v>48</v>
      </c>
      <c r="FW50">
        <f t="shared" si="27"/>
        <v>485.10700000000003</v>
      </c>
      <c r="FX50">
        <v>36</v>
      </c>
      <c r="IL50">
        <v>5.943348507840162E-6</v>
      </c>
      <c r="IM50">
        <v>6.2468386444107229E-6</v>
      </c>
      <c r="IN50">
        <f t="shared" si="86"/>
        <v>48</v>
      </c>
      <c r="IO50">
        <v>251.3</v>
      </c>
      <c r="IP50">
        <v>18</v>
      </c>
      <c r="ST50"/>
    </row>
    <row r="51" spans="1:514" x14ac:dyDescent="0.55000000000000004">
      <c r="A51">
        <v>0</v>
      </c>
      <c r="B51">
        <v>1.596774193548387E-5</v>
      </c>
      <c r="C51">
        <f t="shared" si="37"/>
        <v>49</v>
      </c>
      <c r="D51">
        <v>1157.73</v>
      </c>
      <c r="E51">
        <v>51.9</v>
      </c>
      <c r="F51">
        <v>3.6675951717734446E-6</v>
      </c>
      <c r="G51">
        <v>2.116991643454039E-5</v>
      </c>
      <c r="H51">
        <f t="shared" si="38"/>
        <v>49</v>
      </c>
      <c r="I51">
        <f t="shared" si="0"/>
        <v>3346.2799999999997</v>
      </c>
      <c r="J51">
        <v>57.4</v>
      </c>
      <c r="K51">
        <v>0</v>
      </c>
      <c r="L51">
        <v>1.8731707317073172E-5</v>
      </c>
      <c r="M51">
        <f t="shared" si="39"/>
        <v>49</v>
      </c>
      <c r="N51">
        <f t="shared" si="1"/>
        <v>966.06999999999994</v>
      </c>
      <c r="O51">
        <v>71</v>
      </c>
      <c r="P51">
        <v>0</v>
      </c>
      <c r="Q51">
        <v>7.6743583095670208E-6</v>
      </c>
      <c r="R51">
        <f t="shared" si="40"/>
        <v>49</v>
      </c>
      <c r="S51">
        <f t="shared" si="2"/>
        <v>833.9799999999999</v>
      </c>
      <c r="T51">
        <v>48.8</v>
      </c>
      <c r="U51">
        <v>1.5600624024960999E-6</v>
      </c>
      <c r="V51">
        <v>5.1872074882995322E-6</v>
      </c>
      <c r="W51">
        <f t="shared" si="41"/>
        <v>49</v>
      </c>
      <c r="X51">
        <f t="shared" si="3"/>
        <v>147.63</v>
      </c>
      <c r="Y51">
        <v>61.7</v>
      </c>
      <c r="Z51">
        <v>4.3187026264762912E-7</v>
      </c>
      <c r="AA51">
        <v>1.2021857923497268E-5</v>
      </c>
      <c r="AB51">
        <f t="shared" si="42"/>
        <v>49</v>
      </c>
      <c r="AC51">
        <f t="shared" si="4"/>
        <v>1605.8</v>
      </c>
      <c r="AD51">
        <v>45.6</v>
      </c>
      <c r="AE51">
        <v>2.0669698222405953E-8</v>
      </c>
      <c r="AF51">
        <v>5.2294336502687061E-6</v>
      </c>
      <c r="AG51">
        <f t="shared" si="43"/>
        <v>49</v>
      </c>
      <c r="AH51">
        <f t="shared" si="5"/>
        <v>533.54</v>
      </c>
      <c r="AI51">
        <v>52</v>
      </c>
      <c r="AJ51">
        <v>0</v>
      </c>
      <c r="AK51">
        <v>4.2087056788699914E-6</v>
      </c>
      <c r="AL51">
        <f t="shared" si="44"/>
        <v>49</v>
      </c>
      <c r="AM51">
        <f t="shared" si="6"/>
        <v>525.77</v>
      </c>
      <c r="AN51">
        <v>68.2</v>
      </c>
      <c r="AO51">
        <v>1.0799136069114471E-7</v>
      </c>
      <c r="AP51">
        <v>1.8142548596112311E-5</v>
      </c>
      <c r="AQ51">
        <f t="shared" si="45"/>
        <v>49</v>
      </c>
      <c r="AR51">
        <f t="shared" si="7"/>
        <v>704.48</v>
      </c>
      <c r="AS51">
        <v>48</v>
      </c>
      <c r="AT51">
        <v>2.6773761713520751E-8</v>
      </c>
      <c r="AU51">
        <v>4.2570281124497995E-6</v>
      </c>
      <c r="AV51">
        <f t="shared" si="46"/>
        <v>49</v>
      </c>
      <c r="AW51">
        <f t="shared" si="8"/>
        <v>1036</v>
      </c>
      <c r="AX51">
        <v>55.8</v>
      </c>
      <c r="AY51">
        <v>3.3907146583202919E-7</v>
      </c>
      <c r="AZ51">
        <v>1.2571726656233698E-5</v>
      </c>
      <c r="BA51">
        <f t="shared" si="47"/>
        <v>49</v>
      </c>
      <c r="BB51">
        <f t="shared" si="9"/>
        <v>214.97</v>
      </c>
      <c r="BC51">
        <v>66.3</v>
      </c>
      <c r="BD51">
        <v>1.0461345329009311E-8</v>
      </c>
      <c r="BE51">
        <v>1.3317292603828853E-5</v>
      </c>
      <c r="BF51">
        <f t="shared" si="48"/>
        <v>49</v>
      </c>
      <c r="BG51">
        <f t="shared" si="10"/>
        <v>1481.48</v>
      </c>
      <c r="BH51">
        <v>63.4</v>
      </c>
      <c r="BI51">
        <v>1.4842735042735043E-4</v>
      </c>
      <c r="BJ51">
        <v>1.1589572649572649E-3</v>
      </c>
      <c r="BK51">
        <f t="shared" si="49"/>
        <v>49</v>
      </c>
      <c r="BL51">
        <v>798.4</v>
      </c>
      <c r="BM51">
        <v>66.5</v>
      </c>
      <c r="BN51">
        <v>0</v>
      </c>
      <c r="BO51">
        <v>1.5110583345702836E-5</v>
      </c>
      <c r="BP51">
        <f t="shared" si="50"/>
        <v>49</v>
      </c>
      <c r="BQ51">
        <f t="shared" si="11"/>
        <v>830.89666666666653</v>
      </c>
      <c r="BR51">
        <v>69.900000000000006</v>
      </c>
      <c r="BS51">
        <v>0</v>
      </c>
      <c r="BT51">
        <v>7.8482587064676611E-6</v>
      </c>
      <c r="BU51">
        <f t="shared" si="51"/>
        <v>49</v>
      </c>
      <c r="BV51">
        <f t="shared" si="12"/>
        <v>2020.1999999999998</v>
      </c>
      <c r="BW51">
        <v>61.1</v>
      </c>
      <c r="BX51">
        <v>0</v>
      </c>
      <c r="BY51">
        <v>2.0685840707964602E-5</v>
      </c>
      <c r="BZ51">
        <f t="shared" si="52"/>
        <v>49</v>
      </c>
      <c r="CA51">
        <v>674.9</v>
      </c>
      <c r="CB51">
        <v>53.7</v>
      </c>
      <c r="CC51">
        <v>0</v>
      </c>
      <c r="CD51">
        <v>3.383048381229538E-6</v>
      </c>
      <c r="CE51">
        <f t="shared" si="53"/>
        <v>49</v>
      </c>
      <c r="CF51">
        <f t="shared" si="13"/>
        <v>380.98899999999998</v>
      </c>
      <c r="CG51">
        <v>61.8</v>
      </c>
      <c r="CH51">
        <v>9.1116173120728928E-8</v>
      </c>
      <c r="CI51">
        <v>2.8473804100227792E-6</v>
      </c>
      <c r="CJ51">
        <f t="shared" si="54"/>
        <v>49</v>
      </c>
      <c r="CK51">
        <f t="shared" si="14"/>
        <v>752.9129999999999</v>
      </c>
      <c r="CL51">
        <v>72.099999999999994</v>
      </c>
      <c r="CM51">
        <v>1.8701576275714668E-7</v>
      </c>
      <c r="CN51">
        <v>6.5722682340368691E-6</v>
      </c>
      <c r="CO51">
        <f t="shared" si="55"/>
        <v>49</v>
      </c>
      <c r="CP51">
        <f t="shared" si="15"/>
        <v>483.03499999999997</v>
      </c>
      <c r="CQ51">
        <v>65.7</v>
      </c>
      <c r="CR51">
        <v>7.9625758933014835E-8</v>
      </c>
      <c r="CS51">
        <v>7.5744003185030354E-6</v>
      </c>
      <c r="CT51">
        <f t="shared" si="56"/>
        <v>49</v>
      </c>
      <c r="CU51">
        <f t="shared" si="16"/>
        <v>1685.0281</v>
      </c>
      <c r="CV51">
        <v>60.6</v>
      </c>
      <c r="CW51">
        <v>1.2376237623762377E-6</v>
      </c>
      <c r="CX51">
        <v>1.4768976897689769E-5</v>
      </c>
      <c r="CY51">
        <f t="shared" si="57"/>
        <v>49</v>
      </c>
      <c r="CZ51">
        <f t="shared" si="17"/>
        <v>9875.67</v>
      </c>
      <c r="DA51">
        <v>57.4</v>
      </c>
      <c r="DB51">
        <v>0</v>
      </c>
      <c r="DC51">
        <v>3.6438356164383563E-6</v>
      </c>
      <c r="DD51">
        <f t="shared" si="58"/>
        <v>49</v>
      </c>
      <c r="DE51">
        <f t="shared" si="18"/>
        <v>598.54899999999998</v>
      </c>
      <c r="DF51">
        <v>56</v>
      </c>
      <c r="DG51">
        <v>1.972872996300863E-7</v>
      </c>
      <c r="DH51">
        <v>6.646115906288533E-6</v>
      </c>
      <c r="DI51">
        <f t="shared" si="59"/>
        <v>49</v>
      </c>
      <c r="DJ51">
        <f t="shared" si="19"/>
        <v>433.08768557086404</v>
      </c>
      <c r="DK51">
        <v>71.8</v>
      </c>
      <c r="DL51">
        <v>2.2891055532005087E-6</v>
      </c>
      <c r="DM51">
        <v>3.2640949554896141E-6</v>
      </c>
      <c r="DN51">
        <f t="shared" si="60"/>
        <v>49</v>
      </c>
      <c r="DO51">
        <v>1680</v>
      </c>
      <c r="DP51">
        <f t="shared" si="20"/>
        <v>71.013565069944889</v>
      </c>
      <c r="DQ51">
        <v>0</v>
      </c>
      <c r="DR51">
        <v>8.7067861715749034E-6</v>
      </c>
      <c r="DS51">
        <f t="shared" si="61"/>
        <v>49</v>
      </c>
      <c r="DT51">
        <v>3400</v>
      </c>
      <c r="DU51">
        <v>43.7</v>
      </c>
      <c r="DV51">
        <v>0</v>
      </c>
      <c r="DW51">
        <v>3.4404708012675419E-6</v>
      </c>
      <c r="DX51">
        <f t="shared" si="62"/>
        <v>49</v>
      </c>
      <c r="DY51">
        <f t="shared" si="21"/>
        <v>38.150700000000001</v>
      </c>
      <c r="DZ51">
        <v>71.900000000000006</v>
      </c>
      <c r="EA51">
        <v>4.3187216583891168E-8</v>
      </c>
      <c r="EB51">
        <v>3.8004750593824228E-6</v>
      </c>
      <c r="EC51">
        <f t="shared" si="63"/>
        <v>49</v>
      </c>
      <c r="ED51">
        <f t="shared" si="22"/>
        <v>278.166</v>
      </c>
      <c r="EE51">
        <v>108.3</v>
      </c>
      <c r="EF51">
        <v>2.6146069374237407E-7</v>
      </c>
      <c r="EG51">
        <v>2.147463831270699E-5</v>
      </c>
      <c r="EH51">
        <f t="shared" si="64"/>
        <v>49</v>
      </c>
      <c r="EI51">
        <f t="shared" si="23"/>
        <v>1450.3999999999999</v>
      </c>
      <c r="EJ51">
        <v>57.9</v>
      </c>
      <c r="EK51">
        <v>1.3456692913385826E-4</v>
      </c>
      <c r="EL51">
        <v>1.6377952755905511E-4</v>
      </c>
      <c r="EM51">
        <f t="shared" si="65"/>
        <v>49</v>
      </c>
      <c r="EN51">
        <v>1302</v>
      </c>
      <c r="EO51">
        <v>103</v>
      </c>
      <c r="EP51">
        <v>9.6596506941334527E-5</v>
      </c>
      <c r="EQ51">
        <v>9.9268547544409619E-5</v>
      </c>
      <c r="ER51">
        <f t="shared" si="66"/>
        <v>49</v>
      </c>
      <c r="ES51">
        <v>309</v>
      </c>
      <c r="ET51">
        <v>69</v>
      </c>
      <c r="EU51">
        <v>1.6883116883116884E-5</v>
      </c>
      <c r="EV51">
        <v>1.8222402597402596E-5</v>
      </c>
      <c r="EW51">
        <f t="shared" si="67"/>
        <v>49</v>
      </c>
      <c r="EX51">
        <f t="shared" si="24"/>
        <v>8.4175000000000004</v>
      </c>
      <c r="EY51">
        <v>38</v>
      </c>
      <c r="EZ51">
        <v>1.9671094244149274E-5</v>
      </c>
      <c r="FA51">
        <v>2.1283997469955726E-5</v>
      </c>
      <c r="FB51">
        <f t="shared" si="68"/>
        <v>49</v>
      </c>
      <c r="FC51">
        <v>255</v>
      </c>
      <c r="FD51">
        <v>18</v>
      </c>
      <c r="FJ51">
        <v>8.6940793440250816E-5</v>
      </c>
      <c r="FK51">
        <v>8.768841191366212E-5</v>
      </c>
      <c r="FL51">
        <f t="shared" si="70"/>
        <v>49</v>
      </c>
      <c r="FM51">
        <v>623</v>
      </c>
      <c r="FN51">
        <v>82</v>
      </c>
      <c r="IL51">
        <v>1.0040465351542741E-5</v>
      </c>
      <c r="IM51">
        <v>1.0419828022255943E-5</v>
      </c>
      <c r="IN51">
        <f t="shared" si="86"/>
        <v>49</v>
      </c>
      <c r="IO51">
        <v>251.3</v>
      </c>
      <c r="IP51">
        <v>18</v>
      </c>
      <c r="ST51"/>
    </row>
    <row r="52" spans="1:514" x14ac:dyDescent="0.55000000000000004">
      <c r="A52">
        <v>0</v>
      </c>
      <c r="B52">
        <v>1.596774193548387E-5</v>
      </c>
      <c r="C52">
        <f t="shared" si="37"/>
        <v>50</v>
      </c>
      <c r="D52">
        <v>1157.73</v>
      </c>
      <c r="E52">
        <v>51.9</v>
      </c>
      <c r="F52">
        <v>3.8532961931290625E-6</v>
      </c>
      <c r="G52">
        <v>2.1773444753946148E-5</v>
      </c>
      <c r="H52">
        <f t="shared" si="38"/>
        <v>50</v>
      </c>
      <c r="I52">
        <f t="shared" si="0"/>
        <v>3346.2799999999997</v>
      </c>
      <c r="J52">
        <v>57.4</v>
      </c>
      <c r="K52">
        <v>0</v>
      </c>
      <c r="L52">
        <v>1.8731707317073172E-5</v>
      </c>
      <c r="M52">
        <f t="shared" si="39"/>
        <v>50</v>
      </c>
      <c r="N52">
        <f t="shared" si="1"/>
        <v>966.06999999999994</v>
      </c>
      <c r="O52">
        <v>71</v>
      </c>
      <c r="P52">
        <v>0</v>
      </c>
      <c r="Q52">
        <v>7.6743583095670208E-6</v>
      </c>
      <c r="R52">
        <f t="shared" si="40"/>
        <v>50</v>
      </c>
      <c r="S52">
        <f t="shared" si="2"/>
        <v>833.9799999999999</v>
      </c>
      <c r="T52">
        <v>48.8</v>
      </c>
      <c r="U52">
        <v>1.5600624024960999E-6</v>
      </c>
      <c r="V52">
        <v>5.1872074882995322E-6</v>
      </c>
      <c r="W52">
        <f t="shared" si="41"/>
        <v>50</v>
      </c>
      <c r="X52">
        <f t="shared" si="3"/>
        <v>147.63</v>
      </c>
      <c r="Y52">
        <v>61.7</v>
      </c>
      <c r="Z52">
        <v>4.2305658381808567E-7</v>
      </c>
      <c r="AA52">
        <v>1.2074739996474528E-5</v>
      </c>
      <c r="AB52">
        <f t="shared" si="42"/>
        <v>50</v>
      </c>
      <c r="AC52">
        <f t="shared" si="4"/>
        <v>1605.8</v>
      </c>
      <c r="AD52">
        <v>45.6</v>
      </c>
      <c r="AE52">
        <v>0</v>
      </c>
      <c r="AF52">
        <v>5.2294336502687061E-6</v>
      </c>
      <c r="AG52">
        <f t="shared" si="43"/>
        <v>50</v>
      </c>
      <c r="AH52">
        <f t="shared" si="5"/>
        <v>533.54</v>
      </c>
      <c r="AI52">
        <v>52</v>
      </c>
      <c r="AJ52">
        <v>0</v>
      </c>
      <c r="AK52">
        <v>4.2087056788699914E-6</v>
      </c>
      <c r="AL52">
        <f t="shared" si="44"/>
        <v>50</v>
      </c>
      <c r="AM52">
        <f t="shared" si="6"/>
        <v>525.77</v>
      </c>
      <c r="AN52">
        <v>68.2</v>
      </c>
      <c r="AO52">
        <v>1.0799136069114471E-7</v>
      </c>
      <c r="AP52">
        <v>1.8142548596112311E-5</v>
      </c>
      <c r="AQ52">
        <f t="shared" si="45"/>
        <v>50</v>
      </c>
      <c r="AR52">
        <f t="shared" si="7"/>
        <v>704.48</v>
      </c>
      <c r="AS52">
        <v>48</v>
      </c>
      <c r="AT52">
        <v>2.6773761713520751E-8</v>
      </c>
      <c r="AU52">
        <v>4.2570281124497995E-6</v>
      </c>
      <c r="AV52">
        <f t="shared" si="46"/>
        <v>50</v>
      </c>
      <c r="AW52">
        <f t="shared" si="8"/>
        <v>1036</v>
      </c>
      <c r="AX52">
        <v>55.8</v>
      </c>
      <c r="AY52">
        <v>1.5649452269170578E-7</v>
      </c>
      <c r="AZ52">
        <v>1.2571726656233698E-5</v>
      </c>
      <c r="BA52">
        <f t="shared" si="47"/>
        <v>50</v>
      </c>
      <c r="BB52">
        <f t="shared" si="9"/>
        <v>214.97</v>
      </c>
      <c r="BC52">
        <v>66.3</v>
      </c>
      <c r="BD52">
        <v>1.0461345329009311E-8</v>
      </c>
      <c r="BE52">
        <v>1.3317292603828853E-5</v>
      </c>
      <c r="BF52">
        <f t="shared" si="48"/>
        <v>50</v>
      </c>
      <c r="BG52">
        <f t="shared" si="10"/>
        <v>1481.48</v>
      </c>
      <c r="BH52">
        <v>63.4</v>
      </c>
      <c r="BI52">
        <v>1.3220512820512819E-4</v>
      </c>
      <c r="BJ52">
        <v>1.158974358974359E-3</v>
      </c>
      <c r="BK52">
        <f t="shared" si="49"/>
        <v>50</v>
      </c>
      <c r="BL52">
        <v>798.4</v>
      </c>
      <c r="BM52">
        <v>66.5</v>
      </c>
      <c r="BN52">
        <v>0</v>
      </c>
      <c r="BO52">
        <v>1.5110583345702836E-5</v>
      </c>
      <c r="BP52">
        <f t="shared" si="50"/>
        <v>50</v>
      </c>
      <c r="BQ52">
        <f t="shared" si="11"/>
        <v>830.89666666666653</v>
      </c>
      <c r="BR52">
        <v>69.900000000000006</v>
      </c>
      <c r="BS52">
        <v>0</v>
      </c>
      <c r="BT52">
        <v>7.8482587064676611E-6</v>
      </c>
      <c r="BU52">
        <f t="shared" si="51"/>
        <v>50</v>
      </c>
      <c r="BV52">
        <f t="shared" si="12"/>
        <v>2020.1999999999998</v>
      </c>
      <c r="BW52">
        <v>61.1</v>
      </c>
      <c r="BX52">
        <v>0</v>
      </c>
      <c r="BY52">
        <v>2.0685840707964602E-5</v>
      </c>
      <c r="BZ52">
        <f t="shared" si="52"/>
        <v>50</v>
      </c>
      <c r="CA52">
        <v>674.9</v>
      </c>
      <c r="CB52">
        <v>53.7</v>
      </c>
      <c r="CC52">
        <v>0</v>
      </c>
      <c r="CD52">
        <v>3.383048381229538E-6</v>
      </c>
      <c r="CE52">
        <f t="shared" si="53"/>
        <v>50</v>
      </c>
      <c r="CF52">
        <f t="shared" si="13"/>
        <v>380.98899999999998</v>
      </c>
      <c r="CG52">
        <v>61.8</v>
      </c>
      <c r="CH52">
        <v>4.5558086560364464E-8</v>
      </c>
      <c r="CI52">
        <v>2.8473804100227792E-6</v>
      </c>
      <c r="CJ52">
        <f t="shared" si="54"/>
        <v>50</v>
      </c>
      <c r="CK52">
        <f t="shared" si="14"/>
        <v>752.9129999999999</v>
      </c>
      <c r="CL52">
        <v>72.099999999999994</v>
      </c>
      <c r="CM52">
        <v>1.6029922522041144E-7</v>
      </c>
      <c r="CN52">
        <v>6.5722682340368691E-6</v>
      </c>
      <c r="CO52">
        <f t="shared" si="55"/>
        <v>50</v>
      </c>
      <c r="CP52">
        <f t="shared" si="15"/>
        <v>483.03499999999997</v>
      </c>
      <c r="CQ52">
        <v>65.7</v>
      </c>
      <c r="CR52">
        <v>7.9625758933014835E-8</v>
      </c>
      <c r="CS52">
        <v>7.5744003185030354E-6</v>
      </c>
      <c r="CT52">
        <f t="shared" si="56"/>
        <v>50</v>
      </c>
      <c r="CU52">
        <f t="shared" si="16"/>
        <v>1685.0281</v>
      </c>
      <c r="CV52">
        <v>60.6</v>
      </c>
      <c r="CW52">
        <v>1.3201320132013201E-6</v>
      </c>
      <c r="CX52">
        <v>1.4892739273927393E-5</v>
      </c>
      <c r="CY52">
        <f t="shared" si="57"/>
        <v>50</v>
      </c>
      <c r="CZ52">
        <f t="shared" si="17"/>
        <v>9875.67</v>
      </c>
      <c r="DA52">
        <v>57.4</v>
      </c>
      <c r="DB52">
        <v>0</v>
      </c>
      <c r="DC52">
        <v>3.6438356164383563E-6</v>
      </c>
      <c r="DD52">
        <f t="shared" si="58"/>
        <v>50</v>
      </c>
      <c r="DE52">
        <f t="shared" si="18"/>
        <v>598.54899999999998</v>
      </c>
      <c r="DF52">
        <v>56</v>
      </c>
      <c r="DG52">
        <v>1.4796547472256473E-7</v>
      </c>
      <c r="DH52">
        <v>6.6584463625154127E-6</v>
      </c>
      <c r="DI52">
        <f t="shared" si="59"/>
        <v>50</v>
      </c>
      <c r="DJ52">
        <f t="shared" si="19"/>
        <v>433.08768557086404</v>
      </c>
      <c r="DK52">
        <v>71.8</v>
      </c>
      <c r="DL52">
        <v>3.2640949554896141E-6</v>
      </c>
      <c r="DM52">
        <v>4.2390843577787194E-6</v>
      </c>
      <c r="DN52">
        <f t="shared" si="60"/>
        <v>50</v>
      </c>
      <c r="DO52">
        <v>1680</v>
      </c>
      <c r="DP52">
        <f t="shared" si="20"/>
        <v>71.013565069944889</v>
      </c>
      <c r="DQ52">
        <v>0</v>
      </c>
      <c r="DR52">
        <v>8.7067861715749034E-6</v>
      </c>
      <c r="DS52">
        <f t="shared" si="61"/>
        <v>50</v>
      </c>
      <c r="DT52">
        <v>3400</v>
      </c>
      <c r="DU52">
        <v>43.7</v>
      </c>
      <c r="DV52">
        <v>0</v>
      </c>
      <c r="DW52">
        <v>3.4404708012675419E-6</v>
      </c>
      <c r="DX52">
        <f t="shared" si="62"/>
        <v>50</v>
      </c>
      <c r="DY52">
        <f t="shared" si="21"/>
        <v>38.150700000000001</v>
      </c>
      <c r="DZ52">
        <v>71.900000000000006</v>
      </c>
      <c r="EA52">
        <v>4.3187216583891168E-8</v>
      </c>
      <c r="EB52">
        <v>3.8004750593824228E-6</v>
      </c>
      <c r="EC52">
        <f t="shared" si="63"/>
        <v>50</v>
      </c>
      <c r="ED52">
        <f t="shared" si="22"/>
        <v>278.166</v>
      </c>
      <c r="EE52">
        <v>109.3</v>
      </c>
      <c r="EF52">
        <v>2.4402998082621582E-7</v>
      </c>
      <c r="EG52">
        <v>2.147463831270699E-5</v>
      </c>
      <c r="EH52">
        <f t="shared" si="64"/>
        <v>50</v>
      </c>
      <c r="EI52">
        <f t="shared" si="23"/>
        <v>1450.3999999999999</v>
      </c>
      <c r="EJ52">
        <v>57.9</v>
      </c>
      <c r="EK52">
        <v>1.3350393700787403E-4</v>
      </c>
      <c r="EL52">
        <v>1.6561023622047244E-4</v>
      </c>
      <c r="EM52">
        <f t="shared" si="65"/>
        <v>50</v>
      </c>
      <c r="EN52">
        <v>1302</v>
      </c>
      <c r="EO52">
        <v>103</v>
      </c>
      <c r="EP52">
        <v>1.0379161068816242E-4</v>
      </c>
      <c r="EQ52">
        <v>1.1539035676966712E-4</v>
      </c>
      <c r="ER52">
        <f t="shared" si="66"/>
        <v>50</v>
      </c>
      <c r="ES52">
        <v>309</v>
      </c>
      <c r="ET52">
        <v>69</v>
      </c>
      <c r="EU52">
        <v>2.1225649350649349E-5</v>
      </c>
      <c r="EV52">
        <v>2.2564935064935064E-5</v>
      </c>
      <c r="EW52">
        <f t="shared" si="67"/>
        <v>50</v>
      </c>
      <c r="EX52">
        <f t="shared" si="24"/>
        <v>8.4175000000000004</v>
      </c>
      <c r="EY52">
        <v>38</v>
      </c>
      <c r="EZ52">
        <v>2.3023402909550917E-5</v>
      </c>
      <c r="FA52">
        <v>2.4984187223276406E-5</v>
      </c>
      <c r="FB52">
        <f t="shared" si="68"/>
        <v>50</v>
      </c>
      <c r="FC52">
        <v>255</v>
      </c>
      <c r="FD52">
        <v>18</v>
      </c>
      <c r="FJ52">
        <v>1.203786325816954E-4</v>
      </c>
      <c r="FK52">
        <v>1.2157241046665862E-4</v>
      </c>
      <c r="FL52">
        <f t="shared" si="70"/>
        <v>50</v>
      </c>
      <c r="FM52">
        <v>623</v>
      </c>
      <c r="FN52">
        <v>82</v>
      </c>
      <c r="IL52">
        <v>1.7804754678806272E-5</v>
      </c>
      <c r="IM52">
        <v>1.8285280728376328E-5</v>
      </c>
      <c r="IN52">
        <f t="shared" si="86"/>
        <v>50</v>
      </c>
      <c r="IO52">
        <v>251.3</v>
      </c>
      <c r="IP52">
        <v>18</v>
      </c>
      <c r="ST52"/>
    </row>
    <row r="53" spans="1:514" x14ac:dyDescent="0.55000000000000004">
      <c r="A53">
        <v>0</v>
      </c>
      <c r="B53">
        <v>1.596774193548387E-5</v>
      </c>
      <c r="C53">
        <f t="shared" si="37"/>
        <v>51</v>
      </c>
      <c r="D53">
        <v>1157.73</v>
      </c>
      <c r="E53">
        <v>51.9</v>
      </c>
      <c r="F53">
        <v>4.2711234911792011E-6</v>
      </c>
      <c r="G53">
        <v>2.2284122562674096E-5</v>
      </c>
      <c r="H53">
        <f t="shared" si="38"/>
        <v>51</v>
      </c>
      <c r="I53">
        <f t="shared" si="0"/>
        <v>3346.2799999999997</v>
      </c>
      <c r="J53">
        <v>57.4</v>
      </c>
      <c r="K53">
        <v>0</v>
      </c>
      <c r="L53">
        <v>1.8731707317073172E-5</v>
      </c>
      <c r="M53">
        <f t="shared" si="39"/>
        <v>51</v>
      </c>
      <c r="N53">
        <f t="shared" si="1"/>
        <v>966.06999999999994</v>
      </c>
      <c r="O53">
        <v>71</v>
      </c>
      <c r="P53">
        <v>0</v>
      </c>
      <c r="Q53">
        <v>7.6743583095670208E-6</v>
      </c>
      <c r="R53">
        <f t="shared" si="40"/>
        <v>51</v>
      </c>
      <c r="S53">
        <f>322*2.59</f>
        <v>833.9799999999999</v>
      </c>
      <c r="T53">
        <v>48.8</v>
      </c>
      <c r="U53">
        <v>1.3260530421216848E-6</v>
      </c>
      <c r="V53">
        <v>5.2262090483619345E-6</v>
      </c>
      <c r="W53">
        <f t="shared" si="41"/>
        <v>51</v>
      </c>
      <c r="X53">
        <f t="shared" si="3"/>
        <v>147.63</v>
      </c>
      <c r="Y53">
        <v>61.7</v>
      </c>
      <c r="Z53">
        <v>4.5831129913625947E-7</v>
      </c>
      <c r="AA53">
        <v>1.2145249427110876E-5</v>
      </c>
      <c r="AB53">
        <f t="shared" si="42"/>
        <v>51</v>
      </c>
      <c r="AC53">
        <f t="shared" si="4"/>
        <v>1605.8</v>
      </c>
      <c r="AD53">
        <v>45.6</v>
      </c>
      <c r="AE53">
        <v>4.1339396444811905E-8</v>
      </c>
      <c r="AF53">
        <v>5.250103348491112E-6</v>
      </c>
      <c r="AG53">
        <f t="shared" si="43"/>
        <v>51</v>
      </c>
      <c r="AH53">
        <f t="shared" si="5"/>
        <v>533.54</v>
      </c>
      <c r="AI53">
        <v>52</v>
      </c>
      <c r="AJ53">
        <v>0</v>
      </c>
      <c r="AK53">
        <v>4.2087056788699914E-6</v>
      </c>
      <c r="AL53">
        <f t="shared" si="44"/>
        <v>51</v>
      </c>
      <c r="AM53">
        <f t="shared" si="6"/>
        <v>525.77</v>
      </c>
      <c r="AN53">
        <v>68.2</v>
      </c>
      <c r="AO53">
        <v>1.0799136069114471E-7</v>
      </c>
      <c r="AP53">
        <v>1.8142548596112311E-5</v>
      </c>
      <c r="AQ53">
        <f t="shared" si="45"/>
        <v>51</v>
      </c>
      <c r="AR53">
        <f t="shared" si="7"/>
        <v>704.48</v>
      </c>
      <c r="AS53">
        <v>48</v>
      </c>
      <c r="AT53">
        <v>2.6773761713520751E-8</v>
      </c>
      <c r="AU53">
        <v>4.2570281124497995E-6</v>
      </c>
      <c r="AV53">
        <f t="shared" si="46"/>
        <v>51</v>
      </c>
      <c r="AW53">
        <f t="shared" si="8"/>
        <v>1036</v>
      </c>
      <c r="AX53">
        <v>55.8</v>
      </c>
      <c r="AY53">
        <v>2.0865936358894106E-7</v>
      </c>
      <c r="AZ53">
        <v>1.2623891497130933E-5</v>
      </c>
      <c r="BA53">
        <f t="shared" si="47"/>
        <v>51</v>
      </c>
      <c r="BB53">
        <f t="shared" si="9"/>
        <v>214.97</v>
      </c>
      <c r="BC53">
        <v>66.3</v>
      </c>
      <c r="BD53">
        <v>1.0461345329009311E-8</v>
      </c>
      <c r="BE53">
        <v>1.3317292603828853E-5</v>
      </c>
      <c r="BF53">
        <f t="shared" si="48"/>
        <v>51</v>
      </c>
      <c r="BG53">
        <f t="shared" si="10"/>
        <v>1481.48</v>
      </c>
      <c r="BH53">
        <v>63.4</v>
      </c>
      <c r="BI53">
        <v>1.0747008547008548E-4</v>
      </c>
      <c r="BJ53">
        <v>1.158974358974359E-3</v>
      </c>
      <c r="BK53">
        <f t="shared" si="49"/>
        <v>51</v>
      </c>
      <c r="BL53">
        <v>798.4</v>
      </c>
      <c r="BM53">
        <v>66.5</v>
      </c>
      <c r="BN53">
        <v>0</v>
      </c>
      <c r="BO53">
        <v>1.5110583345702836E-5</v>
      </c>
      <c r="BP53">
        <f t="shared" si="50"/>
        <v>51</v>
      </c>
      <c r="BQ53">
        <f t="shared" si="11"/>
        <v>830.89666666666653</v>
      </c>
      <c r="BR53">
        <v>69.900000000000006</v>
      </c>
      <c r="BS53">
        <v>0</v>
      </c>
      <c r="BT53">
        <v>7.8482587064676611E-6</v>
      </c>
      <c r="BU53">
        <f t="shared" si="51"/>
        <v>51</v>
      </c>
      <c r="BV53">
        <f t="shared" si="12"/>
        <v>2020.1999999999998</v>
      </c>
      <c r="BW53">
        <v>61.1</v>
      </c>
      <c r="BX53">
        <v>0</v>
      </c>
      <c r="BY53">
        <v>2.0685840707964602E-5</v>
      </c>
      <c r="BZ53">
        <f t="shared" si="52"/>
        <v>51</v>
      </c>
      <c r="CA53">
        <v>674.9</v>
      </c>
      <c r="CB53">
        <v>53.7</v>
      </c>
      <c r="CC53">
        <v>0</v>
      </c>
      <c r="CD53">
        <v>3.383048381229538E-6</v>
      </c>
      <c r="CE53">
        <f t="shared" si="53"/>
        <v>51</v>
      </c>
      <c r="CF53">
        <f t="shared" si="13"/>
        <v>380.98899999999998</v>
      </c>
      <c r="CG53">
        <v>61.8</v>
      </c>
      <c r="CH53">
        <v>4.5558086560364464E-8</v>
      </c>
      <c r="CI53">
        <v>2.8701594533029611E-6</v>
      </c>
      <c r="CJ53">
        <f t="shared" si="54"/>
        <v>51</v>
      </c>
      <c r="CK53">
        <f t="shared" si="14"/>
        <v>752.9129999999999</v>
      </c>
      <c r="CL53">
        <v>72.099999999999994</v>
      </c>
      <c r="CM53">
        <v>1.8701576275714668E-7</v>
      </c>
      <c r="CN53">
        <v>6.5989847715736037E-6</v>
      </c>
      <c r="CO53">
        <f t="shared" si="55"/>
        <v>51</v>
      </c>
      <c r="CP53">
        <f t="shared" si="15"/>
        <v>483.03499999999997</v>
      </c>
      <c r="CQ53">
        <v>65.7</v>
      </c>
      <c r="CR53">
        <v>6.9672539066387981E-8</v>
      </c>
      <c r="CS53">
        <v>7.5843535383696625E-6</v>
      </c>
      <c r="CT53">
        <f t="shared" si="56"/>
        <v>51</v>
      </c>
      <c r="CU53">
        <f t="shared" si="16"/>
        <v>1685.0281</v>
      </c>
      <c r="CV53">
        <v>60.6</v>
      </c>
      <c r="CW53">
        <v>1.7326732673267326E-6</v>
      </c>
      <c r="CX53">
        <v>1.5305280528052807E-5</v>
      </c>
      <c r="CY53">
        <f t="shared" si="57"/>
        <v>51</v>
      </c>
      <c r="CZ53">
        <f t="shared" si="17"/>
        <v>9875.67</v>
      </c>
      <c r="DA53">
        <v>57.4</v>
      </c>
      <c r="DB53">
        <v>0</v>
      </c>
      <c r="DC53">
        <v>3.6438356164383563E-6</v>
      </c>
      <c r="DD53">
        <f t="shared" si="58"/>
        <v>51</v>
      </c>
      <c r="DE53">
        <f t="shared" si="18"/>
        <v>598.54899999999998</v>
      </c>
      <c r="DF53">
        <v>56</v>
      </c>
      <c r="DG53">
        <v>1.2330456226880394E-8</v>
      </c>
      <c r="DH53">
        <v>6.6584463625154127E-6</v>
      </c>
      <c r="DI53">
        <f t="shared" si="59"/>
        <v>51</v>
      </c>
      <c r="DJ53">
        <f t="shared" si="19"/>
        <v>433.08768557086404</v>
      </c>
      <c r="DK53">
        <v>71.8</v>
      </c>
      <c r="DL53">
        <v>3.4336583298007631E-6</v>
      </c>
      <c r="DM53">
        <v>4.5782111064010175E-6</v>
      </c>
      <c r="DN53">
        <f t="shared" si="60"/>
        <v>51</v>
      </c>
      <c r="DO53">
        <v>1680</v>
      </c>
      <c r="DP53">
        <f t="shared" si="20"/>
        <v>71.013565069944889</v>
      </c>
      <c r="DQ53">
        <v>6.4020486555697821E-8</v>
      </c>
      <c r="DR53">
        <v>8.7708066581306025E-6</v>
      </c>
      <c r="DS53">
        <f t="shared" si="61"/>
        <v>51</v>
      </c>
      <c r="DT53">
        <v>3400</v>
      </c>
      <c r="DU53">
        <v>43.7</v>
      </c>
      <c r="DV53">
        <v>0</v>
      </c>
      <c r="DW53">
        <v>3.4404708012675419E-6</v>
      </c>
      <c r="DX53">
        <f t="shared" si="62"/>
        <v>51</v>
      </c>
      <c r="DY53">
        <f t="shared" si="21"/>
        <v>38.150700000000001</v>
      </c>
      <c r="DZ53">
        <v>71.900000000000006</v>
      </c>
      <c r="EA53">
        <v>4.3187216583891168E-8</v>
      </c>
      <c r="EB53">
        <v>3.8004750593824228E-6</v>
      </c>
      <c r="EC53">
        <f t="shared" si="63"/>
        <v>51</v>
      </c>
      <c r="ED53">
        <f t="shared" si="22"/>
        <v>278.166</v>
      </c>
      <c r="EE53">
        <v>110.3</v>
      </c>
      <c r="EF53">
        <v>2.6146069374237407E-7</v>
      </c>
      <c r="EG53">
        <v>2.1492069025623149E-5</v>
      </c>
      <c r="EH53">
        <f t="shared" si="64"/>
        <v>51</v>
      </c>
      <c r="EI53">
        <f t="shared" si="23"/>
        <v>1450.3999999999999</v>
      </c>
      <c r="EJ53">
        <v>57.9</v>
      </c>
      <c r="EK53">
        <v>1.2848425196850395E-4</v>
      </c>
      <c r="EL53">
        <v>1.6860236220472442E-4</v>
      </c>
      <c r="EM53">
        <f t="shared" si="65"/>
        <v>51</v>
      </c>
      <c r="EN53">
        <v>1302</v>
      </c>
      <c r="EO53">
        <v>103</v>
      </c>
      <c r="EP53">
        <v>1.3917002537692193E-4</v>
      </c>
      <c r="EQ53">
        <v>1.6412897447380206E-4</v>
      </c>
      <c r="ER53">
        <f t="shared" si="66"/>
        <v>51</v>
      </c>
      <c r="ES53">
        <v>309</v>
      </c>
      <c r="ET53">
        <v>69</v>
      </c>
      <c r="EU53">
        <v>2.8652597402597402E-5</v>
      </c>
      <c r="EV53">
        <v>3.0681818181818181E-5</v>
      </c>
      <c r="EW53">
        <f t="shared" si="67"/>
        <v>51</v>
      </c>
      <c r="EX53">
        <f t="shared" si="24"/>
        <v>8.4175000000000004</v>
      </c>
      <c r="EY53">
        <v>38</v>
      </c>
      <c r="EZ53">
        <v>2.6027830487033523E-5</v>
      </c>
      <c r="FA53">
        <v>2.8462998102466792E-5</v>
      </c>
      <c r="FB53">
        <f t="shared" si="68"/>
        <v>51</v>
      </c>
      <c r="FC53">
        <v>255</v>
      </c>
      <c r="FD53">
        <v>18</v>
      </c>
      <c r="FJ53">
        <v>1.6679126974556856E-4</v>
      </c>
      <c r="FK53">
        <v>1.6856384902930183E-4</v>
      </c>
      <c r="FL53">
        <f t="shared" si="70"/>
        <v>51</v>
      </c>
      <c r="FM53">
        <v>623</v>
      </c>
      <c r="FN53">
        <v>82</v>
      </c>
      <c r="IL53">
        <v>2.1497218007081437E-5</v>
      </c>
      <c r="IM53">
        <v>2.2078907435508345E-5</v>
      </c>
      <c r="IN53">
        <f t="shared" si="86"/>
        <v>51</v>
      </c>
      <c r="IO53">
        <v>251.3</v>
      </c>
      <c r="IP53">
        <v>18</v>
      </c>
      <c r="ST53"/>
    </row>
    <row r="54" spans="1:514" x14ac:dyDescent="0.55000000000000004">
      <c r="QN54" s="1"/>
      <c r="ST54"/>
    </row>
    <row r="55" spans="1:514" x14ac:dyDescent="0.55000000000000004">
      <c r="QO55" s="1"/>
      <c r="ST55"/>
    </row>
    <row r="56" spans="1:514" x14ac:dyDescent="0.55000000000000004">
      <c r="QO56" s="1"/>
      <c r="ST56"/>
    </row>
    <row r="57" spans="1:514" x14ac:dyDescent="0.55000000000000004">
      <c r="QO57" s="1"/>
      <c r="ST57"/>
    </row>
    <row r="58" spans="1:514" x14ac:dyDescent="0.55000000000000004">
      <c r="QX58" s="1"/>
      <c r="ST58"/>
    </row>
    <row r="59" spans="1:514" x14ac:dyDescent="0.55000000000000004">
      <c r="QX59" s="1"/>
      <c r="ST59"/>
    </row>
    <row r="60" spans="1:514" x14ac:dyDescent="0.55000000000000004">
      <c r="QX60" s="1"/>
      <c r="ST60"/>
    </row>
    <row r="61" spans="1:514" x14ac:dyDescent="0.55000000000000004">
      <c r="SC61" s="1"/>
      <c r="ST61"/>
    </row>
    <row r="62" spans="1:514" x14ac:dyDescent="0.55000000000000004">
      <c r="SO62" s="1"/>
      <c r="ST62"/>
    </row>
    <row r="63" spans="1:514" x14ac:dyDescent="0.55000000000000004">
      <c r="SO63" s="1"/>
      <c r="ST63"/>
    </row>
    <row r="64" spans="1:514" x14ac:dyDescent="0.55000000000000004">
      <c r="SO64" s="1"/>
      <c r="ST64"/>
    </row>
    <row r="65" spans="509:514" x14ac:dyDescent="0.55000000000000004">
      <c r="SO65" s="1"/>
      <c r="ST65"/>
    </row>
    <row r="66" spans="509:514" x14ac:dyDescent="0.55000000000000004">
      <c r="SO66" s="1"/>
      <c r="ST66"/>
    </row>
    <row r="67" spans="509:514" x14ac:dyDescent="0.55000000000000004">
      <c r="SO67" s="1"/>
      <c r="ST67"/>
    </row>
    <row r="68" spans="509:514" x14ac:dyDescent="0.55000000000000004">
      <c r="SO68" s="1"/>
      <c r="ST68"/>
    </row>
    <row r="69" spans="509:514" x14ac:dyDescent="0.55000000000000004">
      <c r="SO69" s="1"/>
      <c r="ST69"/>
    </row>
    <row r="70" spans="509:514" x14ac:dyDescent="0.55000000000000004">
      <c r="SO70" s="1"/>
      <c r="ST70"/>
    </row>
    <row r="71" spans="509:514" x14ac:dyDescent="0.55000000000000004">
      <c r="SO71" s="1"/>
      <c r="ST71"/>
    </row>
    <row r="72" spans="509:514" x14ac:dyDescent="0.55000000000000004">
      <c r="SO72" s="1"/>
      <c r="ST72"/>
    </row>
    <row r="73" spans="509:514" x14ac:dyDescent="0.55000000000000004">
      <c r="SO73" s="1"/>
      <c r="ST73"/>
    </row>
    <row r="74" spans="509:514" x14ac:dyDescent="0.55000000000000004">
      <c r="SO74" s="1"/>
      <c r="ST74"/>
    </row>
    <row r="75" spans="509:514" x14ac:dyDescent="0.55000000000000004">
      <c r="SO75" s="1"/>
      <c r="ST75"/>
    </row>
    <row r="76" spans="509:514" x14ac:dyDescent="0.55000000000000004">
      <c r="SO76" s="1"/>
      <c r="ST76"/>
    </row>
    <row r="77" spans="509:514" x14ac:dyDescent="0.55000000000000004">
      <c r="SO77" s="1"/>
      <c r="ST77"/>
    </row>
    <row r="78" spans="509:514" x14ac:dyDescent="0.55000000000000004">
      <c r="SO78" s="1"/>
      <c r="ST78"/>
    </row>
    <row r="79" spans="509:514" x14ac:dyDescent="0.55000000000000004">
      <c r="SO79" s="1"/>
      <c r="ST79"/>
    </row>
    <row r="80" spans="509:514" x14ac:dyDescent="0.55000000000000004">
      <c r="SO80" s="1"/>
      <c r="ST80"/>
    </row>
    <row r="81" spans="509:514" x14ac:dyDescent="0.55000000000000004">
      <c r="SO81" s="1"/>
      <c r="ST81"/>
    </row>
    <row r="82" spans="509:514" x14ac:dyDescent="0.55000000000000004">
      <c r="SO82" s="1"/>
      <c r="ST82"/>
    </row>
    <row r="83" spans="509:514" x14ac:dyDescent="0.55000000000000004">
      <c r="SO83" s="1"/>
      <c r="ST83"/>
    </row>
    <row r="84" spans="509:514" x14ac:dyDescent="0.55000000000000004">
      <c r="SO84" s="1"/>
      <c r="ST84"/>
    </row>
    <row r="85" spans="509:514" x14ac:dyDescent="0.55000000000000004">
      <c r="SO85" s="1"/>
      <c r="ST85"/>
    </row>
    <row r="86" spans="509:514" x14ac:dyDescent="0.55000000000000004">
      <c r="SO86" s="1"/>
      <c r="ST86"/>
    </row>
    <row r="87" spans="509:514" x14ac:dyDescent="0.55000000000000004">
      <c r="SO87" s="1"/>
      <c r="ST87"/>
    </row>
    <row r="88" spans="509:514" x14ac:dyDescent="0.55000000000000004">
      <c r="SO88" s="1"/>
      <c r="ST88"/>
    </row>
    <row r="89" spans="509:514" x14ac:dyDescent="0.55000000000000004">
      <c r="SO89" s="1"/>
      <c r="ST89"/>
    </row>
    <row r="90" spans="509:514" x14ac:dyDescent="0.55000000000000004">
      <c r="SO90" s="1"/>
      <c r="ST90"/>
    </row>
    <row r="91" spans="509:514" x14ac:dyDescent="0.55000000000000004">
      <c r="SO91" s="1"/>
      <c r="ST91"/>
    </row>
    <row r="92" spans="509:514" x14ac:dyDescent="0.55000000000000004">
      <c r="SO92" s="1"/>
      <c r="ST92"/>
    </row>
    <row r="93" spans="509:514" x14ac:dyDescent="0.55000000000000004">
      <c r="SO93" s="1"/>
      <c r="ST93"/>
    </row>
    <row r="94" spans="509:514" x14ac:dyDescent="0.55000000000000004">
      <c r="SO94" s="1"/>
      <c r="ST94"/>
    </row>
    <row r="95" spans="509:514" x14ac:dyDescent="0.55000000000000004">
      <c r="SO95" s="1"/>
      <c r="ST95"/>
    </row>
    <row r="96" spans="509:514" x14ac:dyDescent="0.55000000000000004">
      <c r="SO96" s="1"/>
      <c r="ST96"/>
    </row>
    <row r="97" spans="509:514" x14ac:dyDescent="0.55000000000000004">
      <c r="SO97" s="1"/>
      <c r="ST97"/>
    </row>
    <row r="98" spans="509:514" x14ac:dyDescent="0.55000000000000004">
      <c r="SO98" s="1"/>
      <c r="ST98"/>
    </row>
    <row r="99" spans="509:514" x14ac:dyDescent="0.55000000000000004">
      <c r="SO99" s="1"/>
      <c r="ST99"/>
    </row>
    <row r="100" spans="509:514" x14ac:dyDescent="0.55000000000000004">
      <c r="SO100" s="1"/>
      <c r="ST100"/>
    </row>
    <row r="101" spans="509:514" x14ac:dyDescent="0.55000000000000004">
      <c r="SO101" s="1"/>
      <c r="ST101"/>
    </row>
    <row r="102" spans="509:514" x14ac:dyDescent="0.55000000000000004">
      <c r="SO102" s="1"/>
      <c r="ST102"/>
    </row>
    <row r="103" spans="509:514" x14ac:dyDescent="0.55000000000000004">
      <c r="SO103" s="1"/>
      <c r="ST103"/>
    </row>
    <row r="104" spans="509:514" x14ac:dyDescent="0.55000000000000004">
      <c r="SO104" s="1"/>
      <c r="ST104"/>
    </row>
    <row r="105" spans="509:514" x14ac:dyDescent="0.55000000000000004">
      <c r="SO105" s="1"/>
      <c r="ST105"/>
    </row>
    <row r="106" spans="509:514" x14ac:dyDescent="0.55000000000000004">
      <c r="SO106" s="1"/>
      <c r="ST106"/>
    </row>
    <row r="107" spans="509:514" x14ac:dyDescent="0.55000000000000004">
      <c r="SO107" s="1"/>
      <c r="ST107"/>
    </row>
    <row r="108" spans="509:514" x14ac:dyDescent="0.55000000000000004">
      <c r="SO108" s="1"/>
      <c r="ST108"/>
    </row>
    <row r="109" spans="509:514" x14ac:dyDescent="0.55000000000000004">
      <c r="SO109" s="1"/>
      <c r="ST109"/>
    </row>
    <row r="110" spans="509:514" x14ac:dyDescent="0.55000000000000004">
      <c r="SO110" s="1"/>
      <c r="ST110"/>
    </row>
    <row r="111" spans="509:514" x14ac:dyDescent="0.55000000000000004">
      <c r="SO111" s="1"/>
      <c r="ST111"/>
    </row>
    <row r="112" spans="509:514" x14ac:dyDescent="0.55000000000000004">
      <c r="SO112" s="1"/>
      <c r="ST112"/>
    </row>
    <row r="113" spans="509:514" x14ac:dyDescent="0.55000000000000004">
      <c r="SO113" s="1"/>
      <c r="ST1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Anurag</cp:lastModifiedBy>
  <dcterms:created xsi:type="dcterms:W3CDTF">2020-03-20T03:56:11Z</dcterms:created>
  <dcterms:modified xsi:type="dcterms:W3CDTF">2020-03-26T01:50:38Z</dcterms:modified>
</cp:coreProperties>
</file>