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P5yDuck\Desktop\"/>
    </mc:Choice>
  </mc:AlternateContent>
  <xr:revisionPtr revIDLastSave="0" documentId="8_{A2D1A41C-35B4-438B-BEF3-7547157F3570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OPULATION" sheetId="1" r:id="rId1"/>
    <sheet name="DESCRIPTIVE STATISTICS" sheetId="11" r:id="rId2"/>
    <sheet name="95% CI ESTIMATE FOR u" sheetId="3" r:id="rId3"/>
    <sheet name="95% CI ESTIMATE FOR p" sheetId="18" r:id="rId4"/>
    <sheet name="TEST 1 SAMPLE u" sheetId="14" r:id="rId5"/>
    <sheet name="TEST 1 SAMPLE P" sheetId="15" r:id="rId6"/>
    <sheet name="TEST 2 SAMPLE TWO TAIL u" sheetId="8" r:id="rId7"/>
    <sheet name="TEST 2 SAMPLE ONE TAIL u " sheetId="20" r:id="rId8"/>
    <sheet name="TEST 2 CLAIM P" sheetId="16" r:id="rId9"/>
    <sheet name="LINEAR REGRESSION" sheetId="10" r:id="rId10"/>
  </sheets>
  <definedNames>
    <definedName name="_xlchart.v1.0" hidden="1">'DESCRIPTIVE STATISTICS'!$Q$2</definedName>
    <definedName name="_xlchart.v1.1" hidden="1">'DESCRIPTIVE STATISTICS'!$Q$3:$Q$502</definedName>
    <definedName name="_xlchart.v1.2" hidden="1">'DESCRIPTIVE STATISTICS'!$N$2</definedName>
    <definedName name="_xlchart.v1.3" hidden="1">'DESCRIPTIVE STATISTICS'!$N$3:$N$502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9" i="15" l="1"/>
  <c r="J5" i="3"/>
  <c r="I50" i="10"/>
  <c r="I49" i="10"/>
  <c r="I48" i="10"/>
  <c r="I47" i="10"/>
  <c r="I46" i="10"/>
  <c r="K17" i="16" l="1"/>
  <c r="J17" i="16"/>
  <c r="K5" i="16" l="1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154" i="16"/>
  <c r="C155" i="16"/>
  <c r="C156" i="16"/>
  <c r="C157" i="16"/>
  <c r="C158" i="16"/>
  <c r="C159" i="16"/>
  <c r="C160" i="16"/>
  <c r="C161" i="16"/>
  <c r="C162" i="16"/>
  <c r="C163" i="16"/>
  <c r="C164" i="16"/>
  <c r="C165" i="16"/>
  <c r="C166" i="16"/>
  <c r="C167" i="16"/>
  <c r="C168" i="16"/>
  <c r="C169" i="16"/>
  <c r="C170" i="16"/>
  <c r="C171" i="16"/>
  <c r="C172" i="16"/>
  <c r="C173" i="16"/>
  <c r="C174" i="16"/>
  <c r="C175" i="16"/>
  <c r="C176" i="16"/>
  <c r="C177" i="16"/>
  <c r="C178" i="16"/>
  <c r="C179" i="16"/>
  <c r="C180" i="16"/>
  <c r="C181" i="16"/>
  <c r="C182" i="16"/>
  <c r="C183" i="16"/>
  <c r="C184" i="16"/>
  <c r="C185" i="16"/>
  <c r="C186" i="16"/>
  <c r="C187" i="16"/>
  <c r="C188" i="16"/>
  <c r="C189" i="16"/>
  <c r="C190" i="16"/>
  <c r="C191" i="16"/>
  <c r="C192" i="16"/>
  <c r="C193" i="16"/>
  <c r="C194" i="16"/>
  <c r="C195" i="16"/>
  <c r="C196" i="16"/>
  <c r="C197" i="16"/>
  <c r="C198" i="16"/>
  <c r="C199" i="16"/>
  <c r="C200" i="16"/>
  <c r="C201" i="16"/>
  <c r="C202" i="16"/>
  <c r="C203" i="16"/>
  <c r="C204" i="16"/>
  <c r="C205" i="16"/>
  <c r="C206" i="16"/>
  <c r="C207" i="16"/>
  <c r="C208" i="16"/>
  <c r="C209" i="16"/>
  <c r="C210" i="16"/>
  <c r="C211" i="16"/>
  <c r="C212" i="16"/>
  <c r="C213" i="16"/>
  <c r="C214" i="16"/>
  <c r="C215" i="16"/>
  <c r="C216" i="16"/>
  <c r="C217" i="16"/>
  <c r="C218" i="16"/>
  <c r="C219" i="16"/>
  <c r="C220" i="16"/>
  <c r="C221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8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G121" i="16"/>
  <c r="G122" i="16"/>
  <c r="G123" i="16"/>
  <c r="G124" i="16"/>
  <c r="G125" i="16"/>
  <c r="G126" i="16"/>
  <c r="G127" i="16"/>
  <c r="G128" i="16"/>
  <c r="G129" i="16"/>
  <c r="G130" i="16"/>
  <c r="G131" i="16"/>
  <c r="G132" i="16"/>
  <c r="G133" i="16"/>
  <c r="G134" i="16"/>
  <c r="G135" i="16"/>
  <c r="G136" i="16"/>
  <c r="G137" i="16"/>
  <c r="G138" i="16"/>
  <c r="G139" i="16"/>
  <c r="G140" i="16"/>
  <c r="G141" i="16"/>
  <c r="G142" i="16"/>
  <c r="G143" i="16"/>
  <c r="G144" i="16"/>
  <c r="G145" i="16"/>
  <c r="G146" i="16"/>
  <c r="G147" i="16"/>
  <c r="G148" i="16"/>
  <c r="G149" i="16"/>
  <c r="G150" i="16"/>
  <c r="G151" i="16"/>
  <c r="G152" i="16"/>
  <c r="G153" i="16"/>
  <c r="G154" i="16"/>
  <c r="G155" i="16"/>
  <c r="G156" i="16"/>
  <c r="G157" i="16"/>
  <c r="G158" i="16"/>
  <c r="G159" i="16"/>
  <c r="G160" i="16"/>
  <c r="G161" i="16"/>
  <c r="G162" i="16"/>
  <c r="G163" i="16"/>
  <c r="G164" i="16"/>
  <c r="G165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G178" i="16"/>
  <c r="G179" i="16"/>
  <c r="G180" i="16"/>
  <c r="G181" i="16"/>
  <c r="G182" i="16"/>
  <c r="G183" i="16"/>
  <c r="G184" i="16"/>
  <c r="G185" i="16"/>
  <c r="G186" i="16"/>
  <c r="G187" i="16"/>
  <c r="G188" i="16"/>
  <c r="G189" i="16"/>
  <c r="G190" i="16"/>
  <c r="G191" i="16"/>
  <c r="G192" i="16"/>
  <c r="G193" i="16"/>
  <c r="G194" i="16"/>
  <c r="G195" i="16"/>
  <c r="G196" i="16"/>
  <c r="G197" i="16"/>
  <c r="G198" i="16"/>
  <c r="G199" i="16"/>
  <c r="G200" i="16"/>
  <c r="G201" i="16"/>
  <c r="G202" i="16"/>
  <c r="G203" i="16"/>
  <c r="G204" i="16"/>
  <c r="G205" i="16"/>
  <c r="G206" i="16"/>
  <c r="G207" i="16"/>
  <c r="G208" i="16"/>
  <c r="G209" i="16"/>
  <c r="G210" i="16"/>
  <c r="G211" i="16"/>
  <c r="G212" i="16"/>
  <c r="G213" i="16"/>
  <c r="G214" i="16"/>
  <c r="G215" i="16"/>
  <c r="G216" i="16"/>
  <c r="G217" i="16"/>
  <c r="G218" i="16"/>
  <c r="G219" i="16"/>
  <c r="G220" i="16"/>
  <c r="G221" i="16"/>
  <c r="G222" i="16"/>
  <c r="G223" i="16"/>
  <c r="G224" i="16"/>
  <c r="G225" i="16"/>
  <c r="G226" i="16"/>
  <c r="G227" i="16"/>
  <c r="G228" i="16"/>
  <c r="G229" i="16"/>
  <c r="G230" i="16"/>
  <c r="G231" i="16"/>
  <c r="G232" i="16"/>
  <c r="G233" i="16"/>
  <c r="G234" i="16"/>
  <c r="G235" i="16"/>
  <c r="G236" i="16"/>
  <c r="G237" i="16"/>
  <c r="G238" i="16"/>
  <c r="G239" i="16"/>
  <c r="G240" i="16"/>
  <c r="G241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267" i="16"/>
  <c r="G268" i="16"/>
  <c r="G269" i="16"/>
  <c r="G270" i="16"/>
  <c r="G271" i="16"/>
  <c r="G272" i="16"/>
  <c r="G273" i="16"/>
  <c r="G274" i="16"/>
  <c r="G275" i="16"/>
  <c r="G276" i="16"/>
  <c r="G277" i="16"/>
  <c r="G278" i="16"/>
  <c r="G279" i="16"/>
  <c r="G280" i="16"/>
  <c r="G281" i="16"/>
  <c r="G282" i="16"/>
  <c r="G283" i="16"/>
  <c r="G3" i="16"/>
  <c r="K4" i="16" s="1"/>
  <c r="K6" i="16" s="1"/>
  <c r="C3" i="16"/>
  <c r="J5" i="16" s="1"/>
  <c r="J4" i="16" l="1"/>
  <c r="J7" i="16" l="1"/>
  <c r="J6" i="16"/>
  <c r="J16" i="16" s="1"/>
  <c r="F231" i="15" l="1"/>
  <c r="K2" i="15" s="1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341" i="15"/>
  <c r="F342" i="15"/>
  <c r="F343" i="15"/>
  <c r="F344" i="15"/>
  <c r="F345" i="15"/>
  <c r="F346" i="15"/>
  <c r="F347" i="15"/>
  <c r="F348" i="15"/>
  <c r="F349" i="15"/>
  <c r="F350" i="15"/>
  <c r="F351" i="15"/>
  <c r="F352" i="15"/>
  <c r="F353" i="15"/>
  <c r="F354" i="15"/>
  <c r="F355" i="15"/>
  <c r="F356" i="15"/>
  <c r="F357" i="15"/>
  <c r="F358" i="15"/>
  <c r="F359" i="15"/>
  <c r="F360" i="15"/>
  <c r="F361" i="15"/>
  <c r="F362" i="15"/>
  <c r="F363" i="15"/>
  <c r="F364" i="15"/>
  <c r="F365" i="15"/>
  <c r="F366" i="15"/>
  <c r="F367" i="15"/>
  <c r="F368" i="15"/>
  <c r="F369" i="15"/>
  <c r="F370" i="15"/>
  <c r="F371" i="15"/>
  <c r="F372" i="15"/>
  <c r="F373" i="15"/>
  <c r="F374" i="15"/>
  <c r="F375" i="15"/>
  <c r="F376" i="15"/>
  <c r="F377" i="15"/>
  <c r="F378" i="15"/>
  <c r="F379" i="15"/>
  <c r="F380" i="15"/>
  <c r="F381" i="15"/>
  <c r="F382" i="15"/>
  <c r="F383" i="15"/>
  <c r="F384" i="15"/>
  <c r="F385" i="15"/>
  <c r="F386" i="15"/>
  <c r="F387" i="15"/>
  <c r="F388" i="15"/>
  <c r="F389" i="15"/>
  <c r="F390" i="15"/>
  <c r="F391" i="15"/>
  <c r="F392" i="15"/>
  <c r="F393" i="15"/>
  <c r="F394" i="15"/>
  <c r="F395" i="15"/>
  <c r="F396" i="15"/>
  <c r="F397" i="15"/>
  <c r="F398" i="15"/>
  <c r="F399" i="15"/>
  <c r="F400" i="15"/>
  <c r="F401" i="15"/>
  <c r="F402" i="15"/>
  <c r="F403" i="15"/>
  <c r="F404" i="15"/>
  <c r="F405" i="15"/>
  <c r="F406" i="15"/>
  <c r="F407" i="15"/>
  <c r="F408" i="15"/>
  <c r="F409" i="15"/>
  <c r="F410" i="15"/>
  <c r="F411" i="15"/>
  <c r="F412" i="15"/>
  <c r="F413" i="15"/>
  <c r="F414" i="15"/>
  <c r="F415" i="15"/>
  <c r="F416" i="15"/>
  <c r="F417" i="15"/>
  <c r="F418" i="15"/>
  <c r="F419" i="15"/>
  <c r="F420" i="15"/>
  <c r="F421" i="15"/>
  <c r="F422" i="15"/>
  <c r="F423" i="15"/>
  <c r="F424" i="15"/>
  <c r="F425" i="15"/>
  <c r="F426" i="15"/>
  <c r="F427" i="15"/>
  <c r="F428" i="15"/>
  <c r="F429" i="15"/>
  <c r="F430" i="15"/>
  <c r="F431" i="15"/>
  <c r="F432" i="15"/>
  <c r="F433" i="15"/>
  <c r="F434" i="15"/>
  <c r="F435" i="15"/>
  <c r="F436" i="15"/>
  <c r="F437" i="15"/>
  <c r="F438" i="15"/>
  <c r="F439" i="15"/>
  <c r="F440" i="15"/>
  <c r="F441" i="15"/>
  <c r="F442" i="15"/>
  <c r="F443" i="15"/>
  <c r="F444" i="15"/>
  <c r="F445" i="15"/>
  <c r="F446" i="15"/>
  <c r="F447" i="15"/>
  <c r="F448" i="15"/>
  <c r="F449" i="15"/>
  <c r="F450" i="15"/>
  <c r="F451" i="15"/>
  <c r="F452" i="15"/>
  <c r="F453" i="15"/>
  <c r="F454" i="15"/>
  <c r="F455" i="15"/>
  <c r="F456" i="15"/>
  <c r="F457" i="15"/>
  <c r="F458" i="15"/>
  <c r="F459" i="15"/>
  <c r="F460" i="15"/>
  <c r="F461" i="15"/>
  <c r="F462" i="15"/>
  <c r="F463" i="15"/>
  <c r="F464" i="15"/>
  <c r="F465" i="15"/>
  <c r="F466" i="15"/>
  <c r="F467" i="15"/>
  <c r="F468" i="15"/>
  <c r="F469" i="15"/>
  <c r="F470" i="15"/>
  <c r="F471" i="15"/>
  <c r="F472" i="15"/>
  <c r="F473" i="15"/>
  <c r="F474" i="15"/>
  <c r="F475" i="15"/>
  <c r="F476" i="15"/>
  <c r="F477" i="15"/>
  <c r="F478" i="15"/>
  <c r="F479" i="15"/>
  <c r="F480" i="15"/>
  <c r="F481" i="15"/>
  <c r="F482" i="15"/>
  <c r="F483" i="15"/>
  <c r="F484" i="15"/>
  <c r="F485" i="15"/>
  <c r="F486" i="15"/>
  <c r="F487" i="15"/>
  <c r="F488" i="15"/>
  <c r="F489" i="15"/>
  <c r="F490" i="15"/>
  <c r="F491" i="15"/>
  <c r="F492" i="15"/>
  <c r="F493" i="15"/>
  <c r="F494" i="15"/>
  <c r="F495" i="15"/>
  <c r="F496" i="15"/>
  <c r="F497" i="15"/>
  <c r="F498" i="15"/>
  <c r="F499" i="15"/>
  <c r="F500" i="15"/>
  <c r="F501" i="15"/>
  <c r="F502" i="15"/>
  <c r="K3" i="15"/>
  <c r="K7" i="15"/>
  <c r="F11" i="14"/>
  <c r="F12" i="14"/>
  <c r="F5" i="14"/>
  <c r="F4" i="14"/>
  <c r="F3" i="14"/>
  <c r="F2" i="14"/>
  <c r="J8" i="3"/>
  <c r="O14" i="18"/>
  <c r="Q14" i="18"/>
  <c r="F502" i="18"/>
  <c r="F501" i="18"/>
  <c r="K3" i="18" s="1"/>
  <c r="F500" i="18"/>
  <c r="F499" i="18"/>
  <c r="F498" i="18"/>
  <c r="F497" i="18"/>
  <c r="F496" i="18"/>
  <c r="F495" i="18"/>
  <c r="F494" i="18"/>
  <c r="F493" i="18"/>
  <c r="F492" i="18"/>
  <c r="F491" i="18"/>
  <c r="F490" i="18"/>
  <c r="F489" i="18"/>
  <c r="F488" i="18"/>
  <c r="F487" i="18"/>
  <c r="F486" i="18"/>
  <c r="F485" i="18"/>
  <c r="F484" i="18"/>
  <c r="F483" i="18"/>
  <c r="F482" i="18"/>
  <c r="F481" i="18"/>
  <c r="F480" i="18"/>
  <c r="F479" i="18"/>
  <c r="F478" i="18"/>
  <c r="F477" i="18"/>
  <c r="F476" i="18"/>
  <c r="F475" i="18"/>
  <c r="F474" i="18"/>
  <c r="F473" i="18"/>
  <c r="F472" i="18"/>
  <c r="F471" i="18"/>
  <c r="F470" i="18"/>
  <c r="F469" i="18"/>
  <c r="F468" i="18"/>
  <c r="F467" i="18"/>
  <c r="F466" i="18"/>
  <c r="F465" i="18"/>
  <c r="F464" i="18"/>
  <c r="F463" i="18"/>
  <c r="F462" i="18"/>
  <c r="F461" i="18"/>
  <c r="F460" i="18"/>
  <c r="F459" i="18"/>
  <c r="F458" i="18"/>
  <c r="F457" i="18"/>
  <c r="F456" i="18"/>
  <c r="F455" i="18"/>
  <c r="F454" i="18"/>
  <c r="F453" i="18"/>
  <c r="F452" i="18"/>
  <c r="F451" i="18"/>
  <c r="F450" i="18"/>
  <c r="F449" i="18"/>
  <c r="F448" i="18"/>
  <c r="F447" i="18"/>
  <c r="F446" i="18"/>
  <c r="F445" i="18"/>
  <c r="F444" i="18"/>
  <c r="F443" i="18"/>
  <c r="F442" i="18"/>
  <c r="F441" i="18"/>
  <c r="F440" i="18"/>
  <c r="F439" i="18"/>
  <c r="F438" i="18"/>
  <c r="F437" i="18"/>
  <c r="F436" i="18"/>
  <c r="F435" i="18"/>
  <c r="F434" i="18"/>
  <c r="F433" i="18"/>
  <c r="F432" i="18"/>
  <c r="F431" i="18"/>
  <c r="F430" i="18"/>
  <c r="F429" i="18"/>
  <c r="F428" i="18"/>
  <c r="F427" i="18"/>
  <c r="F426" i="18"/>
  <c r="F425" i="18"/>
  <c r="F424" i="18"/>
  <c r="F423" i="18"/>
  <c r="F422" i="18"/>
  <c r="F421" i="18"/>
  <c r="F420" i="18"/>
  <c r="F419" i="18"/>
  <c r="F418" i="18"/>
  <c r="F417" i="18"/>
  <c r="F416" i="18"/>
  <c r="F415" i="18"/>
  <c r="F414" i="18"/>
  <c r="F413" i="18"/>
  <c r="F412" i="18"/>
  <c r="F411" i="18"/>
  <c r="F410" i="18"/>
  <c r="F409" i="18"/>
  <c r="F408" i="18"/>
  <c r="F407" i="18"/>
  <c r="F406" i="18"/>
  <c r="F405" i="18"/>
  <c r="F404" i="18"/>
  <c r="F403" i="18"/>
  <c r="F402" i="18"/>
  <c r="F401" i="18"/>
  <c r="F400" i="18"/>
  <c r="F399" i="18"/>
  <c r="F398" i="18"/>
  <c r="F397" i="18"/>
  <c r="F396" i="18"/>
  <c r="F395" i="18"/>
  <c r="F394" i="18"/>
  <c r="F393" i="18"/>
  <c r="F392" i="18"/>
  <c r="F391" i="18"/>
  <c r="F390" i="18"/>
  <c r="F389" i="18"/>
  <c r="F388" i="18"/>
  <c r="F387" i="18"/>
  <c r="F386" i="18"/>
  <c r="F385" i="18"/>
  <c r="F384" i="18"/>
  <c r="F383" i="18"/>
  <c r="F382" i="18"/>
  <c r="F381" i="18"/>
  <c r="F380" i="18"/>
  <c r="F379" i="18"/>
  <c r="F378" i="18"/>
  <c r="F377" i="18"/>
  <c r="F376" i="18"/>
  <c r="F375" i="18"/>
  <c r="F374" i="18"/>
  <c r="F373" i="18"/>
  <c r="F372" i="18"/>
  <c r="F371" i="18"/>
  <c r="F370" i="18"/>
  <c r="F369" i="18"/>
  <c r="F368" i="18"/>
  <c r="F367" i="18"/>
  <c r="F366" i="18"/>
  <c r="F365" i="18"/>
  <c r="F364" i="18"/>
  <c r="F363" i="18"/>
  <c r="F362" i="18"/>
  <c r="F361" i="18"/>
  <c r="F360" i="18"/>
  <c r="F359" i="18"/>
  <c r="F358" i="18"/>
  <c r="F357" i="18"/>
  <c r="F356" i="18"/>
  <c r="F355" i="18"/>
  <c r="F354" i="18"/>
  <c r="F353" i="18"/>
  <c r="F352" i="18"/>
  <c r="F351" i="18"/>
  <c r="F350" i="18"/>
  <c r="F349" i="18"/>
  <c r="F348" i="18"/>
  <c r="F347" i="18"/>
  <c r="F346" i="18"/>
  <c r="F345" i="18"/>
  <c r="F344" i="18"/>
  <c r="F343" i="18"/>
  <c r="F342" i="18"/>
  <c r="F341" i="18"/>
  <c r="F340" i="18"/>
  <c r="F339" i="18"/>
  <c r="F338" i="18"/>
  <c r="F337" i="18"/>
  <c r="F336" i="18"/>
  <c r="F335" i="18"/>
  <c r="F334" i="18"/>
  <c r="F333" i="18"/>
  <c r="F332" i="18"/>
  <c r="F331" i="18"/>
  <c r="F330" i="18"/>
  <c r="F329" i="18"/>
  <c r="F328" i="18"/>
  <c r="F327" i="18"/>
  <c r="F326" i="18"/>
  <c r="F325" i="18"/>
  <c r="F324" i="18"/>
  <c r="F323" i="18"/>
  <c r="F322" i="18"/>
  <c r="F321" i="18"/>
  <c r="F320" i="18"/>
  <c r="F319" i="18"/>
  <c r="F318" i="18"/>
  <c r="F317" i="18"/>
  <c r="F316" i="18"/>
  <c r="F315" i="18"/>
  <c r="F314" i="18"/>
  <c r="F313" i="18"/>
  <c r="F312" i="18"/>
  <c r="F311" i="18"/>
  <c r="F310" i="18"/>
  <c r="F309" i="18"/>
  <c r="F308" i="18"/>
  <c r="F307" i="18"/>
  <c r="F306" i="18"/>
  <c r="F305" i="18"/>
  <c r="F304" i="18"/>
  <c r="F303" i="18"/>
  <c r="F302" i="18"/>
  <c r="F301" i="18"/>
  <c r="F300" i="18"/>
  <c r="F299" i="18"/>
  <c r="F298" i="18"/>
  <c r="F297" i="18"/>
  <c r="F296" i="18"/>
  <c r="F295" i="18"/>
  <c r="F294" i="18"/>
  <c r="F293" i="18"/>
  <c r="F292" i="18"/>
  <c r="F291" i="18"/>
  <c r="F290" i="18"/>
  <c r="F289" i="18"/>
  <c r="F288" i="18"/>
  <c r="F287" i="18"/>
  <c r="F286" i="18"/>
  <c r="F285" i="18"/>
  <c r="F284" i="18"/>
  <c r="F283" i="18"/>
  <c r="F282" i="18"/>
  <c r="F281" i="18"/>
  <c r="F280" i="18"/>
  <c r="F279" i="18"/>
  <c r="F278" i="18"/>
  <c r="F277" i="18"/>
  <c r="F276" i="18"/>
  <c r="F275" i="18"/>
  <c r="F274" i="18"/>
  <c r="F273" i="18"/>
  <c r="F272" i="18"/>
  <c r="F271" i="18"/>
  <c r="F270" i="18"/>
  <c r="F269" i="18"/>
  <c r="F268" i="18"/>
  <c r="F267" i="18"/>
  <c r="F266" i="18"/>
  <c r="F265" i="18"/>
  <c r="F264" i="18"/>
  <c r="F263" i="18"/>
  <c r="F262" i="18"/>
  <c r="F261" i="18"/>
  <c r="F260" i="18"/>
  <c r="F259" i="18"/>
  <c r="F258" i="18"/>
  <c r="F257" i="18"/>
  <c r="F256" i="18"/>
  <c r="F255" i="18"/>
  <c r="F254" i="18"/>
  <c r="F253" i="18"/>
  <c r="F252" i="18"/>
  <c r="F251" i="18"/>
  <c r="F250" i="18"/>
  <c r="F249" i="18"/>
  <c r="F248" i="18"/>
  <c r="F247" i="18"/>
  <c r="F246" i="18"/>
  <c r="F245" i="18"/>
  <c r="F244" i="18"/>
  <c r="F243" i="18"/>
  <c r="F242" i="18"/>
  <c r="F241" i="18"/>
  <c r="F240" i="18"/>
  <c r="F239" i="18"/>
  <c r="F238" i="18"/>
  <c r="F237" i="18"/>
  <c r="F236" i="18"/>
  <c r="F235" i="18"/>
  <c r="F234" i="18"/>
  <c r="F233" i="18"/>
  <c r="F232" i="18"/>
  <c r="F231" i="18"/>
  <c r="F230" i="18"/>
  <c r="F229" i="18"/>
  <c r="F228" i="18"/>
  <c r="F227" i="18"/>
  <c r="F226" i="18"/>
  <c r="F225" i="18"/>
  <c r="F224" i="18"/>
  <c r="F223" i="18"/>
  <c r="F222" i="18"/>
  <c r="F221" i="18"/>
  <c r="F220" i="18"/>
  <c r="F219" i="18"/>
  <c r="F218" i="18"/>
  <c r="F217" i="18"/>
  <c r="F216" i="18"/>
  <c r="F215" i="18"/>
  <c r="F214" i="18"/>
  <c r="F213" i="18"/>
  <c r="F212" i="18"/>
  <c r="F211" i="18"/>
  <c r="F210" i="18"/>
  <c r="F209" i="18"/>
  <c r="F208" i="18"/>
  <c r="F207" i="18"/>
  <c r="F206" i="18"/>
  <c r="F205" i="18"/>
  <c r="F204" i="18"/>
  <c r="F203" i="18"/>
  <c r="F202" i="18"/>
  <c r="F201" i="18"/>
  <c r="F200" i="18"/>
  <c r="F199" i="18"/>
  <c r="F198" i="18"/>
  <c r="F197" i="18"/>
  <c r="F196" i="18"/>
  <c r="F195" i="18"/>
  <c r="F194" i="18"/>
  <c r="F193" i="18"/>
  <c r="F192" i="18"/>
  <c r="F191" i="18"/>
  <c r="F190" i="18"/>
  <c r="F189" i="18"/>
  <c r="F188" i="18"/>
  <c r="F187" i="18"/>
  <c r="F186" i="18"/>
  <c r="F185" i="18"/>
  <c r="F184" i="18"/>
  <c r="F183" i="18"/>
  <c r="F182" i="18"/>
  <c r="F181" i="18"/>
  <c r="F180" i="18"/>
  <c r="F179" i="18"/>
  <c r="F178" i="18"/>
  <c r="F177" i="18"/>
  <c r="F176" i="18"/>
  <c r="F175" i="18"/>
  <c r="F174" i="18"/>
  <c r="F173" i="18"/>
  <c r="F172" i="18"/>
  <c r="F171" i="18"/>
  <c r="F170" i="18"/>
  <c r="F169" i="18"/>
  <c r="F168" i="18"/>
  <c r="F167" i="18"/>
  <c r="F166" i="18"/>
  <c r="F165" i="18"/>
  <c r="F164" i="18"/>
  <c r="F163" i="18"/>
  <c r="F162" i="18"/>
  <c r="F161" i="18"/>
  <c r="F160" i="18"/>
  <c r="F159" i="18"/>
  <c r="F158" i="18"/>
  <c r="F157" i="18"/>
  <c r="F156" i="18"/>
  <c r="F155" i="18"/>
  <c r="F154" i="18"/>
  <c r="F153" i="18"/>
  <c r="F152" i="18"/>
  <c r="F151" i="18"/>
  <c r="F150" i="18"/>
  <c r="F149" i="18"/>
  <c r="F148" i="18"/>
  <c r="F147" i="18"/>
  <c r="F146" i="18"/>
  <c r="F145" i="18"/>
  <c r="F144" i="18"/>
  <c r="F143" i="18"/>
  <c r="F142" i="18"/>
  <c r="F141" i="18"/>
  <c r="F140" i="18"/>
  <c r="F139" i="18"/>
  <c r="F138" i="18"/>
  <c r="F137" i="18"/>
  <c r="F136" i="18"/>
  <c r="F135" i="18"/>
  <c r="F134" i="18"/>
  <c r="F133" i="18"/>
  <c r="F132" i="18"/>
  <c r="F131" i="18"/>
  <c r="F130" i="18"/>
  <c r="F129" i="18"/>
  <c r="F128" i="18"/>
  <c r="F127" i="18"/>
  <c r="F126" i="18"/>
  <c r="F125" i="18"/>
  <c r="F124" i="18"/>
  <c r="F123" i="18"/>
  <c r="F122" i="18"/>
  <c r="F121" i="18"/>
  <c r="F120" i="18"/>
  <c r="F119" i="18"/>
  <c r="F118" i="18"/>
  <c r="F117" i="18"/>
  <c r="F116" i="18"/>
  <c r="F115" i="18"/>
  <c r="F114" i="18"/>
  <c r="F113" i="18"/>
  <c r="F112" i="18"/>
  <c r="F111" i="18"/>
  <c r="F110" i="18"/>
  <c r="F109" i="18"/>
  <c r="F108" i="18"/>
  <c r="F107" i="18"/>
  <c r="F106" i="18"/>
  <c r="F105" i="18"/>
  <c r="F104" i="18"/>
  <c r="F103" i="18"/>
  <c r="F102" i="18"/>
  <c r="F101" i="18"/>
  <c r="F100" i="18"/>
  <c r="F99" i="18"/>
  <c r="F98" i="18"/>
  <c r="F97" i="18"/>
  <c r="F96" i="18"/>
  <c r="F95" i="18"/>
  <c r="F94" i="18"/>
  <c r="F93" i="18"/>
  <c r="F92" i="18"/>
  <c r="F91" i="18"/>
  <c r="F90" i="18"/>
  <c r="F89" i="18"/>
  <c r="F88" i="18"/>
  <c r="F87" i="18"/>
  <c r="F86" i="18"/>
  <c r="F85" i="18"/>
  <c r="F84" i="18"/>
  <c r="F83" i="18"/>
  <c r="F82" i="18"/>
  <c r="F81" i="18"/>
  <c r="F80" i="18"/>
  <c r="F79" i="18"/>
  <c r="F78" i="18"/>
  <c r="F77" i="18"/>
  <c r="F76" i="18"/>
  <c r="F75" i="18"/>
  <c r="F74" i="18"/>
  <c r="F73" i="18"/>
  <c r="F72" i="18"/>
  <c r="F71" i="18"/>
  <c r="F70" i="18"/>
  <c r="F69" i="18"/>
  <c r="F68" i="18"/>
  <c r="F67" i="18"/>
  <c r="F66" i="18"/>
  <c r="F65" i="18"/>
  <c r="F64" i="18"/>
  <c r="F63" i="18"/>
  <c r="F62" i="18"/>
  <c r="F61" i="18"/>
  <c r="F60" i="18"/>
  <c r="F59" i="18"/>
  <c r="F58" i="18"/>
  <c r="F57" i="18"/>
  <c r="F56" i="18"/>
  <c r="F55" i="18"/>
  <c r="F54" i="18"/>
  <c r="F53" i="18"/>
  <c r="F52" i="18"/>
  <c r="F51" i="18"/>
  <c r="F50" i="18"/>
  <c r="F49" i="18"/>
  <c r="F48" i="18"/>
  <c r="F47" i="18"/>
  <c r="F46" i="18"/>
  <c r="F45" i="18"/>
  <c r="F44" i="18"/>
  <c r="F43" i="18"/>
  <c r="F42" i="18"/>
  <c r="F41" i="18"/>
  <c r="F40" i="18"/>
  <c r="F39" i="18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11" i="18"/>
  <c r="F10" i="18"/>
  <c r="F9" i="18"/>
  <c r="F8" i="18"/>
  <c r="F7" i="18"/>
  <c r="K6" i="18"/>
  <c r="F6" i="18"/>
  <c r="K2" i="18" s="1"/>
  <c r="K4" i="18" s="1"/>
  <c r="F5" i="18"/>
  <c r="F4" i="18"/>
  <c r="F3" i="18"/>
  <c r="P11" i="3"/>
  <c r="P10" i="3"/>
  <c r="P9" i="3"/>
  <c r="P8" i="3"/>
  <c r="P7" i="3"/>
  <c r="J11" i="3"/>
  <c r="J10" i="3"/>
  <c r="J9" i="3"/>
  <c r="J7" i="3"/>
  <c r="K4" i="15" l="1"/>
  <c r="K18" i="15" s="1"/>
  <c r="L19" i="15" l="1"/>
  <c r="F230" i="15" l="1"/>
  <c r="F229" i="15"/>
  <c r="F228" i="15"/>
  <c r="F227" i="15"/>
  <c r="F226" i="15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F196" i="15"/>
  <c r="F195" i="15"/>
  <c r="F194" i="15"/>
  <c r="F193" i="15"/>
  <c r="F192" i="15"/>
  <c r="F191" i="15"/>
  <c r="F190" i="15"/>
  <c r="F189" i="15"/>
  <c r="F188" i="15"/>
  <c r="F187" i="15"/>
  <c r="F186" i="15"/>
  <c r="F185" i="15"/>
  <c r="F184" i="15"/>
  <c r="F183" i="15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F166" i="15"/>
  <c r="F165" i="15"/>
  <c r="F164" i="15"/>
  <c r="F163" i="15"/>
  <c r="F162" i="15"/>
  <c r="F161" i="15"/>
  <c r="F160" i="15"/>
  <c r="F159" i="15"/>
  <c r="F158" i="15"/>
  <c r="F157" i="15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F143" i="15"/>
  <c r="F142" i="15"/>
  <c r="F141" i="15"/>
  <c r="F140" i="15"/>
  <c r="F139" i="15"/>
  <c r="F138" i="15"/>
  <c r="F137" i="15"/>
  <c r="F136" i="15"/>
  <c r="F135" i="15"/>
  <c r="F134" i="15"/>
  <c r="F133" i="15"/>
  <c r="F132" i="15"/>
  <c r="F131" i="15"/>
  <c r="F130" i="15"/>
  <c r="F129" i="15"/>
  <c r="F128" i="15"/>
  <c r="F127" i="15"/>
  <c r="F126" i="15"/>
  <c r="F125" i="15"/>
  <c r="F124" i="15"/>
  <c r="F123" i="15"/>
  <c r="F122" i="15"/>
  <c r="F121" i="15"/>
  <c r="F120" i="15"/>
  <c r="F119" i="15"/>
  <c r="F118" i="15"/>
  <c r="F117" i="15"/>
  <c r="F116" i="15"/>
  <c r="F115" i="15"/>
  <c r="F114" i="15"/>
  <c r="F113" i="15"/>
  <c r="F112" i="15"/>
  <c r="F111" i="15"/>
  <c r="F110" i="15"/>
  <c r="F109" i="15"/>
  <c r="F108" i="15"/>
  <c r="F107" i="15"/>
  <c r="F106" i="15"/>
  <c r="F105" i="15"/>
  <c r="F104" i="15"/>
  <c r="F103" i="15"/>
  <c r="F102" i="15"/>
  <c r="F101" i="15"/>
  <c r="F100" i="15"/>
  <c r="F99" i="15"/>
  <c r="F98" i="15"/>
  <c r="F97" i="15"/>
  <c r="F96" i="15"/>
  <c r="F95" i="15"/>
  <c r="F94" i="15"/>
  <c r="F93" i="15"/>
  <c r="F92" i="15"/>
  <c r="F91" i="15"/>
  <c r="F90" i="15"/>
  <c r="F89" i="15"/>
  <c r="F88" i="15"/>
  <c r="F87" i="15"/>
  <c r="F86" i="15"/>
  <c r="F85" i="15"/>
  <c r="F84" i="15"/>
  <c r="F83" i="15"/>
  <c r="F82" i="15"/>
  <c r="F81" i="15"/>
  <c r="F80" i="15"/>
  <c r="F79" i="15"/>
  <c r="F78" i="15"/>
  <c r="F77" i="15"/>
  <c r="F76" i="15"/>
  <c r="F75" i="15"/>
  <c r="F74" i="15"/>
  <c r="F73" i="15"/>
  <c r="F72" i="15"/>
  <c r="F71" i="15"/>
  <c r="F70" i="15"/>
  <c r="F69" i="15"/>
  <c r="F68" i="15"/>
  <c r="F67" i="15"/>
  <c r="F66" i="15"/>
  <c r="F65" i="15"/>
  <c r="F64" i="15"/>
  <c r="F63" i="15"/>
  <c r="F62" i="15"/>
  <c r="F61" i="15"/>
  <c r="F60" i="15"/>
  <c r="F59" i="15"/>
  <c r="F58" i="15"/>
  <c r="F57" i="15"/>
  <c r="F56" i="15"/>
  <c r="F55" i="15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F3" i="15"/>
  <c r="G12" i="14"/>
  <c r="M8" i="3" l="1"/>
  <c r="M7" i="3" l="1"/>
  <c r="J16" i="3" s="1"/>
  <c r="J17" i="3" l="1"/>
  <c r="M9" i="3"/>
  <c r="J18" i="3" s="1"/>
  <c r="M10" i="3"/>
  <c r="L19" i="3" s="1"/>
  <c r="M11" i="3"/>
  <c r="L20" i="3" s="1"/>
  <c r="L16" i="3"/>
  <c r="J20" i="3" l="1"/>
  <c r="J19" i="3"/>
  <c r="L18" i="3"/>
  <c r="L17" i="3"/>
</calcChain>
</file>

<file path=xl/sharedStrings.xml><?xml version="1.0" encoding="utf-8"?>
<sst xmlns="http://schemas.openxmlformats.org/spreadsheetml/2006/main" count="1835" uniqueCount="1150">
  <si>
    <t>POPULATION</t>
  </si>
  <si>
    <t>Customer Name</t>
  </si>
  <si>
    <t>Customer e-mail</t>
  </si>
  <si>
    <t>Country</t>
  </si>
  <si>
    <t>Gender</t>
  </si>
  <si>
    <t>Age</t>
  </si>
  <si>
    <t>Annual Salary</t>
  </si>
  <si>
    <t>Credit Card Debt</t>
  </si>
  <si>
    <t>Net Worth</t>
  </si>
  <si>
    <t>Car Purchase Amount</t>
  </si>
  <si>
    <t>Link data</t>
  </si>
  <si>
    <t>Martina Avila</t>
  </si>
  <si>
    <t>cubilia.Curae.Phasellus@quisaccumsanconvallis.edu</t>
  </si>
  <si>
    <t>USA</t>
  </si>
  <si>
    <t>Harlan Barnes</t>
  </si>
  <si>
    <t>eu.dolor@diam.co.uk</t>
  </si>
  <si>
    <t>Naomi Rodriquez</t>
  </si>
  <si>
    <t>vulputate.mauris.sagittis@ametconsectetueradipiscing.co.uk</t>
  </si>
  <si>
    <t>Jade Cunningham</t>
  </si>
  <si>
    <t>malesuada@dignissim.com</t>
  </si>
  <si>
    <t>Cedric Leach</t>
  </si>
  <si>
    <t>felis.ullamcorper.viverra@egetmollislectus.net</t>
  </si>
  <si>
    <t>Carla Hester</t>
  </si>
  <si>
    <t>mi@Aliquamerat.edu</t>
  </si>
  <si>
    <t>Griffin Rivera</t>
  </si>
  <si>
    <t>vehicula@at.co.uk</t>
  </si>
  <si>
    <t>Orli Casey</t>
  </si>
  <si>
    <t>nunc.est.mollis@Suspendissetristiqueneque.co.uk</t>
  </si>
  <si>
    <t>Marny Obrien</t>
  </si>
  <si>
    <t>Phasellus@sedsemegestas.org</t>
  </si>
  <si>
    <t>Rhonda Chavez</t>
  </si>
  <si>
    <t>nec@nuncest.com</t>
  </si>
  <si>
    <t>Jerome Rowe</t>
  </si>
  <si>
    <t>ipsum.cursus@dui.org</t>
  </si>
  <si>
    <t>Akeem Gibson</t>
  </si>
  <si>
    <t>turpis.egestas.Fusce@purus.edu</t>
  </si>
  <si>
    <t>Quin Smith</t>
  </si>
  <si>
    <t>nulla@ipsum.edu</t>
  </si>
  <si>
    <t>Tatum Moon</t>
  </si>
  <si>
    <t>Cras.sed.leo@Seddiamlorem.ca</t>
  </si>
  <si>
    <t>Sharon Sharpe</t>
  </si>
  <si>
    <t>eget.metus@aaliquetvel.co.uk</t>
  </si>
  <si>
    <t>Thomas Williams</t>
  </si>
  <si>
    <t>aliquet.molestie@ut.org</t>
  </si>
  <si>
    <t>Blaine Bender</t>
  </si>
  <si>
    <t>ultrices.posuere.cubilia@pedenonummyut.net</t>
  </si>
  <si>
    <t>Stephen Lindsey</t>
  </si>
  <si>
    <t>erat.eget.ipsum@tinciduntpede.org</t>
  </si>
  <si>
    <t>Sloane Mann</t>
  </si>
  <si>
    <t>at.augue@augue.net</t>
  </si>
  <si>
    <t>Athena Wolf</t>
  </si>
  <si>
    <t>volutpat.Nulla.facilisis@primis.ca</t>
  </si>
  <si>
    <t>Blythe Romero</t>
  </si>
  <si>
    <t>Sed.eu@risusNuncac.co.uk</t>
  </si>
  <si>
    <t>Zelenia Byers</t>
  </si>
  <si>
    <t>auctor.non@sapien.co.uk</t>
  </si>
  <si>
    <t>Nola Wiggins</t>
  </si>
  <si>
    <t>Aliquam@augue.edu</t>
  </si>
  <si>
    <t>Micah Wheeler</t>
  </si>
  <si>
    <t>arcu.eu@tincidunt.org</t>
  </si>
  <si>
    <t>Caryn Hendrix</t>
  </si>
  <si>
    <t>condimentum.Donec@duiCum.com</t>
  </si>
  <si>
    <t>Hedda Miranda</t>
  </si>
  <si>
    <t>scelerisque@magnased.com</t>
  </si>
  <si>
    <t>Ulric Lynn</t>
  </si>
  <si>
    <t>sociis@vulputateveliteu.com</t>
  </si>
  <si>
    <t>Alma Pope</t>
  </si>
  <si>
    <t>Nunc.mauris.Morbi@turpis.org</t>
  </si>
  <si>
    <t>Gemma Hendrix</t>
  </si>
  <si>
    <t>lobortis@non.co.uk</t>
  </si>
  <si>
    <t>Castor Wood</t>
  </si>
  <si>
    <t>velit.Pellentesque@Nulla.net</t>
  </si>
  <si>
    <t>Herman Stevenson</t>
  </si>
  <si>
    <t>sociosqu.ad.litora@erat.com</t>
  </si>
  <si>
    <t>Adrienne Bolton</t>
  </si>
  <si>
    <t>dictum@magnaPraesent.ca</t>
  </si>
  <si>
    <t>Dahlia Cleveland</t>
  </si>
  <si>
    <t>tincidunt.tempus@idsapien.co.uk</t>
  </si>
  <si>
    <t>Keane Browning</t>
  </si>
  <si>
    <t>Curabitur@acipsumPhasellus.co.uk</t>
  </si>
  <si>
    <t>Quon Hull</t>
  </si>
  <si>
    <t>nascetur.ridiculus.mus@dignissim.co.uk</t>
  </si>
  <si>
    <t>Coby Charles</t>
  </si>
  <si>
    <t>nec@dolornonummyac.com</t>
  </si>
  <si>
    <t>Amery Cortez</t>
  </si>
  <si>
    <t>semper.et.lacinia@Morbiquisurna.ca</t>
  </si>
  <si>
    <t>Uriel Bradshaw</t>
  </si>
  <si>
    <t>ultrices@Integersemelit.com</t>
  </si>
  <si>
    <t>Fredericka Sanders</t>
  </si>
  <si>
    <t>Curabitur@Infaucibus.ca</t>
  </si>
  <si>
    <t>Christopher Stevens</t>
  </si>
  <si>
    <t>blandit.enim@lacusvariuset.org</t>
  </si>
  <si>
    <t>Rachel Ashley</t>
  </si>
  <si>
    <t>tincidunt.tempus.risus@posuerecubiliaCurae.co.uk</t>
  </si>
  <si>
    <t>Lael Wright</t>
  </si>
  <si>
    <t>a@consequatpurusMaecenas.com</t>
  </si>
  <si>
    <t>Ryder Shaffer</t>
  </si>
  <si>
    <t>Phasellus.dapibus.quam@inhendrerit.ca</t>
  </si>
  <si>
    <t>Eric Noel</t>
  </si>
  <si>
    <t>lacinia.at.iaculis@Fuscefermentumfermentum.edu</t>
  </si>
  <si>
    <t>Tamara Guy</t>
  </si>
  <si>
    <t>nec.eleifend@orci.org</t>
  </si>
  <si>
    <t>Quincy Bell</t>
  </si>
  <si>
    <t>in@Duisgravida.co.uk</t>
  </si>
  <si>
    <t>Lee Taylor</t>
  </si>
  <si>
    <t>Vivamus.nisi.Mauris@miAliquam.co.uk</t>
  </si>
  <si>
    <t>Kenneth Pope</t>
  </si>
  <si>
    <t>vitae.sodales.at@molestiearcuSed.org</t>
  </si>
  <si>
    <t>Reese Vance</t>
  </si>
  <si>
    <t>egestas@malesuadavelvenenatis.com</t>
  </si>
  <si>
    <t>Quon Carroll</t>
  </si>
  <si>
    <t>sodales@pharetra.com</t>
  </si>
  <si>
    <t>Magee Davidson</t>
  </si>
  <si>
    <t>Quisque@tempor.net</t>
  </si>
  <si>
    <t>Leilani Gross</t>
  </si>
  <si>
    <t>dignissim@mollisDuissit.org</t>
  </si>
  <si>
    <t>Morgan William</t>
  </si>
  <si>
    <t>sociis.natoque.penatibus@uterat.ca</t>
  </si>
  <si>
    <t>Francesca Cervantes</t>
  </si>
  <si>
    <t>leo@sitametdapibus.edu</t>
  </si>
  <si>
    <t>Rafael Peterson</t>
  </si>
  <si>
    <t>lectus.a.sollicitudin@tortorat.net</t>
  </si>
  <si>
    <t>Roanna Knox</t>
  </si>
  <si>
    <t>dolor.nonummy@metusurnaconvallis.net</t>
  </si>
  <si>
    <t>Marny Vargas</t>
  </si>
  <si>
    <t>nonummy.Fusce.fermentum@ligula.org</t>
  </si>
  <si>
    <t>Charlotte Waller</t>
  </si>
  <si>
    <t>odio@Nuncac.org</t>
  </si>
  <si>
    <t>Dorian Hernandez</t>
  </si>
  <si>
    <t>conubia.nostra.per@diam.co.uk</t>
  </si>
  <si>
    <t>Armando Hensley</t>
  </si>
  <si>
    <t>Class.aptent@torquentper.com</t>
  </si>
  <si>
    <t>Rowan Kidd</t>
  </si>
  <si>
    <t>sapien.Aenean.massa@adipiscing.ca</t>
  </si>
  <si>
    <t>Gwendolyn Rice</t>
  </si>
  <si>
    <t>Duis@metusIn.com</t>
  </si>
  <si>
    <t>Gareth Morris</t>
  </si>
  <si>
    <t>est.Nunc.laoreet@nullavulputatedui.edu</t>
  </si>
  <si>
    <t>Sawyer Carney</t>
  </si>
  <si>
    <t>erat.Sed@Phasellus.ca</t>
  </si>
  <si>
    <t>Raya Shields</t>
  </si>
  <si>
    <t>tincidunt.aliquam@orciluctuset.com</t>
  </si>
  <si>
    <t>Olga Serrano</t>
  </si>
  <si>
    <t>risus@urnasuscipitnonummy.edu</t>
  </si>
  <si>
    <t>Yuli Craig</t>
  </si>
  <si>
    <t>lobortis.quis.pede@Seddiam.com</t>
  </si>
  <si>
    <t>Lev Kramer</t>
  </si>
  <si>
    <t>eu.odio@tristique.org</t>
  </si>
  <si>
    <t>Nissim Acosta</t>
  </si>
  <si>
    <t>enim@at.net</t>
  </si>
  <si>
    <t>Miranda Berry</t>
  </si>
  <si>
    <t>lorem@necmauris.ca</t>
  </si>
  <si>
    <t>Owen Jacobson</t>
  </si>
  <si>
    <t>ac.orci@Etiamimperdietdictum.edu</t>
  </si>
  <si>
    <t>Marvin Becker</t>
  </si>
  <si>
    <t>congue.elit@vestibulumneceuismod.ca</t>
  </si>
  <si>
    <t>Davis Scott</t>
  </si>
  <si>
    <t>neque@variusultricesmauris.edu</t>
  </si>
  <si>
    <t>Matthew Colon</t>
  </si>
  <si>
    <t>facilisis@Nullainterdum.edu</t>
  </si>
  <si>
    <t>Quinlan Harris</t>
  </si>
  <si>
    <t>libero.nec@adipiscing.org</t>
  </si>
  <si>
    <t>Hedley Greene</t>
  </si>
  <si>
    <t>eleifend@felis.org</t>
  </si>
  <si>
    <t>Orson Kirby</t>
  </si>
  <si>
    <t>cursus@nectellus.co.uk</t>
  </si>
  <si>
    <t>Adria Mathis</t>
  </si>
  <si>
    <t>Aliquam.rutrum.lorem@Donec.net</t>
  </si>
  <si>
    <t>Peter Stout</t>
  </si>
  <si>
    <t>dictum.mi.ac@semperrutrumFusce.com</t>
  </si>
  <si>
    <t>Cleo Moore</t>
  </si>
  <si>
    <t>pede.et@Sedeu.com</t>
  </si>
  <si>
    <t>Cally Montoya</t>
  </si>
  <si>
    <t>sit@pedeCum.ca</t>
  </si>
  <si>
    <t>Ila Farrell</t>
  </si>
  <si>
    <t>lacus@velit.edu</t>
  </si>
  <si>
    <t>Abel Stanton</t>
  </si>
  <si>
    <t>eu.lacus.Quisque@congue.edu</t>
  </si>
  <si>
    <t>Reed Roman</t>
  </si>
  <si>
    <t>laoreet.libero@laoreetlectus.com</t>
  </si>
  <si>
    <t>September Puckett</t>
  </si>
  <si>
    <t>tincidunt@consequatpurusMaecenas.net</t>
  </si>
  <si>
    <t>Teegan Barr</t>
  </si>
  <si>
    <t>non.lorem.vitae@eratVivamus.org</t>
  </si>
  <si>
    <t>Alexander York</t>
  </si>
  <si>
    <t>eu.odio.Phasellus@ipsumporta.edu</t>
  </si>
  <si>
    <t>Jared Green</t>
  </si>
  <si>
    <t>laoreet@sagittis.edu</t>
  </si>
  <si>
    <t>Eagan Woodward</t>
  </si>
  <si>
    <t>varius.et@Maecenas.edu</t>
  </si>
  <si>
    <t>Ferdinand Weber</t>
  </si>
  <si>
    <t>metus.Vivamus@vitaeposuere.org</t>
  </si>
  <si>
    <t>Kitra Kerr</t>
  </si>
  <si>
    <t>scelerisque@Vivamusnon.co.uk</t>
  </si>
  <si>
    <t>Desirae Stone</t>
  </si>
  <si>
    <t>Morbi.sit@Aliquamfringilla.ca</t>
  </si>
  <si>
    <t>Len Phillips</t>
  </si>
  <si>
    <t>libero.lacus@Suspendisseseddolor.net</t>
  </si>
  <si>
    <t>Yen Santana</t>
  </si>
  <si>
    <t>ornare.facilisis@ornarelibero.ca</t>
  </si>
  <si>
    <t>Martina Fuentes</t>
  </si>
  <si>
    <t>elit@nequeIn.com</t>
  </si>
  <si>
    <t>Ariana Nash</t>
  </si>
  <si>
    <t>vel.turpis.Aliquam@consequatpurus.edu</t>
  </si>
  <si>
    <t>Glenna Graham</t>
  </si>
  <si>
    <t>sodales@maurisSuspendisse.com</t>
  </si>
  <si>
    <t>Holmes Lane</t>
  </si>
  <si>
    <t>ac.orci@accumsaninterdum.co.uk</t>
  </si>
  <si>
    <t>Emerald Hamilton</t>
  </si>
  <si>
    <t>sit.amet.orci@facilisis.edu</t>
  </si>
  <si>
    <t>Gage Marquez</t>
  </si>
  <si>
    <t>malesuada.vel@dictum.co.uk</t>
  </si>
  <si>
    <t>Travis Burks</t>
  </si>
  <si>
    <t>dictum@liberolacusvarius.ca</t>
  </si>
  <si>
    <t>Otto Oneill</t>
  </si>
  <si>
    <t>arcu.Morbi.sit@elementum.ca</t>
  </si>
  <si>
    <t>Brian Mathews</t>
  </si>
  <si>
    <t>vulputate.mauris.sagittis@orciluctus.com</t>
  </si>
  <si>
    <t>Ralph Rich</t>
  </si>
  <si>
    <t>et@tellus.edu</t>
  </si>
  <si>
    <t>Yasir Tyler</t>
  </si>
  <si>
    <t>pharetra.sed.hendrerit@adipiscinglobortisrisus.edu</t>
  </si>
  <si>
    <t>Dominic Mcintosh</t>
  </si>
  <si>
    <t>Cras.vehicula@nibhPhasellusnulla.net</t>
  </si>
  <si>
    <t>Tanner Ward</t>
  </si>
  <si>
    <t>diam@orciUt.ca</t>
  </si>
  <si>
    <t>Wing Gray</t>
  </si>
  <si>
    <t>urna.nec@tempusscelerisquelorem.org</t>
  </si>
  <si>
    <t>Lionel Mcclure</t>
  </si>
  <si>
    <t>odio.auctor.vitae@placeratorcilacus.edu</t>
  </si>
  <si>
    <t>Wing Parks</t>
  </si>
  <si>
    <t>sagittis@magnased.ca</t>
  </si>
  <si>
    <t>Oleg Gordon</t>
  </si>
  <si>
    <t>Nunc.sollicitudin.commodo@blanditat.co.uk</t>
  </si>
  <si>
    <t>Jamal Stephenson</t>
  </si>
  <si>
    <t>lorem.lorem@in.edu</t>
  </si>
  <si>
    <t>Kadeem Larsen</t>
  </si>
  <si>
    <t>ornare.lectus.ante@lectusNullam.net</t>
  </si>
  <si>
    <t>Todd Maldonado</t>
  </si>
  <si>
    <t>dui.semper.et@aultricies.net</t>
  </si>
  <si>
    <t>Victor Yang</t>
  </si>
  <si>
    <t>arcu.Vivamus.sit@egestasSed.com</t>
  </si>
  <si>
    <t>Quamar Cummings</t>
  </si>
  <si>
    <t>mauris@convallisconvallisdolor.co.uk</t>
  </si>
  <si>
    <t>Dominic Hughes</t>
  </si>
  <si>
    <t>cursus.vestibulum.Mauris@pedenonummy.com</t>
  </si>
  <si>
    <t>Lamar Hensley</t>
  </si>
  <si>
    <t>erat@pedeac.co.uk</t>
  </si>
  <si>
    <t>Solomon Atkinson</t>
  </si>
  <si>
    <t>Aliquam@laoreet.net</t>
  </si>
  <si>
    <t>Dean Snider</t>
  </si>
  <si>
    <t>tempus@sit.ca</t>
  </si>
  <si>
    <t>Vernon Kidd</t>
  </si>
  <si>
    <t>sapien.imperdiet.ornare@vitaeerat.edu</t>
  </si>
  <si>
    <t>Dolan Clayton</t>
  </si>
  <si>
    <t>justo@est.ca</t>
  </si>
  <si>
    <t>Marvin Deleon</t>
  </si>
  <si>
    <t>lectus.Nullam@congueelitsed.ca</t>
  </si>
  <si>
    <t>Merrill Bailey</t>
  </si>
  <si>
    <t>natoque.penatibus@nislsem.net</t>
  </si>
  <si>
    <t>Adrian Brock</t>
  </si>
  <si>
    <t>Cras.lorem@nonvestibulumnec.net</t>
  </si>
  <si>
    <t>Rigel Craft</t>
  </si>
  <si>
    <t>diam.eu.dolor@Proin.com</t>
  </si>
  <si>
    <t>Chaim Lewis</t>
  </si>
  <si>
    <t>luctus@ut.org</t>
  </si>
  <si>
    <t>Kyle Evans</t>
  </si>
  <si>
    <t>magnis@vitaenibh.org</t>
  </si>
  <si>
    <t>Ulysses Craig</t>
  </si>
  <si>
    <t>sit.amet@orci.ca</t>
  </si>
  <si>
    <t>Nolan Nixon</t>
  </si>
  <si>
    <t>arcu@etultricesposuere.co.uk</t>
  </si>
  <si>
    <t>Oren Rosario</t>
  </si>
  <si>
    <t>ultrices.Vivamus.rhoncus@lacusMauris.net</t>
  </si>
  <si>
    <t>Hector Bowers</t>
  </si>
  <si>
    <t>eget@Morbiquisurna.co.uk</t>
  </si>
  <si>
    <t>Tate Molina</t>
  </si>
  <si>
    <t>erat@sitamet.ca</t>
  </si>
  <si>
    <t>Julian Alexander</t>
  </si>
  <si>
    <t>Integer.id.magna@consequatenimdiam.co.uk</t>
  </si>
  <si>
    <t>Lucian Medina</t>
  </si>
  <si>
    <t>rutrum@temporbibendum.com</t>
  </si>
  <si>
    <t>Todd Bass</t>
  </si>
  <si>
    <t>Lorem.ipsum.dolor@et.edu</t>
  </si>
  <si>
    <t>Mannix Snow</t>
  </si>
  <si>
    <t>elit@euismodenim.net</t>
  </si>
  <si>
    <t>Benedict Serrano</t>
  </si>
  <si>
    <t>blandit.viverra@mollisDuis.co.uk</t>
  </si>
  <si>
    <t>Yoshio Potter</t>
  </si>
  <si>
    <t>fringilla.cursus.purus@dolorvitae.ca</t>
  </si>
  <si>
    <t>Stone Koch</t>
  </si>
  <si>
    <t>facilisis.Suspendisse@Duissit.ca</t>
  </si>
  <si>
    <t>Elliott Horne</t>
  </si>
  <si>
    <t>sollicitudin.adipiscing.ligula@Sedeu.co.uk</t>
  </si>
  <si>
    <t>Tanner Johnson</t>
  </si>
  <si>
    <t>blandit.at@vulputateullamcorpermagna.org</t>
  </si>
  <si>
    <t>Gabriel Carson</t>
  </si>
  <si>
    <t>et@venenatis.co.uk</t>
  </si>
  <si>
    <t>Cain Love</t>
  </si>
  <si>
    <t>est.mollis.non@placerat.com</t>
  </si>
  <si>
    <t>Barry Larsen</t>
  </si>
  <si>
    <t>Praesent.eu.dui@bibendumsed.com</t>
  </si>
  <si>
    <t>Lawrence Ryan</t>
  </si>
  <si>
    <t>condimentum@duilectus.co.uk</t>
  </si>
  <si>
    <t>Allen Burke</t>
  </si>
  <si>
    <t>eu.ultrices@In.edu</t>
  </si>
  <si>
    <t>Nero Morgan</t>
  </si>
  <si>
    <t>non.sapien@seddictumeleifend.edu</t>
  </si>
  <si>
    <t>Reuben Holden</t>
  </si>
  <si>
    <t>pede.nonummy@Vivamusnonlorem.co.uk</t>
  </si>
  <si>
    <t>Orson Hyde</t>
  </si>
  <si>
    <t>gravida.sit@eget.net</t>
  </si>
  <si>
    <t>Nolan Conner</t>
  </si>
  <si>
    <t>feugiat@felisNulla.org</t>
  </si>
  <si>
    <t>Stuart Reed</t>
  </si>
  <si>
    <t>elementum@SeddictumProin.net</t>
  </si>
  <si>
    <t>Rashad Harper</t>
  </si>
  <si>
    <t>auctor@arcuimperdiet.ca</t>
  </si>
  <si>
    <t>Dieter Delaney</t>
  </si>
  <si>
    <t>sit.amet.risus@ipsum.ca</t>
  </si>
  <si>
    <t>Hop Farley</t>
  </si>
  <si>
    <t>in@et.co.uk</t>
  </si>
  <si>
    <t>Darius Herring</t>
  </si>
  <si>
    <t>imperdiet@sem.edu</t>
  </si>
  <si>
    <t>Baker Saunders</t>
  </si>
  <si>
    <t>Aliquam.nisl@hendreritidante.org</t>
  </si>
  <si>
    <t>Kermit Fuentes</t>
  </si>
  <si>
    <t>ac@sedpedeCum.org</t>
  </si>
  <si>
    <t>Marvin Garner</t>
  </si>
  <si>
    <t>in@sed.org</t>
  </si>
  <si>
    <t>Sebastian Marks</t>
  </si>
  <si>
    <t>et.eros@feugiatmetussit.net</t>
  </si>
  <si>
    <t>Hector Price</t>
  </si>
  <si>
    <t>Aliquam.nisl@semegetmassa.co.uk</t>
  </si>
  <si>
    <t>Holmes Irwin</t>
  </si>
  <si>
    <t>Nunc.sed.orci@Namligulaelit.net</t>
  </si>
  <si>
    <t>Trevor Faulkner</t>
  </si>
  <si>
    <t>ut@vitaesodales.net</t>
  </si>
  <si>
    <t>Gannon Nguyen</t>
  </si>
  <si>
    <t>et.rutrum.eu@congue.net</t>
  </si>
  <si>
    <t>Quentin Randall</t>
  </si>
  <si>
    <t>Fusce.aliquet@egetmassa.co.uk</t>
  </si>
  <si>
    <t>Baker Norton</t>
  </si>
  <si>
    <t>convallis@purus.net</t>
  </si>
  <si>
    <t>Hakeem Mendoza</t>
  </si>
  <si>
    <t>Maecenas@scelerisquelorem.ca</t>
  </si>
  <si>
    <t>Peter Maynard</t>
  </si>
  <si>
    <t>vel.est.tempor@egetvenenatisa.com</t>
  </si>
  <si>
    <t>Devin Humphrey</t>
  </si>
  <si>
    <t>sodales.Mauris@ametornare.ca</t>
  </si>
  <si>
    <t>Isaiah Harding</t>
  </si>
  <si>
    <t>pede.blandit@disparturient.net</t>
  </si>
  <si>
    <t>Graiden Powell</t>
  </si>
  <si>
    <t>pellentesque.tellus@faucibusidlibero.com</t>
  </si>
  <si>
    <t>Chancellor Padilla</t>
  </si>
  <si>
    <t>pharetra@nuncsedlibero.edu</t>
  </si>
  <si>
    <t>Philip Barnes</t>
  </si>
  <si>
    <t>senectus.et.netus@nibhDonecest.net</t>
  </si>
  <si>
    <t>Cameron Cash</t>
  </si>
  <si>
    <t>auctor@ipsum.org</t>
  </si>
  <si>
    <t>Eric Green</t>
  </si>
  <si>
    <t>arcu.vel.quam@magnaPraesentinterdum.co.uk</t>
  </si>
  <si>
    <t>Tanek Koch</t>
  </si>
  <si>
    <t>blandit@nunc.org</t>
  </si>
  <si>
    <t>Alan Browning</t>
  </si>
  <si>
    <t>purus@Sed.ca</t>
  </si>
  <si>
    <t>Phelan Montoya</t>
  </si>
  <si>
    <t>magna.tellus.faucibus@etmalesuadafames.co.uk</t>
  </si>
  <si>
    <t>Chancellor Patel</t>
  </si>
  <si>
    <t>metus.eu.erat@suscipitnonummy.com</t>
  </si>
  <si>
    <t>Palmer Cohen</t>
  </si>
  <si>
    <t>non.leo@mollis.net</t>
  </si>
  <si>
    <t>Ahmed Wright</t>
  </si>
  <si>
    <t>consectetuer@auctorodio.com</t>
  </si>
  <si>
    <t>Burton Carroll</t>
  </si>
  <si>
    <t>rhoncus.id.mollis@Maurisvel.org</t>
  </si>
  <si>
    <t>Nero Miranda</t>
  </si>
  <si>
    <t>semper@vulputateposuere.net</t>
  </si>
  <si>
    <t>Ali Strong</t>
  </si>
  <si>
    <t>dis.parturient.montes@eratvel.com</t>
  </si>
  <si>
    <t>Nasim Ryan</t>
  </si>
  <si>
    <t>est.congue.a@convalliserat.net</t>
  </si>
  <si>
    <t>August Duncan</t>
  </si>
  <si>
    <t>tempor.bibendum@Nuncpulvinar.co.uk</t>
  </si>
  <si>
    <t>Kieran Gilliam</t>
  </si>
  <si>
    <t>ac.nulla@consectetueripsumnunc.co.uk</t>
  </si>
  <si>
    <t>Stone Hunt</t>
  </si>
  <si>
    <t>convallis.erat@eratvel.org</t>
  </si>
  <si>
    <t>Malachi Henson</t>
  </si>
  <si>
    <t>adipiscing.elit@Nunc.com</t>
  </si>
  <si>
    <t>Seth Massey</t>
  </si>
  <si>
    <t>in.aliquet@fermentumvel.com</t>
  </si>
  <si>
    <t>Ulric Robles</t>
  </si>
  <si>
    <t>fringilla@ornare.edu</t>
  </si>
  <si>
    <t>Gannon Marquez</t>
  </si>
  <si>
    <t>Aliquam@porttitor.net</t>
  </si>
  <si>
    <t>Marshall Armstrong</t>
  </si>
  <si>
    <t>ipsum.cursus.vestibulum@a.com</t>
  </si>
  <si>
    <t>Christian Huffman</t>
  </si>
  <si>
    <t>dignissim.Maecenas@tinciduntnuncac.co.uk</t>
  </si>
  <si>
    <t>Gil Sanders</t>
  </si>
  <si>
    <t>eu.ultrices@cursuset.net</t>
  </si>
  <si>
    <t>Otto Thomas</t>
  </si>
  <si>
    <t>orci.tincidunt.adipiscing@erat.edu</t>
  </si>
  <si>
    <t>Moses Blackburn</t>
  </si>
  <si>
    <t>et.malesuada.fames@musProin.edu</t>
  </si>
  <si>
    <t>Drake Chen</t>
  </si>
  <si>
    <t>enim.commodo@consequatenimdiam.com</t>
  </si>
  <si>
    <t>Christian Hernandez</t>
  </si>
  <si>
    <t>dolor@vehiculaPellentesque.co.uk</t>
  </si>
  <si>
    <t>Jelani F. Pace</t>
  </si>
  <si>
    <t>Morbi@atarcuVestibulum.co.uk</t>
  </si>
  <si>
    <t>Tiger I. Melton</t>
  </si>
  <si>
    <t>rhoncus@nisl.net</t>
  </si>
  <si>
    <t>Quail D. Horne</t>
  </si>
  <si>
    <t>sit.amet@FuscemollisDuis.org</t>
  </si>
  <si>
    <t>Hammett A. Manning</t>
  </si>
  <si>
    <t>sapien.cursus.in@netus.edu</t>
  </si>
  <si>
    <t>Lamar V. Guthrie</t>
  </si>
  <si>
    <t>vel@arcuVestibulumante.com</t>
  </si>
  <si>
    <t>Abra D. Golden</t>
  </si>
  <si>
    <t>odio@Duis.com</t>
  </si>
  <si>
    <t>Vaughan L. Mathis</t>
  </si>
  <si>
    <t>eu@iaculis.org</t>
  </si>
  <si>
    <t>Alfreda V. Harrell</t>
  </si>
  <si>
    <t>molestie@mi.net</t>
  </si>
  <si>
    <t>Nora X. Decker</t>
  </si>
  <si>
    <t>non.enim@diam.org</t>
  </si>
  <si>
    <t>Jeanette Q. Leach</t>
  </si>
  <si>
    <t>vitae@nisl.net</t>
  </si>
  <si>
    <t>Keiko O. Whitaker</t>
  </si>
  <si>
    <t>est@porttitortellus.com</t>
  </si>
  <si>
    <t>Hector F. Leblanc</t>
  </si>
  <si>
    <t>Curabitur@maurisaliquameu.net</t>
  </si>
  <si>
    <t>Emerald R. Cohen</t>
  </si>
  <si>
    <t>in.consequat.enim@consectetuer.edu</t>
  </si>
  <si>
    <t>Cathleen E. Ortega</t>
  </si>
  <si>
    <t>lectus@aliquamenim.org</t>
  </si>
  <si>
    <t>Velma K. Moses</t>
  </si>
  <si>
    <t>augue.scelerisque@luctuslobortis.com</t>
  </si>
  <si>
    <t>Lael W. Sheppard</t>
  </si>
  <si>
    <t>eu.metus@sodalespurusin.net</t>
  </si>
  <si>
    <t>Indigo P. Dejesus</t>
  </si>
  <si>
    <t>quam.Pellentesque.habitant@felis.com</t>
  </si>
  <si>
    <t>Quinlan S. Cantu</t>
  </si>
  <si>
    <t>pede.Praesent.eu@Aliquam.net</t>
  </si>
  <si>
    <t>Mariam I. Montgomery</t>
  </si>
  <si>
    <t>vel.mauris@accumsanneque.co.uk</t>
  </si>
  <si>
    <t>Pamela M. Cantu</t>
  </si>
  <si>
    <t>posuere.enim.nisl@lectusNullam.ca</t>
  </si>
  <si>
    <t>Hanna C. Martinez</t>
  </si>
  <si>
    <t>Maecenas.mi.felis@amet.co.uk</t>
  </si>
  <si>
    <t>Lynn S. Avery</t>
  </si>
  <si>
    <t>dui.Suspendisse.ac@Sedegetlacus.net</t>
  </si>
  <si>
    <t>Laurel H. Snow</t>
  </si>
  <si>
    <t>dui.Suspendisse.ac@tacitisociosqu.org</t>
  </si>
  <si>
    <t>Keegan Q. Ramirez</t>
  </si>
  <si>
    <t>aliquet@volutpatNulla.edu</t>
  </si>
  <si>
    <t>Shad K. Hancock</t>
  </si>
  <si>
    <t>sit.amet@Proin.org</t>
  </si>
  <si>
    <t>Harding E. York</t>
  </si>
  <si>
    <t>quis.lectus.Nullam@egestas.org</t>
  </si>
  <si>
    <t>Indira A. Aguilar</t>
  </si>
  <si>
    <t>erat.Sed.nunc@aneque.ca</t>
  </si>
  <si>
    <t>Bell K. Romero</t>
  </si>
  <si>
    <t>non.sapien.molestie@rhoncus.edu</t>
  </si>
  <si>
    <t>Cassady L. Foreman</t>
  </si>
  <si>
    <t>magna.Suspendisse@tincidunt.edu</t>
  </si>
  <si>
    <t>Samson N. Wagner</t>
  </si>
  <si>
    <t>magna@sagittisaugueeu.org</t>
  </si>
  <si>
    <t>Wade O. Diaz</t>
  </si>
  <si>
    <t>vel.sapien.imperdiet@dolorsit.co.uk</t>
  </si>
  <si>
    <t>Len B. Finley</t>
  </si>
  <si>
    <t>dis@dis.edu</t>
  </si>
  <si>
    <t>Emerald U. Hanson</t>
  </si>
  <si>
    <t>dui.quis.accumsan@pedeCrasvulputate.co.uk</t>
  </si>
  <si>
    <t>Cody G. Gill</t>
  </si>
  <si>
    <t>sagittis.Nullam@acrisus.com</t>
  </si>
  <si>
    <t>Kyle R. Kaufman</t>
  </si>
  <si>
    <t>Morbi.vehicula@mattis.org</t>
  </si>
  <si>
    <t>Drake D. Gray</t>
  </si>
  <si>
    <t>orci.consectetuer@porttitor.com</t>
  </si>
  <si>
    <t>Honorato M. Butler</t>
  </si>
  <si>
    <t>Cum.sociis.natoque@purus.ca</t>
  </si>
  <si>
    <t>Tate C. Foster</t>
  </si>
  <si>
    <t>dignissim.magna@Maurisvel.edu</t>
  </si>
  <si>
    <t>Zelenia L. Lowe</t>
  </si>
  <si>
    <t>Nunc.mauris.elit@Curabiturvel.edu</t>
  </si>
  <si>
    <t>Callum U. Sweet</t>
  </si>
  <si>
    <t>sem.ut@odio.edu</t>
  </si>
  <si>
    <t>Zane I. Boone</t>
  </si>
  <si>
    <t>blandit@Cum.edu</t>
  </si>
  <si>
    <t>Timothy J. Terrell</t>
  </si>
  <si>
    <t>orci@lobortis.com</t>
  </si>
  <si>
    <t>Zahir A. Estes</t>
  </si>
  <si>
    <t>eleifend.vitae@Pellentesquehabitantmorbi.ca</t>
  </si>
  <si>
    <t>Michelle W. Ryan</t>
  </si>
  <si>
    <t>ante.lectus@duiCum.net</t>
  </si>
  <si>
    <t>Serena B. Moody</t>
  </si>
  <si>
    <t>vitae.risus.Duis@hymenaeos.edu</t>
  </si>
  <si>
    <t>Mark V. Vaughn</t>
  </si>
  <si>
    <t>Morbi.vehicula@ac.net</t>
  </si>
  <si>
    <t>Anjolie A. Galloway</t>
  </si>
  <si>
    <t>consequat.nec.mollis@nec.ca</t>
  </si>
  <si>
    <t>Kylee O. Warner</t>
  </si>
  <si>
    <t>cursus.in@neque.co.uk</t>
  </si>
  <si>
    <t>MacKenzie O. Fowler</t>
  </si>
  <si>
    <t>Aliquam.nec.enim@nec.co.uk</t>
  </si>
  <si>
    <t>Lana S. Pace</t>
  </si>
  <si>
    <t>augue@orci.com</t>
  </si>
  <si>
    <t>Wilma L. Stevenson</t>
  </si>
  <si>
    <t>non.vestibulum@consectetuer.ca</t>
  </si>
  <si>
    <t>Sandra J. Huber</t>
  </si>
  <si>
    <t>enim@famesac.org</t>
  </si>
  <si>
    <t>Octavius C. Spencer</t>
  </si>
  <si>
    <t>Curabitur.consequat@miDuisrisus.com</t>
  </si>
  <si>
    <t>Brendan G. Kelley</t>
  </si>
  <si>
    <t>vel@lorem.org</t>
  </si>
  <si>
    <t>Shaeleigh M. Mckenzie</t>
  </si>
  <si>
    <t>diam.lorem.auctor@estmollisnon.net</t>
  </si>
  <si>
    <t>Rooney R. Padilla</t>
  </si>
  <si>
    <t>eu.turpis@accumsansed.co.uk</t>
  </si>
  <si>
    <t>Damon K. Boone</t>
  </si>
  <si>
    <t>nec@ad.net</t>
  </si>
  <si>
    <t>Taylor A. Patel</t>
  </si>
  <si>
    <t>erat.vitae.risus@temporarcu.edu</t>
  </si>
  <si>
    <t>Lillith H. Larsen</t>
  </si>
  <si>
    <t>dignissim.lacus.Aliquam@maurissapien.com</t>
  </si>
  <si>
    <t>Tobias L. Sullivan</t>
  </si>
  <si>
    <t>tempus.non@nasceturridiculus.ca</t>
  </si>
  <si>
    <t>Quincy Q. Ayers</t>
  </si>
  <si>
    <t>nisl.Nulla@Donecelementumlorem.net</t>
  </si>
  <si>
    <t>Ulysses X. Burch</t>
  </si>
  <si>
    <t>Sed.nunc.est@arcuMorbi.edu</t>
  </si>
  <si>
    <t>Jorden I. Whitley</t>
  </si>
  <si>
    <t>turpis@orci.com</t>
  </si>
  <si>
    <t>Heather G. Goodwin</t>
  </si>
  <si>
    <t>semper.egestas@maurissapien.co.uk</t>
  </si>
  <si>
    <t>Yardley W. Jacobson</t>
  </si>
  <si>
    <t>enim.non.nisi@Ut.net</t>
  </si>
  <si>
    <t>Gray F. Walker</t>
  </si>
  <si>
    <t>lobortis.Class.aptent@iaculis.com</t>
  </si>
  <si>
    <t>Piper S. Houston</t>
  </si>
  <si>
    <t>risus@enimconsequat.org</t>
  </si>
  <si>
    <t>Chester X. Carrillo</t>
  </si>
  <si>
    <t>tempor.erat.neque@ac.com</t>
  </si>
  <si>
    <t>Nathaniel P. Stephens</t>
  </si>
  <si>
    <t>Cras.dictum.ultricies@conubia.ca</t>
  </si>
  <si>
    <t>Jennifer C. Williamson</t>
  </si>
  <si>
    <t>rutrum@fermentumconvallisligula.ca</t>
  </si>
  <si>
    <t>Rae C. Hodge</t>
  </si>
  <si>
    <t>lacus@massaSuspendisse.ca</t>
  </si>
  <si>
    <t>Urielle M. Contreras</t>
  </si>
  <si>
    <t>elit.Aliquam.auctor@dolor.org</t>
  </si>
  <si>
    <t>Mechelle W. Stanton</t>
  </si>
  <si>
    <t>Pellentesque.habitant@auctorquistristique.org</t>
  </si>
  <si>
    <t>Leila F. Hubbard</t>
  </si>
  <si>
    <t>ultrices.posuere.cubilia@magnisdis.com</t>
  </si>
  <si>
    <t>Tanisha H. Foster</t>
  </si>
  <si>
    <t>sem.vitae@malesuadafringillaest.net</t>
  </si>
  <si>
    <t>Hammett F. Marsh</t>
  </si>
  <si>
    <t>tempus.scelerisque@maurisaliquam.ca</t>
  </si>
  <si>
    <t>Calvin A. Lancaster</t>
  </si>
  <si>
    <t>ante.bibendum.ullamcorper@fringilla.net</t>
  </si>
  <si>
    <t>Rachel H. Ballard</t>
  </si>
  <si>
    <t>ipsum.leo.elementum@amet.org</t>
  </si>
  <si>
    <t>Solomon P. Randolph</t>
  </si>
  <si>
    <t>orci.luctus.et@lacus.com</t>
  </si>
  <si>
    <t>Kasimir Q. Cherry</t>
  </si>
  <si>
    <t>risus@in.net</t>
  </si>
  <si>
    <t>Dominic I. Faulkner</t>
  </si>
  <si>
    <t>pharetra.Nam@sociisnatoque.org</t>
  </si>
  <si>
    <t>Pascale I. Key</t>
  </si>
  <si>
    <t>urna.suscipit@enim.ca</t>
  </si>
  <si>
    <t>Nola L. Sweeney</t>
  </si>
  <si>
    <t>eu@necmaurisblandit.co.uk</t>
  </si>
  <si>
    <t>Clementine X. Powell</t>
  </si>
  <si>
    <t>quis.pede@Aliquamfringilla.ca</t>
  </si>
  <si>
    <t>Quinlan U. Sears</t>
  </si>
  <si>
    <t>magna@velarcueu.ca</t>
  </si>
  <si>
    <t>Odette Q. Sherman</t>
  </si>
  <si>
    <t>Mauris.molestie@Intincidunt.co.uk</t>
  </si>
  <si>
    <t>Kirestin F. Yang</t>
  </si>
  <si>
    <t>eleifend.egestas.Sed@tempus.net</t>
  </si>
  <si>
    <t>Colleen S. Mcguire</t>
  </si>
  <si>
    <t>tincidunt@Proinsedturpis.edu</t>
  </si>
  <si>
    <t>Dennis N. Thompson</t>
  </si>
  <si>
    <t>vitae.erat@urnaNullamlobortis.ca</t>
  </si>
  <si>
    <t>Lester J. Burch</t>
  </si>
  <si>
    <t>Nunc.mauris@commodo.com</t>
  </si>
  <si>
    <t>Madeson R. Salinas</t>
  </si>
  <si>
    <t>Cum.sociis.natoque@acnullaIn.edu</t>
  </si>
  <si>
    <t>Abigail X. Lindsey</t>
  </si>
  <si>
    <t>dui@nondui.ca</t>
  </si>
  <si>
    <t>Rachel E. Suarez</t>
  </si>
  <si>
    <t>non.vestibulum.nec@euturpis.co.uk</t>
  </si>
  <si>
    <t>Derek X. Richards</t>
  </si>
  <si>
    <t>tincidunt@porttitor.com</t>
  </si>
  <si>
    <t>Evangeline G. Cooper</t>
  </si>
  <si>
    <t>Integer.id.magna@Sedidrisus.org</t>
  </si>
  <si>
    <t>Kieran G. Justice</t>
  </si>
  <si>
    <t>in@Sed.co.uk</t>
  </si>
  <si>
    <t>Zenia H. Patel</t>
  </si>
  <si>
    <t>dis@tortor.com</t>
  </si>
  <si>
    <t>Michelle R. Burke</t>
  </si>
  <si>
    <t>dui@justo.ca</t>
  </si>
  <si>
    <t>Florence U. Hunter</t>
  </si>
  <si>
    <t>diam@tellus.org</t>
  </si>
  <si>
    <t>Jelani A. Wall</t>
  </si>
  <si>
    <t>aliquet@Duisa.co.uk</t>
  </si>
  <si>
    <t>England, Abel D.</t>
  </si>
  <si>
    <t>enim.commodo@parturientmontesnascetur.org</t>
  </si>
  <si>
    <t>Oconnor, Linus Q.</t>
  </si>
  <si>
    <t>Donec.elementum@Fuscemilorem.co.uk</t>
  </si>
  <si>
    <t>Herman, Griffith P.</t>
  </si>
  <si>
    <t>ligula.Nullam.enim@nibhlacinia.edu</t>
  </si>
  <si>
    <t>Knapp, Quamar P.</t>
  </si>
  <si>
    <t>Maecenas.libero.est@miacmattis.com</t>
  </si>
  <si>
    <t>Chambers, Avram C.</t>
  </si>
  <si>
    <t>Nunc.pulvinar.arcu@ultricesaauctor.ca</t>
  </si>
  <si>
    <t>Cervantes, Rylee Q.</t>
  </si>
  <si>
    <t>luctus.lobortis.Class@sitametdapibus.co.uk</t>
  </si>
  <si>
    <t>Ashley, Macon Z.</t>
  </si>
  <si>
    <t>metus.Vivamus.euismod@arcuVivamus.co.uk</t>
  </si>
  <si>
    <t>Jimenez, Joel G.</t>
  </si>
  <si>
    <t>faucibus.lectus.a@ut.net</t>
  </si>
  <si>
    <t>Bond, Caryn Y.</t>
  </si>
  <si>
    <t>libero.Proin@acnulla.net</t>
  </si>
  <si>
    <t>Gross, Cedric D.</t>
  </si>
  <si>
    <t>aliquam.adipiscing@maurissapien.edu</t>
  </si>
  <si>
    <t>Dyer, Aline L.</t>
  </si>
  <si>
    <t>convallis@scelerisque.net</t>
  </si>
  <si>
    <t>Rivers, Sonya A.</t>
  </si>
  <si>
    <t>vel.lectus@Praesent.net</t>
  </si>
  <si>
    <t>Frazier, Kai O.</t>
  </si>
  <si>
    <t>Cras@quamelementum.com</t>
  </si>
  <si>
    <t>Bond, Nyssa S.</t>
  </si>
  <si>
    <t>fringilla.euismod.enim@aauctornon.net</t>
  </si>
  <si>
    <t>Rush, Jarrod T.</t>
  </si>
  <si>
    <t>vestibulum.nec.euismod@netusetmalesuada.ca</t>
  </si>
  <si>
    <t>Stephens, Tanner E.</t>
  </si>
  <si>
    <t>egestas@turpisnecmauris.com</t>
  </si>
  <si>
    <t>Cameron, Kimberley P.</t>
  </si>
  <si>
    <t>nec.tellus@lacinia.co.uk</t>
  </si>
  <si>
    <t>Mcdowell, Victoria J.</t>
  </si>
  <si>
    <t>risus.Duis@ornareFuscemollis.net</t>
  </si>
  <si>
    <t>Dalton, Grant D.</t>
  </si>
  <si>
    <t>velit@doloregestas.net</t>
  </si>
  <si>
    <t>Gregory, Reuben Z.</t>
  </si>
  <si>
    <t>fermentum@blanditviverra.ca</t>
  </si>
  <si>
    <t>Schultz, Lee I.</t>
  </si>
  <si>
    <t>velit.eget.laoreet@quis.ca</t>
  </si>
  <si>
    <t>Wise, Mechelle E.</t>
  </si>
  <si>
    <t>est.mollis@dui.ca</t>
  </si>
  <si>
    <t>Mcclure, Avye L.</t>
  </si>
  <si>
    <t>dictum@lorem.org</t>
  </si>
  <si>
    <t>Livingston, Blaze Y.</t>
  </si>
  <si>
    <t>montes.nascetur@liberoet.co.uk</t>
  </si>
  <si>
    <t>Fuentes, Dora E.</t>
  </si>
  <si>
    <t>nonummy@ornareelitelit.org</t>
  </si>
  <si>
    <t>Thompson, Alvin R.</t>
  </si>
  <si>
    <t>interdum.ligula@Phasellus.edu</t>
  </si>
  <si>
    <t>Armstrong, Hedda N.</t>
  </si>
  <si>
    <t>magnis.dis@aliquam.org</t>
  </si>
  <si>
    <t>Casey, Sylvia E.</t>
  </si>
  <si>
    <t>Integer.vitae.nibh@a.org</t>
  </si>
  <si>
    <t>Shaw, Rooney Q.</t>
  </si>
  <si>
    <t>Curabitur.vel@Nullam.net</t>
  </si>
  <si>
    <t>Sexton, Shaeleigh H.</t>
  </si>
  <si>
    <t>Cras.convallis.convallis@Fuscealiquam.net</t>
  </si>
  <si>
    <t>Langley, Skyler J.</t>
  </si>
  <si>
    <t>mi.eleifend.egestas@cursuset.net</t>
  </si>
  <si>
    <t>Caldwell, Yolanda F.</t>
  </si>
  <si>
    <t>ac.facilisis.facilisis@necmalesuada.com</t>
  </si>
  <si>
    <t>Olson, Riley O.</t>
  </si>
  <si>
    <t>ornare.sagittis@hendrerit.ca</t>
  </si>
  <si>
    <t>Irwin, Dillon J.</t>
  </si>
  <si>
    <t>arcu@dictummiac.edu</t>
  </si>
  <si>
    <t>Terry, Mollie K.</t>
  </si>
  <si>
    <t>quam.dignissim.pharetra@aauctornon.ca</t>
  </si>
  <si>
    <t>Hudson, Maxwell F.</t>
  </si>
  <si>
    <t>metus.eu.erat@non.org</t>
  </si>
  <si>
    <t>Levy, Irma P.</t>
  </si>
  <si>
    <t>lacus.varius@sitamet.ca</t>
  </si>
  <si>
    <t>Brady, Oscar Y.</t>
  </si>
  <si>
    <t>erat@urnaUttincidunt.com</t>
  </si>
  <si>
    <t>Dudley, Ryder M.</t>
  </si>
  <si>
    <t>sed@sedtortor.co.uk</t>
  </si>
  <si>
    <t>Morales, Halla M.</t>
  </si>
  <si>
    <t>elit.elit.fermentum@erosturpisnon.org</t>
  </si>
  <si>
    <t>Holloway, Brennan Q.</t>
  </si>
  <si>
    <t>fringilla.purus.mauris@risusatfringilla.ca</t>
  </si>
  <si>
    <t>Powers, Naomi B.</t>
  </si>
  <si>
    <t>Cras.eu@vitaevelitegestas.net</t>
  </si>
  <si>
    <t>Armstrong, Naomi D.</t>
  </si>
  <si>
    <t>nunc.sed.pede@Quisqueporttitor.net</t>
  </si>
  <si>
    <t>Flores, Caldwell U.</t>
  </si>
  <si>
    <t>ut@Etiamvestibulum.ca</t>
  </si>
  <si>
    <t>Russo, Fleur N.</t>
  </si>
  <si>
    <t>erat@at.edu</t>
  </si>
  <si>
    <t>Reese, Sylvia H.</t>
  </si>
  <si>
    <t>Proin.nisl.sem@Maecenasmalesuada.co.uk</t>
  </si>
  <si>
    <t>Burke, Simon H.</t>
  </si>
  <si>
    <t>lacinia@Nullam.com</t>
  </si>
  <si>
    <t>Mayer, Paki D.</t>
  </si>
  <si>
    <t>Nunc.lectus.pede@egestasrhoncus.com</t>
  </si>
  <si>
    <t>Bush, Jessica C.</t>
  </si>
  <si>
    <t>dolor.sit.amet@iaculisneceleifend.ca</t>
  </si>
  <si>
    <t>West, April J.</t>
  </si>
  <si>
    <t>ante@nisi.org</t>
  </si>
  <si>
    <t>Levy, Wesley S.</t>
  </si>
  <si>
    <t>facilisis.vitae.orci@sociosquad.co.uk</t>
  </si>
  <si>
    <t>Nieves, Bertha O.</t>
  </si>
  <si>
    <t>dolor@velitegestas.org</t>
  </si>
  <si>
    <t>Patrick, Merritt L.</t>
  </si>
  <si>
    <t>ut@nonummyut.net</t>
  </si>
  <si>
    <t>Mcdaniel, Marcia Z.</t>
  </si>
  <si>
    <t>non.nisi.Aenean@etmagnis.co.uk</t>
  </si>
  <si>
    <t>Ortiz, Drew P.</t>
  </si>
  <si>
    <t>tincidunt@vel.edu</t>
  </si>
  <si>
    <t>Oneill, Tiger A.</t>
  </si>
  <si>
    <t>orci.Phasellus@ut.org</t>
  </si>
  <si>
    <t>Sims, Tashya J.</t>
  </si>
  <si>
    <t>aliquam@anteNuncmauris.ca</t>
  </si>
  <si>
    <t>Lawrence, Hope Z.</t>
  </si>
  <si>
    <t>metus.vitae@Morbisitamet.ca</t>
  </si>
  <si>
    <t>Jenkins, Hasad P.</t>
  </si>
  <si>
    <t>adipiscing.elit.Aliquam@Utsagittislobortis.co.uk</t>
  </si>
  <si>
    <t>Rodriguez, Basia D.</t>
  </si>
  <si>
    <t>Vestibulum@lobortis.org</t>
  </si>
  <si>
    <t>Blair, Abra U.</t>
  </si>
  <si>
    <t>montes@Loremipsum.edu</t>
  </si>
  <si>
    <t>Rosario, Elijah N.</t>
  </si>
  <si>
    <t>In@non.com</t>
  </si>
  <si>
    <t>Beach, Victor S.</t>
  </si>
  <si>
    <t>consequat.auctor@lacuspede.co.uk</t>
  </si>
  <si>
    <t>Ruiz, Rafael L.</t>
  </si>
  <si>
    <t>sed.pede@volutpatNulladignissim.net</t>
  </si>
  <si>
    <t>Macdonald, Rahim B.</t>
  </si>
  <si>
    <t>augue.eu@nisi.edu</t>
  </si>
  <si>
    <t>Valdez, Joy U.</t>
  </si>
  <si>
    <t>lobortis.quam@velarcueu.org</t>
  </si>
  <si>
    <t>Watson, Moana M.</t>
  </si>
  <si>
    <t>ipsum.Suspendisse@diamDuismi.org</t>
  </si>
  <si>
    <t>Cote, Evangeline F.</t>
  </si>
  <si>
    <t>lorem.tristique.aliquet@estNunclaoreet.net</t>
  </si>
  <si>
    <t>Delgado, Jasper U.</t>
  </si>
  <si>
    <t>lacinia@posuere.ca</t>
  </si>
  <si>
    <t>Hardy, Hilary R.</t>
  </si>
  <si>
    <t>egestas.Fusce@orciDonecnibh.com</t>
  </si>
  <si>
    <t>Stafford, Berk Y.</t>
  </si>
  <si>
    <t>Quisque@ultriciessem.net</t>
  </si>
  <si>
    <t>Daugherty, Veda M.</t>
  </si>
  <si>
    <t>venenatis.vel.faucibus@iaculisnec.net</t>
  </si>
  <si>
    <t>Harmon, David N.</t>
  </si>
  <si>
    <t>aliquet.diam.Sed@posuere.org</t>
  </si>
  <si>
    <t>Houston, Grant O.</t>
  </si>
  <si>
    <t>ut.aliquam@egetlacusMauris.ca</t>
  </si>
  <si>
    <t>Collier, Xerxes Q.</t>
  </si>
  <si>
    <t>eu@magnaLorem.org</t>
  </si>
  <si>
    <t>Lewis, Jackson U.</t>
  </si>
  <si>
    <t>pellentesque.a.facilisis@nonlacinia.co.uk</t>
  </si>
  <si>
    <t>Smith, Nola H.</t>
  </si>
  <si>
    <t>orci.lacus.vestibulum@gravidasit.co.uk</t>
  </si>
  <si>
    <t>Jensen, Ebony Y.</t>
  </si>
  <si>
    <t>ac@sagittisNullam.net</t>
  </si>
  <si>
    <t>Kim, Claudia W.</t>
  </si>
  <si>
    <t>sit.amet@dignissimmagnaa.edu</t>
  </si>
  <si>
    <t>Livingston, Lucas K.</t>
  </si>
  <si>
    <t>porttitor.scelerisque@Aliquam.ca</t>
  </si>
  <si>
    <t>Bradford, Daquan F.</t>
  </si>
  <si>
    <t>Nunc@euarcuMorbi.ca</t>
  </si>
  <si>
    <t>Park, Quincy A.</t>
  </si>
  <si>
    <t>amet.consectetuer@orciinconsequat.ca</t>
  </si>
  <si>
    <t>Dillon, Lynn W.</t>
  </si>
  <si>
    <t>ornare.egestas.ligula@urnaVivamusmolestie.com</t>
  </si>
  <si>
    <t>Blackburn, Joel Y.</t>
  </si>
  <si>
    <t>semper@tristique.co.uk</t>
  </si>
  <si>
    <t>Sanders, Selma F.</t>
  </si>
  <si>
    <t>velit.Pellentesque@Nullam.org</t>
  </si>
  <si>
    <t>Solis, Melissa T.</t>
  </si>
  <si>
    <t>placerat.eget@placeratorcilacus.com</t>
  </si>
  <si>
    <t>Holmes, Ross Y.</t>
  </si>
  <si>
    <t>velit@Pellentesquetincidunttempus.net</t>
  </si>
  <si>
    <t>Sutton, Michelle D.</t>
  </si>
  <si>
    <t>enim.Mauris@Namac.net</t>
  </si>
  <si>
    <t>Munoz, Kennedy K.</t>
  </si>
  <si>
    <t>dolor@nislelementumpurus.edu</t>
  </si>
  <si>
    <t>Little, Hayley R.</t>
  </si>
  <si>
    <t>nunc.est@purusmaurisa.co.uk</t>
  </si>
  <si>
    <t>Church, Lareina E.</t>
  </si>
  <si>
    <t>lectus.rutrum.urna@nisinibh.co.uk</t>
  </si>
  <si>
    <t>Wolf, Tashya X.</t>
  </si>
  <si>
    <t>nulla.Integer.vulputate@eutelluseu.edu</t>
  </si>
  <si>
    <t>Barr, Hyatt D.</t>
  </si>
  <si>
    <t>sem@odiovel.edu</t>
  </si>
  <si>
    <t>Hopper, Orson W.</t>
  </si>
  <si>
    <t>luctus@magnaseddui.net</t>
  </si>
  <si>
    <t>Decker, Jolie T.</t>
  </si>
  <si>
    <t>pellentesque.massa.lobortis@facilisis.net</t>
  </si>
  <si>
    <t>Chaney, Reuben I.</t>
  </si>
  <si>
    <t>Integer@vulputate.net</t>
  </si>
  <si>
    <t>Ross, Kermit D.</t>
  </si>
  <si>
    <t>Donec@lacusQuisquepurus.net</t>
  </si>
  <si>
    <t>Hampton, Venus Q.</t>
  </si>
  <si>
    <t>elit@faucibusMorbivehicula.net</t>
  </si>
  <si>
    <t>Chavez, Ralph U.</t>
  </si>
  <si>
    <t>Aenean@interdum.edu</t>
  </si>
  <si>
    <t>Whitaker, Adena B.</t>
  </si>
  <si>
    <t>pharetra.sed.hendrerit@accumsanneque.com</t>
  </si>
  <si>
    <t>Nola</t>
  </si>
  <si>
    <t>elit@Fuscealiquamenim.ca</t>
  </si>
  <si>
    <t>Melodie</t>
  </si>
  <si>
    <t>facilisi.Sed@tortordictum.com</t>
  </si>
  <si>
    <t>Seth</t>
  </si>
  <si>
    <t>dignissim@nibhPhasellus.com</t>
  </si>
  <si>
    <t>Kyra</t>
  </si>
  <si>
    <t>Etiam@diamluctus.org</t>
  </si>
  <si>
    <t>Caldwell</t>
  </si>
  <si>
    <t>amet@congue.edu</t>
  </si>
  <si>
    <t>Benjamin</t>
  </si>
  <si>
    <t>nisi.Mauris.nulla@vitaeodiosagittis.ca</t>
  </si>
  <si>
    <t>Florence</t>
  </si>
  <si>
    <t>eros@faucibus.com</t>
  </si>
  <si>
    <t>Oleg</t>
  </si>
  <si>
    <t>Aenean.gravida@mifelis.com</t>
  </si>
  <si>
    <t>Donovan</t>
  </si>
  <si>
    <t>iaculis.odio.Nam@sedfacilisis.org</t>
  </si>
  <si>
    <t>Blaze</t>
  </si>
  <si>
    <t>vitae.semper.egestas@montesnascetur.co.uk</t>
  </si>
  <si>
    <t>Illana</t>
  </si>
  <si>
    <t>mi.pede.nonummy@euismodetcommodo.org</t>
  </si>
  <si>
    <t>Yvette</t>
  </si>
  <si>
    <t>justo@pedeCras.ca</t>
  </si>
  <si>
    <t>Walter</t>
  </si>
  <si>
    <t>metus.vitae.velit@CuraePhasellus.co.uk</t>
  </si>
  <si>
    <t>Dexter</t>
  </si>
  <si>
    <t>est.arcu@in.org</t>
  </si>
  <si>
    <t>Cameran</t>
  </si>
  <si>
    <t>tristique@ligulaAliquam.net</t>
  </si>
  <si>
    <t>Penelope</t>
  </si>
  <si>
    <t>vestibulum@metus.org</t>
  </si>
  <si>
    <t>Hyatt</t>
  </si>
  <si>
    <t>erat.Vivamus@ligula.co.uk</t>
  </si>
  <si>
    <t>Stone</t>
  </si>
  <si>
    <t>neque.non@iaculisaliquet.edu</t>
  </si>
  <si>
    <t>Irma</t>
  </si>
  <si>
    <t>placerat.eget.venenatis@elitpharetraut.edu</t>
  </si>
  <si>
    <t>Josiah</t>
  </si>
  <si>
    <t>Phasellus@Aliquamadipiscing.co.uk</t>
  </si>
  <si>
    <t>Nathan</t>
  </si>
  <si>
    <t>Nam.interdum.enim@et.com</t>
  </si>
  <si>
    <t>Stacy</t>
  </si>
  <si>
    <t>aliquet.odio@fermentumvel.edu</t>
  </si>
  <si>
    <t>Kane</t>
  </si>
  <si>
    <t>iaculis.quis.pede@adipiscingenim.net</t>
  </si>
  <si>
    <t>Reed</t>
  </si>
  <si>
    <t>diam.nunc@lectusconvallisest.org</t>
  </si>
  <si>
    <t>Lani</t>
  </si>
  <si>
    <t>odio.Phasellus@fringilla.co.uk</t>
  </si>
  <si>
    <t>Curran</t>
  </si>
  <si>
    <t>risus@Sedmalesuada.net</t>
  </si>
  <si>
    <t>Rhonda</t>
  </si>
  <si>
    <t>Sed.congue.elit@faucibusleo.ca</t>
  </si>
  <si>
    <t>Leroy</t>
  </si>
  <si>
    <t>arcu.et.pede@Morbinequetellus.org</t>
  </si>
  <si>
    <t>Adrienne</t>
  </si>
  <si>
    <t>mauris.Morbi@ligulatortordictum.net</t>
  </si>
  <si>
    <t>Aileen</t>
  </si>
  <si>
    <t>venenatis.lacus@nuncQuisque.edu</t>
  </si>
  <si>
    <t>Rafael</t>
  </si>
  <si>
    <t>nonummy.Fusce@sem.net</t>
  </si>
  <si>
    <t>Olivia</t>
  </si>
  <si>
    <t>lacus.vestibulum.lorem@gravidaAliquamtincidunt.ca</t>
  </si>
  <si>
    <t>Hiram</t>
  </si>
  <si>
    <t>ipsum.non.arcu@placeratorci.com</t>
  </si>
  <si>
    <t>Jelani</t>
  </si>
  <si>
    <t>consectetuer.adipiscing.elit@vestibulumneceuismod.net</t>
  </si>
  <si>
    <t>Madeson</t>
  </si>
  <si>
    <t>libero.et@Crasdictum.ca</t>
  </si>
  <si>
    <t>Uriah</t>
  </si>
  <si>
    <t>molestie@commodoauctorvelit.co.uk</t>
  </si>
  <si>
    <t>Brady</t>
  </si>
  <si>
    <t>massa@nec.co.uk</t>
  </si>
  <si>
    <t>Denise</t>
  </si>
  <si>
    <t>montes@inconsectetuer.edu</t>
  </si>
  <si>
    <t>Lyle</t>
  </si>
  <si>
    <t>nascetur@amet.org</t>
  </si>
  <si>
    <t>Victor</t>
  </si>
  <si>
    <t>lectus.a@nonhendreritid.org</t>
  </si>
  <si>
    <t>Demetria</t>
  </si>
  <si>
    <t>Donec.at@sedlibero.net</t>
  </si>
  <si>
    <t>Ora</t>
  </si>
  <si>
    <t>bibendum.Donec.felis@liberoestcongue.org</t>
  </si>
  <si>
    <t>Trevor</t>
  </si>
  <si>
    <t>Sed@Pellentesquetincidunttempus.edu</t>
  </si>
  <si>
    <t>Kristen</t>
  </si>
  <si>
    <t>urna@vitaeodiosagittis.ca</t>
  </si>
  <si>
    <t>Aristotle</t>
  </si>
  <si>
    <t>ac@non.com</t>
  </si>
  <si>
    <t>Camden</t>
  </si>
  <si>
    <t>Aliquam.adipiscing.lobortis@loremut.net</t>
  </si>
  <si>
    <t>Urielle</t>
  </si>
  <si>
    <t>est.congue@Nunc.edu</t>
  </si>
  <si>
    <t>Jolene</t>
  </si>
  <si>
    <t>erat.neque.non@elit.com</t>
  </si>
  <si>
    <t>Holly</t>
  </si>
  <si>
    <t>accumsan@parturientmontes.net</t>
  </si>
  <si>
    <t>Wayne</t>
  </si>
  <si>
    <t>molestie.orci@condimentum.com</t>
  </si>
  <si>
    <t>Judith</t>
  </si>
  <si>
    <t>vel.nisl.Quisque@mollisPhasellus.co.uk</t>
  </si>
  <si>
    <t>Dennis</t>
  </si>
  <si>
    <t>nunc.nulla.vulputate@dignissimmagnaa.edu</t>
  </si>
  <si>
    <t>Kaitlin</t>
  </si>
  <si>
    <t>parturient@Nuncsollicitudincommodo.co.uk</t>
  </si>
  <si>
    <t>Harriet</t>
  </si>
  <si>
    <t>amet.orci@tellus.net</t>
  </si>
  <si>
    <t>Tatyana</t>
  </si>
  <si>
    <t>sem@parturientmontesnascetur.net</t>
  </si>
  <si>
    <t>Paula</t>
  </si>
  <si>
    <t>Nam@enimmitempor.com</t>
  </si>
  <si>
    <t>Tamekah</t>
  </si>
  <si>
    <t>ut.pharetra@ametultricies.net</t>
  </si>
  <si>
    <t>Brandon</t>
  </si>
  <si>
    <t>non@purusaccumsaninterdum.com</t>
  </si>
  <si>
    <t>Veda</t>
  </si>
  <si>
    <t>et.euismod@Duis.co.uk</t>
  </si>
  <si>
    <t>Nulla.aliquet@sedturpisnec.co.uk</t>
  </si>
  <si>
    <t>Kai</t>
  </si>
  <si>
    <t>velit@molestie.com</t>
  </si>
  <si>
    <t>Piper</t>
  </si>
  <si>
    <t>erat.neque@mattisvelitjusto.org</t>
  </si>
  <si>
    <t>Hillary</t>
  </si>
  <si>
    <t>ut.mi.Duis@quisarcu.com</t>
  </si>
  <si>
    <t>Francis</t>
  </si>
  <si>
    <t>Phasellus@estcongue.ca</t>
  </si>
  <si>
    <t>Rogan</t>
  </si>
  <si>
    <t>pulvinar@porttitortellus.ca</t>
  </si>
  <si>
    <t>Kyle</t>
  </si>
  <si>
    <t>a.feugiat@enimnisl.com</t>
  </si>
  <si>
    <t>Vaughan</t>
  </si>
  <si>
    <t>Aliquam@aaliquet.com</t>
  </si>
  <si>
    <t>India</t>
  </si>
  <si>
    <t>risus.at.fringilla@feugiat.ca</t>
  </si>
  <si>
    <t>Edward</t>
  </si>
  <si>
    <t>rutrum.urna@faucibusidlibero.co.uk</t>
  </si>
  <si>
    <t>Laurel</t>
  </si>
  <si>
    <t>felis@orciconsectetuereuismod.ca</t>
  </si>
  <si>
    <t>Igor</t>
  </si>
  <si>
    <t>Proin.eget@aliquetnecimperdiet.org</t>
  </si>
  <si>
    <t>Diana</t>
  </si>
  <si>
    <t>purus.ac.tellus@parturientmontesnascetur.org</t>
  </si>
  <si>
    <t>Todd</t>
  </si>
  <si>
    <t>egestas.a@vel.ca</t>
  </si>
  <si>
    <t>Zephania</t>
  </si>
  <si>
    <t>montes@sedsem.ca</t>
  </si>
  <si>
    <t>Brock</t>
  </si>
  <si>
    <t>Vivamus.nisi@elitpharetraut.ca</t>
  </si>
  <si>
    <t>Avye</t>
  </si>
  <si>
    <t>Cras@eros.net</t>
  </si>
  <si>
    <t>Serena</t>
  </si>
  <si>
    <t>odio.Nam@estac.ca</t>
  </si>
  <si>
    <t>Barclay</t>
  </si>
  <si>
    <t>diam.Proin@ut.edu</t>
  </si>
  <si>
    <t>Isabella</t>
  </si>
  <si>
    <t>et.magnis@necmetus.ca</t>
  </si>
  <si>
    <t>Mia</t>
  </si>
  <si>
    <t>sed.est@afelisullamcorper.edu</t>
  </si>
  <si>
    <t>Chester</t>
  </si>
  <si>
    <t>Integer@odioauctor.co.uk</t>
  </si>
  <si>
    <t>Isaac</t>
  </si>
  <si>
    <t>pretium.aliquet.metus@pretiumneque.com</t>
  </si>
  <si>
    <t>Heather</t>
  </si>
  <si>
    <t>erat.Etiam@elementum.org</t>
  </si>
  <si>
    <t>Justine</t>
  </si>
  <si>
    <t>orci.adipiscing@penatibuset.com</t>
  </si>
  <si>
    <t>Bert</t>
  </si>
  <si>
    <t>sem.Pellentesque@quis.net</t>
  </si>
  <si>
    <t>Gil</t>
  </si>
  <si>
    <t>Phasellus.fermentum@dictumplacerataugue.net</t>
  </si>
  <si>
    <t>Dolan</t>
  </si>
  <si>
    <t>ipsum.Phasellus@egestasblanditNam.edu</t>
  </si>
  <si>
    <t>Cheryl</t>
  </si>
  <si>
    <t>iaculis.enim@nislelementum.edu</t>
  </si>
  <si>
    <t>Courtney</t>
  </si>
  <si>
    <t>porttitor.tellus@elitelit.org</t>
  </si>
  <si>
    <t>Neville</t>
  </si>
  <si>
    <t>felis.Nulla@mi.ca</t>
  </si>
  <si>
    <t>Gloria</t>
  </si>
  <si>
    <t>Curabitur.egestas.nunc@fermentumfermentum.ca</t>
  </si>
  <si>
    <t>Jonah</t>
  </si>
  <si>
    <t>augue@risusNuncac.co.uk</t>
  </si>
  <si>
    <t>Merrill</t>
  </si>
  <si>
    <t>dolor.sit@turpisIn.com</t>
  </si>
  <si>
    <t>Nolan</t>
  </si>
  <si>
    <t>Donec.at@neccursus.co.uk</t>
  </si>
  <si>
    <t>Winter</t>
  </si>
  <si>
    <t>egestas.urna.justo@maurissagittis.edu</t>
  </si>
  <si>
    <t>Rigel</t>
  </si>
  <si>
    <t>egestas.blandit.Nam@semvitaealiquam.com</t>
  </si>
  <si>
    <t>ligula@Cumsociis.ca</t>
  </si>
  <si>
    <t>Vanna</t>
  </si>
  <si>
    <t>Cum.sociis.natoque@Sedmolestie.edu</t>
  </si>
  <si>
    <t>Pearl</t>
  </si>
  <si>
    <t>penatibus.et@massanonante.com</t>
  </si>
  <si>
    <t>Nell</t>
  </si>
  <si>
    <t>Quisque.varius@arcuVivamussit.net</t>
  </si>
  <si>
    <t>Marla</t>
  </si>
  <si>
    <t>Camaron.marla@hotmail.com</t>
  </si>
  <si>
    <t>SAMPLE DATA</t>
  </si>
  <si>
    <t>α =</t>
  </si>
  <si>
    <t>0.05</t>
  </si>
  <si>
    <t>t =</t>
  </si>
  <si>
    <t>n =</t>
  </si>
  <si>
    <t>Sage</t>
  </si>
  <si>
    <t>Eage</t>
  </si>
  <si>
    <t>µage</t>
  </si>
  <si>
    <t>SannualSalary</t>
  </si>
  <si>
    <t>EannualSalary</t>
  </si>
  <si>
    <t>µannualSalary</t>
  </si>
  <si>
    <t>SCreditCardDebt</t>
  </si>
  <si>
    <t>ECreditCardDebt</t>
  </si>
  <si>
    <t>µCreditCardDebt</t>
  </si>
  <si>
    <t>SNetWorth</t>
  </si>
  <si>
    <t>ENetWorth</t>
  </si>
  <si>
    <t>µNetWorth</t>
  </si>
  <si>
    <t>SCarPurchaseAmount</t>
  </si>
  <si>
    <t>ECarPurchaseAmount</t>
  </si>
  <si>
    <t>µCarPurchaseAmount</t>
  </si>
  <si>
    <r>
      <t>Confidence interval of age</t>
    </r>
    <r>
      <rPr>
        <b/>
        <sz val="12"/>
        <color theme="1"/>
        <rFont val="Calibri"/>
        <family val="2"/>
      </rPr>
      <t xml:space="preserve"> runs from</t>
    </r>
  </si>
  <si>
    <t>to</t>
  </si>
  <si>
    <t>Confidence interval of annual salary runs from</t>
  </si>
  <si>
    <t>Confidence interval of credit card debt runs from</t>
  </si>
  <si>
    <t>Confidence interval of net worth runs from</t>
  </si>
  <si>
    <t>Confidence interval of car purchase amount runs from</t>
  </si>
  <si>
    <t>Mean</t>
  </si>
  <si>
    <t>Standard Error</t>
  </si>
  <si>
    <t>Standard Deviation</t>
  </si>
  <si>
    <t>Sum</t>
  </si>
  <si>
    <t>Count</t>
  </si>
  <si>
    <t>Confidence Level(95.0%)</t>
  </si>
  <si>
    <t>Observations</t>
  </si>
  <si>
    <t>df</t>
  </si>
  <si>
    <t>t Stat</t>
  </si>
  <si>
    <t>Variance</t>
  </si>
  <si>
    <t>Hypothesized Mean Difference</t>
  </si>
  <si>
    <t>P(T&lt;=t) one-tail</t>
  </si>
  <si>
    <t>t Critical one-tail</t>
  </si>
  <si>
    <t>P(T&lt;=t) two-tail</t>
  </si>
  <si>
    <t>t Critical two-tail</t>
  </si>
  <si>
    <t>t-Test: Two-Sample Assuming Equal Variances</t>
  </si>
  <si>
    <t> </t>
  </si>
  <si>
    <t>Pooled Variance</t>
  </si>
  <si>
    <t xml:space="preserve">  ➪  At the 95% confident level, there is sufficient evidence </t>
  </si>
  <si>
    <t xml:space="preserve">  ➪  The age of a Person does not impact too much on their Credit Card Debt.</t>
  </si>
  <si>
    <t>One -Tailed</t>
  </si>
  <si>
    <t>µ0</t>
  </si>
  <si>
    <t>H0:</t>
  </si>
  <si>
    <t>u1=u0</t>
  </si>
  <si>
    <t>H1:</t>
  </si>
  <si>
    <t>u1!=u0</t>
  </si>
  <si>
    <t>t-statistic</t>
  </si>
  <si>
    <t>critical values</t>
  </si>
  <si>
    <t>Test of Hypotheses for Mean of Car Purchase Amount</t>
  </si>
  <si>
    <t>p</t>
  </si>
  <si>
    <t>Test of Hypotheses for Proportion of people older than 45 years old  is 0.5</t>
  </si>
  <si>
    <t>The proportion of people older than 45 years old is not different from the other Car Purchase Amount</t>
  </si>
  <si>
    <t>Median</t>
  </si>
  <si>
    <t>Mode</t>
  </si>
  <si>
    <t>Sample Variance</t>
  </si>
  <si>
    <t>Kurtosis</t>
  </si>
  <si>
    <t>Skewness</t>
  </si>
  <si>
    <t>Range</t>
  </si>
  <si>
    <t>Minimum</t>
  </si>
  <si>
    <t>Maximum</t>
  </si>
  <si>
    <t>We are 95% confident that the mean of age falls in the interval from 45.52192592 to 46.92607408 degree Celsius and 5% of the mean of age falls out of the interval</t>
  </si>
  <si>
    <t>We are 95% confident that the mean of annual salary falls in the interval from 61098.91796  to 63155.56126 degree Celsius and 5% of the mean of annual salary falls out of the interval</t>
  </si>
  <si>
    <t>We are 95% confident that the mean of credit card falls in the interval from 9301.066258  to 9914.223839 and 5% of the mean of credit card falls out of the interval</t>
  </si>
  <si>
    <t>We are 95% confident that the mean of net worth falls in the interval from 416227.8424  to 446723.5848 and 5% of the mean of net worth falls out of the interval</t>
  </si>
  <si>
    <t>We are 95% confident that the mean of car purchase amount falls in the interval from 43263.20989 to 45156.38855 degrees and 5% of the mean of car purchase amount falls out of the interval</t>
  </si>
  <si>
    <t>X</t>
  </si>
  <si>
    <t>N</t>
  </si>
  <si>
    <t xml:space="preserve">Estimate interval for p of Age with Confidence Interval is 0.05: </t>
  </si>
  <si>
    <t xml:space="preserve">to </t>
  </si>
  <si>
    <t xml:space="preserve"> Conclusion</t>
  </si>
  <si>
    <t xml:space="preserve">Reject H0 </t>
  </si>
  <si>
    <t>The average Car Purchase Amount is different from the other Car Purchase Amount</t>
  </si>
  <si>
    <t>p_0</t>
  </si>
  <si>
    <t xml:space="preserve"> Fail to reject H0 </t>
  </si>
  <si>
    <t>Age of 45+</t>
  </si>
  <si>
    <r>
      <t>H0:</t>
    </r>
    <r>
      <rPr>
        <sz val="11"/>
        <color rgb="FF000000"/>
        <rFont val="Calibri"/>
        <family val="2"/>
      </rPr>
      <t xml:space="preserve"> u1 - u2 = 0</t>
    </r>
  </si>
  <si>
    <r>
      <t>H1:</t>
    </r>
    <r>
      <rPr>
        <sz val="11"/>
        <color rgb="FF000000"/>
        <rFont val="Calibri"/>
        <family val="2"/>
      </rPr>
      <t xml:space="preserve"> u1 - u2 # 0  ==&gt;</t>
    </r>
    <r>
      <rPr>
        <b/>
        <sz val="11"/>
        <color rgb="FF000000"/>
        <rFont val="Calibri"/>
        <family val="2"/>
      </rPr>
      <t xml:space="preserve"> Two-tailed </t>
    </r>
  </si>
  <si>
    <r>
      <t>t Stat =</t>
    </r>
    <r>
      <rPr>
        <sz val="11"/>
        <color rgb="FF000000"/>
        <rFont val="Calibri"/>
        <family val="2"/>
      </rPr>
      <t xml:space="preserve"> 0.00405331598995474</t>
    </r>
  </si>
  <si>
    <r>
      <rPr>
        <b/>
        <sz val="11"/>
        <color rgb="FF000000"/>
        <rFont val="Calibri"/>
        <family val="2"/>
      </rPr>
      <t>P(T&lt;=t) two-tail</t>
    </r>
    <r>
      <rPr>
        <sz val="11"/>
        <color rgb="FF000000"/>
        <rFont val="Calibri"/>
        <family val="2"/>
      </rPr>
      <t xml:space="preserve"> = 0.996767553745233</t>
    </r>
  </si>
  <si>
    <t xml:space="preserve">Age of </t>
  </si>
  <si>
    <t>CLAIM : Does people younger than 45 years old have mean of credit card debt  less than those from 45+ years old?</t>
  </si>
  <si>
    <t>to that people 45- years old have mean of</t>
  </si>
  <si>
    <t>Age of 45-</t>
  </si>
  <si>
    <t>CLAIM : Does people from 45- years old have mean of net worth is larger with those from 45+ years old?</t>
  </si>
  <si>
    <t xml:space="preserve">P-Value &gt; alpha  ==&gt; Fail to reject H0 </t>
  </si>
  <si>
    <r>
      <t>H1:</t>
    </r>
    <r>
      <rPr>
        <sz val="11"/>
        <color rgb="FF000000"/>
        <rFont val="Calibri"/>
        <family val="2"/>
      </rPr>
      <t xml:space="preserve"> u1 - u2 &gt; 0  ==&gt;</t>
    </r>
    <r>
      <rPr>
        <b/>
        <sz val="11"/>
        <color rgb="FF000000"/>
        <rFont val="Calibri"/>
        <family val="2"/>
      </rPr>
      <t xml:space="preserve"> One-tailed </t>
    </r>
  </si>
  <si>
    <r>
      <t>t Stat =</t>
    </r>
    <r>
      <rPr>
        <sz val="11"/>
        <color rgb="FF000000"/>
        <rFont val="Calibri"/>
        <family val="2"/>
      </rPr>
      <t xml:space="preserve"> 0.322903265198168</t>
    </r>
  </si>
  <si>
    <r>
      <rPr>
        <b/>
        <sz val="11"/>
        <color rgb="FF000000"/>
        <rFont val="Calibri"/>
        <family val="2"/>
      </rPr>
      <t>P(T&lt;=t) two-tail</t>
    </r>
    <r>
      <rPr>
        <sz val="11"/>
        <color rgb="FF000000"/>
        <rFont val="Calibri"/>
        <family val="2"/>
      </rPr>
      <t xml:space="preserve"> = 0.373452016998577</t>
    </r>
  </si>
  <si>
    <t>credit card is quite equal to those from 45+ years old.</t>
  </si>
  <si>
    <t>credit card is not smaller to those from 45+ years old.</t>
  </si>
  <si>
    <t>Annual Salary &gt; 60000</t>
  </si>
  <si>
    <t>Age 45-</t>
  </si>
  <si>
    <t>Age 45+</t>
  </si>
  <si>
    <t>p1 and p2</t>
  </si>
  <si>
    <r>
      <t>H0:</t>
    </r>
    <r>
      <rPr>
        <sz val="11"/>
        <color rgb="FF000000"/>
        <rFont val="Calibri"/>
        <family val="2"/>
      </rPr>
      <t xml:space="preserve"> p1 - p2 = 0</t>
    </r>
  </si>
  <si>
    <r>
      <t>H1:</t>
    </r>
    <r>
      <rPr>
        <sz val="11"/>
        <color rgb="FF000000"/>
        <rFont val="Calibri"/>
        <family val="2"/>
      </rPr>
      <t xml:space="preserve"> p1 - p2 # 0  ==&gt;</t>
    </r>
    <r>
      <rPr>
        <b/>
        <sz val="11"/>
        <color rgb="FF000000"/>
        <rFont val="Calibri"/>
        <family val="2"/>
      </rPr>
      <t xml:space="preserve"> Two-tailed </t>
    </r>
  </si>
  <si>
    <t>Critical Value:</t>
  </si>
  <si>
    <t>T Stat :</t>
  </si>
  <si>
    <t xml:space="preserve">Fail to reject H0 </t>
  </si>
  <si>
    <t xml:space="preserve">to that the porpotion of people 45- years old have </t>
  </si>
  <si>
    <t>Annual Salary &gt;60k credit card is similar to those from 45+ years old.</t>
  </si>
  <si>
    <t xml:space="preserve">  ➪  The age of a Person does not impact too much on porpotion of Annual Salary</t>
  </si>
  <si>
    <t>SUMMARY OUTPUT</t>
  </si>
  <si>
    <t>Regression Statistics</t>
  </si>
  <si>
    <t>Multiple R</t>
  </si>
  <si>
    <t>R Square</t>
  </si>
  <si>
    <t>Adjusted R Square</t>
  </si>
  <si>
    <t>ANOVA</t>
  </si>
  <si>
    <t>Regression</t>
  </si>
  <si>
    <t>Residual</t>
  </si>
  <si>
    <t>Total</t>
  </si>
  <si>
    <t>Intercept</t>
  </si>
  <si>
    <t>SS</t>
  </si>
  <si>
    <t>MS</t>
  </si>
  <si>
    <t>F</t>
  </si>
  <si>
    <t>Significance F</t>
  </si>
  <si>
    <t>Coefficients</t>
  </si>
  <si>
    <t>P-value</t>
  </si>
  <si>
    <t>Lower 95%</t>
  </si>
  <si>
    <t>Upper 95%</t>
  </si>
  <si>
    <t>Lower 95.0%</t>
  </si>
  <si>
    <t>Upper 95.0%</t>
  </si>
  <si>
    <t>Predict</t>
  </si>
  <si>
    <t>Car Purchase Predict</t>
  </si>
  <si>
    <t>CLAIM: Does the proportion of Annual Salary &gt; 60000 of Customer that 45- and 45+ are similar ?</t>
  </si>
  <si>
    <t>Reason:</t>
  </si>
  <si>
    <t>Meaning:</t>
  </si>
  <si>
    <t xml:space="preserve">Reason: </t>
  </si>
  <si>
    <t xml:space="preserve">age &lt; 45: 0 </t>
  </si>
  <si>
    <t>DEF:</t>
  </si>
  <si>
    <t>age &gt; 45: 1</t>
  </si>
  <si>
    <t>p1 = p0</t>
  </si>
  <si>
    <t>p1 != p0</t>
  </si>
  <si>
    <t xml:space="preserve">Sigma unknown: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</si>
</sst>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2"/>
      <color theme="1"/>
      <name val="Century Gothic"/>
      <family val="2"/>
      <scheme val="minor"/>
    </font>
    <font>
      <b/>
      <sz val="12"/>
      <color rgb="FFFF0000"/>
      <name val="Calibri"/>
      <family val="2"/>
    </font>
    <font>
      <i/>
      <sz val="11"/>
      <color theme="1"/>
      <name val="Century Gothic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4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5"/>
      <color rgb="FFFF0000"/>
      <name val="Calibri"/>
      <family val="2"/>
    </font>
    <font>
      <sz val="11"/>
      <name val="Calibri"/>
      <family val="2"/>
    </font>
    <font>
      <b/>
      <sz val="12"/>
      <color rgb="FF000000"/>
      <name val="Calibri"/>
      <family val="2"/>
    </font>
    <font>
      <u/>
      <sz val="11"/>
      <color theme="10"/>
      <name val="Century Gothic"/>
      <family val="2"/>
      <scheme val="minor"/>
    </font>
    <font>
      <b/>
      <u/>
      <sz val="14"/>
      <color theme="10"/>
      <name val="Century Gothic"/>
      <family val="2"/>
      <scheme val="minor"/>
    </font>
    <font>
      <sz val="11"/>
      <color rgb="FF000000"/>
      <name val="Calibri "/>
    </font>
    <font>
      <b/>
      <sz val="12"/>
      <color rgb="FFFF0000"/>
      <name val="Century Gothic"/>
      <family val="2"/>
      <scheme val="minor"/>
    </font>
    <font>
      <sz val="10"/>
      <color rgb="FF374151"/>
      <name val="Segoe UI"/>
      <family val="2"/>
    </font>
    <font>
      <sz val="12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168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5" fillId="2" borderId="0" xfId="0" applyFont="1" applyFill="1"/>
    <xf numFmtId="0" fontId="6" fillId="2" borderId="0" xfId="0" applyFont="1" applyFill="1" applyAlignment="1">
      <alignment horizontal="right"/>
    </xf>
    <xf numFmtId="0" fontId="5" fillId="2" borderId="0" xfId="0" applyFont="1" applyFill="1" applyAlignment="1">
      <alignment horizontal="left"/>
    </xf>
    <xf numFmtId="0" fontId="7" fillId="2" borderId="0" xfId="0" applyFont="1" applyFill="1"/>
    <xf numFmtId="0" fontId="6" fillId="2" borderId="4" xfId="0" applyFont="1" applyFill="1" applyBorder="1" applyAlignment="1">
      <alignment horizontal="left"/>
    </xf>
    <xf numFmtId="0" fontId="6" fillId="2" borderId="4" xfId="0" applyFont="1" applyFill="1" applyBorder="1"/>
    <xf numFmtId="0" fontId="6" fillId="2" borderId="10" xfId="0" applyFont="1" applyFill="1" applyBorder="1" applyAlignment="1">
      <alignment horizontal="left"/>
    </xf>
    <xf numFmtId="0" fontId="6" fillId="2" borderId="11" xfId="0" applyFont="1" applyFill="1" applyBorder="1"/>
    <xf numFmtId="0" fontId="13" fillId="2" borderId="11" xfId="0" applyFont="1" applyFill="1" applyBorder="1"/>
    <xf numFmtId="0" fontId="9" fillId="0" borderId="0" xfId="0" applyFont="1"/>
    <xf numFmtId="0" fontId="3" fillId="0" borderId="0" xfId="0" applyFont="1"/>
    <xf numFmtId="0" fontId="8" fillId="8" borderId="4" xfId="0" applyFont="1" applyFill="1" applyBorder="1" applyAlignment="1">
      <alignment horizontal="center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 wrapText="1"/>
    </xf>
    <xf numFmtId="0" fontId="1" fillId="8" borderId="4" xfId="0" applyFont="1" applyFill="1" applyBorder="1" applyAlignment="1">
      <alignment horizontal="center" vertical="top"/>
    </xf>
    <xf numFmtId="0" fontId="1" fillId="8" borderId="4" xfId="0" applyFont="1" applyFill="1" applyBorder="1" applyAlignment="1">
      <alignment horizontal="center" vertical="top" wrapText="1"/>
    </xf>
    <xf numFmtId="0" fontId="0" fillId="0" borderId="13" xfId="0" applyBorder="1" applyAlignment="1">
      <alignment vertical="top"/>
    </xf>
    <xf numFmtId="0" fontId="0" fillId="0" borderId="13" xfId="0" applyBorder="1" applyAlignment="1">
      <alignment vertical="top" wrapText="1"/>
    </xf>
    <xf numFmtId="0" fontId="5" fillId="2" borderId="4" xfId="0" applyFont="1" applyFill="1" applyBorder="1"/>
    <xf numFmtId="0" fontId="5" fillId="2" borderId="10" xfId="0" applyFont="1" applyFill="1" applyBorder="1"/>
    <xf numFmtId="0" fontId="5" fillId="2" borderId="11" xfId="0" applyFont="1" applyFill="1" applyBorder="1"/>
    <xf numFmtId="0" fontId="6" fillId="2" borderId="0" xfId="0" applyFont="1" applyFill="1" applyAlignment="1">
      <alignment horizontal="left"/>
    </xf>
    <xf numFmtId="0" fontId="6" fillId="2" borderId="12" xfId="0" applyFont="1" applyFill="1" applyBorder="1"/>
    <xf numFmtId="0" fontId="5" fillId="2" borderId="12" xfId="0" applyFont="1" applyFill="1" applyBorder="1"/>
    <xf numFmtId="0" fontId="6" fillId="2" borderId="0" xfId="0" applyFont="1" applyFill="1"/>
    <xf numFmtId="0" fontId="5" fillId="2" borderId="5" xfId="0" applyFont="1" applyFill="1" applyBorder="1"/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left"/>
    </xf>
    <xf numFmtId="0" fontId="5" fillId="0" borderId="6" xfId="0" applyFont="1" applyBorder="1" applyAlignment="1">
      <alignment horizontal="center"/>
    </xf>
    <xf numFmtId="0" fontId="15" fillId="0" borderId="0" xfId="1" applyFont="1"/>
    <xf numFmtId="0" fontId="0" fillId="9" borderId="4" xfId="0" applyFill="1" applyBorder="1" applyAlignment="1">
      <alignment vertical="top"/>
    </xf>
    <xf numFmtId="0" fontId="0" fillId="12" borderId="16" xfId="0" applyFill="1" applyBorder="1"/>
    <xf numFmtId="0" fontId="0" fillId="13" borderId="16" xfId="0" applyFill="1" applyBorder="1"/>
    <xf numFmtId="0" fontId="0" fillId="10" borderId="16" xfId="0" applyFill="1" applyBorder="1"/>
    <xf numFmtId="0" fontId="0" fillId="0" borderId="16" xfId="0" applyBorder="1"/>
    <xf numFmtId="0" fontId="0" fillId="6" borderId="16" xfId="0" applyFill="1" applyBorder="1"/>
    <xf numFmtId="0" fontId="0" fillId="14" borderId="16" xfId="0" applyFill="1" applyBorder="1"/>
    <xf numFmtId="0" fontId="0" fillId="0" borderId="0" xfId="0" applyAlignment="1">
      <alignment horizontal="left"/>
    </xf>
    <xf numFmtId="0" fontId="0" fillId="12" borderId="19" xfId="0" applyFill="1" applyBorder="1"/>
    <xf numFmtId="0" fontId="0" fillId="12" borderId="18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12" borderId="19" xfId="0" applyFill="1" applyBorder="1" applyAlignment="1">
      <alignment horizontal="center"/>
    </xf>
    <xf numFmtId="0" fontId="0" fillId="12" borderId="18" xfId="0" applyFill="1" applyBorder="1"/>
    <xf numFmtId="0" fontId="0" fillId="12" borderId="15" xfId="0" applyFill="1" applyBorder="1"/>
    <xf numFmtId="0" fontId="0" fillId="9" borderId="13" xfId="0" applyFill="1" applyBorder="1" applyAlignment="1">
      <alignment vertical="top"/>
    </xf>
    <xf numFmtId="0" fontId="0" fillId="0" borderId="20" xfId="0" applyBorder="1"/>
    <xf numFmtId="0" fontId="1" fillId="8" borderId="5" xfId="0" applyFont="1" applyFill="1" applyBorder="1" applyAlignment="1">
      <alignment horizontal="center" vertical="top"/>
    </xf>
    <xf numFmtId="0" fontId="0" fillId="0" borderId="8" xfId="0" applyBorder="1" applyAlignment="1">
      <alignment vertical="top"/>
    </xf>
    <xf numFmtId="0" fontId="0" fillId="0" borderId="5" xfId="0" applyBorder="1" applyAlignment="1">
      <alignment vertical="top"/>
    </xf>
    <xf numFmtId="0" fontId="1" fillId="8" borderId="16" xfId="0" applyFont="1" applyFill="1" applyBorder="1" applyAlignment="1">
      <alignment horizontal="center" vertical="top"/>
    </xf>
    <xf numFmtId="0" fontId="1" fillId="8" borderId="16" xfId="0" applyFont="1" applyFill="1" applyBorder="1"/>
    <xf numFmtId="0" fontId="0" fillId="9" borderId="16" xfId="0" applyFill="1" applyBorder="1" applyAlignment="1">
      <alignment vertical="top"/>
    </xf>
    <xf numFmtId="0" fontId="4" fillId="11" borderId="21" xfId="0" applyFont="1" applyFill="1" applyBorder="1" applyAlignment="1">
      <alignment horizontal="centerContinuous"/>
    </xf>
    <xf numFmtId="0" fontId="0" fillId="13" borderId="22" xfId="0" applyFill="1" applyBorder="1"/>
    <xf numFmtId="0" fontId="0" fillId="13" borderId="24" xfId="0" applyFill="1" applyBorder="1"/>
    <xf numFmtId="0" fontId="0" fillId="13" borderId="26" xfId="0" applyFill="1" applyBorder="1"/>
    <xf numFmtId="0" fontId="0" fillId="12" borderId="21" xfId="0" applyFill="1" applyBorder="1"/>
    <xf numFmtId="0" fontId="0" fillId="6" borderId="22" xfId="0" applyFill="1" applyBorder="1"/>
    <xf numFmtId="0" fontId="16" fillId="0" borderId="0" xfId="0" applyFont="1"/>
    <xf numFmtId="0" fontId="0" fillId="0" borderId="22" xfId="0" applyBorder="1"/>
    <xf numFmtId="0" fontId="0" fillId="0" borderId="27" xfId="0" applyBorder="1"/>
    <xf numFmtId="0" fontId="0" fillId="0" borderId="26" xfId="0" applyBorder="1"/>
    <xf numFmtId="0" fontId="16" fillId="0" borderId="18" xfId="0" applyFont="1" applyBorder="1"/>
    <xf numFmtId="0" fontId="16" fillId="0" borderId="15" xfId="0" applyFont="1" applyBorder="1"/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19" xfId="0" applyBorder="1"/>
    <xf numFmtId="0" fontId="4" fillId="6" borderId="16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6" borderId="25" xfId="0" applyFill="1" applyBorder="1"/>
    <xf numFmtId="0" fontId="0" fillId="13" borderId="27" xfId="0" applyFill="1" applyBorder="1"/>
    <xf numFmtId="0" fontId="0" fillId="15" borderId="17" xfId="0" applyFill="1" applyBorder="1"/>
    <xf numFmtId="0" fontId="0" fillId="15" borderId="22" xfId="0" applyFill="1" applyBorder="1"/>
    <xf numFmtId="0" fontId="0" fillId="12" borderId="17" xfId="0" applyFill="1" applyBorder="1"/>
    <xf numFmtId="0" fontId="0" fillId="6" borderId="23" xfId="0" applyFill="1" applyBorder="1"/>
    <xf numFmtId="0" fontId="0" fillId="13" borderId="21" xfId="0" applyFill="1" applyBorder="1"/>
    <xf numFmtId="0" fontId="0" fillId="0" borderId="1" xfId="0" applyBorder="1"/>
    <xf numFmtId="0" fontId="4" fillId="0" borderId="2" xfId="0" applyFont="1" applyBorder="1" applyAlignment="1">
      <alignment horizontal="center"/>
    </xf>
    <xf numFmtId="0" fontId="9" fillId="0" borderId="0" xfId="0" applyFont="1" applyAlignment="1">
      <alignment horizontal="left" indent="3"/>
    </xf>
    <xf numFmtId="0" fontId="8" fillId="0" borderId="21" xfId="0" applyFont="1" applyBorder="1"/>
    <xf numFmtId="0" fontId="8" fillId="0" borderId="17" xfId="0" applyFont="1" applyBorder="1"/>
    <xf numFmtId="0" fontId="9" fillId="0" borderId="17" xfId="0" applyFont="1" applyBorder="1"/>
    <xf numFmtId="0" fontId="10" fillId="0" borderId="22" xfId="0" applyFont="1" applyBorder="1"/>
    <xf numFmtId="0" fontId="9" fillId="0" borderId="21" xfId="0" applyFont="1" applyBorder="1"/>
    <xf numFmtId="0" fontId="12" fillId="4" borderId="17" xfId="0" applyFont="1" applyFill="1" applyBorder="1"/>
    <xf numFmtId="0" fontId="12" fillId="0" borderId="17" xfId="0" applyFont="1" applyBorder="1" applyAlignment="1">
      <alignment horizontal="left" indent="3"/>
    </xf>
    <xf numFmtId="0" fontId="9" fillId="0" borderId="17" xfId="0" applyFont="1" applyBorder="1" applyAlignment="1">
      <alignment horizontal="left" indent="3"/>
    </xf>
    <xf numFmtId="0" fontId="12" fillId="4" borderId="16" xfId="0" applyFont="1" applyFill="1" applyBorder="1"/>
    <xf numFmtId="0" fontId="0" fillId="6" borderId="0" xfId="0" applyFill="1"/>
    <xf numFmtId="0" fontId="0" fillId="0" borderId="16" xfId="0" applyBorder="1" applyAlignment="1">
      <alignment vertical="top"/>
    </xf>
    <xf numFmtId="0" fontId="8" fillId="0" borderId="23" xfId="0" applyFont="1" applyBorder="1"/>
    <xf numFmtId="0" fontId="9" fillId="0" borderId="12" xfId="0" applyFont="1" applyBorder="1"/>
    <xf numFmtId="0" fontId="0" fillId="0" borderId="24" xfId="0" applyBorder="1"/>
    <xf numFmtId="0" fontId="8" fillId="0" borderId="28" xfId="0" applyFont="1" applyBorder="1"/>
    <xf numFmtId="0" fontId="9" fillId="0" borderId="28" xfId="0" applyFont="1" applyBorder="1"/>
    <xf numFmtId="0" fontId="10" fillId="0" borderId="28" xfId="0" applyFont="1" applyBorder="1"/>
    <xf numFmtId="0" fontId="12" fillId="4" borderId="28" xfId="0" applyFont="1" applyFill="1" applyBorder="1"/>
    <xf numFmtId="0" fontId="12" fillId="0" borderId="28" xfId="0" applyFont="1" applyBorder="1" applyAlignment="1">
      <alignment horizontal="left" indent="3"/>
    </xf>
    <xf numFmtId="0" fontId="9" fillId="0" borderId="28" xfId="0" applyFont="1" applyBorder="1" applyAlignment="1">
      <alignment horizontal="left" indent="3"/>
    </xf>
    <xf numFmtId="0" fontId="12" fillId="4" borderId="25" xfId="0" applyFont="1" applyFill="1" applyBorder="1"/>
    <xf numFmtId="0" fontId="9" fillId="0" borderId="20" xfId="0" applyFont="1" applyBorder="1"/>
    <xf numFmtId="0" fontId="9" fillId="0" borderId="25" xfId="0" applyFont="1" applyBorder="1"/>
    <xf numFmtId="0" fontId="9" fillId="0" borderId="23" xfId="0" applyFont="1" applyBorder="1"/>
    <xf numFmtId="0" fontId="0" fillId="0" borderId="25" xfId="0" applyBorder="1"/>
    <xf numFmtId="0" fontId="1" fillId="8" borderId="16" xfId="0" applyFont="1" applyFill="1" applyBorder="1" applyAlignment="1">
      <alignment horizontal="center"/>
    </xf>
    <xf numFmtId="0" fontId="1" fillId="14" borderId="16" xfId="0" applyFont="1" applyFill="1" applyBorder="1" applyAlignment="1">
      <alignment horizontal="center"/>
    </xf>
    <xf numFmtId="0" fontId="0" fillId="0" borderId="16" xfId="0" applyBorder="1" applyAlignment="1">
      <alignment horizontal="center" vertical="top"/>
    </xf>
    <xf numFmtId="0" fontId="0" fillId="10" borderId="16" xfId="0" applyFill="1" applyBorder="1" applyAlignment="1">
      <alignment horizontal="center"/>
    </xf>
    <xf numFmtId="0" fontId="8" fillId="0" borderId="25" xfId="0" applyFont="1" applyBorder="1"/>
    <xf numFmtId="0" fontId="0" fillId="17" borderId="0" xfId="0" applyFill="1" applyAlignment="1">
      <alignment horizontal="center"/>
    </xf>
    <xf numFmtId="0" fontId="0" fillId="11" borderId="0" xfId="0" applyFill="1"/>
    <xf numFmtId="0" fontId="0" fillId="18" borderId="0" xfId="0" applyFill="1"/>
    <xf numFmtId="0" fontId="1" fillId="8" borderId="18" xfId="0" applyFont="1" applyFill="1" applyBorder="1" applyAlignment="1">
      <alignment horizontal="center" vertical="top"/>
    </xf>
    <xf numFmtId="0" fontId="0" fillId="9" borderId="18" xfId="0" applyFill="1" applyBorder="1" applyAlignment="1">
      <alignment vertical="top"/>
    </xf>
    <xf numFmtId="0" fontId="4" fillId="0" borderId="0" xfId="0" applyFont="1" applyAlignment="1">
      <alignment horizontal="center"/>
    </xf>
    <xf numFmtId="0" fontId="4" fillId="19" borderId="2" xfId="0" applyFont="1" applyFill="1" applyBorder="1" applyAlignment="1">
      <alignment horizontal="center"/>
    </xf>
    <xf numFmtId="0" fontId="0" fillId="19" borderId="0" xfId="0" applyFill="1"/>
    <xf numFmtId="0" fontId="0" fillId="19" borderId="1" xfId="0" applyFill="1" applyBorder="1"/>
    <xf numFmtId="0" fontId="0" fillId="18" borderId="1" xfId="0" applyFill="1" applyBorder="1"/>
    <xf numFmtId="0" fontId="0" fillId="9" borderId="1" xfId="0" applyFill="1" applyBorder="1"/>
    <xf numFmtId="0" fontId="4" fillId="0" borderId="2" xfId="0" applyFont="1" applyBorder="1" applyAlignment="1">
      <alignment horizontal="centerContinuous"/>
    </xf>
    <xf numFmtId="0" fontId="0" fillId="0" borderId="21" xfId="0" applyBorder="1" applyAlignment="1">
      <alignment horizontal="center"/>
    </xf>
    <xf numFmtId="0" fontId="0" fillId="0" borderId="17" xfId="0" applyBorder="1"/>
    <xf numFmtId="0" fontId="0" fillId="18" borderId="0" xfId="0" applyFill="1" applyAlignment="1">
      <alignment horizontal="center"/>
    </xf>
    <xf numFmtId="0" fontId="17" fillId="0" borderId="0" xfId="0" applyFont="1"/>
    <xf numFmtId="0" fontId="18" fillId="0" borderId="0" xfId="0" applyFont="1" applyAlignment="1">
      <alignment horizontal="left" vertical="center" indent="1"/>
    </xf>
    <xf numFmtId="0" fontId="12" fillId="4" borderId="0" xfId="0" applyFont="1" applyFill="1"/>
    <xf numFmtId="0" fontId="4" fillId="20" borderId="2" xfId="0" applyFont="1" applyFill="1" applyBorder="1" applyAlignment="1">
      <alignment horizontal="center"/>
    </xf>
    <xf numFmtId="0" fontId="19" fillId="2" borderId="0" xfId="0" applyFont="1" applyFill="1"/>
    <xf numFmtId="0" fontId="1" fillId="3" borderId="0" xfId="0" applyFont="1" applyFill="1" applyAlignment="1">
      <alignment horizontal="center" vertical="top"/>
    </xf>
    <xf numFmtId="0" fontId="0" fillId="9" borderId="8" xfId="0" applyFill="1" applyBorder="1" applyAlignment="1">
      <alignment vertical="top"/>
    </xf>
    <xf numFmtId="0" fontId="0" fillId="9" borderId="5" xfId="0" applyFill="1" applyBorder="1" applyAlignment="1">
      <alignment vertical="top"/>
    </xf>
    <xf numFmtId="0" fontId="1" fillId="0" borderId="0" xfId="0" applyFont="1"/>
    <xf numFmtId="0" fontId="2" fillId="7" borderId="0" xfId="0" applyFont="1" applyFill="1" applyAlignment="1">
      <alignment horizontal="center" vertical="top"/>
    </xf>
    <xf numFmtId="0" fontId="1" fillId="5" borderId="0" xfId="0" applyFont="1" applyFill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20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1" fillId="7" borderId="14" xfId="0" applyFont="1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0" fillId="0" borderId="1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Alignment="1">
      <alignment horizontal="left"/>
    </xf>
    <xf numFmtId="0" fontId="4" fillId="11" borderId="18" xfId="0" applyFont="1" applyFill="1" applyBorder="1" applyAlignment="1">
      <alignment horizontal="center"/>
    </xf>
    <xf numFmtId="0" fontId="4" fillId="11" borderId="19" xfId="0" applyFont="1" applyFill="1" applyBorder="1" applyAlignment="1">
      <alignment horizontal="center"/>
    </xf>
    <xf numFmtId="0" fontId="13" fillId="7" borderId="4" xfId="0" applyFont="1" applyFill="1" applyBorder="1" applyAlignment="1">
      <alignment horizontal="center"/>
    </xf>
    <xf numFmtId="0" fontId="13" fillId="7" borderId="16" xfId="0" applyFont="1" applyFill="1" applyBorder="1" applyAlignment="1">
      <alignment horizontal="center"/>
    </xf>
    <xf numFmtId="0" fontId="8" fillId="8" borderId="1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0" borderId="23" xfId="0" applyFont="1" applyBorder="1" applyAlignment="1">
      <alignment horizontal="left"/>
    </xf>
    <xf numFmtId="0" fontId="8" fillId="0" borderId="12" xfId="0" applyFont="1" applyBorder="1" applyAlignment="1">
      <alignment horizontal="left"/>
    </xf>
    <xf numFmtId="0" fontId="8" fillId="0" borderId="24" xfId="0" applyFont="1" applyBorder="1" applyAlignment="1">
      <alignment horizontal="left"/>
    </xf>
    <xf numFmtId="0" fontId="8" fillId="0" borderId="25" xfId="0" applyFont="1" applyBorder="1" applyAlignment="1">
      <alignment horizontal="left"/>
    </xf>
    <xf numFmtId="0" fontId="8" fillId="0" borderId="20" xfId="0" applyFont="1" applyBorder="1" applyAlignment="1">
      <alignment horizontal="left"/>
    </xf>
    <xf numFmtId="0" fontId="8" fillId="0" borderId="26" xfId="0" applyFont="1" applyBorder="1" applyAlignment="1">
      <alignment horizontal="left"/>
    </xf>
    <xf numFmtId="0" fontId="9" fillId="0" borderId="12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0" fillId="16" borderId="16" xfId="0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0" fontId="12" fillId="3" borderId="0" xfId="0" applyFont="1" applyFill="1"/>
    <xf numFmtId="0" fontId="0" fillId="3" borderId="0" xfId="0" applyFill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Annual Salary vs </a:t>
            </a:r>
            <a:r>
              <a:rPr lang="id-ID"/>
              <a:t>Car Purchase Amount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'DESCRIPTIVE STATISTICS'!$R$2</c:f>
              <c:strCache>
                <c:ptCount val="1"/>
                <c:pt idx="0">
                  <c:v>Car Purchase Amount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'DESCRIPTIVE STATISTICS'!$O$3:$O$502</c:f>
              <c:numCache>
                <c:formatCode>General</c:formatCode>
                <c:ptCount val="500"/>
                <c:pt idx="0">
                  <c:v>62812.093009999997</c:v>
                </c:pt>
                <c:pt idx="1">
                  <c:v>66646.892919999998</c:v>
                </c:pt>
                <c:pt idx="2">
                  <c:v>53798.551119999996</c:v>
                </c:pt>
                <c:pt idx="3">
                  <c:v>79370.037979999994</c:v>
                </c:pt>
                <c:pt idx="4">
                  <c:v>59729.151299999998</c:v>
                </c:pt>
                <c:pt idx="5">
                  <c:v>68499.851620000001</c:v>
                </c:pt>
                <c:pt idx="6">
                  <c:v>39814.521999999997</c:v>
                </c:pt>
                <c:pt idx="7">
                  <c:v>51752.234450000004</c:v>
                </c:pt>
                <c:pt idx="8">
                  <c:v>58139.259100000003</c:v>
                </c:pt>
                <c:pt idx="9">
                  <c:v>53457.101320000002</c:v>
                </c:pt>
                <c:pt idx="10">
                  <c:v>73348.707450000002</c:v>
                </c:pt>
                <c:pt idx="11">
                  <c:v>55421.657330000002</c:v>
                </c:pt>
                <c:pt idx="12">
                  <c:v>37336.338300000003</c:v>
                </c:pt>
                <c:pt idx="13">
                  <c:v>68304.472980000006</c:v>
                </c:pt>
                <c:pt idx="14">
                  <c:v>72776.003819999998</c:v>
                </c:pt>
                <c:pt idx="15">
                  <c:v>64662.300609999998</c:v>
                </c:pt>
                <c:pt idx="16">
                  <c:v>63259.878369999999</c:v>
                </c:pt>
                <c:pt idx="17">
                  <c:v>52682.064010000002</c:v>
                </c:pt>
                <c:pt idx="18">
                  <c:v>54503.144229999998</c:v>
                </c:pt>
                <c:pt idx="19">
                  <c:v>55368.237159999997</c:v>
                </c:pt>
                <c:pt idx="20">
                  <c:v>63435.863039999997</c:v>
                </c:pt>
                <c:pt idx="21">
                  <c:v>64347.345309999997</c:v>
                </c:pt>
                <c:pt idx="22">
                  <c:v>65176.690549999999</c:v>
                </c:pt>
                <c:pt idx="23">
                  <c:v>52027.638370000001</c:v>
                </c:pt>
                <c:pt idx="24">
                  <c:v>69612.012300000002</c:v>
                </c:pt>
                <c:pt idx="25">
                  <c:v>53065.571750000003</c:v>
                </c:pt>
                <c:pt idx="26">
                  <c:v>82842.533850000007</c:v>
                </c:pt>
                <c:pt idx="27">
                  <c:v>61388.627090000002</c:v>
                </c:pt>
                <c:pt idx="28">
                  <c:v>100000</c:v>
                </c:pt>
                <c:pt idx="29">
                  <c:v>62891.865559999998</c:v>
                </c:pt>
                <c:pt idx="30">
                  <c:v>39627.124799999998</c:v>
                </c:pt>
                <c:pt idx="31">
                  <c:v>68859.564889999994</c:v>
                </c:pt>
                <c:pt idx="32">
                  <c:v>82358.22683</c:v>
                </c:pt>
                <c:pt idx="33">
                  <c:v>67904.398950000003</c:v>
                </c:pt>
                <c:pt idx="34">
                  <c:v>65311.682249999998</c:v>
                </c:pt>
                <c:pt idx="35">
                  <c:v>59593.2624</c:v>
                </c:pt>
                <c:pt idx="36">
                  <c:v>47460.548089999997</c:v>
                </c:pt>
                <c:pt idx="37">
                  <c:v>43131.784110000001</c:v>
                </c:pt>
                <c:pt idx="38">
                  <c:v>52263.698060000002</c:v>
                </c:pt>
                <c:pt idx="39">
                  <c:v>80959.533100000001</c:v>
                </c:pt>
                <c:pt idx="40">
                  <c:v>66417.665970000002</c:v>
                </c:pt>
                <c:pt idx="41">
                  <c:v>58457.414920000003</c:v>
                </c:pt>
                <c:pt idx="42">
                  <c:v>50571.459690000003</c:v>
                </c:pt>
                <c:pt idx="43">
                  <c:v>50943.162559999997</c:v>
                </c:pt>
                <c:pt idx="44">
                  <c:v>79792.130959999995</c:v>
                </c:pt>
                <c:pt idx="45">
                  <c:v>70787.27764</c:v>
                </c:pt>
                <c:pt idx="46">
                  <c:v>56098.507729999998</c:v>
                </c:pt>
                <c:pt idx="47">
                  <c:v>57478.379220000003</c:v>
                </c:pt>
                <c:pt idx="48">
                  <c:v>60181.406329999998</c:v>
                </c:pt>
                <c:pt idx="49">
                  <c:v>74445.081680000003</c:v>
                </c:pt>
                <c:pt idx="50">
                  <c:v>38406.778899999998</c:v>
                </c:pt>
                <c:pt idx="51">
                  <c:v>64616.688099999999</c:v>
                </c:pt>
                <c:pt idx="52">
                  <c:v>68107.93144</c:v>
                </c:pt>
                <c:pt idx="53">
                  <c:v>72471.815319999994</c:v>
                </c:pt>
                <c:pt idx="54">
                  <c:v>35069.418859999998</c:v>
                </c:pt>
                <c:pt idx="55">
                  <c:v>52422.946909999999</c:v>
                </c:pt>
                <c:pt idx="56">
                  <c:v>84467.789879999997</c:v>
                </c:pt>
                <c:pt idx="57">
                  <c:v>51419.507769999997</c:v>
                </c:pt>
                <c:pt idx="58">
                  <c:v>46609.516259999997</c:v>
                </c:pt>
                <c:pt idx="59">
                  <c:v>55207.456789999997</c:v>
                </c:pt>
                <c:pt idx="60">
                  <c:v>46689.4159</c:v>
                </c:pt>
                <c:pt idx="61">
                  <c:v>71847.254400000005</c:v>
                </c:pt>
                <c:pt idx="62">
                  <c:v>69236.686079999999</c:v>
                </c:pt>
                <c:pt idx="63">
                  <c:v>54006.778509999996</c:v>
                </c:pt>
                <c:pt idx="64">
                  <c:v>47228.359989999997</c:v>
                </c:pt>
                <c:pt idx="65">
                  <c:v>70187.503280000004</c:v>
                </c:pt>
                <c:pt idx="66">
                  <c:v>62262.948450000004</c:v>
                </c:pt>
                <c:pt idx="67">
                  <c:v>59195.828990000002</c:v>
                </c:pt>
                <c:pt idx="68">
                  <c:v>48716.672709999999</c:v>
                </c:pt>
                <c:pt idx="69">
                  <c:v>66478.009669999999</c:v>
                </c:pt>
                <c:pt idx="70">
                  <c:v>50280.004500000003</c:v>
                </c:pt>
                <c:pt idx="71">
                  <c:v>57393.828719999998</c:v>
                </c:pt>
                <c:pt idx="72">
                  <c:v>63429.931409999997</c:v>
                </c:pt>
                <c:pt idx="73">
                  <c:v>59139.210800000001</c:v>
                </c:pt>
                <c:pt idx="74">
                  <c:v>67015.193719999996</c:v>
                </c:pt>
                <c:pt idx="75">
                  <c:v>69157.452099999995</c:v>
                </c:pt>
                <c:pt idx="76">
                  <c:v>50867.940069999997</c:v>
                </c:pt>
                <c:pt idx="77">
                  <c:v>53450.90036</c:v>
                </c:pt>
                <c:pt idx="78">
                  <c:v>70463.990839999999</c:v>
                </c:pt>
                <c:pt idx="79">
                  <c:v>52697.151919999997</c:v>
                </c:pt>
                <c:pt idx="80">
                  <c:v>71055.419240000003</c:v>
                </c:pt>
                <c:pt idx="81">
                  <c:v>55406.462149999999</c:v>
                </c:pt>
                <c:pt idx="82">
                  <c:v>48567.074619999999</c:v>
                </c:pt>
                <c:pt idx="83">
                  <c:v>69506.621270000003</c:v>
                </c:pt>
                <c:pt idx="84">
                  <c:v>69453.716589999996</c:v>
                </c:pt>
                <c:pt idx="85">
                  <c:v>36929.351240000004</c:v>
                </c:pt>
                <c:pt idx="86">
                  <c:v>63087.95261</c:v>
                </c:pt>
                <c:pt idx="87">
                  <c:v>50889.340539999997</c:v>
                </c:pt>
                <c:pt idx="88">
                  <c:v>58065.256939999999</c:v>
                </c:pt>
                <c:pt idx="89">
                  <c:v>20000</c:v>
                </c:pt>
                <c:pt idx="90">
                  <c:v>60536.204059999996</c:v>
                </c:pt>
                <c:pt idx="91">
                  <c:v>50667.697590000003</c:v>
                </c:pt>
                <c:pt idx="92">
                  <c:v>44376.622210000001</c:v>
                </c:pt>
                <c:pt idx="93">
                  <c:v>75958.283490000002</c:v>
                </c:pt>
                <c:pt idx="94">
                  <c:v>70896.728529999993</c:v>
                </c:pt>
                <c:pt idx="95">
                  <c:v>56009.730730000003</c:v>
                </c:pt>
                <c:pt idx="96">
                  <c:v>90556.626860000004</c:v>
                </c:pt>
                <c:pt idx="97">
                  <c:v>71716.456619999997</c:v>
                </c:pt>
                <c:pt idx="98">
                  <c:v>68502.109429999997</c:v>
                </c:pt>
                <c:pt idx="99">
                  <c:v>46261.426659999997</c:v>
                </c:pt>
                <c:pt idx="100">
                  <c:v>61858.190770000001</c:v>
                </c:pt>
                <c:pt idx="101">
                  <c:v>49483.832620000001</c:v>
                </c:pt>
                <c:pt idx="102">
                  <c:v>68289.182289999997</c:v>
                </c:pt>
                <c:pt idx="103">
                  <c:v>47399.22827</c:v>
                </c:pt>
                <c:pt idx="104">
                  <c:v>63975.060899999997</c:v>
                </c:pt>
                <c:pt idx="105">
                  <c:v>75460.523620000007</c:v>
                </c:pt>
                <c:pt idx="106">
                  <c:v>51075.461179999998</c:v>
                </c:pt>
                <c:pt idx="107">
                  <c:v>42433.546190000001</c:v>
                </c:pt>
                <c:pt idx="108">
                  <c:v>61922.897100000002</c:v>
                </c:pt>
                <c:pt idx="109">
                  <c:v>69946.939240000007</c:v>
                </c:pt>
                <c:pt idx="110">
                  <c:v>73476.422489999997</c:v>
                </c:pt>
                <c:pt idx="111">
                  <c:v>75571.201879999993</c:v>
                </c:pt>
                <c:pt idx="112">
                  <c:v>82573.011320000005</c:v>
                </c:pt>
                <c:pt idx="113">
                  <c:v>50649.644919999999</c:v>
                </c:pt>
                <c:pt idx="114">
                  <c:v>53427.461920000002</c:v>
                </c:pt>
                <c:pt idx="115">
                  <c:v>75247.180609999996</c:v>
                </c:pt>
                <c:pt idx="116">
                  <c:v>69175.194029999999</c:v>
                </c:pt>
                <c:pt idx="117">
                  <c:v>84171.167189999993</c:v>
                </c:pt>
                <c:pt idx="118">
                  <c:v>45721.66835</c:v>
                </c:pt>
                <c:pt idx="119">
                  <c:v>54355.7595</c:v>
                </c:pt>
                <c:pt idx="120">
                  <c:v>77206.483859999993</c:v>
                </c:pt>
                <c:pt idx="121">
                  <c:v>57005.185949999999</c:v>
                </c:pt>
                <c:pt idx="122">
                  <c:v>65809.107820000005</c:v>
                </c:pt>
                <c:pt idx="123">
                  <c:v>65468.144200000002</c:v>
                </c:pt>
                <c:pt idx="124">
                  <c:v>60991.824430000001</c:v>
                </c:pt>
                <c:pt idx="125">
                  <c:v>61809.074509999999</c:v>
                </c:pt>
                <c:pt idx="126">
                  <c:v>66905.476439999999</c:v>
                </c:pt>
                <c:pt idx="127">
                  <c:v>65131.25015</c:v>
                </c:pt>
                <c:pt idx="128">
                  <c:v>83626.307830000005</c:v>
                </c:pt>
                <c:pt idx="129">
                  <c:v>64328.278919999997</c:v>
                </c:pt>
                <c:pt idx="130">
                  <c:v>69255.987529999999</c:v>
                </c:pt>
                <c:pt idx="131">
                  <c:v>60575.126040000003</c:v>
                </c:pt>
                <c:pt idx="132">
                  <c:v>63729.125679999997</c:v>
                </c:pt>
                <c:pt idx="133">
                  <c:v>64315.736709999997</c:v>
                </c:pt>
                <c:pt idx="134">
                  <c:v>51419.016439999999</c:v>
                </c:pt>
                <c:pt idx="135">
                  <c:v>53870.484830000001</c:v>
                </c:pt>
                <c:pt idx="136">
                  <c:v>56895.231529999997</c:v>
                </c:pt>
                <c:pt idx="137">
                  <c:v>52534.207779999997</c:v>
                </c:pt>
                <c:pt idx="138">
                  <c:v>52632.971239999999</c:v>
                </c:pt>
                <c:pt idx="139">
                  <c:v>42375.214240000001</c:v>
                </c:pt>
                <c:pt idx="140">
                  <c:v>65617.291750000004</c:v>
                </c:pt>
                <c:pt idx="141">
                  <c:v>49398.74439</c:v>
                </c:pt>
                <c:pt idx="142">
                  <c:v>63869.649279999998</c:v>
                </c:pt>
                <c:pt idx="143">
                  <c:v>60871.182480000003</c:v>
                </c:pt>
                <c:pt idx="144">
                  <c:v>68090.508700000006</c:v>
                </c:pt>
                <c:pt idx="145">
                  <c:v>54122.878270000001</c:v>
                </c:pt>
                <c:pt idx="146">
                  <c:v>59316.937039999997</c:v>
                </c:pt>
                <c:pt idx="147">
                  <c:v>38779.183960000002</c:v>
                </c:pt>
                <c:pt idx="148">
                  <c:v>88292.732050000006</c:v>
                </c:pt>
                <c:pt idx="149">
                  <c:v>68688.401989999998</c:v>
                </c:pt>
                <c:pt idx="150">
                  <c:v>51906.85022</c:v>
                </c:pt>
                <c:pt idx="151">
                  <c:v>52373.794459999997</c:v>
                </c:pt>
                <c:pt idx="152">
                  <c:v>73768.124530000001</c:v>
                </c:pt>
                <c:pt idx="153">
                  <c:v>55576.840680000001</c:v>
                </c:pt>
                <c:pt idx="154">
                  <c:v>59689.814380000003</c:v>
                </c:pt>
                <c:pt idx="155">
                  <c:v>55381.532249999997</c:v>
                </c:pt>
                <c:pt idx="156">
                  <c:v>34154.776539999999</c:v>
                </c:pt>
                <c:pt idx="157">
                  <c:v>54382.748099999997</c:v>
                </c:pt>
                <c:pt idx="158">
                  <c:v>65919.597309999997</c:v>
                </c:pt>
                <c:pt idx="159">
                  <c:v>39488.455820000003</c:v>
                </c:pt>
                <c:pt idx="160">
                  <c:v>72637.844819999998</c:v>
                </c:pt>
                <c:pt idx="161">
                  <c:v>67247.076979999998</c:v>
                </c:pt>
                <c:pt idx="162">
                  <c:v>71271.844070000006</c:v>
                </c:pt>
                <c:pt idx="163">
                  <c:v>71693.447419999997</c:v>
                </c:pt>
                <c:pt idx="164">
                  <c:v>57860.531029999998</c:v>
                </c:pt>
                <c:pt idx="165">
                  <c:v>69142.08412</c:v>
                </c:pt>
                <c:pt idx="166">
                  <c:v>52477.664940000002</c:v>
                </c:pt>
                <c:pt idx="167">
                  <c:v>47592.047489999997</c:v>
                </c:pt>
                <c:pt idx="168">
                  <c:v>48123.369830000003</c:v>
                </c:pt>
                <c:pt idx="169">
                  <c:v>76916.415150000001</c:v>
                </c:pt>
                <c:pt idx="170">
                  <c:v>65714.464689999993</c:v>
                </c:pt>
                <c:pt idx="171">
                  <c:v>40346.064910000001</c:v>
                </c:pt>
                <c:pt idx="172">
                  <c:v>71148.202480000007</c:v>
                </c:pt>
                <c:pt idx="173">
                  <c:v>81757.668560000006</c:v>
                </c:pt>
                <c:pt idx="174">
                  <c:v>64867.149109999998</c:v>
                </c:pt>
                <c:pt idx="175">
                  <c:v>70051.940329999998</c:v>
                </c:pt>
                <c:pt idx="176">
                  <c:v>62043.166230000003</c:v>
                </c:pt>
                <c:pt idx="177">
                  <c:v>85186.48921</c:v>
                </c:pt>
                <c:pt idx="178">
                  <c:v>47127.416319999997</c:v>
                </c:pt>
                <c:pt idx="179">
                  <c:v>61177.08698</c:v>
                </c:pt>
                <c:pt idx="180">
                  <c:v>57770.364880000001</c:v>
                </c:pt>
                <c:pt idx="181">
                  <c:v>60432.40367</c:v>
                </c:pt>
                <c:pt idx="182">
                  <c:v>58999.888579999999</c:v>
                </c:pt>
                <c:pt idx="183">
                  <c:v>62645.955159999998</c:v>
                </c:pt>
                <c:pt idx="184">
                  <c:v>68782.157179999995</c:v>
                </c:pt>
                <c:pt idx="185">
                  <c:v>67545.963820000004</c:v>
                </c:pt>
                <c:pt idx="186">
                  <c:v>42415.488669999999</c:v>
                </c:pt>
                <c:pt idx="187">
                  <c:v>44617.983139999997</c:v>
                </c:pt>
                <c:pt idx="188">
                  <c:v>72226.560299999997</c:v>
                </c:pt>
                <c:pt idx="189">
                  <c:v>48958.905350000001</c:v>
                </c:pt>
                <c:pt idx="190">
                  <c:v>86067.835269999996</c:v>
                </c:pt>
                <c:pt idx="191">
                  <c:v>65554.401800000007</c:v>
                </c:pt>
                <c:pt idx="192">
                  <c:v>69248.495299999995</c:v>
                </c:pt>
                <c:pt idx="193">
                  <c:v>59331.235549999998</c:v>
                </c:pt>
                <c:pt idx="194">
                  <c:v>52323.2448</c:v>
                </c:pt>
                <c:pt idx="195">
                  <c:v>63552.851750000002</c:v>
                </c:pt>
                <c:pt idx="196">
                  <c:v>75116.10613</c:v>
                </c:pt>
                <c:pt idx="197">
                  <c:v>38284.020129999997</c:v>
                </c:pt>
                <c:pt idx="198">
                  <c:v>55293.507769999997</c:v>
                </c:pt>
                <c:pt idx="199">
                  <c:v>63210.762349999997</c:v>
                </c:pt>
                <c:pt idx="200">
                  <c:v>54918.387490000001</c:v>
                </c:pt>
                <c:pt idx="201">
                  <c:v>57262.795810000003</c:v>
                </c:pt>
                <c:pt idx="202">
                  <c:v>72299.950100000002</c:v>
                </c:pt>
                <c:pt idx="203">
                  <c:v>50241.489849999998</c:v>
                </c:pt>
                <c:pt idx="204">
                  <c:v>65834.568889999995</c:v>
                </c:pt>
                <c:pt idx="205">
                  <c:v>60382.178849999997</c:v>
                </c:pt>
                <c:pt idx="206">
                  <c:v>68691.170859999998</c:v>
                </c:pt>
                <c:pt idx="207">
                  <c:v>65446.656869999999</c:v>
                </c:pt>
                <c:pt idx="208">
                  <c:v>42978.342839999998</c:v>
                </c:pt>
                <c:pt idx="209">
                  <c:v>58143.062850000002</c:v>
                </c:pt>
                <c:pt idx="210">
                  <c:v>61666.285199999998</c:v>
                </c:pt>
                <c:pt idx="211">
                  <c:v>64854.339659999998</c:v>
                </c:pt>
                <c:pt idx="212">
                  <c:v>45757.155680000003</c:v>
                </c:pt>
                <c:pt idx="213">
                  <c:v>73096.509269999995</c:v>
                </c:pt>
                <c:pt idx="214">
                  <c:v>67249.05932</c:v>
                </c:pt>
                <c:pt idx="215">
                  <c:v>77165.812969999999</c:v>
                </c:pt>
                <c:pt idx="216">
                  <c:v>72316.182860000001</c:v>
                </c:pt>
                <c:pt idx="217">
                  <c:v>68431.270550000001</c:v>
                </c:pt>
                <c:pt idx="218">
                  <c:v>62311.116410000002</c:v>
                </c:pt>
                <c:pt idx="219">
                  <c:v>53229.145470000003</c:v>
                </c:pt>
                <c:pt idx="220">
                  <c:v>77662.1109</c:v>
                </c:pt>
                <c:pt idx="221">
                  <c:v>69494.697830000005</c:v>
                </c:pt>
                <c:pt idx="222">
                  <c:v>61063.356310000003</c:v>
                </c:pt>
                <c:pt idx="223">
                  <c:v>79368.917409999995</c:v>
                </c:pt>
                <c:pt idx="224">
                  <c:v>61693.443520000001</c:v>
                </c:pt>
                <c:pt idx="225">
                  <c:v>47211.668120000002</c:v>
                </c:pt>
                <c:pt idx="226">
                  <c:v>69897.752909999996</c:v>
                </c:pt>
                <c:pt idx="227">
                  <c:v>63675.932630000003</c:v>
                </c:pt>
                <c:pt idx="228">
                  <c:v>72302.032229999997</c:v>
                </c:pt>
                <c:pt idx="229">
                  <c:v>63687.498800000001</c:v>
                </c:pt>
                <c:pt idx="230">
                  <c:v>63678.15468</c:v>
                </c:pt>
                <c:pt idx="231">
                  <c:v>77435.465450000003</c:v>
                </c:pt>
                <c:pt idx="232">
                  <c:v>62721.405140000003</c:v>
                </c:pt>
                <c:pt idx="233">
                  <c:v>70842.835179999995</c:v>
                </c:pt>
                <c:pt idx="234">
                  <c:v>55285.986250000002</c:v>
                </c:pt>
                <c:pt idx="235">
                  <c:v>72002.055200000003</c:v>
                </c:pt>
                <c:pt idx="236">
                  <c:v>41434.512580000002</c:v>
                </c:pt>
                <c:pt idx="237">
                  <c:v>60404.38394</c:v>
                </c:pt>
                <c:pt idx="238">
                  <c:v>65239.064680000003</c:v>
                </c:pt>
                <c:pt idx="239">
                  <c:v>62939.128510000002</c:v>
                </c:pt>
                <c:pt idx="240">
                  <c:v>60608.403129999999</c:v>
                </c:pt>
                <c:pt idx="241">
                  <c:v>56118.396009999997</c:v>
                </c:pt>
                <c:pt idx="242">
                  <c:v>86706.333329999994</c:v>
                </c:pt>
                <c:pt idx="243">
                  <c:v>41236.364970000002</c:v>
                </c:pt>
                <c:pt idx="244">
                  <c:v>77146.275980000006</c:v>
                </c:pt>
                <c:pt idx="245">
                  <c:v>56437.304040000003</c:v>
                </c:pt>
                <c:pt idx="246">
                  <c:v>70703.850130000006</c:v>
                </c:pt>
                <c:pt idx="247">
                  <c:v>69810.462650000001</c:v>
                </c:pt>
                <c:pt idx="248">
                  <c:v>54279.395969999998</c:v>
                </c:pt>
                <c:pt idx="249">
                  <c:v>70334.42787</c:v>
                </c:pt>
                <c:pt idx="250">
                  <c:v>59168.007510000003</c:v>
                </c:pt>
                <c:pt idx="251">
                  <c:v>61889.616179999997</c:v>
                </c:pt>
                <c:pt idx="252">
                  <c:v>66013.951740000004</c:v>
                </c:pt>
                <c:pt idx="253">
                  <c:v>55434.040459999997</c:v>
                </c:pt>
                <c:pt idx="254">
                  <c:v>68499.694470000002</c:v>
                </c:pt>
                <c:pt idx="255">
                  <c:v>54749.886449999998</c:v>
                </c:pt>
                <c:pt idx="256">
                  <c:v>74590.254950000002</c:v>
                </c:pt>
                <c:pt idx="257">
                  <c:v>67772.666459999993</c:v>
                </c:pt>
                <c:pt idx="258">
                  <c:v>62563.578249999999</c:v>
                </c:pt>
                <c:pt idx="259">
                  <c:v>70361.015039999998</c:v>
                </c:pt>
                <c:pt idx="260">
                  <c:v>74810.894709999993</c:v>
                </c:pt>
                <c:pt idx="261">
                  <c:v>49346.404999999999</c:v>
                </c:pt>
                <c:pt idx="262">
                  <c:v>73426.085210000005</c:v>
                </c:pt>
                <c:pt idx="263">
                  <c:v>47684.463060000002</c:v>
                </c:pt>
                <c:pt idx="264">
                  <c:v>72939.831950000007</c:v>
                </c:pt>
                <c:pt idx="265">
                  <c:v>72277.826090000002</c:v>
                </c:pt>
                <c:pt idx="266">
                  <c:v>53921.333509999997</c:v>
                </c:pt>
                <c:pt idx="267">
                  <c:v>65312.967550000001</c:v>
                </c:pt>
                <c:pt idx="268">
                  <c:v>55619.341520000002</c:v>
                </c:pt>
                <c:pt idx="269">
                  <c:v>70914.599929999997</c:v>
                </c:pt>
                <c:pt idx="270">
                  <c:v>33422.996829999996</c:v>
                </c:pt>
                <c:pt idx="271">
                  <c:v>53382.426930000001</c:v>
                </c:pt>
                <c:pt idx="272">
                  <c:v>74173.392389999994</c:v>
                </c:pt>
                <c:pt idx="273">
                  <c:v>53587.12801</c:v>
                </c:pt>
                <c:pt idx="274">
                  <c:v>58011.633900000001</c:v>
                </c:pt>
                <c:pt idx="275">
                  <c:v>69171.952810000003</c:v>
                </c:pt>
                <c:pt idx="276">
                  <c:v>66779.913740000004</c:v>
                </c:pt>
                <c:pt idx="277">
                  <c:v>79173.076700000005</c:v>
                </c:pt>
                <c:pt idx="278">
                  <c:v>63065.121639999998</c:v>
                </c:pt>
                <c:pt idx="279">
                  <c:v>65530.364009999998</c:v>
                </c:pt>
                <c:pt idx="280">
                  <c:v>63732.393100000001</c:v>
                </c:pt>
                <c:pt idx="281">
                  <c:v>62689.539640000003</c:v>
                </c:pt>
                <c:pt idx="282">
                  <c:v>51539.93045</c:v>
                </c:pt>
                <c:pt idx="283">
                  <c:v>59060.086640000001</c:v>
                </c:pt>
                <c:pt idx="284">
                  <c:v>62713.781490000001</c:v>
                </c:pt>
                <c:pt idx="285">
                  <c:v>44747.661319999999</c:v>
                </c:pt>
                <c:pt idx="286">
                  <c:v>65529.703329999997</c:v>
                </c:pt>
                <c:pt idx="287">
                  <c:v>62426.523789999999</c:v>
                </c:pt>
                <c:pt idx="288">
                  <c:v>73498.307149999993</c:v>
                </c:pt>
                <c:pt idx="289">
                  <c:v>86565.156409999996</c:v>
                </c:pt>
                <c:pt idx="290">
                  <c:v>46549.163289999997</c:v>
                </c:pt>
                <c:pt idx="291">
                  <c:v>70111.539799999999</c:v>
                </c:pt>
                <c:pt idx="292">
                  <c:v>66747.668569999994</c:v>
                </c:pt>
                <c:pt idx="293">
                  <c:v>72025.676800000001</c:v>
                </c:pt>
                <c:pt idx="294">
                  <c:v>70737.293829999995</c:v>
                </c:pt>
                <c:pt idx="295">
                  <c:v>57455.760900000001</c:v>
                </c:pt>
                <c:pt idx="296">
                  <c:v>60657.593549999998</c:v>
                </c:pt>
                <c:pt idx="297">
                  <c:v>50694.427069999998</c:v>
                </c:pt>
                <c:pt idx="298">
                  <c:v>55369.72784</c:v>
                </c:pt>
                <c:pt idx="299">
                  <c:v>82425.646789999999</c:v>
                </c:pt>
                <c:pt idx="300">
                  <c:v>82094.107120000001</c:v>
                </c:pt>
                <c:pt idx="301">
                  <c:v>74090.512990000003</c:v>
                </c:pt>
                <c:pt idx="302">
                  <c:v>73935.742010000002</c:v>
                </c:pt>
                <c:pt idx="303">
                  <c:v>75719.229860000007</c:v>
                </c:pt>
                <c:pt idx="304">
                  <c:v>47054.142460000003</c:v>
                </c:pt>
                <c:pt idx="305">
                  <c:v>42003.016170000003</c:v>
                </c:pt>
                <c:pt idx="306">
                  <c:v>74418.55717</c:v>
                </c:pt>
                <c:pt idx="307">
                  <c:v>52786.197099999998</c:v>
                </c:pt>
                <c:pt idx="308">
                  <c:v>78804.998240000001</c:v>
                </c:pt>
                <c:pt idx="309">
                  <c:v>66932.47176</c:v>
                </c:pt>
                <c:pt idx="310">
                  <c:v>56066.076849999998</c:v>
                </c:pt>
                <c:pt idx="311">
                  <c:v>48591.571770000002</c:v>
                </c:pt>
                <c:pt idx="312">
                  <c:v>38213.888440000002</c:v>
                </c:pt>
                <c:pt idx="313">
                  <c:v>56444.768479999999</c:v>
                </c:pt>
                <c:pt idx="314">
                  <c:v>67080.614199999996</c:v>
                </c:pt>
                <c:pt idx="315">
                  <c:v>83333.810540000006</c:v>
                </c:pt>
                <c:pt idx="316">
                  <c:v>73502.124580000003</c:v>
                </c:pt>
                <c:pt idx="317">
                  <c:v>88816.026949999999</c:v>
                </c:pt>
                <c:pt idx="318">
                  <c:v>70381.374989999997</c:v>
                </c:pt>
                <c:pt idx="319">
                  <c:v>67647.747640000001</c:v>
                </c:pt>
                <c:pt idx="320">
                  <c:v>79781.901259999999</c:v>
                </c:pt>
                <c:pt idx="321">
                  <c:v>64665.391219999998</c:v>
                </c:pt>
                <c:pt idx="322">
                  <c:v>58837.970880000001</c:v>
                </c:pt>
                <c:pt idx="323">
                  <c:v>49607.234660000002</c:v>
                </c:pt>
                <c:pt idx="324">
                  <c:v>67032.164449999997</c:v>
                </c:pt>
                <c:pt idx="325">
                  <c:v>65245.573790000002</c:v>
                </c:pt>
                <c:pt idx="326">
                  <c:v>56174.3433</c:v>
                </c:pt>
                <c:pt idx="327">
                  <c:v>47227.015420000003</c:v>
                </c:pt>
                <c:pt idx="328">
                  <c:v>40300.49467</c:v>
                </c:pt>
                <c:pt idx="329">
                  <c:v>45504.748659999997</c:v>
                </c:pt>
                <c:pt idx="330">
                  <c:v>50017.381540000002</c:v>
                </c:pt>
                <c:pt idx="331">
                  <c:v>66226.729019999999</c:v>
                </c:pt>
                <c:pt idx="332">
                  <c:v>41361.950449999997</c:v>
                </c:pt>
                <c:pt idx="333">
                  <c:v>56687.412729999996</c:v>
                </c:pt>
                <c:pt idx="334">
                  <c:v>68114.601689999996</c:v>
                </c:pt>
                <c:pt idx="335">
                  <c:v>51086.884819999999</c:v>
                </c:pt>
                <c:pt idx="336">
                  <c:v>71921.450379999995</c:v>
                </c:pt>
                <c:pt idx="337">
                  <c:v>56807.01728</c:v>
                </c:pt>
                <c:pt idx="338">
                  <c:v>43019.847500000003</c:v>
                </c:pt>
                <c:pt idx="339">
                  <c:v>63875.209990000003</c:v>
                </c:pt>
                <c:pt idx="340">
                  <c:v>41587.392379999998</c:v>
                </c:pt>
                <c:pt idx="341">
                  <c:v>49661.967120000001</c:v>
                </c:pt>
                <c:pt idx="342">
                  <c:v>92471.176120000004</c:v>
                </c:pt>
                <c:pt idx="343">
                  <c:v>70136.82862</c:v>
                </c:pt>
                <c:pt idx="344">
                  <c:v>52664.717190000003</c:v>
                </c:pt>
                <c:pt idx="345">
                  <c:v>55618.06942</c:v>
                </c:pt>
                <c:pt idx="346">
                  <c:v>54912.440430000002</c:v>
                </c:pt>
                <c:pt idx="347">
                  <c:v>56692.780440000002</c:v>
                </c:pt>
                <c:pt idx="348">
                  <c:v>63561.045250000003</c:v>
                </c:pt>
                <c:pt idx="349">
                  <c:v>62788.935290000001</c:v>
                </c:pt>
                <c:pt idx="350">
                  <c:v>38453.860330000003</c:v>
                </c:pt>
                <c:pt idx="351">
                  <c:v>59486.270729999997</c:v>
                </c:pt>
                <c:pt idx="352">
                  <c:v>68149.630560000005</c:v>
                </c:pt>
                <c:pt idx="353">
                  <c:v>49393.467839999998</c:v>
                </c:pt>
                <c:pt idx="354">
                  <c:v>72262.202449999997</c:v>
                </c:pt>
                <c:pt idx="355">
                  <c:v>64494.395349999999</c:v>
                </c:pt>
                <c:pt idx="356">
                  <c:v>54362.703070000003</c:v>
                </c:pt>
                <c:pt idx="357">
                  <c:v>55657.65681</c:v>
                </c:pt>
                <c:pt idx="358">
                  <c:v>73512.412689999997</c:v>
                </c:pt>
                <c:pt idx="359">
                  <c:v>70621.523929999996</c:v>
                </c:pt>
                <c:pt idx="360">
                  <c:v>70275.687059999997</c:v>
                </c:pt>
                <c:pt idx="361">
                  <c:v>74420.102540000007</c:v>
                </c:pt>
                <c:pt idx="362">
                  <c:v>54395.05356</c:v>
                </c:pt>
                <c:pt idx="363">
                  <c:v>60384.345410000002</c:v>
                </c:pt>
                <c:pt idx="364">
                  <c:v>66813.664000000004</c:v>
                </c:pt>
                <c:pt idx="365">
                  <c:v>84120.954970000006</c:v>
                </c:pt>
                <c:pt idx="366">
                  <c:v>54236.620920000001</c:v>
                </c:pt>
                <c:pt idx="367">
                  <c:v>64426.596129999998</c:v>
                </c:pt>
                <c:pt idx="368">
                  <c:v>71150.198940000002</c:v>
                </c:pt>
                <c:pt idx="369">
                  <c:v>60325.206760000001</c:v>
                </c:pt>
                <c:pt idx="370">
                  <c:v>91083.739180000004</c:v>
                </c:pt>
                <c:pt idx="371">
                  <c:v>60380.22868</c:v>
                </c:pt>
                <c:pt idx="372">
                  <c:v>72948.118119999999</c:v>
                </c:pt>
                <c:pt idx="373">
                  <c:v>74834.571169999996</c:v>
                </c:pt>
                <c:pt idx="374">
                  <c:v>67752.383289999998</c:v>
                </c:pt>
                <c:pt idx="375">
                  <c:v>59205.890350000001</c:v>
                </c:pt>
                <c:pt idx="376">
                  <c:v>64874.03368</c:v>
                </c:pt>
                <c:pt idx="377">
                  <c:v>63305.849629999997</c:v>
                </c:pt>
                <c:pt idx="378">
                  <c:v>74176.207899999994</c:v>
                </c:pt>
                <c:pt idx="379">
                  <c:v>47230.922780000001</c:v>
                </c:pt>
                <c:pt idx="380">
                  <c:v>65980.956170000005</c:v>
                </c:pt>
                <c:pt idx="381">
                  <c:v>51428.663370000002</c:v>
                </c:pt>
                <c:pt idx="382">
                  <c:v>75381.075710000005</c:v>
                </c:pt>
                <c:pt idx="383">
                  <c:v>54742.3946</c:v>
                </c:pt>
                <c:pt idx="384">
                  <c:v>76245.243400000007</c:v>
                </c:pt>
                <c:pt idx="385">
                  <c:v>60409.757870000001</c:v>
                </c:pt>
                <c:pt idx="386">
                  <c:v>57600.596729999997</c:v>
                </c:pt>
                <c:pt idx="387">
                  <c:v>71371.925440000006</c:v>
                </c:pt>
                <c:pt idx="388">
                  <c:v>79444.013009999995</c:v>
                </c:pt>
                <c:pt idx="389">
                  <c:v>47569.44212</c:v>
                </c:pt>
                <c:pt idx="390">
                  <c:v>71193.728029999998</c:v>
                </c:pt>
                <c:pt idx="391">
                  <c:v>46412.821360000002</c:v>
                </c:pt>
                <c:pt idx="392">
                  <c:v>57368.056219999999</c:v>
                </c:pt>
                <c:pt idx="393">
                  <c:v>65826.122910000006</c:v>
                </c:pt>
                <c:pt idx="394">
                  <c:v>61824.879800000002</c:v>
                </c:pt>
                <c:pt idx="395">
                  <c:v>61723.006130000002</c:v>
                </c:pt>
                <c:pt idx="396">
                  <c:v>72310.396229999998</c:v>
                </c:pt>
                <c:pt idx="397">
                  <c:v>67548.774149999997</c:v>
                </c:pt>
                <c:pt idx="398">
                  <c:v>62175.689449999998</c:v>
                </c:pt>
                <c:pt idx="399">
                  <c:v>60584.854579999999</c:v>
                </c:pt>
                <c:pt idx="400">
                  <c:v>66655.414199999999</c:v>
                </c:pt>
                <c:pt idx="401">
                  <c:v>63718.881200000003</c:v>
                </c:pt>
                <c:pt idx="402">
                  <c:v>60862.977489999997</c:v>
                </c:pt>
                <c:pt idx="403">
                  <c:v>67508.122929999998</c:v>
                </c:pt>
                <c:pt idx="404">
                  <c:v>61639.763859999999</c:v>
                </c:pt>
                <c:pt idx="405">
                  <c:v>63172.957289999998</c:v>
                </c:pt>
                <c:pt idx="406">
                  <c:v>58653.659099999997</c:v>
                </c:pt>
                <c:pt idx="407">
                  <c:v>40558.754560000001</c:v>
                </c:pt>
                <c:pt idx="408">
                  <c:v>76870.00765</c:v>
                </c:pt>
                <c:pt idx="409">
                  <c:v>71948.805290000004</c:v>
                </c:pt>
                <c:pt idx="410">
                  <c:v>67629.848190000004</c:v>
                </c:pt>
                <c:pt idx="411">
                  <c:v>67121.321660000001</c:v>
                </c:pt>
                <c:pt idx="412">
                  <c:v>57376.480300000003</c:v>
                </c:pt>
                <c:pt idx="413">
                  <c:v>56944.870770000001</c:v>
                </c:pt>
                <c:pt idx="414">
                  <c:v>60174.057650000002</c:v>
                </c:pt>
                <c:pt idx="415">
                  <c:v>81997.330709999995</c:v>
                </c:pt>
                <c:pt idx="416">
                  <c:v>36960.769939999998</c:v>
                </c:pt>
                <c:pt idx="417">
                  <c:v>64412.43101</c:v>
                </c:pt>
                <c:pt idx="418">
                  <c:v>70076.227639999997</c:v>
                </c:pt>
                <c:pt idx="419">
                  <c:v>72016.924589999995</c:v>
                </c:pt>
                <c:pt idx="420">
                  <c:v>63186.127829999998</c:v>
                </c:pt>
                <c:pt idx="421">
                  <c:v>76086.841220000002</c:v>
                </c:pt>
                <c:pt idx="422">
                  <c:v>74445.727020000006</c:v>
                </c:pt>
                <c:pt idx="423">
                  <c:v>85475.642019999999</c:v>
                </c:pt>
                <c:pt idx="424">
                  <c:v>51111.766049999998</c:v>
                </c:pt>
                <c:pt idx="425">
                  <c:v>79064.955900000001</c:v>
                </c:pt>
                <c:pt idx="426">
                  <c:v>55514.993399999999</c:v>
                </c:pt>
                <c:pt idx="427">
                  <c:v>75901.818289999996</c:v>
                </c:pt>
                <c:pt idx="428">
                  <c:v>56687.939489999997</c:v>
                </c:pt>
                <c:pt idx="429">
                  <c:v>59801.063110000003</c:v>
                </c:pt>
                <c:pt idx="430">
                  <c:v>57303.833250000003</c:v>
                </c:pt>
                <c:pt idx="431">
                  <c:v>43412.863010000001</c:v>
                </c:pt>
                <c:pt idx="432">
                  <c:v>58948.932610000003</c:v>
                </c:pt>
                <c:pt idx="433">
                  <c:v>56086.45033</c:v>
                </c:pt>
                <c:pt idx="434">
                  <c:v>80015.831149999998</c:v>
                </c:pt>
                <c:pt idx="435">
                  <c:v>41409.293899999997</c:v>
                </c:pt>
                <c:pt idx="436">
                  <c:v>40387.920700000002</c:v>
                </c:pt>
                <c:pt idx="437">
                  <c:v>48746.716659999998</c:v>
                </c:pt>
                <c:pt idx="438">
                  <c:v>70230.154980000007</c:v>
                </c:pt>
                <c:pt idx="439">
                  <c:v>64961.393049999999</c:v>
                </c:pt>
                <c:pt idx="440">
                  <c:v>57777.155579999999</c:v>
                </c:pt>
                <c:pt idx="441">
                  <c:v>54447.152750000001</c:v>
                </c:pt>
                <c:pt idx="442">
                  <c:v>59712.311009999998</c:v>
                </c:pt>
                <c:pt idx="443">
                  <c:v>65605.417979999998</c:v>
                </c:pt>
                <c:pt idx="444">
                  <c:v>70467.29492</c:v>
                </c:pt>
                <c:pt idx="445">
                  <c:v>76318.878830000001</c:v>
                </c:pt>
                <c:pt idx="446">
                  <c:v>77657.562430000005</c:v>
                </c:pt>
                <c:pt idx="447">
                  <c:v>60487.901160000001</c:v>
                </c:pt>
                <c:pt idx="448">
                  <c:v>67729.972500000003</c:v>
                </c:pt>
                <c:pt idx="449">
                  <c:v>49463.063499999997</c:v>
                </c:pt>
                <c:pt idx="450">
                  <c:v>65850.476880000002</c:v>
                </c:pt>
                <c:pt idx="451">
                  <c:v>66505.381240000002</c:v>
                </c:pt>
                <c:pt idx="452">
                  <c:v>58260.572319999999</c:v>
                </c:pt>
                <c:pt idx="453">
                  <c:v>45092.740729999998</c:v>
                </c:pt>
                <c:pt idx="454">
                  <c:v>63845.771860000001</c:v>
                </c:pt>
                <c:pt idx="455">
                  <c:v>55293.574999999997</c:v>
                </c:pt>
                <c:pt idx="456">
                  <c:v>87598.015010000003</c:v>
                </c:pt>
                <c:pt idx="457">
                  <c:v>71753.308770000003</c:v>
                </c:pt>
                <c:pt idx="458">
                  <c:v>45368.155610000002</c:v>
                </c:pt>
                <c:pt idx="459">
                  <c:v>45362.669820000003</c:v>
                </c:pt>
                <c:pt idx="460">
                  <c:v>40727.391960000001</c:v>
                </c:pt>
                <c:pt idx="461">
                  <c:v>58632.588750000003</c:v>
                </c:pt>
                <c:pt idx="462">
                  <c:v>66680.274099999995</c:v>
                </c:pt>
                <c:pt idx="463">
                  <c:v>75892.305300000007</c:v>
                </c:pt>
                <c:pt idx="464">
                  <c:v>59297.416310000001</c:v>
                </c:pt>
                <c:pt idx="465">
                  <c:v>92455.728069999997</c:v>
                </c:pt>
                <c:pt idx="466">
                  <c:v>32697.981609999999</c:v>
                </c:pt>
                <c:pt idx="467">
                  <c:v>55418.75606</c:v>
                </c:pt>
                <c:pt idx="468">
                  <c:v>68921.402130000002</c:v>
                </c:pt>
                <c:pt idx="469">
                  <c:v>43739.978289999999</c:v>
                </c:pt>
                <c:pt idx="470">
                  <c:v>81565.959669999997</c:v>
                </c:pt>
                <c:pt idx="471">
                  <c:v>65364.063340000001</c:v>
                </c:pt>
                <c:pt idx="472">
                  <c:v>65019.157010000003</c:v>
                </c:pt>
                <c:pt idx="473">
                  <c:v>58243.179920000002</c:v>
                </c:pt>
                <c:pt idx="474">
                  <c:v>73558.873340000006</c:v>
                </c:pt>
                <c:pt idx="475">
                  <c:v>66088.023690000002</c:v>
                </c:pt>
                <c:pt idx="476">
                  <c:v>54441.724370000004</c:v>
                </c:pt>
                <c:pt idx="477">
                  <c:v>60101.797250000003</c:v>
                </c:pt>
                <c:pt idx="478">
                  <c:v>50153.435449999997</c:v>
                </c:pt>
                <c:pt idx="479">
                  <c:v>61430.934150000001</c:v>
                </c:pt>
                <c:pt idx="480">
                  <c:v>65846.509600000005</c:v>
                </c:pt>
                <c:pt idx="481">
                  <c:v>55433.611870000001</c:v>
                </c:pt>
                <c:pt idx="482">
                  <c:v>62979.60196</c:v>
                </c:pt>
                <c:pt idx="483">
                  <c:v>76523.332580000002</c:v>
                </c:pt>
                <c:pt idx="484">
                  <c:v>63956.161800000002</c:v>
                </c:pt>
                <c:pt idx="485">
                  <c:v>39460.003479999999</c:v>
                </c:pt>
                <c:pt idx="486">
                  <c:v>66923.435360000003</c:v>
                </c:pt>
                <c:pt idx="487">
                  <c:v>50051.14039</c:v>
                </c:pt>
                <c:pt idx="488">
                  <c:v>61575.950199999999</c:v>
                </c:pt>
                <c:pt idx="489">
                  <c:v>64430.073980000001</c:v>
                </c:pt>
                <c:pt idx="490">
                  <c:v>63722.001640000002</c:v>
                </c:pt>
                <c:pt idx="491">
                  <c:v>78518.215270000001</c:v>
                </c:pt>
                <c:pt idx="492">
                  <c:v>72424.801120000004</c:v>
                </c:pt>
                <c:pt idx="493">
                  <c:v>77665.171950000004</c:v>
                </c:pt>
                <c:pt idx="494">
                  <c:v>77345.616330000004</c:v>
                </c:pt>
                <c:pt idx="495">
                  <c:v>71942.402910000004</c:v>
                </c:pt>
                <c:pt idx="496">
                  <c:v>56039.497929999998</c:v>
                </c:pt>
                <c:pt idx="497">
                  <c:v>68888.778049999994</c:v>
                </c:pt>
                <c:pt idx="498">
                  <c:v>49811.990619999997</c:v>
                </c:pt>
                <c:pt idx="499">
                  <c:v>61370.677660000001</c:v>
                </c:pt>
              </c:numCache>
            </c:numRef>
          </c:xVal>
          <c:yVal>
            <c:numRef>
              <c:f>'DESCRIPTIVE STATISTICS'!$R$3:$R$502</c:f>
              <c:numCache>
                <c:formatCode>General</c:formatCode>
                <c:ptCount val="500"/>
                <c:pt idx="0">
                  <c:v>35321.458769999997</c:v>
                </c:pt>
                <c:pt idx="1">
                  <c:v>45115.525659999999</c:v>
                </c:pt>
                <c:pt idx="2">
                  <c:v>42925.709210000001</c:v>
                </c:pt>
                <c:pt idx="3">
                  <c:v>67422.363129999998</c:v>
                </c:pt>
                <c:pt idx="4">
                  <c:v>55915.462480000002</c:v>
                </c:pt>
                <c:pt idx="5">
                  <c:v>56611.997840000004</c:v>
                </c:pt>
                <c:pt idx="6">
                  <c:v>28925.70549</c:v>
                </c:pt>
                <c:pt idx="7">
                  <c:v>47434.982649999998</c:v>
                </c:pt>
                <c:pt idx="8">
                  <c:v>48013.614099999999</c:v>
                </c:pt>
                <c:pt idx="9">
                  <c:v>38189.506009999997</c:v>
                </c:pt>
                <c:pt idx="10">
                  <c:v>59045.51309</c:v>
                </c:pt>
                <c:pt idx="11">
                  <c:v>42288.810460000001</c:v>
                </c:pt>
                <c:pt idx="12">
                  <c:v>28700.0334</c:v>
                </c:pt>
                <c:pt idx="13">
                  <c:v>49258.87571</c:v>
                </c:pt>
                <c:pt idx="14">
                  <c:v>49510.033560000003</c:v>
                </c:pt>
                <c:pt idx="15">
                  <c:v>53017.267229999998</c:v>
                </c:pt>
                <c:pt idx="16">
                  <c:v>41814.720670000002</c:v>
                </c:pt>
                <c:pt idx="17">
                  <c:v>43901.712440000003</c:v>
                </c:pt>
                <c:pt idx="18">
                  <c:v>44633.992409999999</c:v>
                </c:pt>
                <c:pt idx="19">
                  <c:v>54827.52403</c:v>
                </c:pt>
                <c:pt idx="20">
                  <c:v>51130.95379</c:v>
                </c:pt>
                <c:pt idx="21">
                  <c:v>43402.31525</c:v>
                </c:pt>
                <c:pt idx="22">
                  <c:v>47240.86004</c:v>
                </c:pt>
                <c:pt idx="23">
                  <c:v>46635.494319999998</c:v>
                </c:pt>
                <c:pt idx="24">
                  <c:v>45078.40193</c:v>
                </c:pt>
                <c:pt idx="25">
                  <c:v>44387.58412</c:v>
                </c:pt>
                <c:pt idx="26">
                  <c:v>37161.553930000002</c:v>
                </c:pt>
                <c:pt idx="27">
                  <c:v>49091.971850000002</c:v>
                </c:pt>
                <c:pt idx="28">
                  <c:v>58350.318090000001</c:v>
                </c:pt>
                <c:pt idx="29">
                  <c:v>43994.35972</c:v>
                </c:pt>
                <c:pt idx="30">
                  <c:v>17584.569630000002</c:v>
                </c:pt>
                <c:pt idx="31">
                  <c:v>44650.36073</c:v>
                </c:pt>
                <c:pt idx="32">
                  <c:v>66363.893160000007</c:v>
                </c:pt>
                <c:pt idx="33">
                  <c:v>53489.462140000003</c:v>
                </c:pt>
                <c:pt idx="34">
                  <c:v>39810.348169999997</c:v>
                </c:pt>
                <c:pt idx="35">
                  <c:v>51612.143109999997</c:v>
                </c:pt>
                <c:pt idx="36">
                  <c:v>38978.674579999999</c:v>
                </c:pt>
                <c:pt idx="37">
                  <c:v>10092.22509</c:v>
                </c:pt>
                <c:pt idx="38">
                  <c:v>35928.524039999997</c:v>
                </c:pt>
                <c:pt idx="39">
                  <c:v>54823.192210000001</c:v>
                </c:pt>
                <c:pt idx="40">
                  <c:v>45805.671860000002</c:v>
                </c:pt>
                <c:pt idx="41">
                  <c:v>41567.470329999996</c:v>
                </c:pt>
                <c:pt idx="42">
                  <c:v>28031.209849999999</c:v>
                </c:pt>
                <c:pt idx="43">
                  <c:v>27815.738130000002</c:v>
                </c:pt>
                <c:pt idx="44">
                  <c:v>68678.435200000007</c:v>
                </c:pt>
                <c:pt idx="45">
                  <c:v>68925.094469999996</c:v>
                </c:pt>
                <c:pt idx="46">
                  <c:v>34215.761500000001</c:v>
                </c:pt>
                <c:pt idx="47">
                  <c:v>37843.466189999999</c:v>
                </c:pt>
                <c:pt idx="48">
                  <c:v>37883.242310000001</c:v>
                </c:pt>
                <c:pt idx="49">
                  <c:v>48734.357080000002</c:v>
                </c:pt>
                <c:pt idx="50">
                  <c:v>27187.239140000001</c:v>
                </c:pt>
                <c:pt idx="51">
                  <c:v>63738.390650000001</c:v>
                </c:pt>
                <c:pt idx="52">
                  <c:v>48266.755160000001</c:v>
                </c:pt>
                <c:pt idx="53">
                  <c:v>46381.131110000002</c:v>
                </c:pt>
                <c:pt idx="54">
                  <c:v>31978.979899999998</c:v>
                </c:pt>
                <c:pt idx="55">
                  <c:v>48100.290520000002</c:v>
                </c:pt>
                <c:pt idx="56">
                  <c:v>47380.912239999998</c:v>
                </c:pt>
                <c:pt idx="57">
                  <c:v>41425.00116</c:v>
                </c:pt>
                <c:pt idx="58">
                  <c:v>38147.81018</c:v>
                </c:pt>
                <c:pt idx="59">
                  <c:v>32737.801769999998</c:v>
                </c:pt>
                <c:pt idx="60">
                  <c:v>37348.137369999997</c:v>
                </c:pt>
                <c:pt idx="61">
                  <c:v>47483.853159999999</c:v>
                </c:pt>
                <c:pt idx="62">
                  <c:v>49730.533389999997</c:v>
                </c:pt>
                <c:pt idx="63">
                  <c:v>40093.619809999997</c:v>
                </c:pt>
                <c:pt idx="64">
                  <c:v>42297.506200000003</c:v>
                </c:pt>
                <c:pt idx="65">
                  <c:v>52954.931210000002</c:v>
                </c:pt>
                <c:pt idx="66">
                  <c:v>48104.111839999998</c:v>
                </c:pt>
                <c:pt idx="67">
                  <c:v>43680.913269999997</c:v>
                </c:pt>
                <c:pt idx="68">
                  <c:v>52707.968159999997</c:v>
                </c:pt>
                <c:pt idx="69">
                  <c:v>49392.8897</c:v>
                </c:pt>
                <c:pt idx="70">
                  <c:v>30841.001540000001</c:v>
                </c:pt>
                <c:pt idx="71">
                  <c:v>49373.375549999997</c:v>
                </c:pt>
                <c:pt idx="72">
                  <c:v>41903.651709999998</c:v>
                </c:pt>
                <c:pt idx="73">
                  <c:v>45058.8969</c:v>
                </c:pt>
                <c:pt idx="74">
                  <c:v>52991.526669999999</c:v>
                </c:pt>
                <c:pt idx="75">
                  <c:v>50958.081149999998</c:v>
                </c:pt>
                <c:pt idx="76">
                  <c:v>41357.178970000001</c:v>
                </c:pt>
                <c:pt idx="77">
                  <c:v>44434.719169999997</c:v>
                </c:pt>
                <c:pt idx="78">
                  <c:v>38502.423920000001</c:v>
                </c:pt>
                <c:pt idx="79">
                  <c:v>41221.249179999999</c:v>
                </c:pt>
                <c:pt idx="80">
                  <c:v>38399.461389999997</c:v>
                </c:pt>
                <c:pt idx="81">
                  <c:v>41456.680970000001</c:v>
                </c:pt>
                <c:pt idx="82">
                  <c:v>30394.824939999999</c:v>
                </c:pt>
                <c:pt idx="83">
                  <c:v>42384.05128</c:v>
                </c:pt>
                <c:pt idx="84">
                  <c:v>39002.077100000002</c:v>
                </c:pt>
                <c:pt idx="85">
                  <c:v>19553.2739</c:v>
                </c:pt>
                <c:pt idx="86">
                  <c:v>45167.325420000001</c:v>
                </c:pt>
                <c:pt idx="87">
                  <c:v>36019.955600000001</c:v>
                </c:pt>
                <c:pt idx="88">
                  <c:v>50937.938439999998</c:v>
                </c:pt>
                <c:pt idx="89">
                  <c:v>12895.714679999999</c:v>
                </c:pt>
                <c:pt idx="90">
                  <c:v>38955.219190000003</c:v>
                </c:pt>
                <c:pt idx="91">
                  <c:v>51221.04249</c:v>
                </c:pt>
                <c:pt idx="92">
                  <c:v>25971.956730000002</c:v>
                </c:pt>
                <c:pt idx="93">
                  <c:v>60670.336719999999</c:v>
                </c:pt>
                <c:pt idx="94">
                  <c:v>54075.120640000001</c:v>
                </c:pt>
                <c:pt idx="95">
                  <c:v>40004.871420000003</c:v>
                </c:pt>
                <c:pt idx="96">
                  <c:v>61593.520579999997</c:v>
                </c:pt>
                <c:pt idx="97">
                  <c:v>39503.388290000003</c:v>
                </c:pt>
                <c:pt idx="98">
                  <c:v>52474.718390000002</c:v>
                </c:pt>
                <c:pt idx="99">
                  <c:v>42187.682800000002</c:v>
                </c:pt>
                <c:pt idx="100">
                  <c:v>57441.44414</c:v>
                </c:pt>
                <c:pt idx="101">
                  <c:v>22681.716670000002</c:v>
                </c:pt>
                <c:pt idx="102">
                  <c:v>33640.736969999998</c:v>
                </c:pt>
                <c:pt idx="103">
                  <c:v>31540.778679999999</c:v>
                </c:pt>
                <c:pt idx="104">
                  <c:v>60461.242680000003</c:v>
                </c:pt>
                <c:pt idx="105">
                  <c:v>45738.334300000002</c:v>
                </c:pt>
                <c:pt idx="106">
                  <c:v>34803.823949999998</c:v>
                </c:pt>
                <c:pt idx="107">
                  <c:v>34642.602400000003</c:v>
                </c:pt>
                <c:pt idx="108">
                  <c:v>27586.718540000002</c:v>
                </c:pt>
                <c:pt idx="109">
                  <c:v>54973.024949999999</c:v>
                </c:pt>
                <c:pt idx="110">
                  <c:v>49142.511740000002</c:v>
                </c:pt>
                <c:pt idx="111">
                  <c:v>58840.539640000003</c:v>
                </c:pt>
                <c:pt idx="112">
                  <c:v>57306.328659999999</c:v>
                </c:pt>
                <c:pt idx="113">
                  <c:v>51941.675600000002</c:v>
                </c:pt>
                <c:pt idx="114">
                  <c:v>30240.60975</c:v>
                </c:pt>
                <c:pt idx="115">
                  <c:v>67120.898780000003</c:v>
                </c:pt>
                <c:pt idx="116">
                  <c:v>42408.026250000003</c:v>
                </c:pt>
                <c:pt idx="117">
                  <c:v>41451.718430000001</c:v>
                </c:pt>
                <c:pt idx="118">
                  <c:v>42592.886469999998</c:v>
                </c:pt>
                <c:pt idx="119">
                  <c:v>34521.176180000002</c:v>
                </c:pt>
                <c:pt idx="120">
                  <c:v>42213.69644</c:v>
                </c:pt>
                <c:pt idx="121">
                  <c:v>41913.537129999997</c:v>
                </c:pt>
                <c:pt idx="122">
                  <c:v>59416.18101</c:v>
                </c:pt>
                <c:pt idx="123">
                  <c:v>51402.615059999996</c:v>
                </c:pt>
                <c:pt idx="124">
                  <c:v>54755.420380000003</c:v>
                </c:pt>
                <c:pt idx="125">
                  <c:v>47143.44008</c:v>
                </c:pt>
                <c:pt idx="126">
                  <c:v>64391.689059999997</c:v>
                </c:pt>
                <c:pt idx="127">
                  <c:v>37252.551939999998</c:v>
                </c:pt>
                <c:pt idx="128">
                  <c:v>52665.365109999999</c:v>
                </c:pt>
                <c:pt idx="129">
                  <c:v>44001.207060000001</c:v>
                </c:pt>
                <c:pt idx="130">
                  <c:v>51551.679969999997</c:v>
                </c:pt>
                <c:pt idx="131">
                  <c:v>38243.664810000002</c:v>
                </c:pt>
                <c:pt idx="132">
                  <c:v>39766.64804</c:v>
                </c:pt>
                <c:pt idx="133">
                  <c:v>40077.572890000003</c:v>
                </c:pt>
                <c:pt idx="134">
                  <c:v>33131.527340000001</c:v>
                </c:pt>
                <c:pt idx="135">
                  <c:v>48622.660969999997</c:v>
                </c:pt>
                <c:pt idx="136">
                  <c:v>47693.234819999998</c:v>
                </c:pt>
                <c:pt idx="137">
                  <c:v>39410.461600000002</c:v>
                </c:pt>
                <c:pt idx="138">
                  <c:v>33428.401830000003</c:v>
                </c:pt>
                <c:pt idx="139">
                  <c:v>32700.278709999999</c:v>
                </c:pt>
                <c:pt idx="140">
                  <c:v>62864.430110000001</c:v>
                </c:pt>
                <c:pt idx="141">
                  <c:v>29425.830010000001</c:v>
                </c:pt>
                <c:pt idx="142">
                  <c:v>44418.609550000001</c:v>
                </c:pt>
                <c:pt idx="143">
                  <c:v>36645.560899999997</c:v>
                </c:pt>
                <c:pt idx="144">
                  <c:v>53655.538589999996</c:v>
                </c:pt>
                <c:pt idx="145">
                  <c:v>45977.125019999999</c:v>
                </c:pt>
                <c:pt idx="146">
                  <c:v>38504.394439999996</c:v>
                </c:pt>
                <c:pt idx="147">
                  <c:v>47935.939400000003</c:v>
                </c:pt>
                <c:pt idx="148">
                  <c:v>60222.226719999999</c:v>
                </c:pt>
                <c:pt idx="149">
                  <c:v>38930.552340000002</c:v>
                </c:pt>
                <c:pt idx="150">
                  <c:v>27810.218140000001</c:v>
                </c:pt>
                <c:pt idx="151">
                  <c:v>47604.345909999996</c:v>
                </c:pt>
                <c:pt idx="152">
                  <c:v>42356.6895</c:v>
                </c:pt>
                <c:pt idx="153">
                  <c:v>31300.543470000001</c:v>
                </c:pt>
                <c:pt idx="154">
                  <c:v>42369.642469999999</c:v>
                </c:pt>
                <c:pt idx="155">
                  <c:v>31837.22537</c:v>
                </c:pt>
                <c:pt idx="156">
                  <c:v>26499.314180000001</c:v>
                </c:pt>
                <c:pt idx="157">
                  <c:v>38172.836020000002</c:v>
                </c:pt>
                <c:pt idx="158">
                  <c:v>39433.406309999998</c:v>
                </c:pt>
                <c:pt idx="159">
                  <c:v>37714.316590000002</c:v>
                </c:pt>
                <c:pt idx="160">
                  <c:v>57125.415410000001</c:v>
                </c:pt>
                <c:pt idx="161">
                  <c:v>46453.348189999997</c:v>
                </c:pt>
                <c:pt idx="162">
                  <c:v>43855.060769999996</c:v>
                </c:pt>
                <c:pt idx="163">
                  <c:v>55592.703829999999</c:v>
                </c:pt>
                <c:pt idx="164">
                  <c:v>42484.022830000002</c:v>
                </c:pt>
                <c:pt idx="165">
                  <c:v>40879.191070000001</c:v>
                </c:pt>
                <c:pt idx="166">
                  <c:v>20653.214090000001</c:v>
                </c:pt>
                <c:pt idx="167">
                  <c:v>35438.805489999999</c:v>
                </c:pt>
                <c:pt idx="168">
                  <c:v>36112.793460000001</c:v>
                </c:pt>
                <c:pt idx="169">
                  <c:v>38182.304649999998</c:v>
                </c:pt>
                <c:pt idx="170">
                  <c:v>41026.024210000003</c:v>
                </c:pt>
                <c:pt idx="171">
                  <c:v>27889.951969999998</c:v>
                </c:pt>
                <c:pt idx="172">
                  <c:v>43724.489600000001</c:v>
                </c:pt>
                <c:pt idx="173">
                  <c:v>57430.769030000003</c:v>
                </c:pt>
                <c:pt idx="174">
                  <c:v>41104.071080000002</c:v>
                </c:pt>
                <c:pt idx="175">
                  <c:v>49050.853779999998</c:v>
                </c:pt>
                <c:pt idx="176">
                  <c:v>41265.529289999999</c:v>
                </c:pt>
                <c:pt idx="177">
                  <c:v>64545.163390000002</c:v>
                </c:pt>
                <c:pt idx="178">
                  <c:v>29052.095209999999</c:v>
                </c:pt>
                <c:pt idx="179">
                  <c:v>30719.815600000002</c:v>
                </c:pt>
                <c:pt idx="180">
                  <c:v>38763.113060000003</c:v>
                </c:pt>
                <c:pt idx="181">
                  <c:v>39331.201269999998</c:v>
                </c:pt>
                <c:pt idx="182">
                  <c:v>32608.454679999999</c:v>
                </c:pt>
                <c:pt idx="183">
                  <c:v>58045.562570000002</c:v>
                </c:pt>
                <c:pt idx="184">
                  <c:v>54387.277269999999</c:v>
                </c:pt>
                <c:pt idx="185">
                  <c:v>36638.206879999998</c:v>
                </c:pt>
                <c:pt idx="186">
                  <c:v>39522.131289999998</c:v>
                </c:pt>
                <c:pt idx="187">
                  <c:v>42978.346259999998</c:v>
                </c:pt>
                <c:pt idx="188">
                  <c:v>60865.763959999997</c:v>
                </c:pt>
                <c:pt idx="189">
                  <c:v>46380.447319999999</c:v>
                </c:pt>
                <c:pt idx="190">
                  <c:v>56579.903380000003</c:v>
                </c:pt>
                <c:pt idx="191">
                  <c:v>42774.355790000001</c:v>
                </c:pt>
                <c:pt idx="192">
                  <c:v>37879.653850000002</c:v>
                </c:pt>
                <c:pt idx="193">
                  <c:v>45208.425389999997</c:v>
                </c:pt>
                <c:pt idx="194">
                  <c:v>56229.412700000001</c:v>
                </c:pt>
                <c:pt idx="195">
                  <c:v>50455.119350000001</c:v>
                </c:pt>
                <c:pt idx="196">
                  <c:v>49721.310819999999</c:v>
                </c:pt>
                <c:pt idx="197">
                  <c:v>31696.996790000001</c:v>
                </c:pt>
                <c:pt idx="198">
                  <c:v>49220.021800000002</c:v>
                </c:pt>
                <c:pt idx="199">
                  <c:v>46188.835140000003</c:v>
                </c:pt>
                <c:pt idx="200">
                  <c:v>36086.93161</c:v>
                </c:pt>
                <c:pt idx="201">
                  <c:v>43264.049650000001</c:v>
                </c:pt>
                <c:pt idx="202">
                  <c:v>40660.383170000001</c:v>
                </c:pt>
                <c:pt idx="203">
                  <c:v>51683.608590000003</c:v>
                </c:pt>
                <c:pt idx="204">
                  <c:v>44525.020850000001</c:v>
                </c:pt>
                <c:pt idx="205">
                  <c:v>48518.90163</c:v>
                </c:pt>
                <c:pt idx="206">
                  <c:v>45805.30588</c:v>
                </c:pt>
                <c:pt idx="207">
                  <c:v>54850.387419999999</c:v>
                </c:pt>
                <c:pt idx="208">
                  <c:v>32478.44758</c:v>
                </c:pt>
                <c:pt idx="209">
                  <c:v>42209.289479999999</c:v>
                </c:pt>
                <c:pt idx="210">
                  <c:v>55125.932370000002</c:v>
                </c:pt>
                <c:pt idx="211">
                  <c:v>47984.420619999997</c:v>
                </c:pt>
                <c:pt idx="212">
                  <c:v>43405.89086</c:v>
                </c:pt>
                <c:pt idx="213">
                  <c:v>44577.44829</c:v>
                </c:pt>
                <c:pt idx="214">
                  <c:v>37744.542849999998</c:v>
                </c:pt>
                <c:pt idx="215">
                  <c:v>47805.256050000004</c:v>
                </c:pt>
                <c:pt idx="216">
                  <c:v>44846.685570000001</c:v>
                </c:pt>
                <c:pt idx="217">
                  <c:v>46643.265809999997</c:v>
                </c:pt>
                <c:pt idx="218">
                  <c:v>56563.986749999996</c:v>
                </c:pt>
                <c:pt idx="219">
                  <c:v>41673.446170000003</c:v>
                </c:pt>
                <c:pt idx="220">
                  <c:v>61118.469469999996</c:v>
                </c:pt>
                <c:pt idx="221">
                  <c:v>37303.567009999999</c:v>
                </c:pt>
                <c:pt idx="222">
                  <c:v>46892.266170000003</c:v>
                </c:pt>
                <c:pt idx="223">
                  <c:v>56457.740380000003</c:v>
                </c:pt>
                <c:pt idx="224">
                  <c:v>45509.697319999999</c:v>
                </c:pt>
                <c:pt idx="225">
                  <c:v>27625.441439999999</c:v>
                </c:pt>
                <c:pt idx="226">
                  <c:v>46389.502370000002</c:v>
                </c:pt>
                <c:pt idx="227">
                  <c:v>29002.056649999999</c:v>
                </c:pt>
                <c:pt idx="228">
                  <c:v>51355.710599999999</c:v>
                </c:pt>
                <c:pt idx="229">
                  <c:v>42011.199650000002</c:v>
                </c:pt>
                <c:pt idx="230">
                  <c:v>52654.404549999999</c:v>
                </c:pt>
                <c:pt idx="231">
                  <c:v>44432.717470000003</c:v>
                </c:pt>
                <c:pt idx="232">
                  <c:v>46054.602529999996</c:v>
                </c:pt>
                <c:pt idx="233">
                  <c:v>58235.414539999998</c:v>
                </c:pt>
                <c:pt idx="234">
                  <c:v>42990.292549999998</c:v>
                </c:pt>
                <c:pt idx="235">
                  <c:v>50702.18103</c:v>
                </c:pt>
                <c:pt idx="236">
                  <c:v>47009.577409999998</c:v>
                </c:pt>
                <c:pt idx="237">
                  <c:v>49399.970410000002</c:v>
                </c:pt>
                <c:pt idx="238">
                  <c:v>42997.167609999997</c:v>
                </c:pt>
                <c:pt idx="239">
                  <c:v>44434.984190000003</c:v>
                </c:pt>
                <c:pt idx="240">
                  <c:v>46325.509590000001</c:v>
                </c:pt>
                <c:pt idx="241">
                  <c:v>46846.730499999998</c:v>
                </c:pt>
                <c:pt idx="242">
                  <c:v>56499.102019999998</c:v>
                </c:pt>
                <c:pt idx="243">
                  <c:v>42773.759050000001</c:v>
                </c:pt>
                <c:pt idx="244">
                  <c:v>52313.983919999999</c:v>
                </c:pt>
                <c:pt idx="245">
                  <c:v>34139.637300000002</c:v>
                </c:pt>
                <c:pt idx="246">
                  <c:v>60763.247309999999</c:v>
                </c:pt>
                <c:pt idx="247">
                  <c:v>66158.694940000001</c:v>
                </c:pt>
                <c:pt idx="248">
                  <c:v>31215.642100000001</c:v>
                </c:pt>
                <c:pt idx="249">
                  <c:v>46135.27233</c:v>
                </c:pt>
                <c:pt idx="250">
                  <c:v>56973.181049999999</c:v>
                </c:pt>
                <c:pt idx="251">
                  <c:v>24184.074430000001</c:v>
                </c:pt>
                <c:pt idx="252">
                  <c:v>49079.619420000003</c:v>
                </c:pt>
                <c:pt idx="253">
                  <c:v>37093.920330000001</c:v>
                </c:pt>
                <c:pt idx="254">
                  <c:v>43401.566120000003</c:v>
                </c:pt>
                <c:pt idx="255">
                  <c:v>29092.131099999999</c:v>
                </c:pt>
                <c:pt idx="256">
                  <c:v>48349.164570000001</c:v>
                </c:pt>
                <c:pt idx="257">
                  <c:v>33261.000569999997</c:v>
                </c:pt>
                <c:pt idx="258">
                  <c:v>41327.165540000002</c:v>
                </c:pt>
                <c:pt idx="259">
                  <c:v>49336.116280000002</c:v>
                </c:pt>
                <c:pt idx="260">
                  <c:v>51405.55229</c:v>
                </c:pt>
                <c:pt idx="261">
                  <c:v>31249.98803</c:v>
                </c:pt>
                <c:pt idx="262">
                  <c:v>43598.969929999999</c:v>
                </c:pt>
                <c:pt idx="263">
                  <c:v>48300.020570000001</c:v>
                </c:pt>
                <c:pt idx="264">
                  <c:v>54013.47595</c:v>
                </c:pt>
                <c:pt idx="265">
                  <c:v>38674.660380000001</c:v>
                </c:pt>
                <c:pt idx="266">
                  <c:v>37076.825080000002</c:v>
                </c:pt>
                <c:pt idx="267">
                  <c:v>37947.85125</c:v>
                </c:pt>
                <c:pt idx="268">
                  <c:v>41320.072560000001</c:v>
                </c:pt>
                <c:pt idx="269">
                  <c:v>66888.93694</c:v>
                </c:pt>
                <c:pt idx="270">
                  <c:v>12536.93842</c:v>
                </c:pt>
                <c:pt idx="271">
                  <c:v>39549.130389999998</c:v>
                </c:pt>
                <c:pt idx="272">
                  <c:v>52709.081960000003</c:v>
                </c:pt>
                <c:pt idx="273">
                  <c:v>53502.977420000003</c:v>
                </c:pt>
                <c:pt idx="274">
                  <c:v>52116.907910000002</c:v>
                </c:pt>
                <c:pt idx="275">
                  <c:v>38705.658389999997</c:v>
                </c:pt>
                <c:pt idx="276">
                  <c:v>48025.025419999998</c:v>
                </c:pt>
                <c:pt idx="277">
                  <c:v>59483.911829999997</c:v>
                </c:pt>
                <c:pt idx="278">
                  <c:v>35911.64559</c:v>
                </c:pt>
                <c:pt idx="279">
                  <c:v>41034.283430000003</c:v>
                </c:pt>
                <c:pt idx="280">
                  <c:v>51730.174339999998</c:v>
                </c:pt>
                <c:pt idx="281">
                  <c:v>53021.860739999996</c:v>
                </c:pt>
                <c:pt idx="282">
                  <c:v>32828.034769999998</c:v>
                </c:pt>
                <c:pt idx="283">
                  <c:v>29417.646939999999</c:v>
                </c:pt>
                <c:pt idx="284">
                  <c:v>57461.511579999999</c:v>
                </c:pt>
                <c:pt idx="285">
                  <c:v>50441.62427</c:v>
                </c:pt>
                <c:pt idx="286">
                  <c:v>41575.347390000003</c:v>
                </c:pt>
                <c:pt idx="287">
                  <c:v>46412.477809999997</c:v>
                </c:pt>
                <c:pt idx="288">
                  <c:v>47610.117180000001</c:v>
                </c:pt>
                <c:pt idx="289">
                  <c:v>70878.29664</c:v>
                </c:pt>
                <c:pt idx="290">
                  <c:v>55543.384969999999</c:v>
                </c:pt>
                <c:pt idx="291">
                  <c:v>53848.755499999999</c:v>
                </c:pt>
                <c:pt idx="292">
                  <c:v>39904.816129999999</c:v>
                </c:pt>
                <c:pt idx="293">
                  <c:v>44736.410969999997</c:v>
                </c:pt>
                <c:pt idx="294">
                  <c:v>46937.174220000001</c:v>
                </c:pt>
                <c:pt idx="295">
                  <c:v>28440.812679999999</c:v>
                </c:pt>
                <c:pt idx="296">
                  <c:v>38148.001629999999</c:v>
                </c:pt>
                <c:pt idx="297">
                  <c:v>42747.539250000002</c:v>
                </c:pt>
                <c:pt idx="298">
                  <c:v>29670.83337</c:v>
                </c:pt>
                <c:pt idx="299">
                  <c:v>63038.20422</c:v>
                </c:pt>
                <c:pt idx="300">
                  <c:v>63248.761879999998</c:v>
                </c:pt>
                <c:pt idx="301">
                  <c:v>42321.565479999997</c:v>
                </c:pt>
                <c:pt idx="302">
                  <c:v>44463.30502</c:v>
                </c:pt>
                <c:pt idx="303">
                  <c:v>67092.232759999999</c:v>
                </c:pt>
                <c:pt idx="304">
                  <c:v>22091.11839</c:v>
                </c:pt>
                <c:pt idx="305">
                  <c:v>40022.174059999998</c:v>
                </c:pt>
                <c:pt idx="306">
                  <c:v>56071.613770000004</c:v>
                </c:pt>
                <c:pt idx="307">
                  <c:v>49442.121070000001</c:v>
                </c:pt>
                <c:pt idx="308">
                  <c:v>42497.728620000002</c:v>
                </c:pt>
                <c:pt idx="309">
                  <c:v>37084.776210000004</c:v>
                </c:pt>
                <c:pt idx="310">
                  <c:v>51866.48719</c:v>
                </c:pt>
                <c:pt idx="311">
                  <c:v>35716.311329999997</c:v>
                </c:pt>
                <c:pt idx="312">
                  <c:v>39892.933429999997</c:v>
                </c:pt>
                <c:pt idx="313">
                  <c:v>35781.16156</c:v>
                </c:pt>
                <c:pt idx="314">
                  <c:v>42866.212740000003</c:v>
                </c:pt>
                <c:pt idx="315">
                  <c:v>80000</c:v>
                </c:pt>
                <c:pt idx="316">
                  <c:v>60526.977879999999</c:v>
                </c:pt>
                <c:pt idx="317">
                  <c:v>59758.732470000003</c:v>
                </c:pt>
                <c:pt idx="318">
                  <c:v>39606.24598</c:v>
                </c:pt>
                <c:pt idx="319">
                  <c:v>58641.710509999997</c:v>
                </c:pt>
                <c:pt idx="320">
                  <c:v>52983.894110000001</c:v>
                </c:pt>
                <c:pt idx="321">
                  <c:v>50666.881730000001</c:v>
                </c:pt>
                <c:pt idx="322">
                  <c:v>59625.026180000001</c:v>
                </c:pt>
                <c:pt idx="323">
                  <c:v>22630.259819999999</c:v>
                </c:pt>
                <c:pt idx="324">
                  <c:v>41137.894590000004</c:v>
                </c:pt>
                <c:pt idx="325">
                  <c:v>53496.481829999997</c:v>
                </c:pt>
                <c:pt idx="326">
                  <c:v>36543.936419999998</c:v>
                </c:pt>
                <c:pt idx="327">
                  <c:v>43503.973489999997</c:v>
                </c:pt>
                <c:pt idx="328">
                  <c:v>31146.710780000001</c:v>
                </c:pt>
                <c:pt idx="329">
                  <c:v>31526.049309999999</c:v>
                </c:pt>
                <c:pt idx="330">
                  <c:v>31083.702710000001</c:v>
                </c:pt>
                <c:pt idx="331">
                  <c:v>45366.359629999999</c:v>
                </c:pt>
                <c:pt idx="332">
                  <c:v>25252.932209999999</c:v>
                </c:pt>
                <c:pt idx="333">
                  <c:v>39888.597889999997</c:v>
                </c:pt>
                <c:pt idx="334">
                  <c:v>52240.728660000001</c:v>
                </c:pt>
                <c:pt idx="335">
                  <c:v>39911.611599999997</c:v>
                </c:pt>
                <c:pt idx="336">
                  <c:v>45857.753649999999</c:v>
                </c:pt>
                <c:pt idx="337">
                  <c:v>30826.10903</c:v>
                </c:pt>
                <c:pt idx="338">
                  <c:v>39422.793890000001</c:v>
                </c:pt>
                <c:pt idx="339">
                  <c:v>34678.832260000003</c:v>
                </c:pt>
                <c:pt idx="340">
                  <c:v>23517.919829999999</c:v>
                </c:pt>
                <c:pt idx="341">
                  <c:v>28733.68779</c:v>
                </c:pt>
                <c:pt idx="342">
                  <c:v>59096.269780000002</c:v>
                </c:pt>
                <c:pt idx="343">
                  <c:v>50188.866119999999</c:v>
                </c:pt>
                <c:pt idx="344">
                  <c:v>35659.122369999997</c:v>
                </c:pt>
                <c:pt idx="345">
                  <c:v>46398.352039999998</c:v>
                </c:pt>
                <c:pt idx="346">
                  <c:v>32291.189780000001</c:v>
                </c:pt>
                <c:pt idx="347">
                  <c:v>49079.294609999997</c:v>
                </c:pt>
                <c:pt idx="348">
                  <c:v>49348.88394</c:v>
                </c:pt>
                <c:pt idx="349">
                  <c:v>41427.597970000003</c:v>
                </c:pt>
                <c:pt idx="350">
                  <c:v>24221.999370000001</c:v>
                </c:pt>
                <c:pt idx="351">
                  <c:v>44424.076809999999</c:v>
                </c:pt>
                <c:pt idx="352">
                  <c:v>60390.066160000002</c:v>
                </c:pt>
                <c:pt idx="353">
                  <c:v>42793.993199999997</c:v>
                </c:pt>
                <c:pt idx="354">
                  <c:v>46935.727740000002</c:v>
                </c:pt>
                <c:pt idx="355">
                  <c:v>58667.068650000001</c:v>
                </c:pt>
                <c:pt idx="356">
                  <c:v>38042.800649999997</c:v>
                </c:pt>
                <c:pt idx="357">
                  <c:v>39270.579089999999</c:v>
                </c:pt>
                <c:pt idx="358">
                  <c:v>54606.187689999999</c:v>
                </c:pt>
                <c:pt idx="359">
                  <c:v>39083.94268</c:v>
                </c:pt>
                <c:pt idx="360">
                  <c:v>47984.120430000003</c:v>
                </c:pt>
                <c:pt idx="361">
                  <c:v>46082.809930000003</c:v>
                </c:pt>
                <c:pt idx="362">
                  <c:v>30964.07804</c:v>
                </c:pt>
                <c:pt idx="363">
                  <c:v>35726.952989999998</c:v>
                </c:pt>
                <c:pt idx="364">
                  <c:v>49065.163399999998</c:v>
                </c:pt>
                <c:pt idx="365">
                  <c:v>48955.858160000003</c:v>
                </c:pt>
                <c:pt idx="366">
                  <c:v>37183.102930000001</c:v>
                </c:pt>
                <c:pt idx="367">
                  <c:v>46710.52519</c:v>
                </c:pt>
                <c:pt idx="368">
                  <c:v>52889.562570000002</c:v>
                </c:pt>
                <c:pt idx="369">
                  <c:v>29754.662710000001</c:v>
                </c:pt>
                <c:pt idx="370">
                  <c:v>60960.834280000003</c:v>
                </c:pt>
                <c:pt idx="371">
                  <c:v>39975.433019999997</c:v>
                </c:pt>
                <c:pt idx="372">
                  <c:v>38545.80328</c:v>
                </c:pt>
                <c:pt idx="373">
                  <c:v>56764.44728</c:v>
                </c:pt>
                <c:pt idx="374">
                  <c:v>63079.843289999997</c:v>
                </c:pt>
                <c:pt idx="375">
                  <c:v>55700.833890000002</c:v>
                </c:pt>
                <c:pt idx="376">
                  <c:v>36367.184520000003</c:v>
                </c:pt>
                <c:pt idx="377">
                  <c:v>52477.834790000001</c:v>
                </c:pt>
                <c:pt idx="378">
                  <c:v>50296.674959999997</c:v>
                </c:pt>
                <c:pt idx="379">
                  <c:v>37259.843860000001</c:v>
                </c:pt>
                <c:pt idx="380">
                  <c:v>47715.960489999998</c:v>
                </c:pt>
                <c:pt idx="381">
                  <c:v>29540.870129999999</c:v>
                </c:pt>
                <c:pt idx="382">
                  <c:v>60567.188370000003</c:v>
                </c:pt>
                <c:pt idx="383">
                  <c:v>36125.48846</c:v>
                </c:pt>
                <c:pt idx="384">
                  <c:v>57303.871310000002</c:v>
                </c:pt>
                <c:pt idx="385">
                  <c:v>51922.076910000003</c:v>
                </c:pt>
                <c:pt idx="386">
                  <c:v>35848.82935</c:v>
                </c:pt>
                <c:pt idx="387">
                  <c:v>42704.322099999998</c:v>
                </c:pt>
                <c:pt idx="388">
                  <c:v>55174.989459999997</c:v>
                </c:pt>
                <c:pt idx="389">
                  <c:v>26599.908429999999</c:v>
                </c:pt>
                <c:pt idx="390">
                  <c:v>53993.443220000001</c:v>
                </c:pt>
                <c:pt idx="391">
                  <c:v>47970.767670000001</c:v>
                </c:pt>
                <c:pt idx="392">
                  <c:v>43641.657270000003</c:v>
                </c:pt>
                <c:pt idx="393">
                  <c:v>41679.7929</c:v>
                </c:pt>
                <c:pt idx="394">
                  <c:v>63140.050819999997</c:v>
                </c:pt>
                <c:pt idx="395">
                  <c:v>30757.65726</c:v>
                </c:pt>
                <c:pt idx="396">
                  <c:v>65592.220119999998</c:v>
                </c:pt>
                <c:pt idx="397">
                  <c:v>37871.708200000001</c:v>
                </c:pt>
                <c:pt idx="398">
                  <c:v>42919.5196</c:v>
                </c:pt>
                <c:pt idx="399">
                  <c:v>22599.458630000001</c:v>
                </c:pt>
                <c:pt idx="400">
                  <c:v>70598.967680000002</c:v>
                </c:pt>
                <c:pt idx="401">
                  <c:v>43242.582240000003</c:v>
                </c:pt>
                <c:pt idx="402">
                  <c:v>38138.575109999998</c:v>
                </c:pt>
                <c:pt idx="403">
                  <c:v>30419.8</c:v>
                </c:pt>
                <c:pt idx="404">
                  <c:v>63868.94051</c:v>
                </c:pt>
                <c:pt idx="405">
                  <c:v>45112.945469999999</c:v>
                </c:pt>
                <c:pt idx="406">
                  <c:v>44361.875070000002</c:v>
                </c:pt>
                <c:pt idx="407">
                  <c:v>19525.298269999999</c:v>
                </c:pt>
                <c:pt idx="408">
                  <c:v>49991.606970000001</c:v>
                </c:pt>
                <c:pt idx="409">
                  <c:v>61731.714260000001</c:v>
                </c:pt>
                <c:pt idx="410">
                  <c:v>41769.382879999997</c:v>
                </c:pt>
                <c:pt idx="411">
                  <c:v>46402.535830000001</c:v>
                </c:pt>
                <c:pt idx="412">
                  <c:v>37376.634389999999</c:v>
                </c:pt>
                <c:pt idx="413">
                  <c:v>33766.641300000003</c:v>
                </c:pt>
                <c:pt idx="414">
                  <c:v>30667.609270000001</c:v>
                </c:pt>
                <c:pt idx="415">
                  <c:v>52056.414779999999</c:v>
                </c:pt>
                <c:pt idx="416">
                  <c:v>30736.5798</c:v>
                </c:pt>
                <c:pt idx="417">
                  <c:v>39439.45349</c:v>
                </c:pt>
                <c:pt idx="418">
                  <c:v>38174.874329999999</c:v>
                </c:pt>
                <c:pt idx="419">
                  <c:v>40589.862500000003</c:v>
                </c:pt>
                <c:pt idx="420">
                  <c:v>62028.711920000002</c:v>
                </c:pt>
                <c:pt idx="421">
                  <c:v>48465.272109999998</c:v>
                </c:pt>
                <c:pt idx="422">
                  <c:v>40095.049800000001</c:v>
                </c:pt>
                <c:pt idx="423">
                  <c:v>49568.476849999999</c:v>
                </c:pt>
                <c:pt idx="424">
                  <c:v>31408.62631</c:v>
                </c:pt>
                <c:pt idx="425">
                  <c:v>47719.47741</c:v>
                </c:pt>
                <c:pt idx="426">
                  <c:v>35784.42411</c:v>
                </c:pt>
                <c:pt idx="427">
                  <c:v>42905.53815</c:v>
                </c:pt>
                <c:pt idx="428">
                  <c:v>48516.843350000003</c:v>
                </c:pt>
                <c:pt idx="429">
                  <c:v>45593.6849</c:v>
                </c:pt>
                <c:pt idx="430">
                  <c:v>32061.646700000001</c:v>
                </c:pt>
                <c:pt idx="431">
                  <c:v>32208.375220000002</c:v>
                </c:pt>
                <c:pt idx="432">
                  <c:v>35475.00344</c:v>
                </c:pt>
                <c:pt idx="433">
                  <c:v>29519.561839999998</c:v>
                </c:pt>
                <c:pt idx="434">
                  <c:v>55420.566680000004</c:v>
                </c:pt>
                <c:pt idx="435">
                  <c:v>42139.645279999997</c:v>
                </c:pt>
                <c:pt idx="436">
                  <c:v>50539.901689999999</c:v>
                </c:pt>
                <c:pt idx="437">
                  <c:v>34922.428460000003</c:v>
                </c:pt>
                <c:pt idx="438">
                  <c:v>43898.273300000001</c:v>
                </c:pt>
                <c:pt idx="439">
                  <c:v>39135.030229999997</c:v>
                </c:pt>
                <c:pt idx="440">
                  <c:v>41147.466789999999</c:v>
                </c:pt>
                <c:pt idx="441">
                  <c:v>24134.592049999999</c:v>
                </c:pt>
                <c:pt idx="442">
                  <c:v>42705.113109999998</c:v>
                </c:pt>
                <c:pt idx="443">
                  <c:v>38901.609250000001</c:v>
                </c:pt>
                <c:pt idx="444">
                  <c:v>28645.394250000001</c:v>
                </c:pt>
                <c:pt idx="445">
                  <c:v>52150.417860000001</c:v>
                </c:pt>
                <c:pt idx="446">
                  <c:v>66648.250769999999</c:v>
                </c:pt>
                <c:pt idx="447">
                  <c:v>42909.271289999997</c:v>
                </c:pt>
                <c:pt idx="448">
                  <c:v>49248.105949999997</c:v>
                </c:pt>
                <c:pt idx="449">
                  <c:v>27303.171040000001</c:v>
                </c:pt>
                <c:pt idx="450">
                  <c:v>47869.825929999999</c:v>
                </c:pt>
                <c:pt idx="451">
                  <c:v>59984.163610000003</c:v>
                </c:pt>
                <c:pt idx="452">
                  <c:v>45271.460809999997</c:v>
                </c:pt>
                <c:pt idx="453">
                  <c:v>9000</c:v>
                </c:pt>
                <c:pt idx="454">
                  <c:v>46012.106160000003</c:v>
                </c:pt>
                <c:pt idx="455">
                  <c:v>32967.201910000003</c:v>
                </c:pt>
                <c:pt idx="456">
                  <c:v>48785.158389999997</c:v>
                </c:pt>
                <c:pt idx="457">
                  <c:v>45824.565600000002</c:v>
                </c:pt>
                <c:pt idx="458">
                  <c:v>40102.114170000001</c:v>
                </c:pt>
                <c:pt idx="459">
                  <c:v>35457.1486</c:v>
                </c:pt>
                <c:pt idx="460">
                  <c:v>29556.7932</c:v>
                </c:pt>
                <c:pt idx="461">
                  <c:v>38243.062279999998</c:v>
                </c:pt>
                <c:pt idx="462">
                  <c:v>44430.633229999999</c:v>
                </c:pt>
                <c:pt idx="463">
                  <c:v>51046.422259999999</c:v>
                </c:pt>
                <c:pt idx="464">
                  <c:v>52570.365169999997</c:v>
                </c:pt>
                <c:pt idx="465">
                  <c:v>61404.225780000001</c:v>
                </c:pt>
                <c:pt idx="466">
                  <c:v>28463.643260000001</c:v>
                </c:pt>
                <c:pt idx="467">
                  <c:v>27586.200779999999</c:v>
                </c:pt>
                <c:pt idx="468">
                  <c:v>47979.485489999999</c:v>
                </c:pt>
                <c:pt idx="469">
                  <c:v>28164.860390000002</c:v>
                </c:pt>
                <c:pt idx="470">
                  <c:v>69669.474019999994</c:v>
                </c:pt>
                <c:pt idx="471">
                  <c:v>48052.650909999997</c:v>
                </c:pt>
                <c:pt idx="472">
                  <c:v>37364.23474</c:v>
                </c:pt>
                <c:pt idx="473">
                  <c:v>44500.819360000001</c:v>
                </c:pt>
                <c:pt idx="474">
                  <c:v>35139.247929999998</c:v>
                </c:pt>
                <c:pt idx="475">
                  <c:v>55167.373610000002</c:v>
                </c:pt>
                <c:pt idx="476">
                  <c:v>48383.690710000003</c:v>
                </c:pt>
                <c:pt idx="477">
                  <c:v>35823.554709999997</c:v>
                </c:pt>
                <c:pt idx="478">
                  <c:v>36517.70996</c:v>
                </c:pt>
                <c:pt idx="479">
                  <c:v>53110.880519999999</c:v>
                </c:pt>
                <c:pt idx="480">
                  <c:v>53049.445670000001</c:v>
                </c:pt>
                <c:pt idx="481">
                  <c:v>21471.113669999999</c:v>
                </c:pt>
                <c:pt idx="482">
                  <c:v>45015.679530000001</c:v>
                </c:pt>
                <c:pt idx="483">
                  <c:v>55377.876969999998</c:v>
                </c:pt>
                <c:pt idx="484">
                  <c:v>56510.132940000003</c:v>
                </c:pt>
                <c:pt idx="485">
                  <c:v>47443.744429999999</c:v>
                </c:pt>
                <c:pt idx="486">
                  <c:v>41489.641230000001</c:v>
                </c:pt>
                <c:pt idx="487">
                  <c:v>32553.534230000001</c:v>
                </c:pt>
                <c:pt idx="488">
                  <c:v>41984.62412</c:v>
                </c:pt>
                <c:pt idx="489">
                  <c:v>59538.403270000003</c:v>
                </c:pt>
                <c:pt idx="490">
                  <c:v>41352.470710000001</c:v>
                </c:pt>
                <c:pt idx="491">
                  <c:v>52785.169470000001</c:v>
                </c:pt>
                <c:pt idx="492">
                  <c:v>60117.67886</c:v>
                </c:pt>
                <c:pt idx="493">
                  <c:v>47760.664270000001</c:v>
                </c:pt>
                <c:pt idx="494">
                  <c:v>64188.268620000003</c:v>
                </c:pt>
                <c:pt idx="495">
                  <c:v>48901.443420000003</c:v>
                </c:pt>
                <c:pt idx="496">
                  <c:v>31491.414570000001</c:v>
                </c:pt>
                <c:pt idx="497">
                  <c:v>64147.28888</c:v>
                </c:pt>
                <c:pt idx="498">
                  <c:v>45442.153530000003</c:v>
                </c:pt>
                <c:pt idx="499">
                  <c:v>45107.225659999996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E4-4122-8E24-DEF4B77B0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495823"/>
        <c:axId val="433775391"/>
      </c:scatterChart>
      <c:valAx>
        <c:axId val="45149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775391"/>
        <c:crosses val="autoZero"/>
        <c:crossBetween val="midCat"/>
      </c:valAx>
      <c:valAx>
        <c:axId val="43377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9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'DESCRIPTIVE STATISTICS'!$Q$2</c:f>
              <c:strCache>
                <c:ptCount val="1"/>
                <c:pt idx="0">
                  <c:v>Net Worth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'DESCRIPTIVE STATISTICS'!$N$3:$N$502</c:f>
              <c:numCache>
                <c:formatCode>General</c:formatCode>
                <c:ptCount val="500"/>
                <c:pt idx="0">
                  <c:v>42</c:v>
                </c:pt>
                <c:pt idx="1">
                  <c:v>41</c:v>
                </c:pt>
                <c:pt idx="2">
                  <c:v>43</c:v>
                </c:pt>
                <c:pt idx="3">
                  <c:v>58</c:v>
                </c:pt>
                <c:pt idx="4">
                  <c:v>57</c:v>
                </c:pt>
                <c:pt idx="5">
                  <c:v>57</c:v>
                </c:pt>
                <c:pt idx="6">
                  <c:v>47</c:v>
                </c:pt>
                <c:pt idx="7">
                  <c:v>50</c:v>
                </c:pt>
                <c:pt idx="8">
                  <c:v>47</c:v>
                </c:pt>
                <c:pt idx="9">
                  <c:v>43</c:v>
                </c:pt>
                <c:pt idx="10">
                  <c:v>50</c:v>
                </c:pt>
                <c:pt idx="11">
                  <c:v>53</c:v>
                </c:pt>
                <c:pt idx="12">
                  <c:v>44</c:v>
                </c:pt>
                <c:pt idx="13">
                  <c:v>48</c:v>
                </c:pt>
                <c:pt idx="14">
                  <c:v>55</c:v>
                </c:pt>
                <c:pt idx="15">
                  <c:v>53</c:v>
                </c:pt>
                <c:pt idx="16">
                  <c:v>45</c:v>
                </c:pt>
                <c:pt idx="17">
                  <c:v>48</c:v>
                </c:pt>
                <c:pt idx="18">
                  <c:v>52</c:v>
                </c:pt>
                <c:pt idx="19">
                  <c:v>59</c:v>
                </c:pt>
                <c:pt idx="20">
                  <c:v>52</c:v>
                </c:pt>
                <c:pt idx="21">
                  <c:v>48</c:v>
                </c:pt>
                <c:pt idx="22">
                  <c:v>46</c:v>
                </c:pt>
                <c:pt idx="23">
                  <c:v>47</c:v>
                </c:pt>
                <c:pt idx="24">
                  <c:v>40</c:v>
                </c:pt>
                <c:pt idx="25">
                  <c:v>53</c:v>
                </c:pt>
                <c:pt idx="26">
                  <c:v>28</c:v>
                </c:pt>
                <c:pt idx="27">
                  <c:v>56</c:v>
                </c:pt>
                <c:pt idx="28">
                  <c:v>46</c:v>
                </c:pt>
                <c:pt idx="29">
                  <c:v>40</c:v>
                </c:pt>
                <c:pt idx="30">
                  <c:v>33</c:v>
                </c:pt>
                <c:pt idx="31">
                  <c:v>40</c:v>
                </c:pt>
                <c:pt idx="32">
                  <c:v>51</c:v>
                </c:pt>
                <c:pt idx="33">
                  <c:v>51</c:v>
                </c:pt>
                <c:pt idx="34">
                  <c:v>46</c:v>
                </c:pt>
                <c:pt idx="35">
                  <c:v>51</c:v>
                </c:pt>
                <c:pt idx="36">
                  <c:v>50</c:v>
                </c:pt>
                <c:pt idx="37">
                  <c:v>22</c:v>
                </c:pt>
                <c:pt idx="38">
                  <c:v>51</c:v>
                </c:pt>
                <c:pt idx="39">
                  <c:v>48</c:v>
                </c:pt>
                <c:pt idx="40">
                  <c:v>42</c:v>
                </c:pt>
                <c:pt idx="41">
                  <c:v>46</c:v>
                </c:pt>
                <c:pt idx="42">
                  <c:v>38</c:v>
                </c:pt>
                <c:pt idx="43">
                  <c:v>39</c:v>
                </c:pt>
                <c:pt idx="44">
                  <c:v>61</c:v>
                </c:pt>
                <c:pt idx="45">
                  <c:v>55</c:v>
                </c:pt>
                <c:pt idx="46">
                  <c:v>42</c:v>
                </c:pt>
                <c:pt idx="47">
                  <c:v>51</c:v>
                </c:pt>
                <c:pt idx="48">
                  <c:v>41</c:v>
                </c:pt>
                <c:pt idx="49">
                  <c:v>40</c:v>
                </c:pt>
                <c:pt idx="50">
                  <c:v>41</c:v>
                </c:pt>
                <c:pt idx="51">
                  <c:v>56</c:v>
                </c:pt>
                <c:pt idx="52">
                  <c:v>46</c:v>
                </c:pt>
                <c:pt idx="53">
                  <c:v>37</c:v>
                </c:pt>
                <c:pt idx="54">
                  <c:v>52</c:v>
                </c:pt>
                <c:pt idx="55">
                  <c:v>57</c:v>
                </c:pt>
                <c:pt idx="56">
                  <c:v>34</c:v>
                </c:pt>
                <c:pt idx="57">
                  <c:v>43</c:v>
                </c:pt>
                <c:pt idx="58">
                  <c:v>50</c:v>
                </c:pt>
                <c:pt idx="59">
                  <c:v>42</c:v>
                </c:pt>
                <c:pt idx="60">
                  <c:v>42</c:v>
                </c:pt>
                <c:pt idx="61">
                  <c:v>42</c:v>
                </c:pt>
                <c:pt idx="62">
                  <c:v>55</c:v>
                </c:pt>
                <c:pt idx="63">
                  <c:v>53</c:v>
                </c:pt>
                <c:pt idx="64">
                  <c:v>53</c:v>
                </c:pt>
                <c:pt idx="65">
                  <c:v>43</c:v>
                </c:pt>
                <c:pt idx="66">
                  <c:v>55</c:v>
                </c:pt>
                <c:pt idx="67">
                  <c:v>43</c:v>
                </c:pt>
                <c:pt idx="68">
                  <c:v>57</c:v>
                </c:pt>
                <c:pt idx="69">
                  <c:v>52</c:v>
                </c:pt>
                <c:pt idx="70">
                  <c:v>45</c:v>
                </c:pt>
                <c:pt idx="71">
                  <c:v>56</c:v>
                </c:pt>
                <c:pt idx="72">
                  <c:v>41</c:v>
                </c:pt>
                <c:pt idx="73">
                  <c:v>48</c:v>
                </c:pt>
                <c:pt idx="74">
                  <c:v>56</c:v>
                </c:pt>
                <c:pt idx="75">
                  <c:v>47</c:v>
                </c:pt>
                <c:pt idx="76">
                  <c:v>53</c:v>
                </c:pt>
                <c:pt idx="77">
                  <c:v>57</c:v>
                </c:pt>
                <c:pt idx="78">
                  <c:v>39</c:v>
                </c:pt>
                <c:pt idx="79">
                  <c:v>45</c:v>
                </c:pt>
                <c:pt idx="80">
                  <c:v>33</c:v>
                </c:pt>
                <c:pt idx="81">
                  <c:v>44</c:v>
                </c:pt>
                <c:pt idx="82">
                  <c:v>40</c:v>
                </c:pt>
                <c:pt idx="83">
                  <c:v>40</c:v>
                </c:pt>
                <c:pt idx="84">
                  <c:v>37</c:v>
                </c:pt>
                <c:pt idx="85">
                  <c:v>40</c:v>
                </c:pt>
                <c:pt idx="86">
                  <c:v>44</c:v>
                </c:pt>
                <c:pt idx="87">
                  <c:v>43</c:v>
                </c:pt>
                <c:pt idx="88">
                  <c:v>58</c:v>
                </c:pt>
                <c:pt idx="89">
                  <c:v>32</c:v>
                </c:pt>
                <c:pt idx="90">
                  <c:v>50</c:v>
                </c:pt>
                <c:pt idx="91">
                  <c:v>59</c:v>
                </c:pt>
                <c:pt idx="92">
                  <c:v>42</c:v>
                </c:pt>
                <c:pt idx="93">
                  <c:v>50</c:v>
                </c:pt>
                <c:pt idx="94">
                  <c:v>53</c:v>
                </c:pt>
                <c:pt idx="95">
                  <c:v>47</c:v>
                </c:pt>
                <c:pt idx="96">
                  <c:v>46</c:v>
                </c:pt>
                <c:pt idx="97">
                  <c:v>43</c:v>
                </c:pt>
                <c:pt idx="98">
                  <c:v>49</c:v>
                </c:pt>
                <c:pt idx="99">
                  <c:v>43</c:v>
                </c:pt>
                <c:pt idx="100">
                  <c:v>53</c:v>
                </c:pt>
                <c:pt idx="101">
                  <c:v>36</c:v>
                </c:pt>
                <c:pt idx="102">
                  <c:v>30</c:v>
                </c:pt>
                <c:pt idx="103">
                  <c:v>37</c:v>
                </c:pt>
                <c:pt idx="104">
                  <c:v>48</c:v>
                </c:pt>
                <c:pt idx="105">
                  <c:v>44</c:v>
                </c:pt>
                <c:pt idx="106">
                  <c:v>42</c:v>
                </c:pt>
                <c:pt idx="107">
                  <c:v>50</c:v>
                </c:pt>
                <c:pt idx="108">
                  <c:v>30</c:v>
                </c:pt>
                <c:pt idx="109">
                  <c:v>42</c:v>
                </c:pt>
                <c:pt idx="110">
                  <c:v>46</c:v>
                </c:pt>
                <c:pt idx="111">
                  <c:v>55</c:v>
                </c:pt>
                <c:pt idx="112">
                  <c:v>44</c:v>
                </c:pt>
                <c:pt idx="113">
                  <c:v>58</c:v>
                </c:pt>
                <c:pt idx="114">
                  <c:v>42</c:v>
                </c:pt>
                <c:pt idx="115">
                  <c:v>57</c:v>
                </c:pt>
                <c:pt idx="116">
                  <c:v>43</c:v>
                </c:pt>
                <c:pt idx="117">
                  <c:v>35</c:v>
                </c:pt>
                <c:pt idx="118">
                  <c:v>43</c:v>
                </c:pt>
                <c:pt idx="119">
                  <c:v>35</c:v>
                </c:pt>
                <c:pt idx="120">
                  <c:v>34</c:v>
                </c:pt>
                <c:pt idx="121">
                  <c:v>48</c:v>
                </c:pt>
                <c:pt idx="122">
                  <c:v>53</c:v>
                </c:pt>
                <c:pt idx="123">
                  <c:v>47</c:v>
                </c:pt>
                <c:pt idx="124">
                  <c:v>54</c:v>
                </c:pt>
                <c:pt idx="125">
                  <c:v>51</c:v>
                </c:pt>
                <c:pt idx="126">
                  <c:v>59</c:v>
                </c:pt>
                <c:pt idx="127">
                  <c:v>49</c:v>
                </c:pt>
                <c:pt idx="128">
                  <c:v>51</c:v>
                </c:pt>
                <c:pt idx="129">
                  <c:v>40</c:v>
                </c:pt>
                <c:pt idx="130">
                  <c:v>53</c:v>
                </c:pt>
                <c:pt idx="131">
                  <c:v>45</c:v>
                </c:pt>
                <c:pt idx="132">
                  <c:v>45</c:v>
                </c:pt>
                <c:pt idx="133">
                  <c:v>37</c:v>
                </c:pt>
                <c:pt idx="134">
                  <c:v>43</c:v>
                </c:pt>
                <c:pt idx="135">
                  <c:v>48</c:v>
                </c:pt>
                <c:pt idx="136">
                  <c:v>49</c:v>
                </c:pt>
                <c:pt idx="137">
                  <c:v>48</c:v>
                </c:pt>
                <c:pt idx="138">
                  <c:v>45</c:v>
                </c:pt>
                <c:pt idx="139">
                  <c:v>43</c:v>
                </c:pt>
                <c:pt idx="140">
                  <c:v>62</c:v>
                </c:pt>
                <c:pt idx="141">
                  <c:v>46</c:v>
                </c:pt>
                <c:pt idx="142">
                  <c:v>51</c:v>
                </c:pt>
                <c:pt idx="143">
                  <c:v>44</c:v>
                </c:pt>
                <c:pt idx="144">
                  <c:v>57</c:v>
                </c:pt>
                <c:pt idx="145">
                  <c:v>60</c:v>
                </c:pt>
                <c:pt idx="146">
                  <c:v>39</c:v>
                </c:pt>
                <c:pt idx="147">
                  <c:v>61</c:v>
                </c:pt>
                <c:pt idx="148">
                  <c:v>50</c:v>
                </c:pt>
                <c:pt idx="149">
                  <c:v>37</c:v>
                </c:pt>
                <c:pt idx="150">
                  <c:v>45</c:v>
                </c:pt>
                <c:pt idx="151">
                  <c:v>50</c:v>
                </c:pt>
                <c:pt idx="152">
                  <c:v>32</c:v>
                </c:pt>
                <c:pt idx="153">
                  <c:v>34</c:v>
                </c:pt>
                <c:pt idx="154">
                  <c:v>45</c:v>
                </c:pt>
                <c:pt idx="155">
                  <c:v>50</c:v>
                </c:pt>
                <c:pt idx="156">
                  <c:v>51</c:v>
                </c:pt>
                <c:pt idx="157">
                  <c:v>53</c:v>
                </c:pt>
                <c:pt idx="158">
                  <c:v>34</c:v>
                </c:pt>
                <c:pt idx="159">
                  <c:v>56</c:v>
                </c:pt>
                <c:pt idx="160">
                  <c:v>57</c:v>
                </c:pt>
                <c:pt idx="161">
                  <c:v>48</c:v>
                </c:pt>
                <c:pt idx="162">
                  <c:v>40</c:v>
                </c:pt>
                <c:pt idx="163">
                  <c:v>50</c:v>
                </c:pt>
                <c:pt idx="164">
                  <c:v>47</c:v>
                </c:pt>
                <c:pt idx="165">
                  <c:v>39</c:v>
                </c:pt>
                <c:pt idx="166">
                  <c:v>36</c:v>
                </c:pt>
                <c:pt idx="167">
                  <c:v>44</c:v>
                </c:pt>
                <c:pt idx="168">
                  <c:v>47</c:v>
                </c:pt>
                <c:pt idx="169">
                  <c:v>33</c:v>
                </c:pt>
                <c:pt idx="170">
                  <c:v>42</c:v>
                </c:pt>
                <c:pt idx="171">
                  <c:v>47</c:v>
                </c:pt>
                <c:pt idx="172">
                  <c:v>40</c:v>
                </c:pt>
                <c:pt idx="173">
                  <c:v>54</c:v>
                </c:pt>
                <c:pt idx="174">
                  <c:v>38</c:v>
                </c:pt>
                <c:pt idx="175">
                  <c:v>40</c:v>
                </c:pt>
                <c:pt idx="176">
                  <c:v>45</c:v>
                </c:pt>
                <c:pt idx="177">
                  <c:v>51</c:v>
                </c:pt>
                <c:pt idx="178">
                  <c:v>38</c:v>
                </c:pt>
                <c:pt idx="179">
                  <c:v>34</c:v>
                </c:pt>
                <c:pt idx="180">
                  <c:v>50</c:v>
                </c:pt>
                <c:pt idx="181">
                  <c:v>42</c:v>
                </c:pt>
                <c:pt idx="182">
                  <c:v>33</c:v>
                </c:pt>
                <c:pt idx="183">
                  <c:v>56</c:v>
                </c:pt>
                <c:pt idx="184">
                  <c:v>57</c:v>
                </c:pt>
                <c:pt idx="185">
                  <c:v>37</c:v>
                </c:pt>
                <c:pt idx="186">
                  <c:v>51</c:v>
                </c:pt>
                <c:pt idx="187">
                  <c:v>63</c:v>
                </c:pt>
                <c:pt idx="188">
                  <c:v>53</c:v>
                </c:pt>
                <c:pt idx="189">
                  <c:v>51</c:v>
                </c:pt>
                <c:pt idx="190">
                  <c:v>48</c:v>
                </c:pt>
                <c:pt idx="191">
                  <c:v>41</c:v>
                </c:pt>
                <c:pt idx="192">
                  <c:v>39</c:v>
                </c:pt>
                <c:pt idx="193">
                  <c:v>45</c:v>
                </c:pt>
                <c:pt idx="194">
                  <c:v>70</c:v>
                </c:pt>
                <c:pt idx="195">
                  <c:v>51</c:v>
                </c:pt>
                <c:pt idx="196">
                  <c:v>51</c:v>
                </c:pt>
                <c:pt idx="197">
                  <c:v>42</c:v>
                </c:pt>
                <c:pt idx="198">
                  <c:v>50</c:v>
                </c:pt>
                <c:pt idx="199">
                  <c:v>40</c:v>
                </c:pt>
                <c:pt idx="200">
                  <c:v>44</c:v>
                </c:pt>
                <c:pt idx="201">
                  <c:v>52</c:v>
                </c:pt>
                <c:pt idx="202">
                  <c:v>41</c:v>
                </c:pt>
                <c:pt idx="203">
                  <c:v>57</c:v>
                </c:pt>
                <c:pt idx="204">
                  <c:v>54</c:v>
                </c:pt>
                <c:pt idx="205">
                  <c:v>50</c:v>
                </c:pt>
                <c:pt idx="206">
                  <c:v>37</c:v>
                </c:pt>
                <c:pt idx="207">
                  <c:v>52</c:v>
                </c:pt>
                <c:pt idx="208">
                  <c:v>43</c:v>
                </c:pt>
                <c:pt idx="209">
                  <c:v>52</c:v>
                </c:pt>
                <c:pt idx="210">
                  <c:v>64</c:v>
                </c:pt>
                <c:pt idx="211">
                  <c:v>51</c:v>
                </c:pt>
                <c:pt idx="212">
                  <c:v>55</c:v>
                </c:pt>
                <c:pt idx="213">
                  <c:v>47</c:v>
                </c:pt>
                <c:pt idx="214">
                  <c:v>36</c:v>
                </c:pt>
                <c:pt idx="215">
                  <c:v>39</c:v>
                </c:pt>
                <c:pt idx="216">
                  <c:v>45</c:v>
                </c:pt>
                <c:pt idx="217">
                  <c:v>47</c:v>
                </c:pt>
                <c:pt idx="218">
                  <c:v>47</c:v>
                </c:pt>
                <c:pt idx="219">
                  <c:v>60</c:v>
                </c:pt>
                <c:pt idx="220">
                  <c:v>59</c:v>
                </c:pt>
                <c:pt idx="221">
                  <c:v>36</c:v>
                </c:pt>
                <c:pt idx="222">
                  <c:v>47</c:v>
                </c:pt>
                <c:pt idx="223">
                  <c:v>38</c:v>
                </c:pt>
                <c:pt idx="224">
                  <c:v>42</c:v>
                </c:pt>
                <c:pt idx="225">
                  <c:v>33</c:v>
                </c:pt>
                <c:pt idx="226">
                  <c:v>39</c:v>
                </c:pt>
                <c:pt idx="227">
                  <c:v>39</c:v>
                </c:pt>
                <c:pt idx="228">
                  <c:v>55</c:v>
                </c:pt>
                <c:pt idx="229">
                  <c:v>45</c:v>
                </c:pt>
                <c:pt idx="230">
                  <c:v>51</c:v>
                </c:pt>
                <c:pt idx="231">
                  <c:v>49</c:v>
                </c:pt>
                <c:pt idx="232">
                  <c:v>46</c:v>
                </c:pt>
                <c:pt idx="233">
                  <c:v>53</c:v>
                </c:pt>
                <c:pt idx="234">
                  <c:v>39</c:v>
                </c:pt>
                <c:pt idx="235">
                  <c:v>43</c:v>
                </c:pt>
                <c:pt idx="236">
                  <c:v>70</c:v>
                </c:pt>
                <c:pt idx="237">
                  <c:v>51</c:v>
                </c:pt>
                <c:pt idx="238">
                  <c:v>52</c:v>
                </c:pt>
                <c:pt idx="239">
                  <c:v>45</c:v>
                </c:pt>
                <c:pt idx="240">
                  <c:v>48</c:v>
                </c:pt>
                <c:pt idx="241">
                  <c:v>48</c:v>
                </c:pt>
                <c:pt idx="242">
                  <c:v>48</c:v>
                </c:pt>
                <c:pt idx="243">
                  <c:v>57</c:v>
                </c:pt>
                <c:pt idx="244">
                  <c:v>46</c:v>
                </c:pt>
                <c:pt idx="245">
                  <c:v>44</c:v>
                </c:pt>
                <c:pt idx="246">
                  <c:v>65</c:v>
                </c:pt>
                <c:pt idx="247">
                  <c:v>57</c:v>
                </c:pt>
                <c:pt idx="248">
                  <c:v>47</c:v>
                </c:pt>
                <c:pt idx="249">
                  <c:v>36</c:v>
                </c:pt>
                <c:pt idx="250">
                  <c:v>57</c:v>
                </c:pt>
                <c:pt idx="251">
                  <c:v>33</c:v>
                </c:pt>
                <c:pt idx="252">
                  <c:v>43</c:v>
                </c:pt>
                <c:pt idx="253">
                  <c:v>46</c:v>
                </c:pt>
                <c:pt idx="254">
                  <c:v>45</c:v>
                </c:pt>
                <c:pt idx="255">
                  <c:v>43</c:v>
                </c:pt>
                <c:pt idx="256">
                  <c:v>38</c:v>
                </c:pt>
                <c:pt idx="257">
                  <c:v>40</c:v>
                </c:pt>
                <c:pt idx="258">
                  <c:v>43</c:v>
                </c:pt>
                <c:pt idx="259">
                  <c:v>42</c:v>
                </c:pt>
                <c:pt idx="260">
                  <c:v>51</c:v>
                </c:pt>
                <c:pt idx="261">
                  <c:v>38</c:v>
                </c:pt>
                <c:pt idx="262">
                  <c:v>41</c:v>
                </c:pt>
                <c:pt idx="263">
                  <c:v>54</c:v>
                </c:pt>
                <c:pt idx="264">
                  <c:v>45</c:v>
                </c:pt>
                <c:pt idx="265">
                  <c:v>41</c:v>
                </c:pt>
                <c:pt idx="266">
                  <c:v>40</c:v>
                </c:pt>
                <c:pt idx="267">
                  <c:v>32</c:v>
                </c:pt>
                <c:pt idx="268">
                  <c:v>54</c:v>
                </c:pt>
                <c:pt idx="269">
                  <c:v>55</c:v>
                </c:pt>
                <c:pt idx="270">
                  <c:v>35</c:v>
                </c:pt>
                <c:pt idx="271">
                  <c:v>46</c:v>
                </c:pt>
                <c:pt idx="272">
                  <c:v>45</c:v>
                </c:pt>
                <c:pt idx="273">
                  <c:v>50</c:v>
                </c:pt>
                <c:pt idx="274">
                  <c:v>54</c:v>
                </c:pt>
                <c:pt idx="275">
                  <c:v>29</c:v>
                </c:pt>
                <c:pt idx="276">
                  <c:v>56</c:v>
                </c:pt>
                <c:pt idx="277">
                  <c:v>54</c:v>
                </c:pt>
                <c:pt idx="278">
                  <c:v>33</c:v>
                </c:pt>
                <c:pt idx="279">
                  <c:v>48</c:v>
                </c:pt>
                <c:pt idx="280">
                  <c:v>49</c:v>
                </c:pt>
                <c:pt idx="281">
                  <c:v>55</c:v>
                </c:pt>
                <c:pt idx="282">
                  <c:v>42</c:v>
                </c:pt>
                <c:pt idx="283">
                  <c:v>41</c:v>
                </c:pt>
                <c:pt idx="284">
                  <c:v>53</c:v>
                </c:pt>
                <c:pt idx="285">
                  <c:v>53</c:v>
                </c:pt>
                <c:pt idx="286">
                  <c:v>44</c:v>
                </c:pt>
                <c:pt idx="287">
                  <c:v>42</c:v>
                </c:pt>
                <c:pt idx="288">
                  <c:v>41</c:v>
                </c:pt>
                <c:pt idx="289">
                  <c:v>48</c:v>
                </c:pt>
                <c:pt idx="290">
                  <c:v>63</c:v>
                </c:pt>
                <c:pt idx="291">
                  <c:v>59</c:v>
                </c:pt>
                <c:pt idx="292">
                  <c:v>45</c:v>
                </c:pt>
                <c:pt idx="293">
                  <c:v>47</c:v>
                </c:pt>
                <c:pt idx="294">
                  <c:v>49</c:v>
                </c:pt>
                <c:pt idx="295">
                  <c:v>40</c:v>
                </c:pt>
                <c:pt idx="296">
                  <c:v>41</c:v>
                </c:pt>
                <c:pt idx="297">
                  <c:v>47</c:v>
                </c:pt>
                <c:pt idx="298">
                  <c:v>27</c:v>
                </c:pt>
                <c:pt idx="299">
                  <c:v>46</c:v>
                </c:pt>
                <c:pt idx="300">
                  <c:v>51</c:v>
                </c:pt>
                <c:pt idx="301">
                  <c:v>43</c:v>
                </c:pt>
                <c:pt idx="302">
                  <c:v>32</c:v>
                </c:pt>
                <c:pt idx="303">
                  <c:v>63</c:v>
                </c:pt>
                <c:pt idx="304">
                  <c:v>35</c:v>
                </c:pt>
                <c:pt idx="305">
                  <c:v>50</c:v>
                </c:pt>
                <c:pt idx="306">
                  <c:v>51</c:v>
                </c:pt>
                <c:pt idx="307">
                  <c:v>54</c:v>
                </c:pt>
                <c:pt idx="308">
                  <c:v>37</c:v>
                </c:pt>
                <c:pt idx="309">
                  <c:v>44</c:v>
                </c:pt>
                <c:pt idx="310">
                  <c:v>57</c:v>
                </c:pt>
                <c:pt idx="311">
                  <c:v>47</c:v>
                </c:pt>
                <c:pt idx="312">
                  <c:v>52</c:v>
                </c:pt>
                <c:pt idx="313">
                  <c:v>52</c:v>
                </c:pt>
                <c:pt idx="314">
                  <c:v>48</c:v>
                </c:pt>
                <c:pt idx="315">
                  <c:v>55</c:v>
                </c:pt>
                <c:pt idx="316">
                  <c:v>47</c:v>
                </c:pt>
                <c:pt idx="317">
                  <c:v>45</c:v>
                </c:pt>
                <c:pt idx="318">
                  <c:v>40</c:v>
                </c:pt>
                <c:pt idx="319">
                  <c:v>47</c:v>
                </c:pt>
                <c:pt idx="320">
                  <c:v>45</c:v>
                </c:pt>
                <c:pt idx="321">
                  <c:v>49</c:v>
                </c:pt>
                <c:pt idx="322">
                  <c:v>60</c:v>
                </c:pt>
                <c:pt idx="323">
                  <c:v>34</c:v>
                </c:pt>
                <c:pt idx="324">
                  <c:v>36</c:v>
                </c:pt>
                <c:pt idx="325">
                  <c:v>51</c:v>
                </c:pt>
                <c:pt idx="326">
                  <c:v>42</c:v>
                </c:pt>
                <c:pt idx="327">
                  <c:v>48</c:v>
                </c:pt>
                <c:pt idx="328">
                  <c:v>35</c:v>
                </c:pt>
                <c:pt idx="329">
                  <c:v>44</c:v>
                </c:pt>
                <c:pt idx="330">
                  <c:v>48</c:v>
                </c:pt>
                <c:pt idx="331">
                  <c:v>47</c:v>
                </c:pt>
                <c:pt idx="332">
                  <c:v>31</c:v>
                </c:pt>
                <c:pt idx="333">
                  <c:v>45</c:v>
                </c:pt>
                <c:pt idx="334">
                  <c:v>49</c:v>
                </c:pt>
                <c:pt idx="335">
                  <c:v>61</c:v>
                </c:pt>
                <c:pt idx="336">
                  <c:v>51</c:v>
                </c:pt>
                <c:pt idx="337">
                  <c:v>35</c:v>
                </c:pt>
                <c:pt idx="338">
                  <c:v>53</c:v>
                </c:pt>
                <c:pt idx="339">
                  <c:v>42</c:v>
                </c:pt>
                <c:pt idx="340">
                  <c:v>39</c:v>
                </c:pt>
                <c:pt idx="341">
                  <c:v>38</c:v>
                </c:pt>
                <c:pt idx="342">
                  <c:v>41</c:v>
                </c:pt>
                <c:pt idx="343">
                  <c:v>44</c:v>
                </c:pt>
                <c:pt idx="344">
                  <c:v>43</c:v>
                </c:pt>
                <c:pt idx="345">
                  <c:v>39</c:v>
                </c:pt>
                <c:pt idx="346">
                  <c:v>33</c:v>
                </c:pt>
                <c:pt idx="347">
                  <c:v>47</c:v>
                </c:pt>
                <c:pt idx="348">
                  <c:v>45</c:v>
                </c:pt>
                <c:pt idx="349">
                  <c:v>51</c:v>
                </c:pt>
                <c:pt idx="350">
                  <c:v>42</c:v>
                </c:pt>
                <c:pt idx="351">
                  <c:v>55</c:v>
                </c:pt>
                <c:pt idx="352">
                  <c:v>62</c:v>
                </c:pt>
                <c:pt idx="353">
                  <c:v>52</c:v>
                </c:pt>
                <c:pt idx="354">
                  <c:v>51</c:v>
                </c:pt>
                <c:pt idx="355">
                  <c:v>63</c:v>
                </c:pt>
                <c:pt idx="356">
                  <c:v>46</c:v>
                </c:pt>
                <c:pt idx="357">
                  <c:v>47</c:v>
                </c:pt>
                <c:pt idx="358">
                  <c:v>58</c:v>
                </c:pt>
                <c:pt idx="359">
                  <c:v>37</c:v>
                </c:pt>
                <c:pt idx="360">
                  <c:v>51</c:v>
                </c:pt>
                <c:pt idx="361">
                  <c:v>36</c:v>
                </c:pt>
                <c:pt idx="362">
                  <c:v>32</c:v>
                </c:pt>
                <c:pt idx="363">
                  <c:v>32</c:v>
                </c:pt>
                <c:pt idx="364">
                  <c:v>43</c:v>
                </c:pt>
                <c:pt idx="365">
                  <c:v>51</c:v>
                </c:pt>
                <c:pt idx="366">
                  <c:v>43</c:v>
                </c:pt>
                <c:pt idx="367">
                  <c:v>58</c:v>
                </c:pt>
                <c:pt idx="368">
                  <c:v>49</c:v>
                </c:pt>
                <c:pt idx="369">
                  <c:v>43</c:v>
                </c:pt>
                <c:pt idx="370">
                  <c:v>48</c:v>
                </c:pt>
                <c:pt idx="371">
                  <c:v>40</c:v>
                </c:pt>
                <c:pt idx="372">
                  <c:v>35</c:v>
                </c:pt>
                <c:pt idx="373">
                  <c:v>43</c:v>
                </c:pt>
                <c:pt idx="374">
                  <c:v>57</c:v>
                </c:pt>
                <c:pt idx="375">
                  <c:v>47</c:v>
                </c:pt>
                <c:pt idx="376">
                  <c:v>32</c:v>
                </c:pt>
                <c:pt idx="377">
                  <c:v>44</c:v>
                </c:pt>
                <c:pt idx="378">
                  <c:v>50</c:v>
                </c:pt>
                <c:pt idx="379">
                  <c:v>44</c:v>
                </c:pt>
                <c:pt idx="380">
                  <c:v>57</c:v>
                </c:pt>
                <c:pt idx="381">
                  <c:v>35</c:v>
                </c:pt>
                <c:pt idx="382">
                  <c:v>53</c:v>
                </c:pt>
                <c:pt idx="383">
                  <c:v>41</c:v>
                </c:pt>
                <c:pt idx="384">
                  <c:v>44</c:v>
                </c:pt>
                <c:pt idx="385">
                  <c:v>63</c:v>
                </c:pt>
                <c:pt idx="386">
                  <c:v>50</c:v>
                </c:pt>
                <c:pt idx="387">
                  <c:v>42</c:v>
                </c:pt>
                <c:pt idx="388">
                  <c:v>41</c:v>
                </c:pt>
                <c:pt idx="389">
                  <c:v>40</c:v>
                </c:pt>
                <c:pt idx="390">
                  <c:v>40</c:v>
                </c:pt>
                <c:pt idx="391">
                  <c:v>56</c:v>
                </c:pt>
                <c:pt idx="392">
                  <c:v>48</c:v>
                </c:pt>
                <c:pt idx="393">
                  <c:v>41</c:v>
                </c:pt>
                <c:pt idx="394">
                  <c:v>61</c:v>
                </c:pt>
                <c:pt idx="395">
                  <c:v>35</c:v>
                </c:pt>
                <c:pt idx="396">
                  <c:v>55</c:v>
                </c:pt>
                <c:pt idx="397">
                  <c:v>37</c:v>
                </c:pt>
                <c:pt idx="398">
                  <c:v>48</c:v>
                </c:pt>
                <c:pt idx="399">
                  <c:v>32</c:v>
                </c:pt>
                <c:pt idx="400">
                  <c:v>62</c:v>
                </c:pt>
                <c:pt idx="401">
                  <c:v>49</c:v>
                </c:pt>
                <c:pt idx="402">
                  <c:v>43</c:v>
                </c:pt>
                <c:pt idx="403">
                  <c:v>36</c:v>
                </c:pt>
                <c:pt idx="404">
                  <c:v>61</c:v>
                </c:pt>
                <c:pt idx="405">
                  <c:v>46</c:v>
                </c:pt>
                <c:pt idx="406">
                  <c:v>57</c:v>
                </c:pt>
                <c:pt idx="407">
                  <c:v>36</c:v>
                </c:pt>
                <c:pt idx="408">
                  <c:v>49</c:v>
                </c:pt>
                <c:pt idx="409">
                  <c:v>63</c:v>
                </c:pt>
                <c:pt idx="410">
                  <c:v>49</c:v>
                </c:pt>
                <c:pt idx="411">
                  <c:v>44</c:v>
                </c:pt>
                <c:pt idx="412">
                  <c:v>43</c:v>
                </c:pt>
                <c:pt idx="413">
                  <c:v>48</c:v>
                </c:pt>
                <c:pt idx="414">
                  <c:v>37</c:v>
                </c:pt>
                <c:pt idx="415">
                  <c:v>49</c:v>
                </c:pt>
                <c:pt idx="416">
                  <c:v>40</c:v>
                </c:pt>
                <c:pt idx="417">
                  <c:v>42</c:v>
                </c:pt>
                <c:pt idx="418">
                  <c:v>30</c:v>
                </c:pt>
                <c:pt idx="419">
                  <c:v>43</c:v>
                </c:pt>
                <c:pt idx="420">
                  <c:v>55</c:v>
                </c:pt>
                <c:pt idx="421">
                  <c:v>40</c:v>
                </c:pt>
                <c:pt idx="422">
                  <c:v>38</c:v>
                </c:pt>
                <c:pt idx="423">
                  <c:v>43</c:v>
                </c:pt>
                <c:pt idx="424">
                  <c:v>37</c:v>
                </c:pt>
                <c:pt idx="425">
                  <c:v>41</c:v>
                </c:pt>
                <c:pt idx="426">
                  <c:v>42</c:v>
                </c:pt>
                <c:pt idx="427">
                  <c:v>38</c:v>
                </c:pt>
                <c:pt idx="428">
                  <c:v>43</c:v>
                </c:pt>
                <c:pt idx="429">
                  <c:v>44</c:v>
                </c:pt>
                <c:pt idx="430">
                  <c:v>41</c:v>
                </c:pt>
                <c:pt idx="431">
                  <c:v>46</c:v>
                </c:pt>
                <c:pt idx="432">
                  <c:v>46</c:v>
                </c:pt>
                <c:pt idx="433">
                  <c:v>40</c:v>
                </c:pt>
                <c:pt idx="434">
                  <c:v>45</c:v>
                </c:pt>
                <c:pt idx="435">
                  <c:v>58</c:v>
                </c:pt>
                <c:pt idx="436">
                  <c:v>62</c:v>
                </c:pt>
                <c:pt idx="437">
                  <c:v>52</c:v>
                </c:pt>
                <c:pt idx="438">
                  <c:v>44</c:v>
                </c:pt>
                <c:pt idx="439">
                  <c:v>44</c:v>
                </c:pt>
                <c:pt idx="440">
                  <c:v>40</c:v>
                </c:pt>
                <c:pt idx="441">
                  <c:v>33</c:v>
                </c:pt>
                <c:pt idx="442">
                  <c:v>44</c:v>
                </c:pt>
                <c:pt idx="443">
                  <c:v>42</c:v>
                </c:pt>
                <c:pt idx="444">
                  <c:v>20</c:v>
                </c:pt>
                <c:pt idx="445">
                  <c:v>53</c:v>
                </c:pt>
                <c:pt idx="446">
                  <c:v>56</c:v>
                </c:pt>
                <c:pt idx="447">
                  <c:v>44</c:v>
                </c:pt>
                <c:pt idx="448">
                  <c:v>52</c:v>
                </c:pt>
                <c:pt idx="449">
                  <c:v>43</c:v>
                </c:pt>
                <c:pt idx="450">
                  <c:v>49</c:v>
                </c:pt>
                <c:pt idx="451">
                  <c:v>56</c:v>
                </c:pt>
                <c:pt idx="452">
                  <c:v>47</c:v>
                </c:pt>
                <c:pt idx="453">
                  <c:v>25</c:v>
                </c:pt>
                <c:pt idx="454">
                  <c:v>45</c:v>
                </c:pt>
                <c:pt idx="455">
                  <c:v>46</c:v>
                </c:pt>
                <c:pt idx="456">
                  <c:v>33</c:v>
                </c:pt>
                <c:pt idx="457">
                  <c:v>43</c:v>
                </c:pt>
                <c:pt idx="458">
                  <c:v>48</c:v>
                </c:pt>
                <c:pt idx="459">
                  <c:v>48</c:v>
                </c:pt>
                <c:pt idx="460">
                  <c:v>40</c:v>
                </c:pt>
                <c:pt idx="461">
                  <c:v>39</c:v>
                </c:pt>
                <c:pt idx="462">
                  <c:v>39</c:v>
                </c:pt>
                <c:pt idx="463">
                  <c:v>54</c:v>
                </c:pt>
                <c:pt idx="464">
                  <c:v>53</c:v>
                </c:pt>
                <c:pt idx="465">
                  <c:v>51</c:v>
                </c:pt>
                <c:pt idx="466">
                  <c:v>55</c:v>
                </c:pt>
                <c:pt idx="467">
                  <c:v>35</c:v>
                </c:pt>
                <c:pt idx="468">
                  <c:v>43</c:v>
                </c:pt>
                <c:pt idx="469">
                  <c:v>37</c:v>
                </c:pt>
                <c:pt idx="470">
                  <c:v>60</c:v>
                </c:pt>
                <c:pt idx="471">
                  <c:v>44</c:v>
                </c:pt>
                <c:pt idx="472">
                  <c:v>39</c:v>
                </c:pt>
                <c:pt idx="473">
                  <c:v>42</c:v>
                </c:pt>
                <c:pt idx="474">
                  <c:v>32</c:v>
                </c:pt>
                <c:pt idx="475">
                  <c:v>52</c:v>
                </c:pt>
                <c:pt idx="476">
                  <c:v>56</c:v>
                </c:pt>
                <c:pt idx="477">
                  <c:v>41</c:v>
                </c:pt>
                <c:pt idx="478">
                  <c:v>51</c:v>
                </c:pt>
                <c:pt idx="479">
                  <c:v>58</c:v>
                </c:pt>
                <c:pt idx="480">
                  <c:v>51</c:v>
                </c:pt>
                <c:pt idx="481">
                  <c:v>29</c:v>
                </c:pt>
                <c:pt idx="482">
                  <c:v>53</c:v>
                </c:pt>
                <c:pt idx="483">
                  <c:v>43</c:v>
                </c:pt>
                <c:pt idx="484">
                  <c:v>62</c:v>
                </c:pt>
                <c:pt idx="485">
                  <c:v>60</c:v>
                </c:pt>
                <c:pt idx="486">
                  <c:v>37</c:v>
                </c:pt>
                <c:pt idx="487">
                  <c:v>43</c:v>
                </c:pt>
                <c:pt idx="488">
                  <c:v>42</c:v>
                </c:pt>
                <c:pt idx="489">
                  <c:v>55</c:v>
                </c:pt>
                <c:pt idx="490">
                  <c:v>46</c:v>
                </c:pt>
                <c:pt idx="491">
                  <c:v>50</c:v>
                </c:pt>
                <c:pt idx="492">
                  <c:v>55</c:v>
                </c:pt>
                <c:pt idx="493">
                  <c:v>43</c:v>
                </c:pt>
                <c:pt idx="494">
                  <c:v>52</c:v>
                </c:pt>
                <c:pt idx="495">
                  <c:v>41</c:v>
                </c:pt>
                <c:pt idx="496">
                  <c:v>38</c:v>
                </c:pt>
                <c:pt idx="497">
                  <c:v>54</c:v>
                </c:pt>
                <c:pt idx="498">
                  <c:v>59</c:v>
                </c:pt>
                <c:pt idx="499">
                  <c:v>47</c:v>
                </c:pt>
              </c:numCache>
            </c:numRef>
          </c:xVal>
          <c:yVal>
            <c:numRef>
              <c:f>'DESCRIPTIVE STATISTICS'!$Q$3:$Q$502</c:f>
              <c:numCache>
                <c:formatCode>General</c:formatCode>
                <c:ptCount val="500"/>
                <c:pt idx="0">
                  <c:v>238961.25049999999</c:v>
                </c:pt>
                <c:pt idx="1">
                  <c:v>530973.90780000004</c:v>
                </c:pt>
                <c:pt idx="2">
                  <c:v>638467.17729999998</c:v>
                </c:pt>
                <c:pt idx="3">
                  <c:v>548599.05240000004</c:v>
                </c:pt>
                <c:pt idx="4">
                  <c:v>560304.06709999999</c:v>
                </c:pt>
                <c:pt idx="5">
                  <c:v>428485.36040000001</c:v>
                </c:pt>
                <c:pt idx="6">
                  <c:v>326373.18119999999</c:v>
                </c:pt>
                <c:pt idx="7">
                  <c:v>629312.40410000004</c:v>
                </c:pt>
                <c:pt idx="8">
                  <c:v>630059.02740000002</c:v>
                </c:pt>
                <c:pt idx="9">
                  <c:v>476643.35440000001</c:v>
                </c:pt>
                <c:pt idx="10">
                  <c:v>612738.61710000003</c:v>
                </c:pt>
                <c:pt idx="11">
                  <c:v>293862.5123</c:v>
                </c:pt>
                <c:pt idx="12">
                  <c:v>430907.16729999997</c:v>
                </c:pt>
                <c:pt idx="13">
                  <c:v>420322.07020000002</c:v>
                </c:pt>
                <c:pt idx="14">
                  <c:v>146344.8965</c:v>
                </c:pt>
                <c:pt idx="15">
                  <c:v>481433.43239999999</c:v>
                </c:pt>
                <c:pt idx="16">
                  <c:v>370356.22230000002</c:v>
                </c:pt>
                <c:pt idx="17">
                  <c:v>549443.58860000002</c:v>
                </c:pt>
                <c:pt idx="18">
                  <c:v>431098.99979999999</c:v>
                </c:pt>
                <c:pt idx="19">
                  <c:v>566022.13060000003</c:v>
                </c:pt>
                <c:pt idx="20">
                  <c:v>480588.23450000002</c:v>
                </c:pt>
                <c:pt idx="21">
                  <c:v>307226.09769999998</c:v>
                </c:pt>
                <c:pt idx="22">
                  <c:v>497526.45659999998</c:v>
                </c:pt>
                <c:pt idx="23">
                  <c:v>688466.0503</c:v>
                </c:pt>
                <c:pt idx="24">
                  <c:v>499086.34419999999</c:v>
                </c:pt>
                <c:pt idx="25">
                  <c:v>429440.3297</c:v>
                </c:pt>
                <c:pt idx="26">
                  <c:v>315775.32069999998</c:v>
                </c:pt>
                <c:pt idx="27">
                  <c:v>341691.93369999999</c:v>
                </c:pt>
                <c:pt idx="28">
                  <c:v>188032.0778</c:v>
                </c:pt>
                <c:pt idx="29">
                  <c:v>583230.97600000002</c:v>
                </c:pt>
                <c:pt idx="30">
                  <c:v>319837.6593</c:v>
                </c:pt>
                <c:pt idx="31">
                  <c:v>486069.07299999997</c:v>
                </c:pt>
                <c:pt idx="32">
                  <c:v>655934.46660000004</c:v>
                </c:pt>
                <c:pt idx="33">
                  <c:v>487435.96399999998</c:v>
                </c:pt>
                <c:pt idx="34">
                  <c:v>215673.53839999999</c:v>
                </c:pt>
                <c:pt idx="35">
                  <c:v>612242.77549999999</c:v>
                </c:pt>
                <c:pt idx="36">
                  <c:v>430624.81420000002</c:v>
                </c:pt>
                <c:pt idx="37">
                  <c:v>326742.7352</c:v>
                </c:pt>
                <c:pt idx="38">
                  <c:v>213040.96059999999</c:v>
                </c:pt>
                <c:pt idx="39">
                  <c:v>379749.91519999999</c:v>
                </c:pt>
                <c:pt idx="40">
                  <c:v>513340.0097</c:v>
                </c:pt>
                <c:pt idx="41">
                  <c:v>410655.99469999998</c:v>
                </c:pt>
                <c:pt idx="42">
                  <c:v>348833.84029999998</c:v>
                </c:pt>
                <c:pt idx="43">
                  <c:v>299734.12780000002</c:v>
                </c:pt>
                <c:pt idx="44">
                  <c:v>497950.29330000002</c:v>
                </c:pt>
                <c:pt idx="45">
                  <c:v>853913.85320000001</c:v>
                </c:pt>
                <c:pt idx="46">
                  <c:v>320228.64510000002</c:v>
                </c:pt>
                <c:pt idx="47">
                  <c:v>158979.7102</c:v>
                </c:pt>
                <c:pt idx="48">
                  <c:v>390312.1715</c:v>
                </c:pt>
                <c:pt idx="49">
                  <c:v>527420.72690000001</c:v>
                </c:pt>
                <c:pt idx="50">
                  <c:v>451846.19949999999</c:v>
                </c:pt>
                <c:pt idx="51">
                  <c:v>779925.7892</c:v>
                </c:pt>
                <c:pt idx="52">
                  <c:v>455609.14289999998</c:v>
                </c:pt>
                <c:pt idx="53">
                  <c:v>583523.07620000001</c:v>
                </c:pt>
                <c:pt idx="54">
                  <c:v>353757.50569999998</c:v>
                </c:pt>
                <c:pt idx="55">
                  <c:v>438067.75060000003</c:v>
                </c:pt>
                <c:pt idx="56">
                  <c:v>468238.79149999999</c:v>
                </c:pt>
                <c:pt idx="57">
                  <c:v>636407.11479999998</c:v>
                </c:pt>
                <c:pt idx="58">
                  <c:v>409419.5797</c:v>
                </c:pt>
                <c:pt idx="59">
                  <c:v>286062.51620000001</c:v>
                </c:pt>
                <c:pt idx="60">
                  <c:v>615765.92890000006</c:v>
                </c:pt>
                <c:pt idx="61">
                  <c:v>476088.3996</c:v>
                </c:pt>
                <c:pt idx="62">
                  <c:v>242495.98860000001</c:v>
                </c:pt>
                <c:pt idx="63">
                  <c:v>246321.8916</c:v>
                </c:pt>
                <c:pt idx="64">
                  <c:v>456634.20730000001</c:v>
                </c:pt>
                <c:pt idx="65">
                  <c:v>662176.48510000005</c:v>
                </c:pt>
                <c:pt idx="66">
                  <c:v>301026.2206</c:v>
                </c:pt>
                <c:pt idx="67">
                  <c:v>573054.38080000004</c:v>
                </c:pt>
                <c:pt idx="68">
                  <c:v>662382.66229999997</c:v>
                </c:pt>
                <c:pt idx="69">
                  <c:v>356553.3996</c:v>
                </c:pt>
                <c:pt idx="70">
                  <c:v>230728.3008</c:v>
                </c:pt>
                <c:pt idx="71">
                  <c:v>411831.03710000002</c:v>
                </c:pt>
                <c:pt idx="72">
                  <c:v>481335.35820000002</c:v>
                </c:pt>
                <c:pt idx="73">
                  <c:v>473845.85460000002</c:v>
                </c:pt>
                <c:pt idx="74">
                  <c:v>355157.64169999998</c:v>
                </c:pt>
                <c:pt idx="75">
                  <c:v>506986.98239999998</c:v>
                </c:pt>
                <c:pt idx="76">
                  <c:v>344916.17680000002</c:v>
                </c:pt>
                <c:pt idx="77">
                  <c:v>309113.06270000001</c:v>
                </c:pt>
                <c:pt idx="78">
                  <c:v>278799.69579999999</c:v>
                </c:pt>
                <c:pt idx="79">
                  <c:v>540805.49399999995</c:v>
                </c:pt>
                <c:pt idx="80">
                  <c:v>441527.01439999999</c:v>
                </c:pt>
                <c:pt idx="81">
                  <c:v>523251.26630000002</c:v>
                </c:pt>
                <c:pt idx="82">
                  <c:v>407401.37760000001</c:v>
                </c:pt>
                <c:pt idx="83">
                  <c:v>409293.26579999999</c:v>
                </c:pt>
                <c:pt idx="84">
                  <c:v>386128.13329999999</c:v>
                </c:pt>
                <c:pt idx="85">
                  <c:v>245664.3652</c:v>
                </c:pt>
                <c:pt idx="86">
                  <c:v>496856.49119999999</c:v>
                </c:pt>
                <c:pt idx="87">
                  <c:v>448601.94839999999</c:v>
                </c:pt>
                <c:pt idx="88">
                  <c:v>388498.51020000002</c:v>
                </c:pt>
                <c:pt idx="89">
                  <c:v>579181.65520000004</c:v>
                </c:pt>
                <c:pt idx="90">
                  <c:v>173079.17980000001</c:v>
                </c:pt>
                <c:pt idx="91">
                  <c:v>536665.04639999999</c:v>
                </c:pt>
                <c:pt idx="92">
                  <c:v>259049.2824</c:v>
                </c:pt>
                <c:pt idx="93">
                  <c:v>635512.36060000001</c:v>
                </c:pt>
                <c:pt idx="94">
                  <c:v>398746.84580000001</c:v>
                </c:pt>
                <c:pt idx="95">
                  <c:v>391848.6041</c:v>
                </c:pt>
                <c:pt idx="96">
                  <c:v>479586.9387</c:v>
                </c:pt>
                <c:pt idx="97">
                  <c:v>165866.20000000001</c:v>
                </c:pt>
                <c:pt idx="98">
                  <c:v>515084.18910000002</c:v>
                </c:pt>
                <c:pt idx="99">
                  <c:v>759479.45959999994</c:v>
                </c:pt>
                <c:pt idx="100">
                  <c:v>706977.05299999996</c:v>
                </c:pt>
                <c:pt idx="101">
                  <c:v>242292.92</c:v>
                </c:pt>
                <c:pt idx="102">
                  <c:v>404457.30989999999</c:v>
                </c:pt>
                <c:pt idx="103">
                  <c:v>537744.1324</c:v>
                </c:pt>
                <c:pt idx="104">
                  <c:v>891439.87609999999</c:v>
                </c:pt>
                <c:pt idx="105">
                  <c:v>296972.40850000002</c:v>
                </c:pt>
                <c:pt idx="106">
                  <c:v>450402.29320000001</c:v>
                </c:pt>
                <c:pt idx="107">
                  <c:v>386057.42099999997</c:v>
                </c:pt>
                <c:pt idx="108">
                  <c:v>323453.2022</c:v>
                </c:pt>
                <c:pt idx="109">
                  <c:v>778537.2095</c:v>
                </c:pt>
                <c:pt idx="110">
                  <c:v>386287.0208</c:v>
                </c:pt>
                <c:pt idx="111">
                  <c:v>416540.299</c:v>
                </c:pt>
                <c:pt idx="112">
                  <c:v>562605.06550000003</c:v>
                </c:pt>
                <c:pt idx="113">
                  <c:v>565932.18610000005</c:v>
                </c:pt>
                <c:pt idx="114">
                  <c:v>238529.6336</c:v>
                </c:pt>
                <c:pt idx="115">
                  <c:v>659279.20109999995</c:v>
                </c:pt>
                <c:pt idx="116">
                  <c:v>325701.40830000001</c:v>
                </c:pt>
                <c:pt idx="117">
                  <c:v>244310.5736</c:v>
                </c:pt>
                <c:pt idx="118">
                  <c:v>790526.55070000002</c:v>
                </c:pt>
                <c:pt idx="119">
                  <c:v>573052.01190000004</c:v>
                </c:pt>
                <c:pt idx="120">
                  <c:v>411070.4828</c:v>
                </c:pt>
                <c:pt idx="121">
                  <c:v>408147.0405</c:v>
                </c:pt>
                <c:pt idx="122">
                  <c:v>692401.46680000005</c:v>
                </c:pt>
                <c:pt idx="123">
                  <c:v>588570.89029999997</c:v>
                </c:pt>
                <c:pt idx="124">
                  <c:v>586368.92929999996</c:v>
                </c:pt>
                <c:pt idx="125">
                  <c:v>407733.52289999998</c:v>
                </c:pt>
                <c:pt idx="126">
                  <c:v>651215.64350000001</c:v>
                </c:pt>
                <c:pt idx="127">
                  <c:v>53366.138610000002</c:v>
                </c:pt>
                <c:pt idx="128">
                  <c:v>167031.55540000001</c:v>
                </c:pt>
                <c:pt idx="129">
                  <c:v>567357.02639999997</c:v>
                </c:pt>
                <c:pt idx="130">
                  <c:v>339207.27740000002</c:v>
                </c:pt>
                <c:pt idx="131">
                  <c:v>291360.02909999999</c:v>
                </c:pt>
                <c:pt idx="132">
                  <c:v>271430.05430000002</c:v>
                </c:pt>
                <c:pt idx="133">
                  <c:v>502946.88189999998</c:v>
                </c:pt>
                <c:pt idx="134">
                  <c:v>362564.34600000002</c:v>
                </c:pt>
                <c:pt idx="135">
                  <c:v>701782.52800000005</c:v>
                </c:pt>
                <c:pt idx="136">
                  <c:v>580950.39670000004</c:v>
                </c:pt>
                <c:pt idx="137">
                  <c:v>401955.50099999999</c:v>
                </c:pt>
                <c:pt idx="138">
                  <c:v>293999.94270000001</c:v>
                </c:pt>
                <c:pt idx="139">
                  <c:v>510039.14840000001</c:v>
                </c:pt>
                <c:pt idx="140">
                  <c:v>560593.41599999997</c:v>
                </c:pt>
                <c:pt idx="141">
                  <c:v>174525.8426</c:v>
                </c:pt>
                <c:pt idx="142">
                  <c:v>260269.0963</c:v>
                </c:pt>
                <c:pt idx="143">
                  <c:v>262959.25060000003</c:v>
                </c:pt>
                <c:pt idx="144">
                  <c:v>316064.03379999998</c:v>
                </c:pt>
                <c:pt idx="145">
                  <c:v>254617.26089999999</c:v>
                </c:pt>
                <c:pt idx="146">
                  <c:v>510811.36949999997</c:v>
                </c:pt>
                <c:pt idx="147">
                  <c:v>581497.88740000001</c:v>
                </c:pt>
                <c:pt idx="148">
                  <c:v>378357.93849999999</c:v>
                </c:pt>
                <c:pt idx="149">
                  <c:v>375889.63809999998</c:v>
                </c:pt>
                <c:pt idx="150">
                  <c:v>85520.850550000003</c:v>
                </c:pt>
                <c:pt idx="151">
                  <c:v>633383.49250000005</c:v>
                </c:pt>
                <c:pt idx="152">
                  <c:v>562663.81160000002</c:v>
                </c:pt>
                <c:pt idx="153">
                  <c:v>475126.12520000001</c:v>
                </c:pt>
                <c:pt idx="154">
                  <c:v>449895.30459999997</c:v>
                </c:pt>
                <c:pt idx="155">
                  <c:v>20000</c:v>
                </c:pt>
                <c:pt idx="156">
                  <c:v>216355.3406</c:v>
                </c:pt>
                <c:pt idx="157">
                  <c:v>191168.44760000001</c:v>
                </c:pt>
                <c:pt idx="158">
                  <c:v>543789.72120000003</c:v>
                </c:pt>
                <c:pt idx="159">
                  <c:v>363561.1972</c:v>
                </c:pt>
                <c:pt idx="160">
                  <c:v>352507.90120000002</c:v>
                </c:pt>
                <c:pt idx="161">
                  <c:v>368344.0637</c:v>
                </c:pt>
                <c:pt idx="162">
                  <c:v>411045.83319999999</c:v>
                </c:pt>
                <c:pt idx="163">
                  <c:v>517480.09370000003</c:v>
                </c:pt>
                <c:pt idx="164">
                  <c:v>445745.55440000002</c:v>
                </c:pt>
                <c:pt idx="165">
                  <c:v>399124.44890000002</c:v>
                </c:pt>
                <c:pt idx="166">
                  <c:v>97706.891810000001</c:v>
                </c:pt>
                <c:pt idx="167">
                  <c:v>473101.02730000002</c:v>
                </c:pt>
                <c:pt idx="168">
                  <c:v>405550.16889999999</c:v>
                </c:pt>
                <c:pt idx="169">
                  <c:v>315183.56880000001</c:v>
                </c:pt>
                <c:pt idx="170">
                  <c:v>362707.02730000002</c:v>
                </c:pt>
                <c:pt idx="171">
                  <c:v>255922.473</c:v>
                </c:pt>
                <c:pt idx="172">
                  <c:v>416817.46730000002</c:v>
                </c:pt>
                <c:pt idx="173">
                  <c:v>278181.83539999998</c:v>
                </c:pt>
                <c:pt idx="174">
                  <c:v>498441.5687</c:v>
                </c:pt>
                <c:pt idx="175">
                  <c:v>613706.54209999996</c:v>
                </c:pt>
                <c:pt idx="176">
                  <c:v>357639.03340000001</c:v>
                </c:pt>
                <c:pt idx="177">
                  <c:v>546630.52839999995</c:v>
                </c:pt>
                <c:pt idx="178">
                  <c:v>427011.49540000001</c:v>
                </c:pt>
                <c:pt idx="179">
                  <c:v>340663.32610000001</c:v>
                </c:pt>
                <c:pt idx="180">
                  <c:v>211765.2494</c:v>
                </c:pt>
                <c:pt idx="181">
                  <c:v>415005.35840000003</c:v>
                </c:pt>
                <c:pt idx="182">
                  <c:v>478422.79729999998</c:v>
                </c:pt>
                <c:pt idx="183">
                  <c:v>613242.16680000001</c:v>
                </c:pt>
                <c:pt idx="184">
                  <c:v>350157.8394</c:v>
                </c:pt>
                <c:pt idx="185">
                  <c:v>322905.45919999998</c:v>
                </c:pt>
                <c:pt idx="186">
                  <c:v>520997.23849999998</c:v>
                </c:pt>
                <c:pt idx="187">
                  <c:v>251702.1158</c:v>
                </c:pt>
                <c:pt idx="188">
                  <c:v>623033.48199999996</c:v>
                </c:pt>
                <c:pt idx="189">
                  <c:v>615672.46810000006</c:v>
                </c:pt>
                <c:pt idx="190">
                  <c:v>335652.62339999998</c:v>
                </c:pt>
                <c:pt idx="191">
                  <c:v>462613.85869999998</c:v>
                </c:pt>
                <c:pt idx="192">
                  <c:v>298246.06089999998</c:v>
                </c:pt>
                <c:pt idx="193">
                  <c:v>543313.34539999999</c:v>
                </c:pt>
                <c:pt idx="194">
                  <c:v>346555.1716</c:v>
                </c:pt>
                <c:pt idx="195">
                  <c:v>474763.46960000001</c:v>
                </c:pt>
                <c:pt idx="196">
                  <c:v>232607.39069999999</c:v>
                </c:pt>
                <c:pt idx="197">
                  <c:v>587010.55209999997</c:v>
                </c:pt>
                <c:pt idx="198">
                  <c:v>629764.27430000005</c:v>
                </c:pt>
                <c:pt idx="199">
                  <c:v>664431.39659999998</c:v>
                </c:pt>
                <c:pt idx="200">
                  <c:v>347017.83309999999</c:v>
                </c:pt>
                <c:pt idx="201">
                  <c:v>322150.3542</c:v>
                </c:pt>
                <c:pt idx="202">
                  <c:v>275389.07010000001</c:v>
                </c:pt>
                <c:pt idx="203">
                  <c:v>607395.0183</c:v>
                </c:pt>
                <c:pt idx="204">
                  <c:v>152012.353</c:v>
                </c:pt>
                <c:pt idx="205">
                  <c:v>490444.41110000003</c:v>
                </c:pt>
                <c:pt idx="206">
                  <c:v>619707.4203</c:v>
                </c:pt>
                <c:pt idx="207">
                  <c:v>571564.79009999998</c:v>
                </c:pt>
                <c:pt idx="208">
                  <c:v>491193.37729999999</c:v>
                </c:pt>
                <c:pt idx="209">
                  <c:v>261152.8211</c:v>
                </c:pt>
                <c:pt idx="210">
                  <c:v>299854.21860000002</c:v>
                </c:pt>
                <c:pt idx="211">
                  <c:v>371240.24129999999</c:v>
                </c:pt>
                <c:pt idx="212">
                  <c:v>465709.89370000002</c:v>
                </c:pt>
                <c:pt idx="213">
                  <c:v>196421.7402</c:v>
                </c:pt>
                <c:pt idx="214">
                  <c:v>396793.47340000002</c:v>
                </c:pt>
                <c:pt idx="215">
                  <c:v>478853.32169999997</c:v>
                </c:pt>
                <c:pt idx="216">
                  <c:v>279393.49099999998</c:v>
                </c:pt>
                <c:pt idx="217">
                  <c:v>383693.20409999997</c:v>
                </c:pt>
                <c:pt idx="218">
                  <c:v>830430.36919999996</c:v>
                </c:pt>
                <c:pt idx="219">
                  <c:v>112127.2567</c:v>
                </c:pt>
                <c:pt idx="220">
                  <c:v>331460.47269999998</c:v>
                </c:pt>
                <c:pt idx="221">
                  <c:v>335809.61709999997</c:v>
                </c:pt>
                <c:pt idx="222">
                  <c:v>509543.08590000001</c:v>
                </c:pt>
                <c:pt idx="223">
                  <c:v>761935.51769999997</c:v>
                </c:pt>
                <c:pt idx="224">
                  <c:v>620522.38419999997</c:v>
                </c:pt>
                <c:pt idx="225">
                  <c:v>539365.93660000002</c:v>
                </c:pt>
                <c:pt idx="226">
                  <c:v>565814.72499999998</c:v>
                </c:pt>
                <c:pt idx="227">
                  <c:v>74257.827850000001</c:v>
                </c:pt>
                <c:pt idx="228">
                  <c:v>234159.07930000001</c:v>
                </c:pt>
                <c:pt idx="229">
                  <c:v>358615.9327</c:v>
                </c:pt>
                <c:pt idx="230">
                  <c:v>563498.66359999997</c:v>
                </c:pt>
                <c:pt idx="231">
                  <c:v>48620.321230000001</c:v>
                </c:pt>
                <c:pt idx="232">
                  <c:v>494985.53629999998</c:v>
                </c:pt>
                <c:pt idx="233">
                  <c:v>545946.99959999998</c:v>
                </c:pt>
                <c:pt idx="234">
                  <c:v>734443.69689999998</c:v>
                </c:pt>
                <c:pt idx="235">
                  <c:v>568947.7487</c:v>
                </c:pt>
                <c:pt idx="236">
                  <c:v>252220.29370000001</c:v>
                </c:pt>
                <c:pt idx="237">
                  <c:v>513974.68119999999</c:v>
                </c:pt>
                <c:pt idx="238">
                  <c:v>168703.33850000001</c:v>
                </c:pt>
                <c:pt idx="239">
                  <c:v>455589.79729999998</c:v>
                </c:pt>
                <c:pt idx="240">
                  <c:v>492113.00670000003</c:v>
                </c:pt>
                <c:pt idx="241">
                  <c:v>586717.47149999999</c:v>
                </c:pt>
                <c:pt idx="242">
                  <c:v>333543.69300000003</c:v>
                </c:pt>
                <c:pt idx="243">
                  <c:v>466988.26020000002</c:v>
                </c:pt>
                <c:pt idx="244">
                  <c:v>418764.5061</c:v>
                </c:pt>
                <c:pt idx="245">
                  <c:v>249182.78479999999</c:v>
                </c:pt>
                <c:pt idx="246">
                  <c:v>284991.7415</c:v>
                </c:pt>
                <c:pt idx="247">
                  <c:v>720423.81570000004</c:v>
                </c:pt>
                <c:pt idx="248">
                  <c:v>124979.05009999999</c:v>
                </c:pt>
                <c:pt idx="249">
                  <c:v>632600.47180000006</c:v>
                </c:pt>
                <c:pt idx="250">
                  <c:v>623487.59519999998</c:v>
                </c:pt>
                <c:pt idx="251">
                  <c:v>133226.06169999999</c:v>
                </c:pt>
                <c:pt idx="252">
                  <c:v>610942.14080000005</c:v>
                </c:pt>
                <c:pt idx="253">
                  <c:v>316906.64409999998</c:v>
                </c:pt>
                <c:pt idx="254">
                  <c:v>308445.85979999998</c:v>
                </c:pt>
                <c:pt idx="255">
                  <c:v>152883.35190000001</c:v>
                </c:pt>
                <c:pt idx="256">
                  <c:v>573441.97239999997</c:v>
                </c:pt>
                <c:pt idx="257">
                  <c:v>134188.4492</c:v>
                </c:pt>
                <c:pt idx="258">
                  <c:v>426488.74589999998</c:v>
                </c:pt>
                <c:pt idx="259">
                  <c:v>575500.76870000002</c:v>
                </c:pt>
                <c:pt idx="260">
                  <c:v>286849.78749999998</c:v>
                </c:pt>
                <c:pt idx="261">
                  <c:v>479685.98239999998</c:v>
                </c:pt>
                <c:pt idx="262">
                  <c:v>336867.71470000001</c:v>
                </c:pt>
                <c:pt idx="263">
                  <c:v>613372.89170000004</c:v>
                </c:pt>
                <c:pt idx="264">
                  <c:v>589669.65729999996</c:v>
                </c:pt>
                <c:pt idx="265">
                  <c:v>202710.12940000001</c:v>
                </c:pt>
                <c:pt idx="266">
                  <c:v>515305.4841</c:v>
                </c:pt>
                <c:pt idx="267">
                  <c:v>572037.88589999999</c:v>
                </c:pt>
                <c:pt idx="268">
                  <c:v>229070.5491</c:v>
                </c:pt>
                <c:pt idx="269">
                  <c:v>779143.60049999994</c:v>
                </c:pt>
                <c:pt idx="270">
                  <c:v>211168.6293</c:v>
                </c:pt>
                <c:pt idx="271">
                  <c:v>438491.87599999999</c:v>
                </c:pt>
                <c:pt idx="272">
                  <c:v>521404.23859999998</c:v>
                </c:pt>
                <c:pt idx="273">
                  <c:v>811594.0392</c:v>
                </c:pt>
                <c:pt idx="274">
                  <c:v>552454.02630000003</c:v>
                </c:pt>
                <c:pt idx="275">
                  <c:v>613104.78399999999</c:v>
                </c:pt>
                <c:pt idx="276">
                  <c:v>202576.61960000001</c:v>
                </c:pt>
                <c:pt idx="277">
                  <c:v>397700.14039999997</c:v>
                </c:pt>
                <c:pt idx="278">
                  <c:v>505897.30410000001</c:v>
                </c:pt>
                <c:pt idx="279">
                  <c:v>210573.70420000001</c:v>
                </c:pt>
                <c:pt idx="280">
                  <c:v>581620.48239999998</c:v>
                </c:pt>
                <c:pt idx="281">
                  <c:v>481513.5074</c:v>
                </c:pt>
                <c:pt idx="282">
                  <c:v>371355.69349999999</c:v>
                </c:pt>
                <c:pt idx="283">
                  <c:v>136346.3069</c:v>
                </c:pt>
                <c:pt idx="284">
                  <c:v>679435.17449999996</c:v>
                </c:pt>
                <c:pt idx="285">
                  <c:v>793986.61549999996</c:v>
                </c:pt>
                <c:pt idx="286">
                  <c:v>353929.54950000002</c:v>
                </c:pt>
                <c:pt idx="287">
                  <c:v>630411.26980000001</c:v>
                </c:pt>
                <c:pt idx="288">
                  <c:v>491904.1899</c:v>
                </c:pt>
                <c:pt idx="289">
                  <c:v>819002.17480000004</c:v>
                </c:pt>
                <c:pt idx="290">
                  <c:v>626163.83200000005</c:v>
                </c:pt>
                <c:pt idx="291">
                  <c:v>239217.67319999999</c:v>
                </c:pt>
                <c:pt idx="292">
                  <c:v>221290.98180000001</c:v>
                </c:pt>
                <c:pt idx="293">
                  <c:v>222341.03419999999</c:v>
                </c:pt>
                <c:pt idx="294">
                  <c:v>266765.47700000001</c:v>
                </c:pt>
                <c:pt idx="295">
                  <c:v>159727.87530000001</c:v>
                </c:pt>
                <c:pt idx="296">
                  <c:v>392177.78899999999</c:v>
                </c:pt>
                <c:pt idx="297">
                  <c:v>587858.62950000004</c:v>
                </c:pt>
                <c:pt idx="298">
                  <c:v>606851.16960000002</c:v>
                </c:pt>
                <c:pt idx="299">
                  <c:v>684273.59129999997</c:v>
                </c:pt>
                <c:pt idx="300">
                  <c:v>577272.68050000002</c:v>
                </c:pt>
                <c:pt idx="301">
                  <c:v>225670.12880000001</c:v>
                </c:pt>
                <c:pt idx="302">
                  <c:v>625484.09169999999</c:v>
                </c:pt>
                <c:pt idx="303">
                  <c:v>474485.66590000002</c:v>
                </c:pt>
                <c:pt idx="304">
                  <c:v>275762.48359999998</c:v>
                </c:pt>
                <c:pt idx="305">
                  <c:v>579220.03929999995</c:v>
                </c:pt>
                <c:pt idx="306">
                  <c:v>472761.62079999998</c:v>
                </c:pt>
                <c:pt idx="307">
                  <c:v>556014.97039999999</c:v>
                </c:pt>
                <c:pt idx="308">
                  <c:v>315058.71669999999</c:v>
                </c:pt>
                <c:pt idx="309">
                  <c:v>149761.1281</c:v>
                </c:pt>
                <c:pt idx="310">
                  <c:v>497876.24780000001</c:v>
                </c:pt>
                <c:pt idx="311">
                  <c:v>364858.71480000002</c:v>
                </c:pt>
                <c:pt idx="312">
                  <c:v>579059.31319999998</c:v>
                </c:pt>
                <c:pt idx="313">
                  <c:v>69821.637600000002</c:v>
                </c:pt>
                <c:pt idx="314">
                  <c:v>244188.00080000001</c:v>
                </c:pt>
                <c:pt idx="315">
                  <c:v>1000000</c:v>
                </c:pt>
                <c:pt idx="316">
                  <c:v>765711.60250000004</c:v>
                </c:pt>
                <c:pt idx="317">
                  <c:v>493592.1764</c:v>
                </c:pt>
                <c:pt idx="318">
                  <c:v>305253.26579999999</c:v>
                </c:pt>
                <c:pt idx="319">
                  <c:v>787984.28819999995</c:v>
                </c:pt>
                <c:pt idx="320">
                  <c:v>427287.62770000001</c:v>
                </c:pt>
                <c:pt idx="321">
                  <c:v>521815.7353</c:v>
                </c:pt>
                <c:pt idx="322">
                  <c:v>622324.74990000005</c:v>
                </c:pt>
                <c:pt idx="323">
                  <c:v>290711.86700000003</c:v>
                </c:pt>
                <c:pt idx="324">
                  <c:v>516738.17239999998</c:v>
                </c:pt>
                <c:pt idx="325">
                  <c:v>542777.48919999995</c:v>
                </c:pt>
                <c:pt idx="326">
                  <c:v>398011.58039999998</c:v>
                </c:pt>
                <c:pt idx="327">
                  <c:v>642335.10210000002</c:v>
                </c:pt>
                <c:pt idx="328">
                  <c:v>719846.98239999998</c:v>
                </c:pt>
                <c:pt idx="329">
                  <c:v>374777.69290000002</c:v>
                </c:pt>
                <c:pt idx="330">
                  <c:v>160487.0006</c:v>
                </c:pt>
                <c:pt idx="331">
                  <c:v>356213.07760000002</c:v>
                </c:pt>
                <c:pt idx="332">
                  <c:v>615720.04249999998</c:v>
                </c:pt>
                <c:pt idx="333">
                  <c:v>414034.60960000003</c:v>
                </c:pt>
                <c:pt idx="334">
                  <c:v>521061.1115</c:v>
                </c:pt>
                <c:pt idx="335">
                  <c:v>59630.07789</c:v>
                </c:pt>
                <c:pt idx="336">
                  <c:v>169714.26550000001</c:v>
                </c:pt>
                <c:pt idx="337">
                  <c:v>385250.71629999997</c:v>
                </c:pt>
                <c:pt idx="338">
                  <c:v>454791.72509999998</c:v>
                </c:pt>
                <c:pt idx="339">
                  <c:v>188327.58309999999</c:v>
                </c:pt>
                <c:pt idx="340">
                  <c:v>322891.77870000002</c:v>
                </c:pt>
                <c:pt idx="341">
                  <c:v>375654.14720000001</c:v>
                </c:pt>
                <c:pt idx="342">
                  <c:v>515717.7476</c:v>
                </c:pt>
                <c:pt idx="343">
                  <c:v>555993.10809999995</c:v>
                </c:pt>
                <c:pt idx="344">
                  <c:v>411932.81910000002</c:v>
                </c:pt>
                <c:pt idx="345">
                  <c:v>854283.55740000005</c:v>
                </c:pt>
                <c:pt idx="346">
                  <c:v>537572.13379999995</c:v>
                </c:pt>
                <c:pt idx="347">
                  <c:v>685541.65009999997</c:v>
                </c:pt>
                <c:pt idx="348">
                  <c:v>608019.63080000004</c:v>
                </c:pt>
                <c:pt idx="349">
                  <c:v>192514.64309999999</c:v>
                </c:pt>
                <c:pt idx="350">
                  <c:v>320834.01020000002</c:v>
                </c:pt>
                <c:pt idx="351">
                  <c:v>228434.0508</c:v>
                </c:pt>
                <c:pt idx="352">
                  <c:v>401916.0981</c:v>
                </c:pt>
                <c:pt idx="353">
                  <c:v>475263.27590000001</c:v>
                </c:pt>
                <c:pt idx="354">
                  <c:v>187821.09580000001</c:v>
                </c:pt>
                <c:pt idx="355">
                  <c:v>408679.85960000003</c:v>
                </c:pt>
                <c:pt idx="356">
                  <c:v>388898.06900000002</c:v>
                </c:pt>
                <c:pt idx="357">
                  <c:v>377424.61570000002</c:v>
                </c:pt>
                <c:pt idx="358">
                  <c:v>236420.96950000001</c:v>
                </c:pt>
                <c:pt idx="359">
                  <c:v>366327.74320000003</c:v>
                </c:pt>
                <c:pt idx="360">
                  <c:v>253181.97889999999</c:v>
                </c:pt>
                <c:pt idx="361">
                  <c:v>551344.33649999998</c:v>
                </c:pt>
                <c:pt idx="362">
                  <c:v>549212.42680000002</c:v>
                </c:pt>
                <c:pt idx="363">
                  <c:v>589180.44850000006</c:v>
                </c:pt>
                <c:pt idx="364">
                  <c:v>600685.19149999996</c:v>
                </c:pt>
                <c:pt idx="365">
                  <c:v>27888.74525</c:v>
                </c:pt>
                <c:pt idx="366">
                  <c:v>432447.53240000003</c:v>
                </c:pt>
                <c:pt idx="367">
                  <c:v>137601.84400000001</c:v>
                </c:pt>
                <c:pt idx="368">
                  <c:v>480468.24699999997</c:v>
                </c:pt>
                <c:pt idx="369">
                  <c:v>62149.940340000001</c:v>
                </c:pt>
                <c:pt idx="370">
                  <c:v>387538.2487</c:v>
                </c:pt>
                <c:pt idx="371">
                  <c:v>508962.48739999998</c:v>
                </c:pt>
                <c:pt idx="372">
                  <c:v>360457.04960000003</c:v>
                </c:pt>
                <c:pt idx="373">
                  <c:v>712233.82409999997</c:v>
                </c:pt>
                <c:pt idx="374">
                  <c:v>657178.41350000002</c:v>
                </c:pt>
                <c:pt idx="375">
                  <c:v>856287.15220000001</c:v>
                </c:pt>
                <c:pt idx="376">
                  <c:v>528087.52769999998</c:v>
                </c:pt>
                <c:pt idx="377">
                  <c:v>749016.56499999994</c:v>
                </c:pt>
                <c:pt idx="378">
                  <c:v>290608.39769999997</c:v>
                </c:pt>
                <c:pt idx="379">
                  <c:v>558001.02410000004</c:v>
                </c:pt>
                <c:pt idx="380">
                  <c:v>173272.89540000001</c:v>
                </c:pt>
                <c:pt idx="381">
                  <c:v>457116.19449999998</c:v>
                </c:pt>
                <c:pt idx="382">
                  <c:v>545125.95920000004</c:v>
                </c:pt>
                <c:pt idx="383">
                  <c:v>447393.48830000003</c:v>
                </c:pt>
                <c:pt idx="384">
                  <c:v>674190.6949</c:v>
                </c:pt>
                <c:pt idx="385">
                  <c:v>255285.4063</c:v>
                </c:pt>
                <c:pt idx="386">
                  <c:v>128387.9293</c:v>
                </c:pt>
                <c:pt idx="387">
                  <c:v>321431.27899999998</c:v>
                </c:pt>
                <c:pt idx="388">
                  <c:v>627086.65630000003</c:v>
                </c:pt>
                <c:pt idx="389">
                  <c:v>281690.8431</c:v>
                </c:pt>
                <c:pt idx="390">
                  <c:v>762832.26060000004</c:v>
                </c:pt>
                <c:pt idx="391">
                  <c:v>595028.84310000006</c:v>
                </c:pt>
                <c:pt idx="392">
                  <c:v>466128.9118</c:v>
                </c:pt>
                <c:pt idx="393">
                  <c:v>416748.73090000002</c:v>
                </c:pt>
                <c:pt idx="394">
                  <c:v>660897.01459999999</c:v>
                </c:pt>
                <c:pt idx="395">
                  <c:v>291897.4057</c:v>
                </c:pt>
                <c:pt idx="396">
                  <c:v>724025.40969999996</c:v>
                </c:pt>
                <c:pt idx="397">
                  <c:v>388284.29739999998</c:v>
                </c:pt>
                <c:pt idx="398">
                  <c:v>343290.67700000003</c:v>
                </c:pt>
                <c:pt idx="399">
                  <c:v>129635.63430000001</c:v>
                </c:pt>
                <c:pt idx="400">
                  <c:v>805075.51969999995</c:v>
                </c:pt>
                <c:pt idx="401">
                  <c:v>298920.00670000003</c:v>
                </c:pt>
                <c:pt idx="402">
                  <c:v>344060.17540000001</c:v>
                </c:pt>
                <c:pt idx="403">
                  <c:v>141587.64980000001</c:v>
                </c:pt>
                <c:pt idx="404">
                  <c:v>684209.55099999998</c:v>
                </c:pt>
                <c:pt idx="405">
                  <c:v>456524.79440000001</c:v>
                </c:pt>
                <c:pt idx="406">
                  <c:v>201228.02059999999</c:v>
                </c:pt>
                <c:pt idx="407">
                  <c:v>283241.2769</c:v>
                </c:pt>
                <c:pt idx="408">
                  <c:v>266531.29690000002</c:v>
                </c:pt>
                <c:pt idx="409">
                  <c:v>365862.7818</c:v>
                </c:pt>
                <c:pt idx="410">
                  <c:v>151946.3089</c:v>
                </c:pt>
                <c:pt idx="411">
                  <c:v>472403.12310000003</c:v>
                </c:pt>
                <c:pt idx="412">
                  <c:v>376886.359</c:v>
                </c:pt>
                <c:pt idx="413">
                  <c:v>116407.5289</c:v>
                </c:pt>
                <c:pt idx="414">
                  <c:v>271414.75919999997</c:v>
                </c:pt>
                <c:pt idx="415">
                  <c:v>237185.17139999999</c:v>
                </c:pt>
                <c:pt idx="416">
                  <c:v>630120.00100000005</c:v>
                </c:pt>
                <c:pt idx="417">
                  <c:v>355175.3677</c:v>
                </c:pt>
                <c:pt idx="418">
                  <c:v>552267.6361</c:v>
                </c:pt>
                <c:pt idx="419">
                  <c:v>205006.21609999999</c:v>
                </c:pt>
                <c:pt idx="420">
                  <c:v>762601.08360000001</c:v>
                </c:pt>
                <c:pt idx="421">
                  <c:v>482866.54570000002</c:v>
                </c:pt>
                <c:pt idx="422">
                  <c:v>297964.26380000002</c:v>
                </c:pt>
                <c:pt idx="423">
                  <c:v>267555.11780000001</c:v>
                </c:pt>
                <c:pt idx="424">
                  <c:v>461366.78289999999</c:v>
                </c:pt>
                <c:pt idx="425">
                  <c:v>365871.49920000002</c:v>
                </c:pt>
                <c:pt idx="426">
                  <c:v>394229.89720000001</c:v>
                </c:pt>
                <c:pt idx="427">
                  <c:v>357468.18660000002</c:v>
                </c:pt>
                <c:pt idx="428">
                  <c:v>790116.42520000006</c:v>
                </c:pt>
                <c:pt idx="429">
                  <c:v>601744.96070000005</c:v>
                </c:pt>
                <c:pt idx="430">
                  <c:v>258194.8443</c:v>
                </c:pt>
                <c:pt idx="431">
                  <c:v>392003.28639999998</c:v>
                </c:pt>
                <c:pt idx="432">
                  <c:v>205439.36629999999</c:v>
                </c:pt>
                <c:pt idx="433">
                  <c:v>228388.5491</c:v>
                </c:pt>
                <c:pt idx="434">
                  <c:v>508555.15919999999</c:v>
                </c:pt>
                <c:pt idx="435">
                  <c:v>421318.97639999999</c:v>
                </c:pt>
                <c:pt idx="436">
                  <c:v>622569.59589999996</c:v>
                </c:pt>
                <c:pt idx="437">
                  <c:v>217188.4056</c:v>
                </c:pt>
                <c:pt idx="438">
                  <c:v>320525.72820000001</c:v>
                </c:pt>
                <c:pt idx="439">
                  <c:v>265717.25420000002</c:v>
                </c:pt>
                <c:pt idx="440">
                  <c:v>601210.28029999998</c:v>
                </c:pt>
                <c:pt idx="441">
                  <c:v>284155.4155</c:v>
                </c:pt>
                <c:pt idx="442">
                  <c:v>487564.55410000001</c:v>
                </c:pt>
                <c:pt idx="443">
                  <c:v>297540.88140000001</c:v>
                </c:pt>
                <c:pt idx="444">
                  <c:v>494606.63339999999</c:v>
                </c:pt>
                <c:pt idx="445">
                  <c:v>245216.1691</c:v>
                </c:pt>
                <c:pt idx="446">
                  <c:v>622831.92200000002</c:v>
                </c:pt>
                <c:pt idx="447">
                  <c:v>478428.71740000002</c:v>
                </c:pt>
                <c:pt idx="448">
                  <c:v>314885.13449999999</c:v>
                </c:pt>
                <c:pt idx="449">
                  <c:v>201636.86600000001</c:v>
                </c:pt>
                <c:pt idx="450">
                  <c:v>419556.61979999999</c:v>
                </c:pt>
                <c:pt idx="451">
                  <c:v>621309.58629999997</c:v>
                </c:pt>
                <c:pt idx="452">
                  <c:v>507572.63500000001</c:v>
                </c:pt>
                <c:pt idx="453">
                  <c:v>158758.35769999999</c:v>
                </c:pt>
                <c:pt idx="454">
                  <c:v>505048.7599</c:v>
                </c:pt>
                <c:pt idx="455">
                  <c:v>169475.99679999999</c:v>
                </c:pt>
                <c:pt idx="456">
                  <c:v>485563.73629999999</c:v>
                </c:pt>
                <c:pt idx="457">
                  <c:v>400703.26549999998</c:v>
                </c:pt>
                <c:pt idx="458">
                  <c:v>577058.17729999998</c:v>
                </c:pt>
                <c:pt idx="459">
                  <c:v>399437.52350000001</c:v>
                </c:pt>
                <c:pt idx="460">
                  <c:v>508528.99570000003</c:v>
                </c:pt>
                <c:pt idx="461">
                  <c:v>516817.3173</c:v>
                </c:pt>
                <c:pt idx="462">
                  <c:v>556945.87419999996</c:v>
                </c:pt>
                <c:pt idx="463">
                  <c:v>177878.1758</c:v>
                </c:pt>
                <c:pt idx="464">
                  <c:v>567842.12670000002</c:v>
                </c:pt>
                <c:pt idx="465">
                  <c:v>285326.35440000001</c:v>
                </c:pt>
                <c:pt idx="466">
                  <c:v>218808.75529999999</c:v>
                </c:pt>
                <c:pt idx="467">
                  <c:v>312927.91869999998</c:v>
                </c:pt>
                <c:pt idx="468">
                  <c:v>515012.28039999999</c:v>
                </c:pt>
                <c:pt idx="469">
                  <c:v>517110.94540000003</c:v>
                </c:pt>
                <c:pt idx="470">
                  <c:v>544291.95039999997</c:v>
                </c:pt>
                <c:pt idx="471">
                  <c:v>579640.79819999996</c:v>
                </c:pt>
                <c:pt idx="472">
                  <c:v>341330.73440000002</c:v>
                </c:pt>
                <c:pt idx="473">
                  <c:v>649323.78780000005</c:v>
                </c:pt>
                <c:pt idx="474">
                  <c:v>301245.7708</c:v>
                </c:pt>
                <c:pt idx="475">
                  <c:v>557098.96360000002</c:v>
                </c:pt>
                <c:pt idx="476">
                  <c:v>432850.41570000001</c:v>
                </c:pt>
                <c:pt idx="477">
                  <c:v>340720.51850000001</c:v>
                </c:pt>
                <c:pt idx="478">
                  <c:v>266939.17460000003</c:v>
                </c:pt>
                <c:pt idx="479">
                  <c:v>421891.84600000002</c:v>
                </c:pt>
                <c:pt idx="480">
                  <c:v>531840.33420000004</c:v>
                </c:pt>
                <c:pt idx="481">
                  <c:v>276466.62030000001</c:v>
                </c:pt>
                <c:pt idx="482">
                  <c:v>247421.9185</c:v>
                </c:pt>
                <c:pt idx="483">
                  <c:v>620355.26580000005</c:v>
                </c:pt>
                <c:pt idx="484">
                  <c:v>360787.64010000002</c:v>
                </c:pt>
                <c:pt idx="485">
                  <c:v>571245.37139999995</c:v>
                </c:pt>
                <c:pt idx="486">
                  <c:v>522814.81699999998</c:v>
                </c:pt>
                <c:pt idx="487">
                  <c:v>347177.83669999999</c:v>
                </c:pt>
                <c:pt idx="488">
                  <c:v>497197.26400000002</c:v>
                </c:pt>
                <c:pt idx="489">
                  <c:v>664862.01020000002</c:v>
                </c:pt>
                <c:pt idx="490">
                  <c:v>316128.40019999997</c:v>
                </c:pt>
                <c:pt idx="491">
                  <c:v>294506.08439999999</c:v>
                </c:pt>
                <c:pt idx="492">
                  <c:v>523680.76990000001</c:v>
                </c:pt>
                <c:pt idx="493">
                  <c:v>349588.56079999998</c:v>
                </c:pt>
                <c:pt idx="494">
                  <c:v>665099.13899999997</c:v>
                </c:pt>
                <c:pt idx="495">
                  <c:v>541670.10160000005</c:v>
                </c:pt>
                <c:pt idx="496">
                  <c:v>360419.09879999998</c:v>
                </c:pt>
                <c:pt idx="497">
                  <c:v>764531.32030000002</c:v>
                </c:pt>
                <c:pt idx="498">
                  <c:v>337826.63819999999</c:v>
                </c:pt>
                <c:pt idx="499">
                  <c:v>462946.49239999999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65-446E-B854-4BDA0A85B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511279"/>
        <c:axId val="1175855647"/>
      </c:scatterChart>
      <c:valAx>
        <c:axId val="98551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855647"/>
        <c:crosses val="autoZero"/>
        <c:crossBetween val="midCat"/>
      </c:valAx>
      <c:valAx>
        <c:axId val="117585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51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REGRESSION'!$E$2</c:f>
              <c:strCache>
                <c:ptCount val="1"/>
                <c:pt idx="0">
                  <c:v>Car Purchase Amount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forward val="10"/>
            <c:backward val="0.5"/>
            <c:dispRSqr val="1"/>
            <c:dispEq val="1"/>
            <c:trendlineLbl>
              <c:layout>
                <c:manualLayout>
                  <c:x val="0.1996988188976378"/>
                  <c:y val="-0.154706182560513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 REGRESSION'!$B$3:$B$502</c:f>
              <c:numCache>
                <c:formatCode>General</c:formatCode>
                <c:ptCount val="500"/>
                <c:pt idx="0">
                  <c:v>62812.093009999997</c:v>
                </c:pt>
                <c:pt idx="1">
                  <c:v>66646.892919999998</c:v>
                </c:pt>
                <c:pt idx="2">
                  <c:v>53798.551119999996</c:v>
                </c:pt>
                <c:pt idx="3">
                  <c:v>53457.101320000002</c:v>
                </c:pt>
                <c:pt idx="4">
                  <c:v>37336.338300000003</c:v>
                </c:pt>
                <c:pt idx="5">
                  <c:v>69612.012300000002</c:v>
                </c:pt>
                <c:pt idx="6">
                  <c:v>82842.533850000007</c:v>
                </c:pt>
                <c:pt idx="7">
                  <c:v>62891.865559999998</c:v>
                </c:pt>
                <c:pt idx="8">
                  <c:v>39627.124799999998</c:v>
                </c:pt>
                <c:pt idx="9">
                  <c:v>68859.564889999994</c:v>
                </c:pt>
                <c:pt idx="10">
                  <c:v>43131.784110000001</c:v>
                </c:pt>
                <c:pt idx="11">
                  <c:v>66417.665970000002</c:v>
                </c:pt>
                <c:pt idx="12">
                  <c:v>50571.459690000003</c:v>
                </c:pt>
                <c:pt idx="13">
                  <c:v>50943.162559999997</c:v>
                </c:pt>
                <c:pt idx="14">
                  <c:v>56098.507729999998</c:v>
                </c:pt>
                <c:pt idx="15">
                  <c:v>60181.406329999998</c:v>
                </c:pt>
                <c:pt idx="16">
                  <c:v>74445.081680000003</c:v>
                </c:pt>
                <c:pt idx="17">
                  <c:v>38406.778899999998</c:v>
                </c:pt>
                <c:pt idx="18">
                  <c:v>72471.815319999994</c:v>
                </c:pt>
                <c:pt idx="19">
                  <c:v>84467.789879999997</c:v>
                </c:pt>
                <c:pt idx="20">
                  <c:v>51419.507769999997</c:v>
                </c:pt>
                <c:pt idx="21">
                  <c:v>55207.456789999997</c:v>
                </c:pt>
                <c:pt idx="22">
                  <c:v>46689.4159</c:v>
                </c:pt>
                <c:pt idx="23">
                  <c:v>71847.254400000005</c:v>
                </c:pt>
                <c:pt idx="24">
                  <c:v>70187.503280000004</c:v>
                </c:pt>
                <c:pt idx="25">
                  <c:v>59195.828990000002</c:v>
                </c:pt>
                <c:pt idx="26">
                  <c:v>63429.931409999997</c:v>
                </c:pt>
                <c:pt idx="27">
                  <c:v>70463.990839999999</c:v>
                </c:pt>
                <c:pt idx="28">
                  <c:v>71055.419240000003</c:v>
                </c:pt>
                <c:pt idx="29">
                  <c:v>55406.462149999999</c:v>
                </c:pt>
                <c:pt idx="30">
                  <c:v>48567.074619999999</c:v>
                </c:pt>
                <c:pt idx="31">
                  <c:v>69506.621270000003</c:v>
                </c:pt>
                <c:pt idx="32">
                  <c:v>69453.716589999996</c:v>
                </c:pt>
                <c:pt idx="33">
                  <c:v>36929.351240000004</c:v>
                </c:pt>
                <c:pt idx="34">
                  <c:v>63087.95261</c:v>
                </c:pt>
                <c:pt idx="35">
                  <c:v>50889.340539999997</c:v>
                </c:pt>
                <c:pt idx="36">
                  <c:v>20000</c:v>
                </c:pt>
                <c:pt idx="37">
                  <c:v>44376.622210000001</c:v>
                </c:pt>
                <c:pt idx="38">
                  <c:v>71716.456619999997</c:v>
                </c:pt>
                <c:pt idx="39">
                  <c:v>46261.426659999997</c:v>
                </c:pt>
                <c:pt idx="40">
                  <c:v>49483.832620000001</c:v>
                </c:pt>
                <c:pt idx="41">
                  <c:v>68289.182289999997</c:v>
                </c:pt>
                <c:pt idx="42">
                  <c:v>47399.22827</c:v>
                </c:pt>
                <c:pt idx="43">
                  <c:v>75460.523620000007</c:v>
                </c:pt>
                <c:pt idx="44">
                  <c:v>51075.461179999998</c:v>
                </c:pt>
                <c:pt idx="45">
                  <c:v>61922.897100000002</c:v>
                </c:pt>
                <c:pt idx="46">
                  <c:v>69946.939240000007</c:v>
                </c:pt>
                <c:pt idx="47">
                  <c:v>82573.011320000005</c:v>
                </c:pt>
                <c:pt idx="48">
                  <c:v>53427.461920000002</c:v>
                </c:pt>
                <c:pt idx="49">
                  <c:v>69175.194029999999</c:v>
                </c:pt>
                <c:pt idx="50">
                  <c:v>84171.167189999993</c:v>
                </c:pt>
                <c:pt idx="51">
                  <c:v>45721.66835</c:v>
                </c:pt>
                <c:pt idx="52">
                  <c:v>54355.7595</c:v>
                </c:pt>
                <c:pt idx="53">
                  <c:v>77206.483859999993</c:v>
                </c:pt>
                <c:pt idx="54">
                  <c:v>64328.278919999997</c:v>
                </c:pt>
                <c:pt idx="55">
                  <c:v>64315.736709999997</c:v>
                </c:pt>
                <c:pt idx="56">
                  <c:v>51419.016439999999</c:v>
                </c:pt>
                <c:pt idx="57">
                  <c:v>42375.214240000001</c:v>
                </c:pt>
                <c:pt idx="58">
                  <c:v>60871.182480000003</c:v>
                </c:pt>
                <c:pt idx="59">
                  <c:v>59316.937039999997</c:v>
                </c:pt>
                <c:pt idx="60">
                  <c:v>68688.401989999998</c:v>
                </c:pt>
                <c:pt idx="61">
                  <c:v>73768.124530000001</c:v>
                </c:pt>
                <c:pt idx="62">
                  <c:v>55576.840680000001</c:v>
                </c:pt>
                <c:pt idx="63">
                  <c:v>65919.597309999997</c:v>
                </c:pt>
                <c:pt idx="64">
                  <c:v>71271.844070000006</c:v>
                </c:pt>
                <c:pt idx="65">
                  <c:v>69142.08412</c:v>
                </c:pt>
                <c:pt idx="66">
                  <c:v>52477.664940000002</c:v>
                </c:pt>
                <c:pt idx="67">
                  <c:v>47592.047489999997</c:v>
                </c:pt>
                <c:pt idx="68">
                  <c:v>76916.415150000001</c:v>
                </c:pt>
                <c:pt idx="69">
                  <c:v>65714.464689999993</c:v>
                </c:pt>
                <c:pt idx="70">
                  <c:v>71148.202480000007</c:v>
                </c:pt>
                <c:pt idx="71">
                  <c:v>64867.149109999998</c:v>
                </c:pt>
                <c:pt idx="72">
                  <c:v>70051.940329999998</c:v>
                </c:pt>
                <c:pt idx="73">
                  <c:v>47127.416319999997</c:v>
                </c:pt>
                <c:pt idx="74">
                  <c:v>61177.08698</c:v>
                </c:pt>
                <c:pt idx="75">
                  <c:v>60432.40367</c:v>
                </c:pt>
                <c:pt idx="76">
                  <c:v>58999.888579999999</c:v>
                </c:pt>
                <c:pt idx="77">
                  <c:v>67545.963820000004</c:v>
                </c:pt>
                <c:pt idx="78">
                  <c:v>65554.401800000007</c:v>
                </c:pt>
                <c:pt idx="79">
                  <c:v>69248.495299999995</c:v>
                </c:pt>
                <c:pt idx="80">
                  <c:v>38284.020129999997</c:v>
                </c:pt>
                <c:pt idx="81">
                  <c:v>63210.762349999997</c:v>
                </c:pt>
                <c:pt idx="82">
                  <c:v>54918.387490000001</c:v>
                </c:pt>
                <c:pt idx="83">
                  <c:v>72299.950100000002</c:v>
                </c:pt>
                <c:pt idx="84">
                  <c:v>68691.170859999998</c:v>
                </c:pt>
                <c:pt idx="85">
                  <c:v>42978.342839999998</c:v>
                </c:pt>
                <c:pt idx="86">
                  <c:v>67249.05932</c:v>
                </c:pt>
                <c:pt idx="87">
                  <c:v>77165.812969999999</c:v>
                </c:pt>
                <c:pt idx="88">
                  <c:v>69494.697830000005</c:v>
                </c:pt>
                <c:pt idx="89">
                  <c:v>79368.917409999995</c:v>
                </c:pt>
                <c:pt idx="90">
                  <c:v>61693.443520000001</c:v>
                </c:pt>
                <c:pt idx="91">
                  <c:v>47211.668120000002</c:v>
                </c:pt>
                <c:pt idx="92">
                  <c:v>69897.752909999996</c:v>
                </c:pt>
                <c:pt idx="93">
                  <c:v>63675.932630000003</c:v>
                </c:pt>
                <c:pt idx="94">
                  <c:v>55285.986250000002</c:v>
                </c:pt>
                <c:pt idx="95">
                  <c:v>72002.055200000003</c:v>
                </c:pt>
                <c:pt idx="96">
                  <c:v>56437.304040000003</c:v>
                </c:pt>
                <c:pt idx="97">
                  <c:v>70334.42787</c:v>
                </c:pt>
                <c:pt idx="98">
                  <c:v>61889.616179999997</c:v>
                </c:pt>
                <c:pt idx="99">
                  <c:v>66013.951740000004</c:v>
                </c:pt>
                <c:pt idx="100">
                  <c:v>54749.886449999998</c:v>
                </c:pt>
                <c:pt idx="101">
                  <c:v>74590.254950000002</c:v>
                </c:pt>
                <c:pt idx="102">
                  <c:v>67772.666459999993</c:v>
                </c:pt>
                <c:pt idx="103">
                  <c:v>62563.578249999999</c:v>
                </c:pt>
                <c:pt idx="104">
                  <c:v>70361.015039999998</c:v>
                </c:pt>
                <c:pt idx="105">
                  <c:v>49346.404999999999</c:v>
                </c:pt>
                <c:pt idx="106">
                  <c:v>73426.085210000005</c:v>
                </c:pt>
                <c:pt idx="107">
                  <c:v>72277.826090000002</c:v>
                </c:pt>
                <c:pt idx="108">
                  <c:v>53921.333509999997</c:v>
                </c:pt>
                <c:pt idx="109">
                  <c:v>65312.967550000001</c:v>
                </c:pt>
                <c:pt idx="110">
                  <c:v>33422.996829999996</c:v>
                </c:pt>
                <c:pt idx="111">
                  <c:v>69171.952810000003</c:v>
                </c:pt>
                <c:pt idx="112">
                  <c:v>63065.121639999998</c:v>
                </c:pt>
                <c:pt idx="113">
                  <c:v>51539.93045</c:v>
                </c:pt>
                <c:pt idx="114">
                  <c:v>59060.086640000001</c:v>
                </c:pt>
                <c:pt idx="115">
                  <c:v>65529.703329999997</c:v>
                </c:pt>
                <c:pt idx="116">
                  <c:v>62426.523789999999</c:v>
                </c:pt>
                <c:pt idx="117">
                  <c:v>73498.307149999993</c:v>
                </c:pt>
                <c:pt idx="118">
                  <c:v>57455.760900000001</c:v>
                </c:pt>
                <c:pt idx="119">
                  <c:v>60657.593549999998</c:v>
                </c:pt>
                <c:pt idx="120">
                  <c:v>55369.72784</c:v>
                </c:pt>
                <c:pt idx="121">
                  <c:v>74090.512990000003</c:v>
                </c:pt>
                <c:pt idx="122">
                  <c:v>73935.742010000002</c:v>
                </c:pt>
                <c:pt idx="123">
                  <c:v>47054.142460000003</c:v>
                </c:pt>
                <c:pt idx="124">
                  <c:v>78804.998240000001</c:v>
                </c:pt>
                <c:pt idx="125">
                  <c:v>66932.47176</c:v>
                </c:pt>
                <c:pt idx="126">
                  <c:v>70381.374989999997</c:v>
                </c:pt>
                <c:pt idx="127">
                  <c:v>49607.234660000002</c:v>
                </c:pt>
                <c:pt idx="128">
                  <c:v>67032.164449999997</c:v>
                </c:pt>
                <c:pt idx="129">
                  <c:v>56174.3433</c:v>
                </c:pt>
                <c:pt idx="130">
                  <c:v>40300.49467</c:v>
                </c:pt>
                <c:pt idx="131">
                  <c:v>45504.748659999997</c:v>
                </c:pt>
                <c:pt idx="132">
                  <c:v>41361.950449999997</c:v>
                </c:pt>
                <c:pt idx="133">
                  <c:v>56807.01728</c:v>
                </c:pt>
                <c:pt idx="134">
                  <c:v>63875.209990000003</c:v>
                </c:pt>
                <c:pt idx="135">
                  <c:v>41587.392379999998</c:v>
                </c:pt>
                <c:pt idx="136">
                  <c:v>49661.967120000001</c:v>
                </c:pt>
                <c:pt idx="137">
                  <c:v>92471.176120000004</c:v>
                </c:pt>
                <c:pt idx="138">
                  <c:v>70136.82862</c:v>
                </c:pt>
                <c:pt idx="139">
                  <c:v>52664.717190000003</c:v>
                </c:pt>
                <c:pt idx="140">
                  <c:v>55618.06942</c:v>
                </c:pt>
                <c:pt idx="141">
                  <c:v>54912.440430000002</c:v>
                </c:pt>
                <c:pt idx="142">
                  <c:v>38453.860330000003</c:v>
                </c:pt>
                <c:pt idx="143">
                  <c:v>70621.523929999996</c:v>
                </c:pt>
                <c:pt idx="144">
                  <c:v>74420.102540000007</c:v>
                </c:pt>
                <c:pt idx="145">
                  <c:v>54395.05356</c:v>
                </c:pt>
                <c:pt idx="146">
                  <c:v>60384.345410000002</c:v>
                </c:pt>
                <c:pt idx="147">
                  <c:v>66813.664000000004</c:v>
                </c:pt>
                <c:pt idx="148">
                  <c:v>54236.620920000001</c:v>
                </c:pt>
                <c:pt idx="149">
                  <c:v>60325.206760000001</c:v>
                </c:pt>
                <c:pt idx="150">
                  <c:v>60380.22868</c:v>
                </c:pt>
                <c:pt idx="151">
                  <c:v>72948.118119999999</c:v>
                </c:pt>
                <c:pt idx="152">
                  <c:v>74834.571169999996</c:v>
                </c:pt>
                <c:pt idx="153">
                  <c:v>64874.03368</c:v>
                </c:pt>
                <c:pt idx="154">
                  <c:v>63305.849629999997</c:v>
                </c:pt>
                <c:pt idx="155">
                  <c:v>47230.922780000001</c:v>
                </c:pt>
                <c:pt idx="156">
                  <c:v>51428.663370000002</c:v>
                </c:pt>
                <c:pt idx="157">
                  <c:v>54742.3946</c:v>
                </c:pt>
                <c:pt idx="158">
                  <c:v>76245.243400000007</c:v>
                </c:pt>
                <c:pt idx="159">
                  <c:v>71371.925440000006</c:v>
                </c:pt>
                <c:pt idx="160">
                  <c:v>79444.013009999995</c:v>
                </c:pt>
                <c:pt idx="161">
                  <c:v>47569.44212</c:v>
                </c:pt>
                <c:pt idx="162">
                  <c:v>71193.728029999998</c:v>
                </c:pt>
                <c:pt idx="163">
                  <c:v>65826.122910000006</c:v>
                </c:pt>
                <c:pt idx="164">
                  <c:v>61723.006130000002</c:v>
                </c:pt>
                <c:pt idx="165">
                  <c:v>67548.774149999997</c:v>
                </c:pt>
                <c:pt idx="166">
                  <c:v>60584.854579999999</c:v>
                </c:pt>
                <c:pt idx="167">
                  <c:v>60862.977489999997</c:v>
                </c:pt>
                <c:pt idx="168">
                  <c:v>67508.122929999998</c:v>
                </c:pt>
                <c:pt idx="169">
                  <c:v>40558.754560000001</c:v>
                </c:pt>
                <c:pt idx="170">
                  <c:v>67121.321660000001</c:v>
                </c:pt>
                <c:pt idx="171">
                  <c:v>57376.480300000003</c:v>
                </c:pt>
                <c:pt idx="172">
                  <c:v>60174.057650000002</c:v>
                </c:pt>
                <c:pt idx="173">
                  <c:v>36960.769939999998</c:v>
                </c:pt>
                <c:pt idx="174">
                  <c:v>64412.43101</c:v>
                </c:pt>
                <c:pt idx="175">
                  <c:v>70076.227639999997</c:v>
                </c:pt>
                <c:pt idx="176">
                  <c:v>72016.924589999995</c:v>
                </c:pt>
                <c:pt idx="177">
                  <c:v>76086.841220000002</c:v>
                </c:pt>
                <c:pt idx="178">
                  <c:v>74445.727020000006</c:v>
                </c:pt>
                <c:pt idx="179">
                  <c:v>85475.642019999999</c:v>
                </c:pt>
                <c:pt idx="180">
                  <c:v>51111.766049999998</c:v>
                </c:pt>
                <c:pt idx="181">
                  <c:v>79064.955900000001</c:v>
                </c:pt>
                <c:pt idx="182">
                  <c:v>55514.993399999999</c:v>
                </c:pt>
                <c:pt idx="183">
                  <c:v>75901.818289999996</c:v>
                </c:pt>
                <c:pt idx="184">
                  <c:v>56687.939489999997</c:v>
                </c:pt>
                <c:pt idx="185">
                  <c:v>59801.063110000003</c:v>
                </c:pt>
                <c:pt idx="186">
                  <c:v>57303.833250000003</c:v>
                </c:pt>
                <c:pt idx="187">
                  <c:v>56086.45033</c:v>
                </c:pt>
                <c:pt idx="188">
                  <c:v>70230.154980000007</c:v>
                </c:pt>
                <c:pt idx="189">
                  <c:v>64961.393049999999</c:v>
                </c:pt>
                <c:pt idx="190">
                  <c:v>57777.155579999999</c:v>
                </c:pt>
                <c:pt idx="191">
                  <c:v>54447.152750000001</c:v>
                </c:pt>
                <c:pt idx="192">
                  <c:v>59712.311009999998</c:v>
                </c:pt>
                <c:pt idx="193">
                  <c:v>65605.417979999998</c:v>
                </c:pt>
                <c:pt idx="194">
                  <c:v>70467.29492</c:v>
                </c:pt>
                <c:pt idx="195">
                  <c:v>60487.901160000001</c:v>
                </c:pt>
                <c:pt idx="196">
                  <c:v>49463.063499999997</c:v>
                </c:pt>
                <c:pt idx="197">
                  <c:v>45092.740729999998</c:v>
                </c:pt>
                <c:pt idx="198">
                  <c:v>87598.015010000003</c:v>
                </c:pt>
                <c:pt idx="199">
                  <c:v>71753.308770000003</c:v>
                </c:pt>
                <c:pt idx="200">
                  <c:v>40727.391960000001</c:v>
                </c:pt>
                <c:pt idx="201">
                  <c:v>58632.588750000003</c:v>
                </c:pt>
                <c:pt idx="202">
                  <c:v>66680.274099999995</c:v>
                </c:pt>
                <c:pt idx="203">
                  <c:v>55418.75606</c:v>
                </c:pt>
                <c:pt idx="204">
                  <c:v>68921.402130000002</c:v>
                </c:pt>
                <c:pt idx="205">
                  <c:v>43739.978289999999</c:v>
                </c:pt>
                <c:pt idx="206">
                  <c:v>65364.063340000001</c:v>
                </c:pt>
                <c:pt idx="207">
                  <c:v>65019.157010000003</c:v>
                </c:pt>
                <c:pt idx="208">
                  <c:v>58243.179920000002</c:v>
                </c:pt>
                <c:pt idx="209">
                  <c:v>73558.873340000006</c:v>
                </c:pt>
                <c:pt idx="210">
                  <c:v>60101.797250000003</c:v>
                </c:pt>
                <c:pt idx="211">
                  <c:v>55433.611870000001</c:v>
                </c:pt>
                <c:pt idx="212">
                  <c:v>76523.332580000002</c:v>
                </c:pt>
                <c:pt idx="213">
                  <c:v>66923.435360000003</c:v>
                </c:pt>
                <c:pt idx="214">
                  <c:v>50051.14039</c:v>
                </c:pt>
                <c:pt idx="215">
                  <c:v>61575.950199999999</c:v>
                </c:pt>
                <c:pt idx="216">
                  <c:v>77665.171950000004</c:v>
                </c:pt>
                <c:pt idx="217">
                  <c:v>71942.402910000004</c:v>
                </c:pt>
                <c:pt idx="218">
                  <c:v>56039.497929999998</c:v>
                </c:pt>
                <c:pt idx="219">
                  <c:v>79370.037979999994</c:v>
                </c:pt>
                <c:pt idx="220">
                  <c:v>59729.151299999998</c:v>
                </c:pt>
                <c:pt idx="221">
                  <c:v>68499.851620000001</c:v>
                </c:pt>
                <c:pt idx="222">
                  <c:v>39814.521999999997</c:v>
                </c:pt>
                <c:pt idx="223">
                  <c:v>51752.234450000004</c:v>
                </c:pt>
                <c:pt idx="224">
                  <c:v>58139.259100000003</c:v>
                </c:pt>
                <c:pt idx="225">
                  <c:v>73348.707450000002</c:v>
                </c:pt>
                <c:pt idx="226">
                  <c:v>55421.657330000002</c:v>
                </c:pt>
                <c:pt idx="227">
                  <c:v>68304.472980000006</c:v>
                </c:pt>
                <c:pt idx="228">
                  <c:v>72776.003819999998</c:v>
                </c:pt>
                <c:pt idx="229">
                  <c:v>64662.300609999998</c:v>
                </c:pt>
                <c:pt idx="230">
                  <c:v>63259.878369999999</c:v>
                </c:pt>
                <c:pt idx="231">
                  <c:v>52682.064010000002</c:v>
                </c:pt>
                <c:pt idx="232">
                  <c:v>54503.144229999998</c:v>
                </c:pt>
                <c:pt idx="233">
                  <c:v>55368.237159999997</c:v>
                </c:pt>
                <c:pt idx="234">
                  <c:v>63435.863039999997</c:v>
                </c:pt>
                <c:pt idx="235">
                  <c:v>64347.345309999997</c:v>
                </c:pt>
                <c:pt idx="236">
                  <c:v>65176.690549999999</c:v>
                </c:pt>
                <c:pt idx="237">
                  <c:v>52027.638370000001</c:v>
                </c:pt>
                <c:pt idx="238">
                  <c:v>53065.571750000003</c:v>
                </c:pt>
                <c:pt idx="239">
                  <c:v>61388.627090000002</c:v>
                </c:pt>
                <c:pt idx="240">
                  <c:v>100000</c:v>
                </c:pt>
                <c:pt idx="241">
                  <c:v>82358.22683</c:v>
                </c:pt>
                <c:pt idx="242">
                  <c:v>67904.398950000003</c:v>
                </c:pt>
                <c:pt idx="243">
                  <c:v>65311.682249999998</c:v>
                </c:pt>
                <c:pt idx="244">
                  <c:v>59593.2624</c:v>
                </c:pt>
                <c:pt idx="245">
                  <c:v>47460.548089999997</c:v>
                </c:pt>
                <c:pt idx="246">
                  <c:v>52263.698060000002</c:v>
                </c:pt>
                <c:pt idx="247">
                  <c:v>80959.533100000001</c:v>
                </c:pt>
                <c:pt idx="248">
                  <c:v>58457.414920000003</c:v>
                </c:pt>
                <c:pt idx="249">
                  <c:v>79792.130959999995</c:v>
                </c:pt>
                <c:pt idx="250">
                  <c:v>70787.27764</c:v>
                </c:pt>
                <c:pt idx="251">
                  <c:v>57478.379220000003</c:v>
                </c:pt>
                <c:pt idx="252">
                  <c:v>64616.688099999999</c:v>
                </c:pt>
                <c:pt idx="253">
                  <c:v>68107.93144</c:v>
                </c:pt>
                <c:pt idx="254">
                  <c:v>35069.418859999998</c:v>
                </c:pt>
                <c:pt idx="255">
                  <c:v>52422.946909999999</c:v>
                </c:pt>
                <c:pt idx="256">
                  <c:v>46609.516259999997</c:v>
                </c:pt>
                <c:pt idx="257">
                  <c:v>69236.686079999999</c:v>
                </c:pt>
                <c:pt idx="258">
                  <c:v>54006.778509999996</c:v>
                </c:pt>
                <c:pt idx="259">
                  <c:v>47228.359989999997</c:v>
                </c:pt>
                <c:pt idx="260">
                  <c:v>62262.948450000004</c:v>
                </c:pt>
                <c:pt idx="261">
                  <c:v>48716.672709999999</c:v>
                </c:pt>
                <c:pt idx="262">
                  <c:v>66478.009669999999</c:v>
                </c:pt>
                <c:pt idx="263">
                  <c:v>50280.004500000003</c:v>
                </c:pt>
                <c:pt idx="264">
                  <c:v>57393.828719999998</c:v>
                </c:pt>
                <c:pt idx="265">
                  <c:v>59139.210800000001</c:v>
                </c:pt>
                <c:pt idx="266">
                  <c:v>67015.193719999996</c:v>
                </c:pt>
                <c:pt idx="267">
                  <c:v>69157.452099999995</c:v>
                </c:pt>
                <c:pt idx="268">
                  <c:v>50867.940069999997</c:v>
                </c:pt>
                <c:pt idx="269">
                  <c:v>53450.90036</c:v>
                </c:pt>
                <c:pt idx="270">
                  <c:v>52697.151919999997</c:v>
                </c:pt>
                <c:pt idx="271">
                  <c:v>58065.256939999999</c:v>
                </c:pt>
                <c:pt idx="272">
                  <c:v>60536.204059999996</c:v>
                </c:pt>
                <c:pt idx="273">
                  <c:v>50667.697590000003</c:v>
                </c:pt>
                <c:pt idx="274">
                  <c:v>75958.283490000002</c:v>
                </c:pt>
                <c:pt idx="275">
                  <c:v>70896.728529999993</c:v>
                </c:pt>
                <c:pt idx="276">
                  <c:v>56009.730730000003</c:v>
                </c:pt>
                <c:pt idx="277">
                  <c:v>90556.626860000004</c:v>
                </c:pt>
                <c:pt idx="278">
                  <c:v>68502.109429999997</c:v>
                </c:pt>
                <c:pt idx="279">
                  <c:v>61858.190770000001</c:v>
                </c:pt>
                <c:pt idx="280">
                  <c:v>63975.060899999997</c:v>
                </c:pt>
                <c:pt idx="281">
                  <c:v>42433.546190000001</c:v>
                </c:pt>
                <c:pt idx="282">
                  <c:v>73476.422489999997</c:v>
                </c:pt>
                <c:pt idx="283">
                  <c:v>75571.201879999993</c:v>
                </c:pt>
                <c:pt idx="284">
                  <c:v>50649.644919999999</c:v>
                </c:pt>
                <c:pt idx="285">
                  <c:v>75247.180609999996</c:v>
                </c:pt>
                <c:pt idx="286">
                  <c:v>57005.185949999999</c:v>
                </c:pt>
                <c:pt idx="287">
                  <c:v>65809.107820000005</c:v>
                </c:pt>
                <c:pt idx="288">
                  <c:v>65468.144200000002</c:v>
                </c:pt>
                <c:pt idx="289">
                  <c:v>60991.824430000001</c:v>
                </c:pt>
                <c:pt idx="290">
                  <c:v>61809.074509999999</c:v>
                </c:pt>
                <c:pt idx="291">
                  <c:v>66905.476439999999</c:v>
                </c:pt>
                <c:pt idx="292">
                  <c:v>65131.25015</c:v>
                </c:pt>
                <c:pt idx="293">
                  <c:v>83626.307830000005</c:v>
                </c:pt>
                <c:pt idx="294">
                  <c:v>69255.987529999999</c:v>
                </c:pt>
                <c:pt idx="295">
                  <c:v>60575.126040000003</c:v>
                </c:pt>
                <c:pt idx="296">
                  <c:v>63729.125679999997</c:v>
                </c:pt>
                <c:pt idx="297">
                  <c:v>53870.484830000001</c:v>
                </c:pt>
                <c:pt idx="298">
                  <c:v>56895.231529999997</c:v>
                </c:pt>
                <c:pt idx="299">
                  <c:v>52534.207779999997</c:v>
                </c:pt>
                <c:pt idx="300">
                  <c:v>52632.971239999999</c:v>
                </c:pt>
                <c:pt idx="301">
                  <c:v>65617.291750000004</c:v>
                </c:pt>
                <c:pt idx="302">
                  <c:v>49398.74439</c:v>
                </c:pt>
                <c:pt idx="303">
                  <c:v>63869.649279999998</c:v>
                </c:pt>
                <c:pt idx="304">
                  <c:v>68090.508700000006</c:v>
                </c:pt>
                <c:pt idx="305">
                  <c:v>54122.878270000001</c:v>
                </c:pt>
                <c:pt idx="306">
                  <c:v>38779.183960000002</c:v>
                </c:pt>
                <c:pt idx="307">
                  <c:v>88292.732050000006</c:v>
                </c:pt>
                <c:pt idx="308">
                  <c:v>51906.85022</c:v>
                </c:pt>
                <c:pt idx="309">
                  <c:v>52373.794459999997</c:v>
                </c:pt>
                <c:pt idx="310">
                  <c:v>59689.814380000003</c:v>
                </c:pt>
                <c:pt idx="311">
                  <c:v>55381.532249999997</c:v>
                </c:pt>
                <c:pt idx="312">
                  <c:v>34154.776539999999</c:v>
                </c:pt>
                <c:pt idx="313">
                  <c:v>54382.748099999997</c:v>
                </c:pt>
                <c:pt idx="314">
                  <c:v>39488.455820000003</c:v>
                </c:pt>
                <c:pt idx="315">
                  <c:v>72637.844819999998</c:v>
                </c:pt>
                <c:pt idx="316">
                  <c:v>67247.076979999998</c:v>
                </c:pt>
                <c:pt idx="317">
                  <c:v>71693.447419999997</c:v>
                </c:pt>
                <c:pt idx="318">
                  <c:v>57860.531029999998</c:v>
                </c:pt>
                <c:pt idx="319">
                  <c:v>48123.369830000003</c:v>
                </c:pt>
                <c:pt idx="320">
                  <c:v>40346.064910000001</c:v>
                </c:pt>
                <c:pt idx="321">
                  <c:v>81757.668560000006</c:v>
                </c:pt>
                <c:pt idx="322">
                  <c:v>62043.166230000003</c:v>
                </c:pt>
                <c:pt idx="323">
                  <c:v>85186.48921</c:v>
                </c:pt>
                <c:pt idx="324">
                  <c:v>57770.364880000001</c:v>
                </c:pt>
                <c:pt idx="325">
                  <c:v>62645.955159999998</c:v>
                </c:pt>
                <c:pt idx="326">
                  <c:v>68782.157179999995</c:v>
                </c:pt>
                <c:pt idx="327">
                  <c:v>42415.488669999999</c:v>
                </c:pt>
                <c:pt idx="328">
                  <c:v>44617.983139999997</c:v>
                </c:pt>
                <c:pt idx="329">
                  <c:v>72226.560299999997</c:v>
                </c:pt>
                <c:pt idx="330">
                  <c:v>48958.905350000001</c:v>
                </c:pt>
                <c:pt idx="331">
                  <c:v>86067.835269999996</c:v>
                </c:pt>
                <c:pt idx="332">
                  <c:v>59331.235549999998</c:v>
                </c:pt>
                <c:pt idx="333">
                  <c:v>52323.2448</c:v>
                </c:pt>
                <c:pt idx="334">
                  <c:v>63552.851750000002</c:v>
                </c:pt>
                <c:pt idx="335">
                  <c:v>75116.10613</c:v>
                </c:pt>
                <c:pt idx="336">
                  <c:v>55293.507769999997</c:v>
                </c:pt>
                <c:pt idx="337">
                  <c:v>57262.795810000003</c:v>
                </c:pt>
                <c:pt idx="338">
                  <c:v>50241.489849999998</c:v>
                </c:pt>
                <c:pt idx="339">
                  <c:v>65834.568889999995</c:v>
                </c:pt>
                <c:pt idx="340">
                  <c:v>60382.178849999997</c:v>
                </c:pt>
                <c:pt idx="341">
                  <c:v>65446.656869999999</c:v>
                </c:pt>
                <c:pt idx="342">
                  <c:v>58143.062850000002</c:v>
                </c:pt>
                <c:pt idx="343">
                  <c:v>61666.285199999998</c:v>
                </c:pt>
                <c:pt idx="344">
                  <c:v>64854.339659999998</c:v>
                </c:pt>
                <c:pt idx="345">
                  <c:v>45757.155680000003</c:v>
                </c:pt>
                <c:pt idx="346">
                  <c:v>73096.509269999995</c:v>
                </c:pt>
                <c:pt idx="347">
                  <c:v>72316.182860000001</c:v>
                </c:pt>
                <c:pt idx="348">
                  <c:v>68431.270550000001</c:v>
                </c:pt>
                <c:pt idx="349">
                  <c:v>62311.116410000002</c:v>
                </c:pt>
                <c:pt idx="350">
                  <c:v>53229.145470000003</c:v>
                </c:pt>
                <c:pt idx="351">
                  <c:v>77662.1109</c:v>
                </c:pt>
                <c:pt idx="352">
                  <c:v>61063.356310000003</c:v>
                </c:pt>
                <c:pt idx="353">
                  <c:v>72302.032229999997</c:v>
                </c:pt>
                <c:pt idx="354">
                  <c:v>63687.498800000001</c:v>
                </c:pt>
                <c:pt idx="355">
                  <c:v>63678.15468</c:v>
                </c:pt>
                <c:pt idx="356">
                  <c:v>77435.465450000003</c:v>
                </c:pt>
                <c:pt idx="357">
                  <c:v>62721.405140000003</c:v>
                </c:pt>
                <c:pt idx="358">
                  <c:v>70842.835179999995</c:v>
                </c:pt>
                <c:pt idx="359">
                  <c:v>41434.512580000002</c:v>
                </c:pt>
                <c:pt idx="360">
                  <c:v>60404.38394</c:v>
                </c:pt>
                <c:pt idx="361">
                  <c:v>65239.064680000003</c:v>
                </c:pt>
                <c:pt idx="362">
                  <c:v>62939.128510000002</c:v>
                </c:pt>
                <c:pt idx="363">
                  <c:v>60608.403129999999</c:v>
                </c:pt>
                <c:pt idx="364">
                  <c:v>56118.396009999997</c:v>
                </c:pt>
                <c:pt idx="365">
                  <c:v>86706.333329999994</c:v>
                </c:pt>
                <c:pt idx="366">
                  <c:v>41236.364970000002</c:v>
                </c:pt>
                <c:pt idx="367">
                  <c:v>77146.275980000006</c:v>
                </c:pt>
                <c:pt idx="368">
                  <c:v>70703.850130000006</c:v>
                </c:pt>
                <c:pt idx="369">
                  <c:v>69810.462650000001</c:v>
                </c:pt>
                <c:pt idx="370">
                  <c:v>54279.395969999998</c:v>
                </c:pt>
                <c:pt idx="371">
                  <c:v>59168.007510000003</c:v>
                </c:pt>
                <c:pt idx="372">
                  <c:v>55434.040459999997</c:v>
                </c:pt>
                <c:pt idx="373">
                  <c:v>68499.694470000002</c:v>
                </c:pt>
                <c:pt idx="374">
                  <c:v>74810.894709999993</c:v>
                </c:pt>
                <c:pt idx="375">
                  <c:v>47684.463060000002</c:v>
                </c:pt>
                <c:pt idx="376">
                  <c:v>72939.831950000007</c:v>
                </c:pt>
                <c:pt idx="377">
                  <c:v>55619.341520000002</c:v>
                </c:pt>
                <c:pt idx="378">
                  <c:v>70914.599929999997</c:v>
                </c:pt>
                <c:pt idx="379">
                  <c:v>53382.426930000001</c:v>
                </c:pt>
                <c:pt idx="380">
                  <c:v>74173.392389999994</c:v>
                </c:pt>
                <c:pt idx="381">
                  <c:v>53587.12801</c:v>
                </c:pt>
                <c:pt idx="382">
                  <c:v>58011.633900000001</c:v>
                </c:pt>
                <c:pt idx="383">
                  <c:v>66779.913740000004</c:v>
                </c:pt>
                <c:pt idx="384">
                  <c:v>79173.076700000005</c:v>
                </c:pt>
                <c:pt idx="385">
                  <c:v>65530.364009999998</c:v>
                </c:pt>
                <c:pt idx="386">
                  <c:v>63732.393100000001</c:v>
                </c:pt>
                <c:pt idx="387">
                  <c:v>62689.539640000003</c:v>
                </c:pt>
                <c:pt idx="388">
                  <c:v>62713.781490000001</c:v>
                </c:pt>
                <c:pt idx="389">
                  <c:v>44747.661319999999</c:v>
                </c:pt>
                <c:pt idx="390">
                  <c:v>86565.156409999996</c:v>
                </c:pt>
                <c:pt idx="391">
                  <c:v>46549.163289999997</c:v>
                </c:pt>
                <c:pt idx="392">
                  <c:v>70111.539799999999</c:v>
                </c:pt>
                <c:pt idx="393">
                  <c:v>66747.668569999994</c:v>
                </c:pt>
                <c:pt idx="394">
                  <c:v>72025.676800000001</c:v>
                </c:pt>
                <c:pt idx="395">
                  <c:v>70737.293829999995</c:v>
                </c:pt>
                <c:pt idx="396">
                  <c:v>50694.427069999998</c:v>
                </c:pt>
                <c:pt idx="397">
                  <c:v>82425.646789999999</c:v>
                </c:pt>
                <c:pt idx="398">
                  <c:v>82094.107120000001</c:v>
                </c:pt>
                <c:pt idx="399">
                  <c:v>75719.229860000007</c:v>
                </c:pt>
                <c:pt idx="400">
                  <c:v>42003.016170000003</c:v>
                </c:pt>
                <c:pt idx="401">
                  <c:v>74418.55717</c:v>
                </c:pt>
                <c:pt idx="402">
                  <c:v>52786.197099999998</c:v>
                </c:pt>
                <c:pt idx="403">
                  <c:v>56066.076849999998</c:v>
                </c:pt>
                <c:pt idx="404">
                  <c:v>48591.571770000002</c:v>
                </c:pt>
                <c:pt idx="405">
                  <c:v>38213.888440000002</c:v>
                </c:pt>
                <c:pt idx="406">
                  <c:v>56444.768479999999</c:v>
                </c:pt>
                <c:pt idx="407">
                  <c:v>67080.614199999996</c:v>
                </c:pt>
                <c:pt idx="408">
                  <c:v>83333.810540000006</c:v>
                </c:pt>
                <c:pt idx="409">
                  <c:v>73502.124580000003</c:v>
                </c:pt>
                <c:pt idx="410">
                  <c:v>88816.026949999999</c:v>
                </c:pt>
                <c:pt idx="411">
                  <c:v>67647.747640000001</c:v>
                </c:pt>
                <c:pt idx="412">
                  <c:v>79781.901259999999</c:v>
                </c:pt>
                <c:pt idx="413">
                  <c:v>64665.391219999998</c:v>
                </c:pt>
                <c:pt idx="414">
                  <c:v>58837.970880000001</c:v>
                </c:pt>
                <c:pt idx="415">
                  <c:v>65245.573790000002</c:v>
                </c:pt>
                <c:pt idx="416">
                  <c:v>47227.015420000003</c:v>
                </c:pt>
                <c:pt idx="417">
                  <c:v>50017.381540000002</c:v>
                </c:pt>
                <c:pt idx="418">
                  <c:v>66226.729019999999</c:v>
                </c:pt>
                <c:pt idx="419">
                  <c:v>56687.412729999996</c:v>
                </c:pt>
                <c:pt idx="420">
                  <c:v>68114.601689999996</c:v>
                </c:pt>
                <c:pt idx="421">
                  <c:v>51086.884819999999</c:v>
                </c:pt>
                <c:pt idx="422">
                  <c:v>71921.450379999995</c:v>
                </c:pt>
                <c:pt idx="423">
                  <c:v>43019.847500000003</c:v>
                </c:pt>
                <c:pt idx="424">
                  <c:v>56692.780440000002</c:v>
                </c:pt>
                <c:pt idx="425">
                  <c:v>63561.045250000003</c:v>
                </c:pt>
                <c:pt idx="426">
                  <c:v>62788.935290000001</c:v>
                </c:pt>
                <c:pt idx="427">
                  <c:v>59486.270729999997</c:v>
                </c:pt>
                <c:pt idx="428">
                  <c:v>68149.630560000005</c:v>
                </c:pt>
                <c:pt idx="429">
                  <c:v>49393.467839999998</c:v>
                </c:pt>
                <c:pt idx="430">
                  <c:v>72262.202449999997</c:v>
                </c:pt>
                <c:pt idx="431">
                  <c:v>64494.395349999999</c:v>
                </c:pt>
                <c:pt idx="432">
                  <c:v>54362.703070000003</c:v>
                </c:pt>
                <c:pt idx="433">
                  <c:v>55657.65681</c:v>
                </c:pt>
                <c:pt idx="434">
                  <c:v>73512.412689999997</c:v>
                </c:pt>
                <c:pt idx="435">
                  <c:v>70275.687059999997</c:v>
                </c:pt>
                <c:pt idx="436">
                  <c:v>84120.954970000006</c:v>
                </c:pt>
                <c:pt idx="437">
                  <c:v>64426.596129999998</c:v>
                </c:pt>
                <c:pt idx="438">
                  <c:v>71150.198940000002</c:v>
                </c:pt>
                <c:pt idx="439">
                  <c:v>91083.739180000004</c:v>
                </c:pt>
                <c:pt idx="440">
                  <c:v>67752.383289999998</c:v>
                </c:pt>
                <c:pt idx="441">
                  <c:v>59205.890350000001</c:v>
                </c:pt>
                <c:pt idx="442">
                  <c:v>74176.207899999994</c:v>
                </c:pt>
                <c:pt idx="443">
                  <c:v>65980.956170000005</c:v>
                </c:pt>
                <c:pt idx="444">
                  <c:v>75381.075710000005</c:v>
                </c:pt>
                <c:pt idx="445">
                  <c:v>60409.757870000001</c:v>
                </c:pt>
                <c:pt idx="446">
                  <c:v>57600.596729999997</c:v>
                </c:pt>
                <c:pt idx="447">
                  <c:v>46412.821360000002</c:v>
                </c:pt>
                <c:pt idx="448">
                  <c:v>57368.056219999999</c:v>
                </c:pt>
                <c:pt idx="449">
                  <c:v>61824.879800000002</c:v>
                </c:pt>
                <c:pt idx="450">
                  <c:v>72310.396229999998</c:v>
                </c:pt>
                <c:pt idx="451">
                  <c:v>62175.689449999998</c:v>
                </c:pt>
                <c:pt idx="452">
                  <c:v>66655.414199999999</c:v>
                </c:pt>
                <c:pt idx="453">
                  <c:v>63718.881200000003</c:v>
                </c:pt>
                <c:pt idx="454">
                  <c:v>61639.763859999999</c:v>
                </c:pt>
                <c:pt idx="455">
                  <c:v>63172.957289999998</c:v>
                </c:pt>
                <c:pt idx="456">
                  <c:v>58653.659099999997</c:v>
                </c:pt>
                <c:pt idx="457">
                  <c:v>76870.00765</c:v>
                </c:pt>
                <c:pt idx="458">
                  <c:v>71948.805290000004</c:v>
                </c:pt>
                <c:pt idx="459">
                  <c:v>67629.848190000004</c:v>
                </c:pt>
                <c:pt idx="460">
                  <c:v>56944.870770000001</c:v>
                </c:pt>
                <c:pt idx="461">
                  <c:v>81997.330709999995</c:v>
                </c:pt>
                <c:pt idx="462">
                  <c:v>63186.127829999998</c:v>
                </c:pt>
                <c:pt idx="463">
                  <c:v>43412.863010000001</c:v>
                </c:pt>
                <c:pt idx="464">
                  <c:v>58948.932610000003</c:v>
                </c:pt>
                <c:pt idx="465">
                  <c:v>80015.831149999998</c:v>
                </c:pt>
                <c:pt idx="466">
                  <c:v>41409.293899999997</c:v>
                </c:pt>
                <c:pt idx="467">
                  <c:v>40387.920700000002</c:v>
                </c:pt>
                <c:pt idx="468">
                  <c:v>48746.716659999998</c:v>
                </c:pt>
                <c:pt idx="469">
                  <c:v>76318.878830000001</c:v>
                </c:pt>
                <c:pt idx="470">
                  <c:v>77657.562430000005</c:v>
                </c:pt>
                <c:pt idx="471">
                  <c:v>67729.972500000003</c:v>
                </c:pt>
                <c:pt idx="472">
                  <c:v>65850.476880000002</c:v>
                </c:pt>
                <c:pt idx="473">
                  <c:v>66505.381240000002</c:v>
                </c:pt>
                <c:pt idx="474">
                  <c:v>58260.572319999999</c:v>
                </c:pt>
                <c:pt idx="475">
                  <c:v>63845.771860000001</c:v>
                </c:pt>
                <c:pt idx="476">
                  <c:v>55293.574999999997</c:v>
                </c:pt>
                <c:pt idx="477">
                  <c:v>45368.155610000002</c:v>
                </c:pt>
                <c:pt idx="478">
                  <c:v>45362.669820000003</c:v>
                </c:pt>
                <c:pt idx="479">
                  <c:v>75892.305300000007</c:v>
                </c:pt>
                <c:pt idx="480">
                  <c:v>59297.416310000001</c:v>
                </c:pt>
                <c:pt idx="481">
                  <c:v>92455.728069999997</c:v>
                </c:pt>
                <c:pt idx="482">
                  <c:v>32697.981609999999</c:v>
                </c:pt>
                <c:pt idx="483">
                  <c:v>81565.959669999997</c:v>
                </c:pt>
                <c:pt idx="484">
                  <c:v>66088.023690000002</c:v>
                </c:pt>
                <c:pt idx="485">
                  <c:v>54441.724370000004</c:v>
                </c:pt>
                <c:pt idx="486">
                  <c:v>50153.435449999997</c:v>
                </c:pt>
                <c:pt idx="487">
                  <c:v>61430.934150000001</c:v>
                </c:pt>
                <c:pt idx="488">
                  <c:v>65846.509600000005</c:v>
                </c:pt>
                <c:pt idx="489">
                  <c:v>62979.60196</c:v>
                </c:pt>
                <c:pt idx="490">
                  <c:v>63956.161800000002</c:v>
                </c:pt>
                <c:pt idx="491">
                  <c:v>39460.003479999999</c:v>
                </c:pt>
                <c:pt idx="492">
                  <c:v>64430.073980000001</c:v>
                </c:pt>
                <c:pt idx="493">
                  <c:v>63722.001640000002</c:v>
                </c:pt>
                <c:pt idx="494">
                  <c:v>78518.215270000001</c:v>
                </c:pt>
                <c:pt idx="495">
                  <c:v>72424.801120000004</c:v>
                </c:pt>
                <c:pt idx="496">
                  <c:v>77345.616330000004</c:v>
                </c:pt>
                <c:pt idx="497">
                  <c:v>68888.778049999994</c:v>
                </c:pt>
                <c:pt idx="498">
                  <c:v>49811.990619999997</c:v>
                </c:pt>
                <c:pt idx="499">
                  <c:v>61370.677660000001</c:v>
                </c:pt>
              </c:numCache>
            </c:numRef>
          </c:xVal>
          <c:yVal>
            <c:numRef>
              <c:f>'LINEAR REGRESSION'!$E$3:$E$502</c:f>
              <c:numCache>
                <c:formatCode>General</c:formatCode>
                <c:ptCount val="500"/>
                <c:pt idx="0">
                  <c:v>35321.458769999997</c:v>
                </c:pt>
                <c:pt idx="1">
                  <c:v>45115.525659999999</c:v>
                </c:pt>
                <c:pt idx="2">
                  <c:v>42925.709210000001</c:v>
                </c:pt>
                <c:pt idx="3">
                  <c:v>38189.506009999997</c:v>
                </c:pt>
                <c:pt idx="4">
                  <c:v>28700.0334</c:v>
                </c:pt>
                <c:pt idx="5">
                  <c:v>45078.40193</c:v>
                </c:pt>
                <c:pt idx="6">
                  <c:v>37161.553930000002</c:v>
                </c:pt>
                <c:pt idx="7">
                  <c:v>43994.35972</c:v>
                </c:pt>
                <c:pt idx="8">
                  <c:v>17584.569630000002</c:v>
                </c:pt>
                <c:pt idx="9">
                  <c:v>44650.36073</c:v>
                </c:pt>
                <c:pt idx="10">
                  <c:v>10092.22509</c:v>
                </c:pt>
                <c:pt idx="11">
                  <c:v>45805.671860000002</c:v>
                </c:pt>
                <c:pt idx="12">
                  <c:v>28031.209849999999</c:v>
                </c:pt>
                <c:pt idx="13">
                  <c:v>27815.738130000002</c:v>
                </c:pt>
                <c:pt idx="14">
                  <c:v>34215.761500000001</c:v>
                </c:pt>
                <c:pt idx="15">
                  <c:v>37883.242310000001</c:v>
                </c:pt>
                <c:pt idx="16">
                  <c:v>48734.357080000002</c:v>
                </c:pt>
                <c:pt idx="17">
                  <c:v>27187.239140000001</c:v>
                </c:pt>
                <c:pt idx="18">
                  <c:v>46381.131110000002</c:v>
                </c:pt>
                <c:pt idx="19">
                  <c:v>47380.912239999998</c:v>
                </c:pt>
                <c:pt idx="20">
                  <c:v>41425.00116</c:v>
                </c:pt>
                <c:pt idx="21">
                  <c:v>32737.801769999998</c:v>
                </c:pt>
                <c:pt idx="22">
                  <c:v>37348.137369999997</c:v>
                </c:pt>
                <c:pt idx="23">
                  <c:v>47483.853159999999</c:v>
                </c:pt>
                <c:pt idx="24">
                  <c:v>52954.931210000002</c:v>
                </c:pt>
                <c:pt idx="25">
                  <c:v>43680.913269999997</c:v>
                </c:pt>
                <c:pt idx="26">
                  <c:v>41903.651709999998</c:v>
                </c:pt>
                <c:pt idx="27">
                  <c:v>38502.423920000001</c:v>
                </c:pt>
                <c:pt idx="28">
                  <c:v>38399.461389999997</c:v>
                </c:pt>
                <c:pt idx="29">
                  <c:v>41456.680970000001</c:v>
                </c:pt>
                <c:pt idx="30">
                  <c:v>30394.824939999999</c:v>
                </c:pt>
                <c:pt idx="31">
                  <c:v>42384.05128</c:v>
                </c:pt>
                <c:pt idx="32">
                  <c:v>39002.077100000002</c:v>
                </c:pt>
                <c:pt idx="33">
                  <c:v>19553.2739</c:v>
                </c:pt>
                <c:pt idx="34">
                  <c:v>45167.325420000001</c:v>
                </c:pt>
                <c:pt idx="35">
                  <c:v>36019.955600000001</c:v>
                </c:pt>
                <c:pt idx="36">
                  <c:v>12895.714679999999</c:v>
                </c:pt>
                <c:pt idx="37">
                  <c:v>25971.956730000002</c:v>
                </c:pt>
                <c:pt idx="38">
                  <c:v>39503.388290000003</c:v>
                </c:pt>
                <c:pt idx="39">
                  <c:v>42187.682800000002</c:v>
                </c:pt>
                <c:pt idx="40">
                  <c:v>22681.716670000002</c:v>
                </c:pt>
                <c:pt idx="41">
                  <c:v>33640.736969999998</c:v>
                </c:pt>
                <c:pt idx="42">
                  <c:v>31540.778679999999</c:v>
                </c:pt>
                <c:pt idx="43">
                  <c:v>45738.334300000002</c:v>
                </c:pt>
                <c:pt idx="44">
                  <c:v>34803.823949999998</c:v>
                </c:pt>
                <c:pt idx="45">
                  <c:v>27586.718540000002</c:v>
                </c:pt>
                <c:pt idx="46">
                  <c:v>54973.024949999999</c:v>
                </c:pt>
                <c:pt idx="47">
                  <c:v>57306.328659999999</c:v>
                </c:pt>
                <c:pt idx="48">
                  <c:v>30240.60975</c:v>
                </c:pt>
                <c:pt idx="49">
                  <c:v>42408.026250000003</c:v>
                </c:pt>
                <c:pt idx="50">
                  <c:v>41451.718430000001</c:v>
                </c:pt>
                <c:pt idx="51">
                  <c:v>42592.886469999998</c:v>
                </c:pt>
                <c:pt idx="52">
                  <c:v>34521.176180000002</c:v>
                </c:pt>
                <c:pt idx="53">
                  <c:v>42213.69644</c:v>
                </c:pt>
                <c:pt idx="54">
                  <c:v>44001.207060000001</c:v>
                </c:pt>
                <c:pt idx="55">
                  <c:v>40077.572890000003</c:v>
                </c:pt>
                <c:pt idx="56">
                  <c:v>33131.527340000001</c:v>
                </c:pt>
                <c:pt idx="57">
                  <c:v>32700.278709999999</c:v>
                </c:pt>
                <c:pt idx="58">
                  <c:v>36645.560899999997</c:v>
                </c:pt>
                <c:pt idx="59">
                  <c:v>38504.394439999996</c:v>
                </c:pt>
                <c:pt idx="60">
                  <c:v>38930.552340000002</c:v>
                </c:pt>
                <c:pt idx="61">
                  <c:v>42356.6895</c:v>
                </c:pt>
                <c:pt idx="62">
                  <c:v>31300.543470000001</c:v>
                </c:pt>
                <c:pt idx="63">
                  <c:v>39433.406309999998</c:v>
                </c:pt>
                <c:pt idx="64">
                  <c:v>43855.060769999996</c:v>
                </c:pt>
                <c:pt idx="65">
                  <c:v>40879.191070000001</c:v>
                </c:pt>
                <c:pt idx="66">
                  <c:v>20653.214090000001</c:v>
                </c:pt>
                <c:pt idx="67">
                  <c:v>35438.805489999999</c:v>
                </c:pt>
                <c:pt idx="68">
                  <c:v>38182.304649999998</c:v>
                </c:pt>
                <c:pt idx="69">
                  <c:v>41026.024210000003</c:v>
                </c:pt>
                <c:pt idx="70">
                  <c:v>43724.489600000001</c:v>
                </c:pt>
                <c:pt idx="71">
                  <c:v>41104.071080000002</c:v>
                </c:pt>
                <c:pt idx="72">
                  <c:v>49050.853779999998</c:v>
                </c:pt>
                <c:pt idx="73">
                  <c:v>29052.095209999999</c:v>
                </c:pt>
                <c:pt idx="74">
                  <c:v>30719.815600000002</c:v>
                </c:pt>
                <c:pt idx="75">
                  <c:v>39331.201269999998</c:v>
                </c:pt>
                <c:pt idx="76">
                  <c:v>32608.454679999999</c:v>
                </c:pt>
                <c:pt idx="77">
                  <c:v>36638.206879999998</c:v>
                </c:pt>
                <c:pt idx="78">
                  <c:v>42774.355790000001</c:v>
                </c:pt>
                <c:pt idx="79">
                  <c:v>37879.653850000002</c:v>
                </c:pt>
                <c:pt idx="80">
                  <c:v>31696.996790000001</c:v>
                </c:pt>
                <c:pt idx="81">
                  <c:v>46188.835140000003</c:v>
                </c:pt>
                <c:pt idx="82">
                  <c:v>36086.93161</c:v>
                </c:pt>
                <c:pt idx="83">
                  <c:v>40660.383170000001</c:v>
                </c:pt>
                <c:pt idx="84">
                  <c:v>45805.30588</c:v>
                </c:pt>
                <c:pt idx="85">
                  <c:v>32478.44758</c:v>
                </c:pt>
                <c:pt idx="86">
                  <c:v>37744.542849999998</c:v>
                </c:pt>
                <c:pt idx="87">
                  <c:v>47805.256050000004</c:v>
                </c:pt>
                <c:pt idx="88">
                  <c:v>37303.567009999999</c:v>
                </c:pt>
                <c:pt idx="89">
                  <c:v>56457.740380000003</c:v>
                </c:pt>
                <c:pt idx="90">
                  <c:v>45509.697319999999</c:v>
                </c:pt>
                <c:pt idx="91">
                  <c:v>27625.441439999999</c:v>
                </c:pt>
                <c:pt idx="92">
                  <c:v>46389.502370000002</c:v>
                </c:pt>
                <c:pt idx="93">
                  <c:v>29002.056649999999</c:v>
                </c:pt>
                <c:pt idx="94">
                  <c:v>42990.292549999998</c:v>
                </c:pt>
                <c:pt idx="95">
                  <c:v>50702.18103</c:v>
                </c:pt>
                <c:pt idx="96">
                  <c:v>34139.637300000002</c:v>
                </c:pt>
                <c:pt idx="97">
                  <c:v>46135.27233</c:v>
                </c:pt>
                <c:pt idx="98">
                  <c:v>24184.074430000001</c:v>
                </c:pt>
                <c:pt idx="99">
                  <c:v>49079.619420000003</c:v>
                </c:pt>
                <c:pt idx="100">
                  <c:v>29092.131099999999</c:v>
                </c:pt>
                <c:pt idx="101">
                  <c:v>48349.164570000001</c:v>
                </c:pt>
                <c:pt idx="102">
                  <c:v>33261.000569999997</c:v>
                </c:pt>
                <c:pt idx="103">
                  <c:v>41327.165540000002</c:v>
                </c:pt>
                <c:pt idx="104">
                  <c:v>49336.116280000002</c:v>
                </c:pt>
                <c:pt idx="105">
                  <c:v>31249.98803</c:v>
                </c:pt>
                <c:pt idx="106">
                  <c:v>43598.969929999999</c:v>
                </c:pt>
                <c:pt idx="107">
                  <c:v>38674.660380000001</c:v>
                </c:pt>
                <c:pt idx="108">
                  <c:v>37076.825080000002</c:v>
                </c:pt>
                <c:pt idx="109">
                  <c:v>37947.85125</c:v>
                </c:pt>
                <c:pt idx="110">
                  <c:v>12536.93842</c:v>
                </c:pt>
                <c:pt idx="111">
                  <c:v>38705.658389999997</c:v>
                </c:pt>
                <c:pt idx="112">
                  <c:v>35911.64559</c:v>
                </c:pt>
                <c:pt idx="113">
                  <c:v>32828.034769999998</c:v>
                </c:pt>
                <c:pt idx="114">
                  <c:v>29417.646939999999</c:v>
                </c:pt>
                <c:pt idx="115">
                  <c:v>41575.347390000003</c:v>
                </c:pt>
                <c:pt idx="116">
                  <c:v>46412.477809999997</c:v>
                </c:pt>
                <c:pt idx="117">
                  <c:v>47610.117180000001</c:v>
                </c:pt>
                <c:pt idx="118">
                  <c:v>28440.812679999999</c:v>
                </c:pt>
                <c:pt idx="119">
                  <c:v>38148.001629999999</c:v>
                </c:pt>
                <c:pt idx="120">
                  <c:v>29670.83337</c:v>
                </c:pt>
                <c:pt idx="121">
                  <c:v>42321.565479999997</c:v>
                </c:pt>
                <c:pt idx="122">
                  <c:v>44463.30502</c:v>
                </c:pt>
                <c:pt idx="123">
                  <c:v>22091.11839</c:v>
                </c:pt>
                <c:pt idx="124">
                  <c:v>42497.728620000002</c:v>
                </c:pt>
                <c:pt idx="125">
                  <c:v>37084.776210000004</c:v>
                </c:pt>
                <c:pt idx="126">
                  <c:v>39606.24598</c:v>
                </c:pt>
                <c:pt idx="127">
                  <c:v>22630.259819999999</c:v>
                </c:pt>
                <c:pt idx="128">
                  <c:v>41137.894590000004</c:v>
                </c:pt>
                <c:pt idx="129">
                  <c:v>36543.936419999998</c:v>
                </c:pt>
                <c:pt idx="130">
                  <c:v>31146.710780000001</c:v>
                </c:pt>
                <c:pt idx="131">
                  <c:v>31526.049309999999</c:v>
                </c:pt>
                <c:pt idx="132">
                  <c:v>25252.932209999999</c:v>
                </c:pt>
                <c:pt idx="133">
                  <c:v>30826.10903</c:v>
                </c:pt>
                <c:pt idx="134">
                  <c:v>34678.832260000003</c:v>
                </c:pt>
                <c:pt idx="135">
                  <c:v>23517.919829999999</c:v>
                </c:pt>
                <c:pt idx="136">
                  <c:v>28733.68779</c:v>
                </c:pt>
                <c:pt idx="137">
                  <c:v>59096.269780000002</c:v>
                </c:pt>
                <c:pt idx="138">
                  <c:v>50188.866119999999</c:v>
                </c:pt>
                <c:pt idx="139">
                  <c:v>35659.122369999997</c:v>
                </c:pt>
                <c:pt idx="140">
                  <c:v>46398.352039999998</c:v>
                </c:pt>
                <c:pt idx="141">
                  <c:v>32291.189780000001</c:v>
                </c:pt>
                <c:pt idx="142">
                  <c:v>24221.999370000001</c:v>
                </c:pt>
                <c:pt idx="143">
                  <c:v>39083.94268</c:v>
                </c:pt>
                <c:pt idx="144">
                  <c:v>46082.809930000003</c:v>
                </c:pt>
                <c:pt idx="145">
                  <c:v>30964.07804</c:v>
                </c:pt>
                <c:pt idx="146">
                  <c:v>35726.952989999998</c:v>
                </c:pt>
                <c:pt idx="147">
                  <c:v>49065.163399999998</c:v>
                </c:pt>
                <c:pt idx="148">
                  <c:v>37183.102930000001</c:v>
                </c:pt>
                <c:pt idx="149">
                  <c:v>29754.662710000001</c:v>
                </c:pt>
                <c:pt idx="150">
                  <c:v>39975.433019999997</c:v>
                </c:pt>
                <c:pt idx="151">
                  <c:v>38545.80328</c:v>
                </c:pt>
                <c:pt idx="152">
                  <c:v>56764.44728</c:v>
                </c:pt>
                <c:pt idx="153">
                  <c:v>36367.184520000003</c:v>
                </c:pt>
                <c:pt idx="154">
                  <c:v>52477.834790000001</c:v>
                </c:pt>
                <c:pt idx="155">
                  <c:v>37259.843860000001</c:v>
                </c:pt>
                <c:pt idx="156">
                  <c:v>29540.870129999999</c:v>
                </c:pt>
                <c:pt idx="157">
                  <c:v>36125.48846</c:v>
                </c:pt>
                <c:pt idx="158">
                  <c:v>57303.871310000002</c:v>
                </c:pt>
                <c:pt idx="159">
                  <c:v>42704.322099999998</c:v>
                </c:pt>
                <c:pt idx="160">
                  <c:v>55174.989459999997</c:v>
                </c:pt>
                <c:pt idx="161">
                  <c:v>26599.908429999999</c:v>
                </c:pt>
                <c:pt idx="162">
                  <c:v>53993.443220000001</c:v>
                </c:pt>
                <c:pt idx="163">
                  <c:v>41679.7929</c:v>
                </c:pt>
                <c:pt idx="164">
                  <c:v>30757.65726</c:v>
                </c:pt>
                <c:pt idx="165">
                  <c:v>37871.708200000001</c:v>
                </c:pt>
                <c:pt idx="166">
                  <c:v>22599.458630000001</c:v>
                </c:pt>
                <c:pt idx="167">
                  <c:v>38138.575109999998</c:v>
                </c:pt>
                <c:pt idx="168">
                  <c:v>30419.8</c:v>
                </c:pt>
                <c:pt idx="169">
                  <c:v>19525.298269999999</c:v>
                </c:pt>
                <c:pt idx="170">
                  <c:v>46402.535830000001</c:v>
                </c:pt>
                <c:pt idx="171">
                  <c:v>37376.634389999999</c:v>
                </c:pt>
                <c:pt idx="172">
                  <c:v>30667.609270000001</c:v>
                </c:pt>
                <c:pt idx="173">
                  <c:v>30736.5798</c:v>
                </c:pt>
                <c:pt idx="174">
                  <c:v>39439.45349</c:v>
                </c:pt>
                <c:pt idx="175">
                  <c:v>38174.874329999999</c:v>
                </c:pt>
                <c:pt idx="176">
                  <c:v>40589.862500000003</c:v>
                </c:pt>
                <c:pt idx="177">
                  <c:v>48465.272109999998</c:v>
                </c:pt>
                <c:pt idx="178">
                  <c:v>40095.049800000001</c:v>
                </c:pt>
                <c:pt idx="179">
                  <c:v>49568.476849999999</c:v>
                </c:pt>
                <c:pt idx="180">
                  <c:v>31408.62631</c:v>
                </c:pt>
                <c:pt idx="181">
                  <c:v>47719.47741</c:v>
                </c:pt>
                <c:pt idx="182">
                  <c:v>35784.42411</c:v>
                </c:pt>
                <c:pt idx="183">
                  <c:v>42905.53815</c:v>
                </c:pt>
                <c:pt idx="184">
                  <c:v>48516.843350000003</c:v>
                </c:pt>
                <c:pt idx="185">
                  <c:v>45593.6849</c:v>
                </c:pt>
                <c:pt idx="186">
                  <c:v>32061.646700000001</c:v>
                </c:pt>
                <c:pt idx="187">
                  <c:v>29519.561839999998</c:v>
                </c:pt>
                <c:pt idx="188">
                  <c:v>43898.273300000001</c:v>
                </c:pt>
                <c:pt idx="189">
                  <c:v>39135.030229999997</c:v>
                </c:pt>
                <c:pt idx="190">
                  <c:v>41147.466789999999</c:v>
                </c:pt>
                <c:pt idx="191">
                  <c:v>24134.592049999999</c:v>
                </c:pt>
                <c:pt idx="192">
                  <c:v>42705.113109999998</c:v>
                </c:pt>
                <c:pt idx="193">
                  <c:v>38901.609250000001</c:v>
                </c:pt>
                <c:pt idx="194">
                  <c:v>28645.394250000001</c:v>
                </c:pt>
                <c:pt idx="195">
                  <c:v>42909.271289999997</c:v>
                </c:pt>
                <c:pt idx="196">
                  <c:v>27303.171040000001</c:v>
                </c:pt>
                <c:pt idx="197">
                  <c:v>9000</c:v>
                </c:pt>
                <c:pt idx="198">
                  <c:v>48785.158389999997</c:v>
                </c:pt>
                <c:pt idx="199">
                  <c:v>45824.565600000002</c:v>
                </c:pt>
                <c:pt idx="200">
                  <c:v>29556.7932</c:v>
                </c:pt>
                <c:pt idx="201">
                  <c:v>38243.062279999998</c:v>
                </c:pt>
                <c:pt idx="202">
                  <c:v>44430.633229999999</c:v>
                </c:pt>
                <c:pt idx="203">
                  <c:v>27586.200779999999</c:v>
                </c:pt>
                <c:pt idx="204">
                  <c:v>47979.485489999999</c:v>
                </c:pt>
                <c:pt idx="205">
                  <c:v>28164.860390000002</c:v>
                </c:pt>
                <c:pt idx="206">
                  <c:v>48052.650909999997</c:v>
                </c:pt>
                <c:pt idx="207">
                  <c:v>37364.23474</c:v>
                </c:pt>
                <c:pt idx="208">
                  <c:v>44500.819360000001</c:v>
                </c:pt>
                <c:pt idx="209">
                  <c:v>35139.247929999998</c:v>
                </c:pt>
                <c:pt idx="210">
                  <c:v>35823.554709999997</c:v>
                </c:pt>
                <c:pt idx="211">
                  <c:v>21471.113669999999</c:v>
                </c:pt>
                <c:pt idx="212">
                  <c:v>55377.876969999998</c:v>
                </c:pt>
                <c:pt idx="213">
                  <c:v>41489.641230000001</c:v>
                </c:pt>
                <c:pt idx="214">
                  <c:v>32553.534230000001</c:v>
                </c:pt>
                <c:pt idx="215">
                  <c:v>41984.62412</c:v>
                </c:pt>
                <c:pt idx="216">
                  <c:v>47760.664270000001</c:v>
                </c:pt>
                <c:pt idx="217">
                  <c:v>48901.443420000003</c:v>
                </c:pt>
                <c:pt idx="218">
                  <c:v>31491.414570000001</c:v>
                </c:pt>
                <c:pt idx="219">
                  <c:v>67422.363129999998</c:v>
                </c:pt>
                <c:pt idx="220">
                  <c:v>55915.462480000002</c:v>
                </c:pt>
                <c:pt idx="221">
                  <c:v>56611.997840000004</c:v>
                </c:pt>
                <c:pt idx="222">
                  <c:v>28925.70549</c:v>
                </c:pt>
                <c:pt idx="223">
                  <c:v>47434.982649999998</c:v>
                </c:pt>
                <c:pt idx="224">
                  <c:v>48013.614099999999</c:v>
                </c:pt>
                <c:pt idx="225">
                  <c:v>59045.51309</c:v>
                </c:pt>
                <c:pt idx="226">
                  <c:v>42288.810460000001</c:v>
                </c:pt>
                <c:pt idx="227">
                  <c:v>49258.87571</c:v>
                </c:pt>
                <c:pt idx="228">
                  <c:v>49510.033560000003</c:v>
                </c:pt>
                <c:pt idx="229">
                  <c:v>53017.267229999998</c:v>
                </c:pt>
                <c:pt idx="230">
                  <c:v>41814.720670000002</c:v>
                </c:pt>
                <c:pt idx="231">
                  <c:v>43901.712440000003</c:v>
                </c:pt>
                <c:pt idx="232">
                  <c:v>44633.992409999999</c:v>
                </c:pt>
                <c:pt idx="233">
                  <c:v>54827.52403</c:v>
                </c:pt>
                <c:pt idx="234">
                  <c:v>51130.95379</c:v>
                </c:pt>
                <c:pt idx="235">
                  <c:v>43402.31525</c:v>
                </c:pt>
                <c:pt idx="236">
                  <c:v>47240.86004</c:v>
                </c:pt>
                <c:pt idx="237">
                  <c:v>46635.494319999998</c:v>
                </c:pt>
                <c:pt idx="238">
                  <c:v>44387.58412</c:v>
                </c:pt>
                <c:pt idx="239">
                  <c:v>49091.971850000002</c:v>
                </c:pt>
                <c:pt idx="240">
                  <c:v>58350.318090000001</c:v>
                </c:pt>
                <c:pt idx="241">
                  <c:v>66363.893160000007</c:v>
                </c:pt>
                <c:pt idx="242">
                  <c:v>53489.462140000003</c:v>
                </c:pt>
                <c:pt idx="243">
                  <c:v>39810.348169999997</c:v>
                </c:pt>
                <c:pt idx="244">
                  <c:v>51612.143109999997</c:v>
                </c:pt>
                <c:pt idx="245">
                  <c:v>38978.674579999999</c:v>
                </c:pt>
                <c:pt idx="246">
                  <c:v>35928.524039999997</c:v>
                </c:pt>
                <c:pt idx="247">
                  <c:v>54823.192210000001</c:v>
                </c:pt>
                <c:pt idx="248">
                  <c:v>41567.470329999996</c:v>
                </c:pt>
                <c:pt idx="249">
                  <c:v>68678.435200000007</c:v>
                </c:pt>
                <c:pt idx="250">
                  <c:v>68925.094469999996</c:v>
                </c:pt>
                <c:pt idx="251">
                  <c:v>37843.466189999999</c:v>
                </c:pt>
                <c:pt idx="252">
                  <c:v>63738.390650000001</c:v>
                </c:pt>
                <c:pt idx="253">
                  <c:v>48266.755160000001</c:v>
                </c:pt>
                <c:pt idx="254">
                  <c:v>31978.979899999998</c:v>
                </c:pt>
                <c:pt idx="255">
                  <c:v>48100.290520000002</c:v>
                </c:pt>
                <c:pt idx="256">
                  <c:v>38147.81018</c:v>
                </c:pt>
                <c:pt idx="257">
                  <c:v>49730.533389999997</c:v>
                </c:pt>
                <c:pt idx="258">
                  <c:v>40093.619809999997</c:v>
                </c:pt>
                <c:pt idx="259">
                  <c:v>42297.506200000003</c:v>
                </c:pt>
                <c:pt idx="260">
                  <c:v>48104.111839999998</c:v>
                </c:pt>
                <c:pt idx="261">
                  <c:v>52707.968159999997</c:v>
                </c:pt>
                <c:pt idx="262">
                  <c:v>49392.8897</c:v>
                </c:pt>
                <c:pt idx="263">
                  <c:v>30841.001540000001</c:v>
                </c:pt>
                <c:pt idx="264">
                  <c:v>49373.375549999997</c:v>
                </c:pt>
                <c:pt idx="265">
                  <c:v>45058.8969</c:v>
                </c:pt>
                <c:pt idx="266">
                  <c:v>52991.526669999999</c:v>
                </c:pt>
                <c:pt idx="267">
                  <c:v>50958.081149999998</c:v>
                </c:pt>
                <c:pt idx="268">
                  <c:v>41357.178970000001</c:v>
                </c:pt>
                <c:pt idx="269">
                  <c:v>44434.719169999997</c:v>
                </c:pt>
                <c:pt idx="270">
                  <c:v>41221.249179999999</c:v>
                </c:pt>
                <c:pt idx="271">
                  <c:v>50937.938439999998</c:v>
                </c:pt>
                <c:pt idx="272">
                  <c:v>38955.219190000003</c:v>
                </c:pt>
                <c:pt idx="273">
                  <c:v>51221.04249</c:v>
                </c:pt>
                <c:pt idx="274">
                  <c:v>60670.336719999999</c:v>
                </c:pt>
                <c:pt idx="275">
                  <c:v>54075.120640000001</c:v>
                </c:pt>
                <c:pt idx="276">
                  <c:v>40004.871420000003</c:v>
                </c:pt>
                <c:pt idx="277">
                  <c:v>61593.520579999997</c:v>
                </c:pt>
                <c:pt idx="278">
                  <c:v>52474.718390000002</c:v>
                </c:pt>
                <c:pt idx="279">
                  <c:v>57441.44414</c:v>
                </c:pt>
                <c:pt idx="280">
                  <c:v>60461.242680000003</c:v>
                </c:pt>
                <c:pt idx="281">
                  <c:v>34642.602400000003</c:v>
                </c:pt>
                <c:pt idx="282">
                  <c:v>49142.511740000002</c:v>
                </c:pt>
                <c:pt idx="283">
                  <c:v>58840.539640000003</c:v>
                </c:pt>
                <c:pt idx="284">
                  <c:v>51941.675600000002</c:v>
                </c:pt>
                <c:pt idx="285">
                  <c:v>67120.898780000003</c:v>
                </c:pt>
                <c:pt idx="286">
                  <c:v>41913.537129999997</c:v>
                </c:pt>
                <c:pt idx="287">
                  <c:v>59416.18101</c:v>
                </c:pt>
                <c:pt idx="288">
                  <c:v>51402.615059999996</c:v>
                </c:pt>
                <c:pt idx="289">
                  <c:v>54755.420380000003</c:v>
                </c:pt>
                <c:pt idx="290">
                  <c:v>47143.44008</c:v>
                </c:pt>
                <c:pt idx="291">
                  <c:v>64391.689059999997</c:v>
                </c:pt>
                <c:pt idx="292">
                  <c:v>37252.551939999998</c:v>
                </c:pt>
                <c:pt idx="293">
                  <c:v>52665.365109999999</c:v>
                </c:pt>
                <c:pt idx="294">
                  <c:v>51551.679969999997</c:v>
                </c:pt>
                <c:pt idx="295">
                  <c:v>38243.664810000002</c:v>
                </c:pt>
                <c:pt idx="296">
                  <c:v>39766.64804</c:v>
                </c:pt>
                <c:pt idx="297">
                  <c:v>48622.660969999997</c:v>
                </c:pt>
                <c:pt idx="298">
                  <c:v>47693.234819999998</c:v>
                </c:pt>
                <c:pt idx="299">
                  <c:v>39410.461600000002</c:v>
                </c:pt>
                <c:pt idx="300">
                  <c:v>33428.401830000003</c:v>
                </c:pt>
                <c:pt idx="301">
                  <c:v>62864.430110000001</c:v>
                </c:pt>
                <c:pt idx="302">
                  <c:v>29425.830010000001</c:v>
                </c:pt>
                <c:pt idx="303">
                  <c:v>44418.609550000001</c:v>
                </c:pt>
                <c:pt idx="304">
                  <c:v>53655.538589999996</c:v>
                </c:pt>
                <c:pt idx="305">
                  <c:v>45977.125019999999</c:v>
                </c:pt>
                <c:pt idx="306">
                  <c:v>47935.939400000003</c:v>
                </c:pt>
                <c:pt idx="307">
                  <c:v>60222.226719999999</c:v>
                </c:pt>
                <c:pt idx="308">
                  <c:v>27810.218140000001</c:v>
                </c:pt>
                <c:pt idx="309">
                  <c:v>47604.345909999996</c:v>
                </c:pt>
                <c:pt idx="310">
                  <c:v>42369.642469999999</c:v>
                </c:pt>
                <c:pt idx="311">
                  <c:v>31837.22537</c:v>
                </c:pt>
                <c:pt idx="312">
                  <c:v>26499.314180000001</c:v>
                </c:pt>
                <c:pt idx="313">
                  <c:v>38172.836020000002</c:v>
                </c:pt>
                <c:pt idx="314">
                  <c:v>37714.316590000002</c:v>
                </c:pt>
                <c:pt idx="315">
                  <c:v>57125.415410000001</c:v>
                </c:pt>
                <c:pt idx="316">
                  <c:v>46453.348189999997</c:v>
                </c:pt>
                <c:pt idx="317">
                  <c:v>55592.703829999999</c:v>
                </c:pt>
                <c:pt idx="318">
                  <c:v>42484.022830000002</c:v>
                </c:pt>
                <c:pt idx="319">
                  <c:v>36112.793460000001</c:v>
                </c:pt>
                <c:pt idx="320">
                  <c:v>27889.951969999998</c:v>
                </c:pt>
                <c:pt idx="321">
                  <c:v>57430.769030000003</c:v>
                </c:pt>
                <c:pt idx="322">
                  <c:v>41265.529289999999</c:v>
                </c:pt>
                <c:pt idx="323">
                  <c:v>64545.163390000002</c:v>
                </c:pt>
                <c:pt idx="324">
                  <c:v>38763.113060000003</c:v>
                </c:pt>
                <c:pt idx="325">
                  <c:v>58045.562570000002</c:v>
                </c:pt>
                <c:pt idx="326">
                  <c:v>54387.277269999999</c:v>
                </c:pt>
                <c:pt idx="327">
                  <c:v>39522.131289999998</c:v>
                </c:pt>
                <c:pt idx="328">
                  <c:v>42978.346259999998</c:v>
                </c:pt>
                <c:pt idx="329">
                  <c:v>60865.763959999997</c:v>
                </c:pt>
                <c:pt idx="330">
                  <c:v>46380.447319999999</c:v>
                </c:pt>
                <c:pt idx="331">
                  <c:v>56579.903380000003</c:v>
                </c:pt>
                <c:pt idx="332">
                  <c:v>45208.425389999997</c:v>
                </c:pt>
                <c:pt idx="333">
                  <c:v>56229.412700000001</c:v>
                </c:pt>
                <c:pt idx="334">
                  <c:v>50455.119350000001</c:v>
                </c:pt>
                <c:pt idx="335">
                  <c:v>49721.310819999999</c:v>
                </c:pt>
                <c:pt idx="336">
                  <c:v>49220.021800000002</c:v>
                </c:pt>
                <c:pt idx="337">
                  <c:v>43264.049650000001</c:v>
                </c:pt>
                <c:pt idx="338">
                  <c:v>51683.608590000003</c:v>
                </c:pt>
                <c:pt idx="339">
                  <c:v>44525.020850000001</c:v>
                </c:pt>
                <c:pt idx="340">
                  <c:v>48518.90163</c:v>
                </c:pt>
                <c:pt idx="341">
                  <c:v>54850.387419999999</c:v>
                </c:pt>
                <c:pt idx="342">
                  <c:v>42209.289479999999</c:v>
                </c:pt>
                <c:pt idx="343">
                  <c:v>55125.932370000002</c:v>
                </c:pt>
                <c:pt idx="344">
                  <c:v>47984.420619999997</c:v>
                </c:pt>
                <c:pt idx="345">
                  <c:v>43405.89086</c:v>
                </c:pt>
                <c:pt idx="346">
                  <c:v>44577.44829</c:v>
                </c:pt>
                <c:pt idx="347">
                  <c:v>44846.685570000001</c:v>
                </c:pt>
                <c:pt idx="348">
                  <c:v>46643.265809999997</c:v>
                </c:pt>
                <c:pt idx="349">
                  <c:v>56563.986749999996</c:v>
                </c:pt>
                <c:pt idx="350">
                  <c:v>41673.446170000003</c:v>
                </c:pt>
                <c:pt idx="351">
                  <c:v>61118.469469999996</c:v>
                </c:pt>
                <c:pt idx="352">
                  <c:v>46892.266170000003</c:v>
                </c:pt>
                <c:pt idx="353">
                  <c:v>51355.710599999999</c:v>
                </c:pt>
                <c:pt idx="354">
                  <c:v>42011.199650000002</c:v>
                </c:pt>
                <c:pt idx="355">
                  <c:v>52654.404549999999</c:v>
                </c:pt>
                <c:pt idx="356">
                  <c:v>44432.717470000003</c:v>
                </c:pt>
                <c:pt idx="357">
                  <c:v>46054.602529999996</c:v>
                </c:pt>
                <c:pt idx="358">
                  <c:v>58235.414539999998</c:v>
                </c:pt>
                <c:pt idx="359">
                  <c:v>47009.577409999998</c:v>
                </c:pt>
                <c:pt idx="360">
                  <c:v>49399.970410000002</c:v>
                </c:pt>
                <c:pt idx="361">
                  <c:v>42997.167609999997</c:v>
                </c:pt>
                <c:pt idx="362">
                  <c:v>44434.984190000003</c:v>
                </c:pt>
                <c:pt idx="363">
                  <c:v>46325.509590000001</c:v>
                </c:pt>
                <c:pt idx="364">
                  <c:v>46846.730499999998</c:v>
                </c:pt>
                <c:pt idx="365">
                  <c:v>56499.102019999998</c:v>
                </c:pt>
                <c:pt idx="366">
                  <c:v>42773.759050000001</c:v>
                </c:pt>
                <c:pt idx="367">
                  <c:v>52313.983919999999</c:v>
                </c:pt>
                <c:pt idx="368">
                  <c:v>60763.247309999999</c:v>
                </c:pt>
                <c:pt idx="369">
                  <c:v>66158.694940000001</c:v>
                </c:pt>
                <c:pt idx="370">
                  <c:v>31215.642100000001</c:v>
                </c:pt>
                <c:pt idx="371">
                  <c:v>56973.181049999999</c:v>
                </c:pt>
                <c:pt idx="372">
                  <c:v>37093.920330000001</c:v>
                </c:pt>
                <c:pt idx="373">
                  <c:v>43401.566120000003</c:v>
                </c:pt>
                <c:pt idx="374">
                  <c:v>51405.55229</c:v>
                </c:pt>
                <c:pt idx="375">
                  <c:v>48300.020570000001</c:v>
                </c:pt>
                <c:pt idx="376">
                  <c:v>54013.47595</c:v>
                </c:pt>
                <c:pt idx="377">
                  <c:v>41320.072560000001</c:v>
                </c:pt>
                <c:pt idx="378">
                  <c:v>66888.93694</c:v>
                </c:pt>
                <c:pt idx="379">
                  <c:v>39549.130389999998</c:v>
                </c:pt>
                <c:pt idx="380">
                  <c:v>52709.081960000003</c:v>
                </c:pt>
                <c:pt idx="381">
                  <c:v>53502.977420000003</c:v>
                </c:pt>
                <c:pt idx="382">
                  <c:v>52116.907910000002</c:v>
                </c:pt>
                <c:pt idx="383">
                  <c:v>48025.025419999998</c:v>
                </c:pt>
                <c:pt idx="384">
                  <c:v>59483.911829999997</c:v>
                </c:pt>
                <c:pt idx="385">
                  <c:v>41034.283430000003</c:v>
                </c:pt>
                <c:pt idx="386">
                  <c:v>51730.174339999998</c:v>
                </c:pt>
                <c:pt idx="387">
                  <c:v>53021.860739999996</c:v>
                </c:pt>
                <c:pt idx="388">
                  <c:v>57461.511579999999</c:v>
                </c:pt>
                <c:pt idx="389">
                  <c:v>50441.62427</c:v>
                </c:pt>
                <c:pt idx="390">
                  <c:v>70878.29664</c:v>
                </c:pt>
                <c:pt idx="391">
                  <c:v>55543.384969999999</c:v>
                </c:pt>
                <c:pt idx="392">
                  <c:v>53848.755499999999</c:v>
                </c:pt>
                <c:pt idx="393">
                  <c:v>39904.816129999999</c:v>
                </c:pt>
                <c:pt idx="394">
                  <c:v>44736.410969999997</c:v>
                </c:pt>
                <c:pt idx="395">
                  <c:v>46937.174220000001</c:v>
                </c:pt>
                <c:pt idx="396">
                  <c:v>42747.539250000002</c:v>
                </c:pt>
                <c:pt idx="397">
                  <c:v>63038.20422</c:v>
                </c:pt>
                <c:pt idx="398">
                  <c:v>63248.761879999998</c:v>
                </c:pt>
                <c:pt idx="399">
                  <c:v>67092.232759999999</c:v>
                </c:pt>
                <c:pt idx="400">
                  <c:v>40022.174059999998</c:v>
                </c:pt>
                <c:pt idx="401">
                  <c:v>56071.613770000004</c:v>
                </c:pt>
                <c:pt idx="402">
                  <c:v>49442.121070000001</c:v>
                </c:pt>
                <c:pt idx="403">
                  <c:v>51866.48719</c:v>
                </c:pt>
                <c:pt idx="404">
                  <c:v>35716.311329999997</c:v>
                </c:pt>
                <c:pt idx="405">
                  <c:v>39892.933429999997</c:v>
                </c:pt>
                <c:pt idx="406">
                  <c:v>35781.16156</c:v>
                </c:pt>
                <c:pt idx="407">
                  <c:v>42866.212740000003</c:v>
                </c:pt>
                <c:pt idx="408">
                  <c:v>80000</c:v>
                </c:pt>
                <c:pt idx="409">
                  <c:v>60526.977879999999</c:v>
                </c:pt>
                <c:pt idx="410">
                  <c:v>59758.732470000003</c:v>
                </c:pt>
                <c:pt idx="411">
                  <c:v>58641.710509999997</c:v>
                </c:pt>
                <c:pt idx="412">
                  <c:v>52983.894110000001</c:v>
                </c:pt>
                <c:pt idx="413">
                  <c:v>50666.881730000001</c:v>
                </c:pt>
                <c:pt idx="414">
                  <c:v>59625.026180000001</c:v>
                </c:pt>
                <c:pt idx="415">
                  <c:v>53496.481829999997</c:v>
                </c:pt>
                <c:pt idx="416">
                  <c:v>43503.973489999997</c:v>
                </c:pt>
                <c:pt idx="417">
                  <c:v>31083.702710000001</c:v>
                </c:pt>
                <c:pt idx="418">
                  <c:v>45366.359629999999</c:v>
                </c:pt>
                <c:pt idx="419">
                  <c:v>39888.597889999997</c:v>
                </c:pt>
                <c:pt idx="420">
                  <c:v>52240.728660000001</c:v>
                </c:pt>
                <c:pt idx="421">
                  <c:v>39911.611599999997</c:v>
                </c:pt>
                <c:pt idx="422">
                  <c:v>45857.753649999999</c:v>
                </c:pt>
                <c:pt idx="423">
                  <c:v>39422.793890000001</c:v>
                </c:pt>
                <c:pt idx="424">
                  <c:v>49079.294609999997</c:v>
                </c:pt>
                <c:pt idx="425">
                  <c:v>49348.88394</c:v>
                </c:pt>
                <c:pt idx="426">
                  <c:v>41427.597970000003</c:v>
                </c:pt>
                <c:pt idx="427">
                  <c:v>44424.076809999999</c:v>
                </c:pt>
                <c:pt idx="428">
                  <c:v>60390.066160000002</c:v>
                </c:pt>
                <c:pt idx="429">
                  <c:v>42793.993199999997</c:v>
                </c:pt>
                <c:pt idx="430">
                  <c:v>46935.727740000002</c:v>
                </c:pt>
                <c:pt idx="431">
                  <c:v>58667.068650000001</c:v>
                </c:pt>
                <c:pt idx="432">
                  <c:v>38042.800649999997</c:v>
                </c:pt>
                <c:pt idx="433">
                  <c:v>39270.579089999999</c:v>
                </c:pt>
                <c:pt idx="434">
                  <c:v>54606.187689999999</c:v>
                </c:pt>
                <c:pt idx="435">
                  <c:v>47984.120430000003</c:v>
                </c:pt>
                <c:pt idx="436">
                  <c:v>48955.858160000003</c:v>
                </c:pt>
                <c:pt idx="437">
                  <c:v>46710.52519</c:v>
                </c:pt>
                <c:pt idx="438">
                  <c:v>52889.562570000002</c:v>
                </c:pt>
                <c:pt idx="439">
                  <c:v>60960.834280000003</c:v>
                </c:pt>
                <c:pt idx="440">
                  <c:v>63079.843289999997</c:v>
                </c:pt>
                <c:pt idx="441">
                  <c:v>55700.833890000002</c:v>
                </c:pt>
                <c:pt idx="442">
                  <c:v>50296.674959999997</c:v>
                </c:pt>
                <c:pt idx="443">
                  <c:v>47715.960489999998</c:v>
                </c:pt>
                <c:pt idx="444">
                  <c:v>60567.188370000003</c:v>
                </c:pt>
                <c:pt idx="445">
                  <c:v>51922.076910000003</c:v>
                </c:pt>
                <c:pt idx="446">
                  <c:v>35848.82935</c:v>
                </c:pt>
                <c:pt idx="447">
                  <c:v>47970.767670000001</c:v>
                </c:pt>
                <c:pt idx="448">
                  <c:v>43641.657270000003</c:v>
                </c:pt>
                <c:pt idx="449">
                  <c:v>63140.050819999997</c:v>
                </c:pt>
                <c:pt idx="450">
                  <c:v>65592.220119999998</c:v>
                </c:pt>
                <c:pt idx="451">
                  <c:v>42919.5196</c:v>
                </c:pt>
                <c:pt idx="452">
                  <c:v>70598.967680000002</c:v>
                </c:pt>
                <c:pt idx="453">
                  <c:v>43242.582240000003</c:v>
                </c:pt>
                <c:pt idx="454">
                  <c:v>63868.94051</c:v>
                </c:pt>
                <c:pt idx="455">
                  <c:v>45112.945469999999</c:v>
                </c:pt>
                <c:pt idx="456">
                  <c:v>44361.875070000002</c:v>
                </c:pt>
                <c:pt idx="457">
                  <c:v>49991.606970000001</c:v>
                </c:pt>
                <c:pt idx="458">
                  <c:v>61731.714260000001</c:v>
                </c:pt>
                <c:pt idx="459">
                  <c:v>41769.382879999997</c:v>
                </c:pt>
                <c:pt idx="460">
                  <c:v>33766.641300000003</c:v>
                </c:pt>
                <c:pt idx="461">
                  <c:v>52056.414779999999</c:v>
                </c:pt>
                <c:pt idx="462">
                  <c:v>62028.711920000002</c:v>
                </c:pt>
                <c:pt idx="463">
                  <c:v>32208.375220000002</c:v>
                </c:pt>
                <c:pt idx="464">
                  <c:v>35475.00344</c:v>
                </c:pt>
                <c:pt idx="465">
                  <c:v>55420.566680000004</c:v>
                </c:pt>
                <c:pt idx="466">
                  <c:v>42139.645279999997</c:v>
                </c:pt>
                <c:pt idx="467">
                  <c:v>50539.901689999999</c:v>
                </c:pt>
                <c:pt idx="468">
                  <c:v>34922.428460000003</c:v>
                </c:pt>
                <c:pt idx="469">
                  <c:v>52150.417860000001</c:v>
                </c:pt>
                <c:pt idx="470">
                  <c:v>66648.250769999999</c:v>
                </c:pt>
                <c:pt idx="471">
                  <c:v>49248.105949999997</c:v>
                </c:pt>
                <c:pt idx="472">
                  <c:v>47869.825929999999</c:v>
                </c:pt>
                <c:pt idx="473">
                  <c:v>59984.163610000003</c:v>
                </c:pt>
                <c:pt idx="474">
                  <c:v>45271.460809999997</c:v>
                </c:pt>
                <c:pt idx="475">
                  <c:v>46012.106160000003</c:v>
                </c:pt>
                <c:pt idx="476">
                  <c:v>32967.201910000003</c:v>
                </c:pt>
                <c:pt idx="477">
                  <c:v>40102.114170000001</c:v>
                </c:pt>
                <c:pt idx="478">
                  <c:v>35457.1486</c:v>
                </c:pt>
                <c:pt idx="479">
                  <c:v>51046.422259999999</c:v>
                </c:pt>
                <c:pt idx="480">
                  <c:v>52570.365169999997</c:v>
                </c:pt>
                <c:pt idx="481">
                  <c:v>61404.225780000001</c:v>
                </c:pt>
                <c:pt idx="482">
                  <c:v>28463.643260000001</c:v>
                </c:pt>
                <c:pt idx="483">
                  <c:v>69669.474019999994</c:v>
                </c:pt>
                <c:pt idx="484">
                  <c:v>55167.373610000002</c:v>
                </c:pt>
                <c:pt idx="485">
                  <c:v>48383.690710000003</c:v>
                </c:pt>
                <c:pt idx="486">
                  <c:v>36517.70996</c:v>
                </c:pt>
                <c:pt idx="487">
                  <c:v>53110.880519999999</c:v>
                </c:pt>
                <c:pt idx="488">
                  <c:v>53049.445670000001</c:v>
                </c:pt>
                <c:pt idx="489">
                  <c:v>45015.679530000001</c:v>
                </c:pt>
                <c:pt idx="490">
                  <c:v>56510.132940000003</c:v>
                </c:pt>
                <c:pt idx="491">
                  <c:v>47443.744429999999</c:v>
                </c:pt>
                <c:pt idx="492">
                  <c:v>59538.403270000003</c:v>
                </c:pt>
                <c:pt idx="493">
                  <c:v>41352.470710000001</c:v>
                </c:pt>
                <c:pt idx="494">
                  <c:v>52785.169470000001</c:v>
                </c:pt>
                <c:pt idx="495">
                  <c:v>60117.67886</c:v>
                </c:pt>
                <c:pt idx="496">
                  <c:v>64188.268620000003</c:v>
                </c:pt>
                <c:pt idx="497">
                  <c:v>64147.28888</c:v>
                </c:pt>
                <c:pt idx="498">
                  <c:v>45442.153530000003</c:v>
                </c:pt>
                <c:pt idx="499">
                  <c:v>45107.225659999996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74-46FB-AAEC-7AFECEB43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12576"/>
        <c:axId val="70111504"/>
      </c:scatterChart>
      <c:valAx>
        <c:axId val="7131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1504"/>
        <c:crosses val="autoZero"/>
        <c:crossBetween val="midCat"/>
      </c:valAx>
      <c:valAx>
        <c:axId val="7011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Distribution of 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entury Gothic" panose="020B0502020202020204"/>
            </a:rPr>
            <a:t>Distribution of Age</a:t>
          </a:r>
        </a:p>
      </cx:txPr>
    </cx:title>
    <cx:plotArea>
      <cx:plotAreaRegion>
        <cx:series layoutId="clusteredColumn" uniqueId="{900F96D8-5B45-4D9D-A674-B5AE1F3EE4D4}">
          <cx:tx>
            <cx:txData>
              <cx:f>_xlchart.v1.2</cx:f>
              <cx:v>Age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Box Plot for Net Worth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entury Gothic" panose="020B0502020202020204"/>
            </a:rPr>
            <a:t>Box Plot for Net Worth</a:t>
          </a:r>
        </a:p>
      </cx:txPr>
    </cx:title>
    <cx:plotArea>
      <cx:plotAreaRegion>
        <cx:series layoutId="boxWhisker" uniqueId="{B1DF1655-D37C-4E32-91CF-DC0DD4F09271}">
          <cx:tx>
            <cx:txData>
              <cx:f>_xlchart.v1.0</cx:f>
              <cx:v>Net Worth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5" Type="http://schemas.openxmlformats.org/officeDocument/2006/relationships/chart" Target="../charts/chart3.xml"/><Relationship Id="rId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1776846</xdr:colOff>
      <xdr:row>38</xdr:row>
      <xdr:rowOff>50570</xdr:rowOff>
    </xdr:from>
    <xdr:to>
      <xdr:col>7</xdr:col>
      <xdr:colOff>536172</xdr:colOff>
      <xdr:row>53</xdr:row>
      <xdr:rowOff>197428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0474A74-2BBC-4B87-801F-11B718DF2C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01121" y="8022995"/>
              <a:ext cx="4569576" cy="329010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147452</xdr:colOff>
      <xdr:row>38</xdr:row>
      <xdr:rowOff>30679</xdr:rowOff>
    </xdr:from>
    <xdr:to>
      <xdr:col>3</xdr:col>
      <xdr:colOff>1500745</xdr:colOff>
      <xdr:row>54</xdr:row>
      <xdr:rowOff>205839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CFEE48-455E-41FD-87C5-0112B62DF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536121</xdr:colOff>
      <xdr:row>17</xdr:row>
      <xdr:rowOff>174173</xdr:rowOff>
    </xdr:from>
    <xdr:to>
      <xdr:col>9</xdr:col>
      <xdr:colOff>393247</xdr:colOff>
      <xdr:row>33</xdr:row>
      <xdr:rowOff>117022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C4557DA8-8FC2-4948-8CED-67041664EA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84621" y="3736523"/>
              <a:ext cx="4591051" cy="33051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336626</xdr:colOff>
      <xdr:row>12</xdr:row>
      <xdr:rowOff>94577</xdr:rowOff>
    </xdr:from>
    <xdr:to>
      <xdr:col>16</xdr:col>
      <xdr:colOff>325714</xdr:colOff>
      <xdr:row>16</xdr:row>
      <xdr:rowOff>55454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43F519-1EBC-EA36-7164-25CAB26C72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820479" y="2660724"/>
          <a:ext cx="3731853" cy="7677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39757</xdr:colOff>
      <xdr:row>6</xdr:row>
      <xdr:rowOff>164940</xdr:rowOff>
    </xdr:from>
    <xdr:to>
      <xdr:col>13</xdr:col>
      <xdr:colOff>166404</xdr:colOff>
      <xdr:row>11</xdr:row>
      <xdr:rowOff>104514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E5A0C1-6C3B-4BDC-856A-ACBC01938E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97148" y="1198610"/>
          <a:ext cx="3552334" cy="800965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4</xdr:row>
      <xdr:rowOff>0</xdr:rowOff>
    </xdr:from>
    <xdr:to>
      <xdr:col>9</xdr:col>
      <xdr:colOff>99060</xdr:colOff>
      <xdr:row>5</xdr:row>
      <xdr:rowOff>7620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EA22FF-48EB-47F7-832D-3BCA15F3E1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0040" y="701040"/>
          <a:ext cx="9906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5</xdr:row>
      <xdr:rowOff>0</xdr:rowOff>
    </xdr:from>
    <xdr:to>
      <xdr:col>9</xdr:col>
      <xdr:colOff>266700</xdr:colOff>
      <xdr:row>6</xdr:row>
      <xdr:rowOff>30480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BD18A89-BEAC-437D-9AD8-84E3705923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0040" y="876300"/>
          <a:ext cx="26670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238539</xdr:colOff>
      <xdr:row>0</xdr:row>
      <xdr:rowOff>0</xdr:rowOff>
    </xdr:from>
    <xdr:to>
      <xdr:col>7</xdr:col>
      <xdr:colOff>140804</xdr:colOff>
      <xdr:row>5</xdr:row>
      <xdr:rowOff>11182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CB561E-1A87-D097-C4B5-7E320822D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99582" y="0"/>
          <a:ext cx="1558787" cy="104650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0</xdr:rowOff>
    </xdr:from>
    <xdr:to>
      <xdr:col>9</xdr:col>
      <xdr:colOff>99060</xdr:colOff>
      <xdr:row>6</xdr:row>
      <xdr:rowOff>7620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F94848-5A31-4BBF-9700-FE0EC5D131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0040" y="701040"/>
          <a:ext cx="9906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19878</xdr:colOff>
      <xdr:row>5</xdr:row>
      <xdr:rowOff>145774</xdr:rowOff>
    </xdr:from>
    <xdr:to>
      <xdr:col>9</xdr:col>
      <xdr:colOff>286578</xdr:colOff>
      <xdr:row>7</xdr:row>
      <xdr:rowOff>3976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DBEDC27-51F9-467C-BA2F-167886C995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6504" y="834887"/>
          <a:ext cx="266700" cy="2027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1709531</xdr:colOff>
      <xdr:row>7</xdr:row>
      <xdr:rowOff>106019</xdr:rowOff>
    </xdr:from>
    <xdr:to>
      <xdr:col>10</xdr:col>
      <xdr:colOff>1146313</xdr:colOff>
      <xdr:row>12</xdr:row>
      <xdr:rowOff>102572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D3CB7C0-50C1-DBAE-8DE9-75606FA85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36157" y="1311967"/>
          <a:ext cx="1484243" cy="85794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624840</xdr:colOff>
      <xdr:row>30</xdr:row>
      <xdr:rowOff>15240</xdr:rowOff>
    </xdr:from>
    <xdr:to>
      <xdr:col>4</xdr:col>
      <xdr:colOff>5593080</xdr:colOff>
      <xdr:row>42</xdr:row>
      <xdr:rowOff>48427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06BF58-030E-4E68-A0A5-47E36799E9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51960" y="5532120"/>
          <a:ext cx="4968240" cy="2235367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11</xdr:col>
      <xdr:colOff>155269</xdr:colOff>
      <xdr:row>39</xdr:row>
      <xdr:rowOff>156463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4048423-5E51-6F5C-2D05-0BBEF211C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04020" y="5516880"/>
          <a:ext cx="6906589" cy="181000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427169</xdr:colOff>
      <xdr:row>8</xdr:row>
      <xdr:rowOff>76241</xdr:rowOff>
    </xdr:from>
    <xdr:to>
      <xdr:col>17</xdr:col>
      <xdr:colOff>295387</xdr:colOff>
      <xdr:row>24</xdr:row>
      <xdr:rowOff>115155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A55D54-3719-44B1-8E83-DCF79D183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1038808</xdr:colOff>
      <xdr:row>29</xdr:row>
      <xdr:rowOff>79143</xdr:rowOff>
    </xdr:from>
    <xdr:to>
      <xdr:col>13</xdr:col>
      <xdr:colOff>334661</xdr:colOff>
      <xdr:row>68</xdr:row>
      <xdr:rowOff>85537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28DEF8E-AE61-BBF7-538F-9BA31A2D52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31984" y="6077319"/>
          <a:ext cx="7327745" cy="803828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533400</xdr:colOff>
      <xdr:row>7</xdr:row>
      <xdr:rowOff>22861</xdr:rowOff>
    </xdr:from>
    <xdr:to>
      <xdr:col>12</xdr:col>
      <xdr:colOff>53340</xdr:colOff>
      <xdr:row>12</xdr:row>
      <xdr:rowOff>77882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B5DF4CB-BBC2-AE62-7174-A8880A50D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81160" y="1264921"/>
          <a:ext cx="5608320" cy="931321"/>
        </a:xfrm>
        <a:prstGeom prst="rect">
          <a:avLst/>
        </a:prstGeom>
      </xdr:spPr>
    </xdr:pic>
    <xdr:clientData/>
  </xdr:twoCellAnchor>
  <xdr:twoCellAnchor editAs="oneCell">
    <xdr:from>
      <xdr:col>8</xdr:col>
      <xdr:colOff>672355</xdr:colOff>
      <xdr:row>25</xdr:row>
      <xdr:rowOff>138953</xdr:rowOff>
    </xdr:from>
    <xdr:to>
      <xdr:col>12</xdr:col>
      <xdr:colOff>304802</xdr:colOff>
      <xdr:row>36</xdr:row>
      <xdr:rowOff>117328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A73FF5F-B404-B09E-664A-99208433B9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18914" y="5461747"/>
          <a:ext cx="5067300" cy="232040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1579245</xdr:colOff>
      <xdr:row>5</xdr:row>
      <xdr:rowOff>184785</xdr:rowOff>
    </xdr:from>
    <xdr:to>
      <xdr:col>11</xdr:col>
      <xdr:colOff>160020</xdr:colOff>
      <xdr:row>17</xdr:row>
      <xdr:rowOff>36195</xdr:rowOff>
    </xdr:to>
    <xdr:pic>
      <xdr:nvPicPr>
        <xdr:cNvPr id="17" name="Ảnh 16">
          <a:extLst>
            <a:ext uri="{FF2B5EF4-FFF2-40B4-BE49-F238E27FC236}">
              <a16:creationId xmlns:a16="http://schemas.microsoft.com/office/drawing/2014/main" id="{D50DED42-9AC8-06CE-D907-915CE9B9835B}"/>
            </a:ext>
            <a:ext uri="{147F2762-F138-4A5C-976F-8EAC2B608ADB}">
              <a16:predDERef xmlns:a16="http://schemas.microsoft.com/office/drawing/2014/main" pred="{C2204395-25B0-4314-67E5-5D0E87A2F5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37720" y="1242060"/>
          <a:ext cx="3705225" cy="2366010"/>
        </a:xfrm>
        <a:prstGeom prst="rect">
          <a:avLst/>
        </a:prstGeom>
      </xdr:spPr>
    </xdr:pic>
    <xdr:clientData/>
  </xdr:twoCellAnchor>
  <xdr:twoCellAnchor editAs="oneCell">
    <xdr:from>
      <xdr:col>11</xdr:col>
      <xdr:colOff>821055</xdr:colOff>
      <xdr:row>5</xdr:row>
      <xdr:rowOff>158115</xdr:rowOff>
    </xdr:from>
    <xdr:to>
      <xdr:col>15</xdr:col>
      <xdr:colOff>516255</xdr:colOff>
      <xdr:row>17</xdr:row>
      <xdr:rowOff>17145</xdr:rowOff>
    </xdr:to>
    <xdr:pic>
      <xdr:nvPicPr>
        <xdr:cNvPr id="18" name="Ảnh 17">
          <a:extLst>
            <a:ext uri="{FF2B5EF4-FFF2-40B4-BE49-F238E27FC236}">
              <a16:creationId xmlns:a16="http://schemas.microsoft.com/office/drawing/2014/main" id="{D41466F5-44ED-2D98-738F-3647A2F626B3}"/>
            </a:ext>
            <a:ext uri="{147F2762-F138-4A5C-976F-8EAC2B608ADB}">
              <a16:predDERef xmlns:a16="http://schemas.microsoft.com/office/drawing/2014/main" pred="{D50DED42-9AC8-06CE-D907-915CE9B98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603980" y="1215390"/>
          <a:ext cx="3705225" cy="2373630"/>
        </a:xfrm>
        <a:prstGeom prst="rect">
          <a:avLst/>
        </a:prstGeom>
      </xdr:spPr>
    </xdr:pic>
    <xdr:clientData/>
  </xdr:twoCellAnchor>
  <xdr:twoCellAnchor editAs="oneCell">
    <xdr:from>
      <xdr:col>8</xdr:col>
      <xdr:colOff>1583055</xdr:colOff>
      <xdr:row>19</xdr:row>
      <xdr:rowOff>121920</xdr:rowOff>
    </xdr:from>
    <xdr:to>
      <xdr:col>11</xdr:col>
      <xdr:colOff>163830</xdr:colOff>
      <xdr:row>30</xdr:row>
      <xdr:rowOff>190500</xdr:rowOff>
    </xdr:to>
    <xdr:pic>
      <xdr:nvPicPr>
        <xdr:cNvPr id="19" name="Ảnh 18">
          <a:extLst>
            <a:ext uri="{FF2B5EF4-FFF2-40B4-BE49-F238E27FC236}">
              <a16:creationId xmlns:a16="http://schemas.microsoft.com/office/drawing/2014/main" id="{6EE26653-DDE8-460D-CC8C-8BD0C8614F1D}"/>
            </a:ext>
            <a:ext uri="{147F2762-F138-4A5C-976F-8EAC2B608ADB}">
              <a16:predDERef xmlns:a16="http://schemas.microsoft.com/office/drawing/2014/main" pred="{D41466F5-44ED-2D98-738F-3647A2F626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241530" y="4112895"/>
          <a:ext cx="3705225" cy="2383155"/>
        </a:xfrm>
        <a:prstGeom prst="rect">
          <a:avLst/>
        </a:prstGeom>
      </xdr:spPr>
    </xdr:pic>
    <xdr:clientData/>
  </xdr:twoCellAnchor>
  <xdr:twoCellAnchor editAs="oneCell">
    <xdr:from>
      <xdr:col>11</xdr:col>
      <xdr:colOff>653415</xdr:colOff>
      <xdr:row>19</xdr:row>
      <xdr:rowOff>22860</xdr:rowOff>
    </xdr:from>
    <xdr:to>
      <xdr:col>15</xdr:col>
      <xdr:colOff>348615</xdr:colOff>
      <xdr:row>30</xdr:row>
      <xdr:rowOff>93345</xdr:rowOff>
    </xdr:to>
    <xdr:pic>
      <xdr:nvPicPr>
        <xdr:cNvPr id="20" name="Ảnh 19">
          <a:extLst>
            <a:ext uri="{FF2B5EF4-FFF2-40B4-BE49-F238E27FC236}">
              <a16:creationId xmlns:a16="http://schemas.microsoft.com/office/drawing/2014/main" id="{DEB0145A-C1A9-A41C-D9BD-FD98C6510003}"/>
            </a:ext>
            <a:ext uri="{147F2762-F138-4A5C-976F-8EAC2B608ADB}">
              <a16:predDERef xmlns:a16="http://schemas.microsoft.com/office/drawing/2014/main" pred="{6EE26653-DDE8-460D-CC8C-8BD0C8614F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436340" y="4013835"/>
          <a:ext cx="3705225" cy="2385060"/>
        </a:xfrm>
        <a:prstGeom prst="rect">
          <a:avLst/>
        </a:prstGeom>
      </xdr:spPr>
    </xdr:pic>
    <xdr:clientData/>
  </xdr:twoCellAnchor>
  <xdr:twoCellAnchor>
    <xdr:from>
      <xdr:col>6</xdr:col>
      <xdr:colOff>64770</xdr:colOff>
      <xdr:row>6</xdr:row>
      <xdr:rowOff>125730</xdr:rowOff>
    </xdr:from>
    <xdr:to>
      <xdr:col>8</xdr:col>
      <xdr:colOff>1093470</xdr:colOff>
      <xdr:row>22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7435A5-4130-2F22-F558-218427B4A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isp">
  <a:themeElements>
    <a:clrScheme name="Wisp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Wisp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Wisp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kaggle.com/datasets/dev0914sharma/car-purchasing-model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2"/>
  <sheetViews>
    <sheetView showGridLines="0" workbookViewId="0">
      <selection activeCell="L7" sqref="L7"/>
    </sheetView>
  </sheetViews>
  <sheetFormatPr defaultRowHeight="16.5"/>
  <cols>
    <col min="1" max="1" width="21.75" style="2" customWidth="1"/>
    <col min="2" max="2" width="28.875" style="1" customWidth="1"/>
    <col min="3" max="3" width="8" customWidth="1"/>
    <col min="4" max="4" width="7.5" customWidth="1"/>
    <col min="5" max="5" width="4.375" customWidth="1"/>
    <col min="6" max="6" width="12.875" customWidth="1"/>
    <col min="7" max="7" width="15.75" customWidth="1"/>
    <col min="8" max="8" width="12.5" customWidth="1"/>
    <col min="9" max="9" width="20.25" customWidth="1"/>
  </cols>
  <sheetData>
    <row r="1" spans="1:11">
      <c r="A1" s="137" t="s">
        <v>0</v>
      </c>
      <c r="B1" s="137"/>
      <c r="C1" s="137"/>
      <c r="D1" s="137"/>
      <c r="E1" s="137"/>
      <c r="F1" s="137"/>
      <c r="G1" s="137"/>
      <c r="H1" s="137"/>
      <c r="I1" s="137"/>
    </row>
    <row r="2" spans="1:11" ht="18.75">
      <c r="A2" s="18" t="s">
        <v>1</v>
      </c>
      <c r="B2" s="19" t="s">
        <v>2</v>
      </c>
      <c r="C2" s="18" t="s">
        <v>3</v>
      </c>
      <c r="D2" s="18" t="s">
        <v>4</v>
      </c>
      <c r="E2" s="18" t="s">
        <v>5</v>
      </c>
      <c r="F2" s="18" t="s">
        <v>6</v>
      </c>
      <c r="G2" s="18" t="s">
        <v>7</v>
      </c>
      <c r="H2" s="18" t="s">
        <v>8</v>
      </c>
      <c r="I2" s="18" t="s">
        <v>9</v>
      </c>
      <c r="K2" s="33" t="s">
        <v>10</v>
      </c>
    </row>
    <row r="3" spans="1:11" ht="33">
      <c r="A3" s="20" t="s">
        <v>11</v>
      </c>
      <c r="B3" s="21" t="s">
        <v>12</v>
      </c>
      <c r="C3" s="20" t="s">
        <v>13</v>
      </c>
      <c r="D3" s="20">
        <v>0</v>
      </c>
      <c r="E3" s="20">
        <v>42</v>
      </c>
      <c r="F3" s="20">
        <v>62812.093009999997</v>
      </c>
      <c r="G3" s="20">
        <v>11609.38091</v>
      </c>
      <c r="H3" s="20">
        <v>238961.25049999999</v>
      </c>
      <c r="I3" s="20">
        <v>35321.458769999997</v>
      </c>
    </row>
    <row r="4" spans="1:11">
      <c r="A4" s="16" t="s">
        <v>14</v>
      </c>
      <c r="B4" s="17" t="s">
        <v>15</v>
      </c>
      <c r="C4" s="16" t="s">
        <v>13</v>
      </c>
      <c r="D4" s="16">
        <v>0</v>
      </c>
      <c r="E4" s="16">
        <v>41</v>
      </c>
      <c r="F4" s="16">
        <v>66646.892919999998</v>
      </c>
      <c r="G4" s="16">
        <v>9572.9571360000009</v>
      </c>
      <c r="H4" s="16">
        <v>530973.90780000004</v>
      </c>
      <c r="I4" s="16">
        <v>45115.525659999999</v>
      </c>
    </row>
    <row r="5" spans="1:11" ht="49.5">
      <c r="A5" s="16" t="s">
        <v>16</v>
      </c>
      <c r="B5" s="17" t="s">
        <v>17</v>
      </c>
      <c r="C5" s="16" t="s">
        <v>13</v>
      </c>
      <c r="D5" s="16">
        <v>1</v>
      </c>
      <c r="E5" s="16">
        <v>43</v>
      </c>
      <c r="F5" s="16">
        <v>53798.551119999996</v>
      </c>
      <c r="G5" s="16">
        <v>11160.35506</v>
      </c>
      <c r="H5" s="16">
        <v>638467.17729999998</v>
      </c>
      <c r="I5" s="16">
        <v>42925.709210000001</v>
      </c>
    </row>
    <row r="6" spans="1:11">
      <c r="A6" s="16" t="s">
        <v>18</v>
      </c>
      <c r="B6" s="17" t="s">
        <v>19</v>
      </c>
      <c r="C6" s="16" t="s">
        <v>13</v>
      </c>
      <c r="D6" s="16">
        <v>1</v>
      </c>
      <c r="E6" s="16">
        <v>58</v>
      </c>
      <c r="F6" s="16">
        <v>79370.037979999994</v>
      </c>
      <c r="G6" s="16">
        <v>14426.164849999999</v>
      </c>
      <c r="H6" s="16">
        <v>548599.05240000004</v>
      </c>
      <c r="I6" s="16">
        <v>67422.363129999998</v>
      </c>
    </row>
    <row r="7" spans="1:11" ht="33">
      <c r="A7" s="16" t="s">
        <v>20</v>
      </c>
      <c r="B7" s="17" t="s">
        <v>21</v>
      </c>
      <c r="C7" s="16" t="s">
        <v>13</v>
      </c>
      <c r="D7" s="16">
        <v>1</v>
      </c>
      <c r="E7" s="16">
        <v>57</v>
      </c>
      <c r="F7" s="16">
        <v>59729.151299999998</v>
      </c>
      <c r="G7" s="16">
        <v>5358.7121770000003</v>
      </c>
      <c r="H7" s="16">
        <v>560304.06709999999</v>
      </c>
      <c r="I7" s="16">
        <v>55915.462480000002</v>
      </c>
    </row>
    <row r="8" spans="1:11">
      <c r="A8" s="16" t="s">
        <v>22</v>
      </c>
      <c r="B8" s="17" t="s">
        <v>23</v>
      </c>
      <c r="C8" s="16" t="s">
        <v>13</v>
      </c>
      <c r="D8" s="16">
        <v>1</v>
      </c>
      <c r="E8" s="16">
        <v>57</v>
      </c>
      <c r="F8" s="16">
        <v>68499.851620000001</v>
      </c>
      <c r="G8" s="16">
        <v>14179.47244</v>
      </c>
      <c r="H8" s="16">
        <v>428485.36040000001</v>
      </c>
      <c r="I8" s="16">
        <v>56611.997840000004</v>
      </c>
    </row>
    <row r="9" spans="1:11">
      <c r="A9" s="16" t="s">
        <v>24</v>
      </c>
      <c r="B9" s="17" t="s">
        <v>25</v>
      </c>
      <c r="C9" s="16" t="s">
        <v>13</v>
      </c>
      <c r="D9" s="16">
        <v>1</v>
      </c>
      <c r="E9" s="16">
        <v>47</v>
      </c>
      <c r="F9" s="16">
        <v>39814.521999999997</v>
      </c>
      <c r="G9" s="16">
        <v>5958.460188</v>
      </c>
      <c r="H9" s="16">
        <v>326373.18119999999</v>
      </c>
      <c r="I9" s="16">
        <v>28925.70549</v>
      </c>
    </row>
    <row r="10" spans="1:11" ht="33">
      <c r="A10" s="16" t="s">
        <v>26</v>
      </c>
      <c r="B10" s="17" t="s">
        <v>27</v>
      </c>
      <c r="C10" s="16" t="s">
        <v>13</v>
      </c>
      <c r="D10" s="16">
        <v>1</v>
      </c>
      <c r="E10" s="16">
        <v>50</v>
      </c>
      <c r="F10" s="16">
        <v>51752.234450000004</v>
      </c>
      <c r="G10" s="16">
        <v>10985.69656</v>
      </c>
      <c r="H10" s="16">
        <v>629312.40410000004</v>
      </c>
      <c r="I10" s="16">
        <v>47434.982649999998</v>
      </c>
    </row>
    <row r="11" spans="1:11">
      <c r="A11" s="16" t="s">
        <v>28</v>
      </c>
      <c r="B11" s="17" t="s">
        <v>29</v>
      </c>
      <c r="C11" s="16" t="s">
        <v>13</v>
      </c>
      <c r="D11" s="16">
        <v>0</v>
      </c>
      <c r="E11" s="16">
        <v>47</v>
      </c>
      <c r="F11" s="16">
        <v>58139.259100000003</v>
      </c>
      <c r="G11" s="16">
        <v>3440.8237989999998</v>
      </c>
      <c r="H11" s="16">
        <v>630059.02740000002</v>
      </c>
      <c r="I11" s="16">
        <v>48013.614099999999</v>
      </c>
    </row>
    <row r="12" spans="1:11">
      <c r="A12" s="16" t="s">
        <v>30</v>
      </c>
      <c r="B12" s="17" t="s">
        <v>31</v>
      </c>
      <c r="C12" s="16" t="s">
        <v>13</v>
      </c>
      <c r="D12" s="16">
        <v>1</v>
      </c>
      <c r="E12" s="16">
        <v>43</v>
      </c>
      <c r="F12" s="16">
        <v>53457.101320000002</v>
      </c>
      <c r="G12" s="16">
        <v>12884.078680000001</v>
      </c>
      <c r="H12" s="16">
        <v>476643.35440000001</v>
      </c>
      <c r="I12" s="16">
        <v>38189.506009999997</v>
      </c>
    </row>
    <row r="13" spans="1:11">
      <c r="A13" s="16" t="s">
        <v>32</v>
      </c>
      <c r="B13" s="17" t="s">
        <v>33</v>
      </c>
      <c r="C13" s="16" t="s">
        <v>13</v>
      </c>
      <c r="D13" s="16">
        <v>1</v>
      </c>
      <c r="E13" s="16">
        <v>50</v>
      </c>
      <c r="F13" s="16">
        <v>73348.707450000002</v>
      </c>
      <c r="G13" s="16">
        <v>8270.707359</v>
      </c>
      <c r="H13" s="16">
        <v>612738.61710000003</v>
      </c>
      <c r="I13" s="16">
        <v>59045.51309</v>
      </c>
    </row>
    <row r="14" spans="1:11" ht="33">
      <c r="A14" s="16" t="s">
        <v>34</v>
      </c>
      <c r="B14" s="17" t="s">
        <v>35</v>
      </c>
      <c r="C14" s="16" t="s">
        <v>13</v>
      </c>
      <c r="D14" s="16">
        <v>1</v>
      </c>
      <c r="E14" s="16">
        <v>53</v>
      </c>
      <c r="F14" s="16">
        <v>55421.657330000002</v>
      </c>
      <c r="G14" s="16">
        <v>10014.969289999999</v>
      </c>
      <c r="H14" s="16">
        <v>293862.5123</v>
      </c>
      <c r="I14" s="16">
        <v>42288.810460000001</v>
      </c>
    </row>
    <row r="15" spans="1:11">
      <c r="A15" s="16" t="s">
        <v>36</v>
      </c>
      <c r="B15" s="17" t="s">
        <v>37</v>
      </c>
      <c r="C15" s="16" t="s">
        <v>13</v>
      </c>
      <c r="D15" s="16">
        <v>0</v>
      </c>
      <c r="E15" s="16">
        <v>44</v>
      </c>
      <c r="F15" s="16">
        <v>37336.338300000003</v>
      </c>
      <c r="G15" s="16">
        <v>10218.32092</v>
      </c>
      <c r="H15" s="16">
        <v>430907.16729999997</v>
      </c>
      <c r="I15" s="16">
        <v>28700.0334</v>
      </c>
    </row>
    <row r="16" spans="1:11" ht="33">
      <c r="A16" s="16" t="s">
        <v>38</v>
      </c>
      <c r="B16" s="17" t="s">
        <v>39</v>
      </c>
      <c r="C16" s="16" t="s">
        <v>13</v>
      </c>
      <c r="D16" s="16">
        <v>0</v>
      </c>
      <c r="E16" s="16">
        <v>48</v>
      </c>
      <c r="F16" s="16">
        <v>68304.472980000006</v>
      </c>
      <c r="G16" s="16">
        <v>9466.9951280000005</v>
      </c>
      <c r="H16" s="16">
        <v>420322.07020000002</v>
      </c>
      <c r="I16" s="16">
        <v>49258.87571</v>
      </c>
    </row>
    <row r="17" spans="1:9" ht="33">
      <c r="A17" s="16" t="s">
        <v>40</v>
      </c>
      <c r="B17" s="17" t="s">
        <v>41</v>
      </c>
      <c r="C17" s="16" t="s">
        <v>13</v>
      </c>
      <c r="D17" s="16">
        <v>0</v>
      </c>
      <c r="E17" s="16">
        <v>55</v>
      </c>
      <c r="F17" s="16">
        <v>72776.003819999998</v>
      </c>
      <c r="G17" s="16">
        <v>10597.638139999999</v>
      </c>
      <c r="H17" s="16">
        <v>146344.8965</v>
      </c>
      <c r="I17" s="16">
        <v>49510.033560000003</v>
      </c>
    </row>
    <row r="18" spans="1:9">
      <c r="A18" s="16" t="s">
        <v>42</v>
      </c>
      <c r="B18" s="17" t="s">
        <v>43</v>
      </c>
      <c r="C18" s="16" t="s">
        <v>13</v>
      </c>
      <c r="D18" s="16">
        <v>1</v>
      </c>
      <c r="E18" s="16">
        <v>53</v>
      </c>
      <c r="F18" s="16">
        <v>64662.300609999998</v>
      </c>
      <c r="G18" s="16">
        <v>11326.03434</v>
      </c>
      <c r="H18" s="16">
        <v>481433.43239999999</v>
      </c>
      <c r="I18" s="16">
        <v>53017.267229999998</v>
      </c>
    </row>
    <row r="19" spans="1:9" ht="33">
      <c r="A19" s="16" t="s">
        <v>44</v>
      </c>
      <c r="B19" s="17" t="s">
        <v>45</v>
      </c>
      <c r="C19" s="16" t="s">
        <v>13</v>
      </c>
      <c r="D19" s="16">
        <v>0</v>
      </c>
      <c r="E19" s="16">
        <v>45</v>
      </c>
      <c r="F19" s="16">
        <v>63259.878369999999</v>
      </c>
      <c r="G19" s="16">
        <v>11495.54999</v>
      </c>
      <c r="H19" s="16">
        <v>370356.22230000002</v>
      </c>
      <c r="I19" s="16">
        <v>41814.720670000002</v>
      </c>
    </row>
    <row r="20" spans="1:9" ht="33">
      <c r="A20" s="16" t="s">
        <v>46</v>
      </c>
      <c r="B20" s="17" t="s">
        <v>47</v>
      </c>
      <c r="C20" s="16" t="s">
        <v>13</v>
      </c>
      <c r="D20" s="16">
        <v>1</v>
      </c>
      <c r="E20" s="16">
        <v>48</v>
      </c>
      <c r="F20" s="16">
        <v>52682.064010000002</v>
      </c>
      <c r="G20" s="16">
        <v>12514.52029</v>
      </c>
      <c r="H20" s="16">
        <v>549443.58860000002</v>
      </c>
      <c r="I20" s="16">
        <v>43901.712440000003</v>
      </c>
    </row>
    <row r="21" spans="1:9">
      <c r="A21" s="16" t="s">
        <v>48</v>
      </c>
      <c r="B21" s="17" t="s">
        <v>49</v>
      </c>
      <c r="C21" s="16" t="s">
        <v>13</v>
      </c>
      <c r="D21" s="16">
        <v>1</v>
      </c>
      <c r="E21" s="16">
        <v>52</v>
      </c>
      <c r="F21" s="16">
        <v>54503.144229999998</v>
      </c>
      <c r="G21" s="16">
        <v>7377.8209139999999</v>
      </c>
      <c r="H21" s="16">
        <v>431098.99979999999</v>
      </c>
      <c r="I21" s="16">
        <v>44633.992409999999</v>
      </c>
    </row>
    <row r="22" spans="1:9" ht="33">
      <c r="A22" s="16" t="s">
        <v>50</v>
      </c>
      <c r="B22" s="17" t="s">
        <v>51</v>
      </c>
      <c r="C22" s="16" t="s">
        <v>13</v>
      </c>
      <c r="D22" s="16">
        <v>0</v>
      </c>
      <c r="E22" s="16">
        <v>59</v>
      </c>
      <c r="F22" s="16">
        <v>55368.237159999997</v>
      </c>
      <c r="G22" s="16">
        <v>13272.946470000001</v>
      </c>
      <c r="H22" s="16">
        <v>566022.13060000003</v>
      </c>
      <c r="I22" s="16">
        <v>54827.52403</v>
      </c>
    </row>
    <row r="23" spans="1:9">
      <c r="A23" s="16" t="s">
        <v>52</v>
      </c>
      <c r="B23" s="17" t="s">
        <v>53</v>
      </c>
      <c r="C23" s="16" t="s">
        <v>13</v>
      </c>
      <c r="D23" s="16">
        <v>1</v>
      </c>
      <c r="E23" s="16">
        <v>52</v>
      </c>
      <c r="F23" s="16">
        <v>63435.863039999997</v>
      </c>
      <c r="G23" s="16">
        <v>11878.03779</v>
      </c>
      <c r="H23" s="16">
        <v>480588.23450000002</v>
      </c>
      <c r="I23" s="16">
        <v>51130.95379</v>
      </c>
    </row>
    <row r="24" spans="1:9">
      <c r="A24" s="16" t="s">
        <v>54</v>
      </c>
      <c r="B24" s="17" t="s">
        <v>55</v>
      </c>
      <c r="C24" s="16" t="s">
        <v>13</v>
      </c>
      <c r="D24" s="16">
        <v>0</v>
      </c>
      <c r="E24" s="16">
        <v>48</v>
      </c>
      <c r="F24" s="16">
        <v>64347.345309999997</v>
      </c>
      <c r="G24" s="16">
        <v>10905.36628</v>
      </c>
      <c r="H24" s="16">
        <v>307226.09769999998</v>
      </c>
      <c r="I24" s="16">
        <v>43402.31525</v>
      </c>
    </row>
    <row r="25" spans="1:9">
      <c r="A25" s="16" t="s">
        <v>56</v>
      </c>
      <c r="B25" s="17" t="s">
        <v>57</v>
      </c>
      <c r="C25" s="16" t="s">
        <v>13</v>
      </c>
      <c r="D25" s="16">
        <v>1</v>
      </c>
      <c r="E25" s="16">
        <v>46</v>
      </c>
      <c r="F25" s="16">
        <v>65176.690549999999</v>
      </c>
      <c r="G25" s="16">
        <v>7698.5522339999998</v>
      </c>
      <c r="H25" s="16">
        <v>497526.45659999998</v>
      </c>
      <c r="I25" s="16">
        <v>47240.86004</v>
      </c>
    </row>
    <row r="26" spans="1:9">
      <c r="A26" s="16" t="s">
        <v>58</v>
      </c>
      <c r="B26" s="17" t="s">
        <v>59</v>
      </c>
      <c r="C26" s="16" t="s">
        <v>13</v>
      </c>
      <c r="D26" s="16">
        <v>1</v>
      </c>
      <c r="E26" s="16">
        <v>47</v>
      </c>
      <c r="F26" s="16">
        <v>52027.638370000001</v>
      </c>
      <c r="G26" s="16">
        <v>11960.85377</v>
      </c>
      <c r="H26" s="16">
        <v>688466.0503</v>
      </c>
      <c r="I26" s="16">
        <v>46635.494319999998</v>
      </c>
    </row>
    <row r="27" spans="1:9" ht="33">
      <c r="A27" s="16" t="s">
        <v>60</v>
      </c>
      <c r="B27" s="17" t="s">
        <v>61</v>
      </c>
      <c r="C27" s="16" t="s">
        <v>13</v>
      </c>
      <c r="D27" s="16">
        <v>0</v>
      </c>
      <c r="E27" s="16">
        <v>40</v>
      </c>
      <c r="F27" s="16">
        <v>69612.012300000002</v>
      </c>
      <c r="G27" s="16">
        <v>8125.5989929999996</v>
      </c>
      <c r="H27" s="16">
        <v>499086.34419999999</v>
      </c>
      <c r="I27" s="16">
        <v>45078.40193</v>
      </c>
    </row>
    <row r="28" spans="1:9">
      <c r="A28" s="16" t="s">
        <v>62</v>
      </c>
      <c r="B28" s="17" t="s">
        <v>63</v>
      </c>
      <c r="C28" s="16" t="s">
        <v>13</v>
      </c>
      <c r="D28" s="16">
        <v>0</v>
      </c>
      <c r="E28" s="16">
        <v>53</v>
      </c>
      <c r="F28" s="16">
        <v>53065.571750000003</v>
      </c>
      <c r="G28" s="16">
        <v>17805.576069999999</v>
      </c>
      <c r="H28" s="16">
        <v>429440.3297</v>
      </c>
      <c r="I28" s="16">
        <v>44387.58412</v>
      </c>
    </row>
    <row r="29" spans="1:9">
      <c r="A29" s="16" t="s">
        <v>64</v>
      </c>
      <c r="B29" s="17" t="s">
        <v>65</v>
      </c>
      <c r="C29" s="16" t="s">
        <v>13</v>
      </c>
      <c r="D29" s="16">
        <v>0</v>
      </c>
      <c r="E29" s="16">
        <v>28</v>
      </c>
      <c r="F29" s="16">
        <v>82842.533850000007</v>
      </c>
      <c r="G29" s="16">
        <v>13102.15805</v>
      </c>
      <c r="H29" s="16">
        <v>315775.32069999998</v>
      </c>
      <c r="I29" s="16">
        <v>37161.553930000002</v>
      </c>
    </row>
    <row r="30" spans="1:9">
      <c r="A30" s="16" t="s">
        <v>66</v>
      </c>
      <c r="B30" s="17" t="s">
        <v>67</v>
      </c>
      <c r="C30" s="16" t="s">
        <v>13</v>
      </c>
      <c r="D30" s="16">
        <v>0</v>
      </c>
      <c r="E30" s="16">
        <v>56</v>
      </c>
      <c r="F30" s="16">
        <v>61388.627090000002</v>
      </c>
      <c r="G30" s="16">
        <v>14270.007310000001</v>
      </c>
      <c r="H30" s="16">
        <v>341691.93369999999</v>
      </c>
      <c r="I30" s="16">
        <v>49091.971850000002</v>
      </c>
    </row>
    <row r="31" spans="1:9">
      <c r="A31" s="16" t="s">
        <v>68</v>
      </c>
      <c r="B31" s="17" t="s">
        <v>69</v>
      </c>
      <c r="C31" s="16" t="s">
        <v>13</v>
      </c>
      <c r="D31" s="16">
        <v>1</v>
      </c>
      <c r="E31" s="16">
        <v>46</v>
      </c>
      <c r="F31" s="16">
        <v>100000</v>
      </c>
      <c r="G31" s="16">
        <v>17452.92179</v>
      </c>
      <c r="H31" s="16">
        <v>188032.0778</v>
      </c>
      <c r="I31" s="16">
        <v>58350.318090000001</v>
      </c>
    </row>
    <row r="32" spans="1:9">
      <c r="A32" s="16" t="s">
        <v>70</v>
      </c>
      <c r="B32" s="17" t="s">
        <v>71</v>
      </c>
      <c r="C32" s="16" t="s">
        <v>13</v>
      </c>
      <c r="D32" s="16">
        <v>1</v>
      </c>
      <c r="E32" s="16">
        <v>40</v>
      </c>
      <c r="F32" s="16">
        <v>62891.865559999998</v>
      </c>
      <c r="G32" s="16">
        <v>12522.94052</v>
      </c>
      <c r="H32" s="16">
        <v>583230.97600000002</v>
      </c>
      <c r="I32" s="16">
        <v>43994.35972</v>
      </c>
    </row>
    <row r="33" spans="1:9">
      <c r="A33" s="16" t="s">
        <v>72</v>
      </c>
      <c r="B33" s="17" t="s">
        <v>73</v>
      </c>
      <c r="C33" s="16" t="s">
        <v>13</v>
      </c>
      <c r="D33" s="16">
        <v>1</v>
      </c>
      <c r="E33" s="16">
        <v>33</v>
      </c>
      <c r="F33" s="16">
        <v>39627.124799999998</v>
      </c>
      <c r="G33" s="16">
        <v>9371.5110710000008</v>
      </c>
      <c r="H33" s="16">
        <v>319837.6593</v>
      </c>
      <c r="I33" s="16">
        <v>17584.569630000002</v>
      </c>
    </row>
    <row r="34" spans="1:9">
      <c r="A34" s="16" t="s">
        <v>74</v>
      </c>
      <c r="B34" s="17" t="s">
        <v>75</v>
      </c>
      <c r="C34" s="16" t="s">
        <v>13</v>
      </c>
      <c r="D34" s="16">
        <v>1</v>
      </c>
      <c r="E34" s="16">
        <v>40</v>
      </c>
      <c r="F34" s="16">
        <v>68859.564889999994</v>
      </c>
      <c r="G34" s="16">
        <v>13417.020270000001</v>
      </c>
      <c r="H34" s="16">
        <v>486069.07299999997</v>
      </c>
      <c r="I34" s="16">
        <v>44650.36073</v>
      </c>
    </row>
    <row r="35" spans="1:9" ht="33">
      <c r="A35" s="16" t="s">
        <v>76</v>
      </c>
      <c r="B35" s="17" t="s">
        <v>77</v>
      </c>
      <c r="C35" s="16" t="s">
        <v>13</v>
      </c>
      <c r="D35" s="16">
        <v>1</v>
      </c>
      <c r="E35" s="16">
        <v>51</v>
      </c>
      <c r="F35" s="16">
        <v>82358.22683</v>
      </c>
      <c r="G35" s="16">
        <v>8092.4751029999998</v>
      </c>
      <c r="H35" s="16">
        <v>655934.46660000004</v>
      </c>
      <c r="I35" s="16">
        <v>66363.893160000007</v>
      </c>
    </row>
    <row r="36" spans="1:9" ht="33">
      <c r="A36" s="16" t="s">
        <v>78</v>
      </c>
      <c r="B36" s="17" t="s">
        <v>79</v>
      </c>
      <c r="C36" s="16" t="s">
        <v>13</v>
      </c>
      <c r="D36" s="16">
        <v>0</v>
      </c>
      <c r="E36" s="16">
        <v>51</v>
      </c>
      <c r="F36" s="16">
        <v>67904.398950000003</v>
      </c>
      <c r="G36" s="16">
        <v>11417.309520000001</v>
      </c>
      <c r="H36" s="16">
        <v>487435.96399999998</v>
      </c>
      <c r="I36" s="16">
        <v>53489.462140000003</v>
      </c>
    </row>
    <row r="37" spans="1:9" ht="33">
      <c r="A37" s="16" t="s">
        <v>80</v>
      </c>
      <c r="B37" s="17" t="s">
        <v>81</v>
      </c>
      <c r="C37" s="16" t="s">
        <v>13</v>
      </c>
      <c r="D37" s="16">
        <v>0</v>
      </c>
      <c r="E37" s="16">
        <v>46</v>
      </c>
      <c r="F37" s="16">
        <v>65311.682249999998</v>
      </c>
      <c r="G37" s="16">
        <v>7988.7536849999997</v>
      </c>
      <c r="H37" s="16">
        <v>215673.53839999999</v>
      </c>
      <c r="I37" s="16">
        <v>39810.348169999997</v>
      </c>
    </row>
    <row r="38" spans="1:9">
      <c r="A38" s="16" t="s">
        <v>82</v>
      </c>
      <c r="B38" s="17" t="s">
        <v>83</v>
      </c>
      <c r="C38" s="16" t="s">
        <v>13</v>
      </c>
      <c r="D38" s="16">
        <v>0</v>
      </c>
      <c r="E38" s="16">
        <v>51</v>
      </c>
      <c r="F38" s="16">
        <v>59593.2624</v>
      </c>
      <c r="G38" s="16">
        <v>12252.730579999999</v>
      </c>
      <c r="H38" s="16">
        <v>612242.77549999999</v>
      </c>
      <c r="I38" s="16">
        <v>51612.143109999997</v>
      </c>
    </row>
    <row r="39" spans="1:9" ht="33">
      <c r="A39" s="16" t="s">
        <v>84</v>
      </c>
      <c r="B39" s="17" t="s">
        <v>85</v>
      </c>
      <c r="C39" s="16" t="s">
        <v>13</v>
      </c>
      <c r="D39" s="16">
        <v>1</v>
      </c>
      <c r="E39" s="16">
        <v>50</v>
      </c>
      <c r="F39" s="16">
        <v>47460.548089999997</v>
      </c>
      <c r="G39" s="16">
        <v>7405.5342710000004</v>
      </c>
      <c r="H39" s="16">
        <v>430624.81420000002</v>
      </c>
      <c r="I39" s="16">
        <v>38978.674579999999</v>
      </c>
    </row>
    <row r="40" spans="1:9">
      <c r="A40" s="16" t="s">
        <v>86</v>
      </c>
      <c r="B40" s="17" t="s">
        <v>87</v>
      </c>
      <c r="C40" s="16" t="s">
        <v>13</v>
      </c>
      <c r="D40" s="16">
        <v>1</v>
      </c>
      <c r="E40" s="16">
        <v>22</v>
      </c>
      <c r="F40" s="16">
        <v>43131.784110000001</v>
      </c>
      <c r="G40" s="16">
        <v>10917.140939999999</v>
      </c>
      <c r="H40" s="16">
        <v>326742.7352</v>
      </c>
      <c r="I40" s="16">
        <v>10092.22509</v>
      </c>
    </row>
    <row r="41" spans="1:9">
      <c r="A41" s="16" t="s">
        <v>88</v>
      </c>
      <c r="B41" s="17" t="s">
        <v>89</v>
      </c>
      <c r="C41" s="16" t="s">
        <v>13</v>
      </c>
      <c r="D41" s="16">
        <v>0</v>
      </c>
      <c r="E41" s="16">
        <v>51</v>
      </c>
      <c r="F41" s="16">
        <v>52263.698060000002</v>
      </c>
      <c r="G41" s="16">
        <v>8838.7595089999995</v>
      </c>
      <c r="H41" s="16">
        <v>213040.96059999999</v>
      </c>
      <c r="I41" s="16">
        <v>35928.524039999997</v>
      </c>
    </row>
    <row r="42" spans="1:9" ht="33">
      <c r="A42" s="16" t="s">
        <v>90</v>
      </c>
      <c r="B42" s="17" t="s">
        <v>91</v>
      </c>
      <c r="C42" s="16" t="s">
        <v>13</v>
      </c>
      <c r="D42" s="16">
        <v>1</v>
      </c>
      <c r="E42" s="16">
        <v>48</v>
      </c>
      <c r="F42" s="16">
        <v>80959.533100000001</v>
      </c>
      <c r="G42" s="16">
        <v>4499.921096</v>
      </c>
      <c r="H42" s="16">
        <v>379749.91519999999</v>
      </c>
      <c r="I42" s="16">
        <v>54823.192210000001</v>
      </c>
    </row>
    <row r="43" spans="1:9" ht="33">
      <c r="A43" s="16" t="s">
        <v>92</v>
      </c>
      <c r="B43" s="17" t="s">
        <v>93</v>
      </c>
      <c r="C43" s="16" t="s">
        <v>13</v>
      </c>
      <c r="D43" s="16">
        <v>0</v>
      </c>
      <c r="E43" s="16">
        <v>42</v>
      </c>
      <c r="F43" s="16">
        <v>66417.665970000002</v>
      </c>
      <c r="G43" s="16">
        <v>9183.3276210000004</v>
      </c>
      <c r="H43" s="16">
        <v>513340.0097</v>
      </c>
      <c r="I43" s="16">
        <v>45805.671860000002</v>
      </c>
    </row>
    <row r="44" spans="1:9" ht="33">
      <c r="A44" s="16" t="s">
        <v>94</v>
      </c>
      <c r="B44" s="17" t="s">
        <v>95</v>
      </c>
      <c r="C44" s="16" t="s">
        <v>13</v>
      </c>
      <c r="D44" s="16">
        <v>1</v>
      </c>
      <c r="E44" s="16">
        <v>46</v>
      </c>
      <c r="F44" s="16">
        <v>58457.414920000003</v>
      </c>
      <c r="G44" s="16">
        <v>12491.01273</v>
      </c>
      <c r="H44" s="16">
        <v>410655.99469999998</v>
      </c>
      <c r="I44" s="16">
        <v>41567.470329999996</v>
      </c>
    </row>
    <row r="45" spans="1:9" ht="33">
      <c r="A45" s="16" t="s">
        <v>96</v>
      </c>
      <c r="B45" s="17" t="s">
        <v>97</v>
      </c>
      <c r="C45" s="16" t="s">
        <v>13</v>
      </c>
      <c r="D45" s="16">
        <v>0</v>
      </c>
      <c r="E45" s="16">
        <v>38</v>
      </c>
      <c r="F45" s="16">
        <v>50571.459690000003</v>
      </c>
      <c r="G45" s="16">
        <v>13338.328519999999</v>
      </c>
      <c r="H45" s="16">
        <v>348833.84029999998</v>
      </c>
      <c r="I45" s="16">
        <v>28031.209849999999</v>
      </c>
    </row>
    <row r="46" spans="1:9" ht="33">
      <c r="A46" s="16" t="s">
        <v>98</v>
      </c>
      <c r="B46" s="17" t="s">
        <v>99</v>
      </c>
      <c r="C46" s="16" t="s">
        <v>13</v>
      </c>
      <c r="D46" s="16">
        <v>1</v>
      </c>
      <c r="E46" s="16">
        <v>39</v>
      </c>
      <c r="F46" s="16">
        <v>50943.162559999997</v>
      </c>
      <c r="G46" s="16">
        <v>10816.8855</v>
      </c>
      <c r="H46" s="16">
        <v>299734.12780000002</v>
      </c>
      <c r="I46" s="16">
        <v>27815.738130000002</v>
      </c>
    </row>
    <row r="47" spans="1:9">
      <c r="A47" s="16" t="s">
        <v>100</v>
      </c>
      <c r="B47" s="17" t="s">
        <v>101</v>
      </c>
      <c r="C47" s="16" t="s">
        <v>13</v>
      </c>
      <c r="D47" s="16">
        <v>1</v>
      </c>
      <c r="E47" s="16">
        <v>61</v>
      </c>
      <c r="F47" s="16">
        <v>79792.130959999995</v>
      </c>
      <c r="G47" s="16">
        <v>14245.53319</v>
      </c>
      <c r="H47" s="16">
        <v>497950.29330000002</v>
      </c>
      <c r="I47" s="16">
        <v>68678.435200000007</v>
      </c>
    </row>
    <row r="48" spans="1:9">
      <c r="A48" s="16" t="s">
        <v>102</v>
      </c>
      <c r="B48" s="17" t="s">
        <v>103</v>
      </c>
      <c r="C48" s="16" t="s">
        <v>13</v>
      </c>
      <c r="D48" s="16">
        <v>0</v>
      </c>
      <c r="E48" s="16">
        <v>55</v>
      </c>
      <c r="F48" s="16">
        <v>70787.27764</v>
      </c>
      <c r="G48" s="16">
        <v>10155.34095</v>
      </c>
      <c r="H48" s="16">
        <v>853913.85320000001</v>
      </c>
      <c r="I48" s="16">
        <v>68925.094469999996</v>
      </c>
    </row>
    <row r="49" spans="1:9" ht="33">
      <c r="A49" s="16" t="s">
        <v>104</v>
      </c>
      <c r="B49" s="17" t="s">
        <v>105</v>
      </c>
      <c r="C49" s="16" t="s">
        <v>13</v>
      </c>
      <c r="D49" s="16">
        <v>1</v>
      </c>
      <c r="E49" s="16">
        <v>42</v>
      </c>
      <c r="F49" s="16">
        <v>56098.507729999998</v>
      </c>
      <c r="G49" s="16">
        <v>11675.284960000001</v>
      </c>
      <c r="H49" s="16">
        <v>320228.64510000002</v>
      </c>
      <c r="I49" s="16">
        <v>34215.761500000001</v>
      </c>
    </row>
    <row r="50" spans="1:9" ht="33">
      <c r="A50" s="16" t="s">
        <v>106</v>
      </c>
      <c r="B50" s="17" t="s">
        <v>107</v>
      </c>
      <c r="C50" s="16" t="s">
        <v>13</v>
      </c>
      <c r="D50" s="16">
        <v>0</v>
      </c>
      <c r="E50" s="16">
        <v>51</v>
      </c>
      <c r="F50" s="16">
        <v>57478.379220000003</v>
      </c>
      <c r="G50" s="16">
        <v>2230.096344</v>
      </c>
      <c r="H50" s="16">
        <v>158979.7102</v>
      </c>
      <c r="I50" s="16">
        <v>37843.466189999999</v>
      </c>
    </row>
    <row r="51" spans="1:9" ht="33">
      <c r="A51" s="16" t="s">
        <v>108</v>
      </c>
      <c r="B51" s="17" t="s">
        <v>109</v>
      </c>
      <c r="C51" s="16" t="s">
        <v>13</v>
      </c>
      <c r="D51" s="16">
        <v>1</v>
      </c>
      <c r="E51" s="16">
        <v>41</v>
      </c>
      <c r="F51" s="16">
        <v>60181.406329999998</v>
      </c>
      <c r="G51" s="16">
        <v>7094.896557</v>
      </c>
      <c r="H51" s="16">
        <v>390312.1715</v>
      </c>
      <c r="I51" s="16">
        <v>37883.242310000001</v>
      </c>
    </row>
    <row r="52" spans="1:9">
      <c r="A52" s="16" t="s">
        <v>110</v>
      </c>
      <c r="B52" s="17" t="s">
        <v>111</v>
      </c>
      <c r="C52" s="16" t="s">
        <v>13</v>
      </c>
      <c r="D52" s="16">
        <v>0</v>
      </c>
      <c r="E52" s="16">
        <v>40</v>
      </c>
      <c r="F52" s="16">
        <v>74445.081680000003</v>
      </c>
      <c r="G52" s="16">
        <v>7915.758178</v>
      </c>
      <c r="H52" s="16">
        <v>527420.72690000001</v>
      </c>
      <c r="I52" s="16">
        <v>48734.357080000002</v>
      </c>
    </row>
    <row r="53" spans="1:9">
      <c r="A53" s="16" t="s">
        <v>112</v>
      </c>
      <c r="B53" s="17" t="s">
        <v>113</v>
      </c>
      <c r="C53" s="16" t="s">
        <v>13</v>
      </c>
      <c r="D53" s="16">
        <v>1</v>
      </c>
      <c r="E53" s="16">
        <v>41</v>
      </c>
      <c r="F53" s="16">
        <v>38406.778899999998</v>
      </c>
      <c r="G53" s="16">
        <v>11023.00268</v>
      </c>
      <c r="H53" s="16">
        <v>451846.19949999999</v>
      </c>
      <c r="I53" s="16">
        <v>27187.239140000001</v>
      </c>
    </row>
    <row r="54" spans="1:9">
      <c r="A54" s="16" t="s">
        <v>114</v>
      </c>
      <c r="B54" s="17" t="s">
        <v>115</v>
      </c>
      <c r="C54" s="16" t="s">
        <v>13</v>
      </c>
      <c r="D54" s="16">
        <v>0</v>
      </c>
      <c r="E54" s="16">
        <v>56</v>
      </c>
      <c r="F54" s="16">
        <v>64616.688099999999</v>
      </c>
      <c r="G54" s="16">
        <v>12378.54089</v>
      </c>
      <c r="H54" s="16">
        <v>779925.7892</v>
      </c>
      <c r="I54" s="16">
        <v>63738.390650000001</v>
      </c>
    </row>
    <row r="55" spans="1:9" ht="33">
      <c r="A55" s="16" t="s">
        <v>116</v>
      </c>
      <c r="B55" s="17" t="s">
        <v>117</v>
      </c>
      <c r="C55" s="16" t="s">
        <v>13</v>
      </c>
      <c r="D55" s="16">
        <v>0</v>
      </c>
      <c r="E55" s="16">
        <v>46</v>
      </c>
      <c r="F55" s="16">
        <v>68107.93144</v>
      </c>
      <c r="G55" s="16">
        <v>7813.6026570000004</v>
      </c>
      <c r="H55" s="16">
        <v>455609.14289999998</v>
      </c>
      <c r="I55" s="16">
        <v>48266.755160000001</v>
      </c>
    </row>
    <row r="56" spans="1:9">
      <c r="A56" s="16" t="s">
        <v>118</v>
      </c>
      <c r="B56" s="17" t="s">
        <v>119</v>
      </c>
      <c r="C56" s="16" t="s">
        <v>13</v>
      </c>
      <c r="D56" s="16">
        <v>1</v>
      </c>
      <c r="E56" s="16">
        <v>37</v>
      </c>
      <c r="F56" s="16">
        <v>72471.815319999994</v>
      </c>
      <c r="G56" s="16">
        <v>11216.886759999999</v>
      </c>
      <c r="H56" s="16">
        <v>583523.07620000001</v>
      </c>
      <c r="I56" s="16">
        <v>46381.131110000002</v>
      </c>
    </row>
    <row r="57" spans="1:9" ht="33">
      <c r="A57" s="16" t="s">
        <v>120</v>
      </c>
      <c r="B57" s="17" t="s">
        <v>121</v>
      </c>
      <c r="C57" s="16" t="s">
        <v>13</v>
      </c>
      <c r="D57" s="16">
        <v>1</v>
      </c>
      <c r="E57" s="16">
        <v>52</v>
      </c>
      <c r="F57" s="16">
        <v>35069.418859999998</v>
      </c>
      <c r="G57" s="16">
        <v>1851.9798390000001</v>
      </c>
      <c r="H57" s="16">
        <v>353757.50569999998</v>
      </c>
      <c r="I57" s="16">
        <v>31978.979899999998</v>
      </c>
    </row>
    <row r="58" spans="1:9" ht="33">
      <c r="A58" s="16" t="s">
        <v>122</v>
      </c>
      <c r="B58" s="17" t="s">
        <v>123</v>
      </c>
      <c r="C58" s="16" t="s">
        <v>13</v>
      </c>
      <c r="D58" s="16">
        <v>0</v>
      </c>
      <c r="E58" s="16">
        <v>57</v>
      </c>
      <c r="F58" s="16">
        <v>52422.946909999999</v>
      </c>
      <c r="G58" s="16">
        <v>6998.4656199999999</v>
      </c>
      <c r="H58" s="16">
        <v>438067.75060000003</v>
      </c>
      <c r="I58" s="16">
        <v>48100.290520000002</v>
      </c>
    </row>
    <row r="59" spans="1:9" ht="33">
      <c r="A59" s="16" t="s">
        <v>124</v>
      </c>
      <c r="B59" s="17" t="s">
        <v>125</v>
      </c>
      <c r="C59" s="16" t="s">
        <v>13</v>
      </c>
      <c r="D59" s="16">
        <v>1</v>
      </c>
      <c r="E59" s="16">
        <v>34</v>
      </c>
      <c r="F59" s="16">
        <v>84467.789879999997</v>
      </c>
      <c r="G59" s="16">
        <v>7772.4448469999998</v>
      </c>
      <c r="H59" s="16">
        <v>468238.79149999999</v>
      </c>
      <c r="I59" s="16">
        <v>47380.912239999998</v>
      </c>
    </row>
    <row r="60" spans="1:9">
      <c r="A60" s="16" t="s">
        <v>126</v>
      </c>
      <c r="B60" s="17" t="s">
        <v>127</v>
      </c>
      <c r="C60" s="16" t="s">
        <v>13</v>
      </c>
      <c r="D60" s="16">
        <v>1</v>
      </c>
      <c r="E60" s="16">
        <v>43</v>
      </c>
      <c r="F60" s="16">
        <v>51419.507769999997</v>
      </c>
      <c r="G60" s="16">
        <v>11331.204470000001</v>
      </c>
      <c r="H60" s="16">
        <v>636407.11479999998</v>
      </c>
      <c r="I60" s="16">
        <v>41425.00116</v>
      </c>
    </row>
    <row r="61" spans="1:9" ht="33">
      <c r="A61" s="16" t="s">
        <v>128</v>
      </c>
      <c r="B61" s="17" t="s">
        <v>129</v>
      </c>
      <c r="C61" s="16" t="s">
        <v>13</v>
      </c>
      <c r="D61" s="16">
        <v>1</v>
      </c>
      <c r="E61" s="16">
        <v>50</v>
      </c>
      <c r="F61" s="16">
        <v>46609.516259999997</v>
      </c>
      <c r="G61" s="16">
        <v>7592.0197479999997</v>
      </c>
      <c r="H61" s="16">
        <v>409419.5797</v>
      </c>
      <c r="I61" s="16">
        <v>38147.81018</v>
      </c>
    </row>
    <row r="62" spans="1:9" ht="33">
      <c r="A62" s="16" t="s">
        <v>130</v>
      </c>
      <c r="B62" s="17" t="s">
        <v>131</v>
      </c>
      <c r="C62" s="16" t="s">
        <v>13</v>
      </c>
      <c r="D62" s="16">
        <v>1</v>
      </c>
      <c r="E62" s="16">
        <v>42</v>
      </c>
      <c r="F62" s="16">
        <v>55207.456789999997</v>
      </c>
      <c r="G62" s="16">
        <v>9976.4348570000002</v>
      </c>
      <c r="H62" s="16">
        <v>286062.51620000001</v>
      </c>
      <c r="I62" s="16">
        <v>32737.801769999998</v>
      </c>
    </row>
    <row r="63" spans="1:9" ht="33">
      <c r="A63" s="16" t="s">
        <v>132</v>
      </c>
      <c r="B63" s="17" t="s">
        <v>133</v>
      </c>
      <c r="C63" s="16" t="s">
        <v>13</v>
      </c>
      <c r="D63" s="16">
        <v>1</v>
      </c>
      <c r="E63" s="16">
        <v>42</v>
      </c>
      <c r="F63" s="16">
        <v>46689.4159</v>
      </c>
      <c r="G63" s="16">
        <v>7829.5655020000004</v>
      </c>
      <c r="H63" s="16">
        <v>615765.92890000006</v>
      </c>
      <c r="I63" s="16">
        <v>37348.137369999997</v>
      </c>
    </row>
    <row r="64" spans="1:9">
      <c r="A64" s="16" t="s">
        <v>134</v>
      </c>
      <c r="B64" s="17" t="s">
        <v>135</v>
      </c>
      <c r="C64" s="16" t="s">
        <v>13</v>
      </c>
      <c r="D64" s="16">
        <v>0</v>
      </c>
      <c r="E64" s="16">
        <v>42</v>
      </c>
      <c r="F64" s="16">
        <v>71847.254400000005</v>
      </c>
      <c r="G64" s="16">
        <v>4225.328117</v>
      </c>
      <c r="H64" s="16">
        <v>476088.3996</v>
      </c>
      <c r="I64" s="16">
        <v>47483.853159999999</v>
      </c>
    </row>
    <row r="65" spans="1:9" ht="33">
      <c r="A65" s="16" t="s">
        <v>136</v>
      </c>
      <c r="B65" s="17" t="s">
        <v>137</v>
      </c>
      <c r="C65" s="16" t="s">
        <v>13</v>
      </c>
      <c r="D65" s="16">
        <v>0</v>
      </c>
      <c r="E65" s="16">
        <v>55</v>
      </c>
      <c r="F65" s="16">
        <v>69236.686079999999</v>
      </c>
      <c r="G65" s="16">
        <v>9842.842611</v>
      </c>
      <c r="H65" s="16">
        <v>242495.98860000001</v>
      </c>
      <c r="I65" s="16">
        <v>49730.533389999997</v>
      </c>
    </row>
    <row r="66" spans="1:9">
      <c r="A66" s="16" t="s">
        <v>138</v>
      </c>
      <c r="B66" s="17" t="s">
        <v>139</v>
      </c>
      <c r="C66" s="16" t="s">
        <v>13</v>
      </c>
      <c r="D66" s="16">
        <v>0</v>
      </c>
      <c r="E66" s="16">
        <v>53</v>
      </c>
      <c r="F66" s="16">
        <v>54006.778509999996</v>
      </c>
      <c r="G66" s="16">
        <v>15189.088449999999</v>
      </c>
      <c r="H66" s="16">
        <v>246321.8916</v>
      </c>
      <c r="I66" s="16">
        <v>40093.619809999997</v>
      </c>
    </row>
    <row r="67" spans="1:9" ht="33">
      <c r="A67" s="16" t="s">
        <v>140</v>
      </c>
      <c r="B67" s="17" t="s">
        <v>141</v>
      </c>
      <c r="C67" s="16" t="s">
        <v>13</v>
      </c>
      <c r="D67" s="16">
        <v>0</v>
      </c>
      <c r="E67" s="16">
        <v>53</v>
      </c>
      <c r="F67" s="16">
        <v>47228.359989999997</v>
      </c>
      <c r="G67" s="16">
        <v>9046.1823960000002</v>
      </c>
      <c r="H67" s="16">
        <v>456634.20730000001</v>
      </c>
      <c r="I67" s="16">
        <v>42297.506200000003</v>
      </c>
    </row>
    <row r="68" spans="1:9" ht="33">
      <c r="A68" s="16" t="s">
        <v>142</v>
      </c>
      <c r="B68" s="17" t="s">
        <v>143</v>
      </c>
      <c r="C68" s="16" t="s">
        <v>13</v>
      </c>
      <c r="D68" s="16">
        <v>0</v>
      </c>
      <c r="E68" s="16">
        <v>43</v>
      </c>
      <c r="F68" s="16">
        <v>70187.503280000004</v>
      </c>
      <c r="G68" s="16">
        <v>6841.5405769999998</v>
      </c>
      <c r="H68" s="16">
        <v>662176.48510000005</v>
      </c>
      <c r="I68" s="16">
        <v>52954.931210000002</v>
      </c>
    </row>
    <row r="69" spans="1:9" ht="33">
      <c r="A69" s="16" t="s">
        <v>144</v>
      </c>
      <c r="B69" s="17" t="s">
        <v>145</v>
      </c>
      <c r="C69" s="16" t="s">
        <v>13</v>
      </c>
      <c r="D69" s="16">
        <v>0</v>
      </c>
      <c r="E69" s="16">
        <v>55</v>
      </c>
      <c r="F69" s="16">
        <v>62262.948450000004</v>
      </c>
      <c r="G69" s="16">
        <v>11785.87919</v>
      </c>
      <c r="H69" s="16">
        <v>301026.2206</v>
      </c>
      <c r="I69" s="16">
        <v>48104.111839999998</v>
      </c>
    </row>
    <row r="70" spans="1:9">
      <c r="A70" s="16" t="s">
        <v>146</v>
      </c>
      <c r="B70" s="17" t="s">
        <v>147</v>
      </c>
      <c r="C70" s="16" t="s">
        <v>13</v>
      </c>
      <c r="D70" s="16">
        <v>1</v>
      </c>
      <c r="E70" s="16">
        <v>43</v>
      </c>
      <c r="F70" s="16">
        <v>59195.828990000002</v>
      </c>
      <c r="G70" s="16">
        <v>8634.3767910000006</v>
      </c>
      <c r="H70" s="16">
        <v>573054.38080000004</v>
      </c>
      <c r="I70" s="16">
        <v>43680.913269999997</v>
      </c>
    </row>
    <row r="71" spans="1:9">
      <c r="A71" s="16" t="s">
        <v>148</v>
      </c>
      <c r="B71" s="17" t="s">
        <v>149</v>
      </c>
      <c r="C71" s="16" t="s">
        <v>13</v>
      </c>
      <c r="D71" s="16">
        <v>1</v>
      </c>
      <c r="E71" s="16">
        <v>57</v>
      </c>
      <c r="F71" s="16">
        <v>48716.672709999999</v>
      </c>
      <c r="G71" s="16">
        <v>10886.91711</v>
      </c>
      <c r="H71" s="16">
        <v>662382.66229999997</v>
      </c>
      <c r="I71" s="16">
        <v>52707.968159999997</v>
      </c>
    </row>
    <row r="72" spans="1:9">
      <c r="A72" s="16" t="s">
        <v>150</v>
      </c>
      <c r="B72" s="17" t="s">
        <v>151</v>
      </c>
      <c r="C72" s="16" t="s">
        <v>13</v>
      </c>
      <c r="D72" s="16">
        <v>1</v>
      </c>
      <c r="E72" s="16">
        <v>52</v>
      </c>
      <c r="F72" s="16">
        <v>66478.009669999999</v>
      </c>
      <c r="G72" s="16">
        <v>13685.88702</v>
      </c>
      <c r="H72" s="16">
        <v>356553.3996</v>
      </c>
      <c r="I72" s="16">
        <v>49392.8897</v>
      </c>
    </row>
    <row r="73" spans="1:9" ht="33">
      <c r="A73" s="16" t="s">
        <v>152</v>
      </c>
      <c r="B73" s="17" t="s">
        <v>153</v>
      </c>
      <c r="C73" s="16" t="s">
        <v>13</v>
      </c>
      <c r="D73" s="16">
        <v>1</v>
      </c>
      <c r="E73" s="16">
        <v>45</v>
      </c>
      <c r="F73" s="16">
        <v>50280.004500000003</v>
      </c>
      <c r="G73" s="16">
        <v>11350.49408</v>
      </c>
      <c r="H73" s="16">
        <v>230728.3008</v>
      </c>
      <c r="I73" s="16">
        <v>30841.001540000001</v>
      </c>
    </row>
    <row r="74" spans="1:9" ht="33">
      <c r="A74" s="16" t="s">
        <v>154</v>
      </c>
      <c r="B74" s="17" t="s">
        <v>155</v>
      </c>
      <c r="C74" s="16" t="s">
        <v>13</v>
      </c>
      <c r="D74" s="16">
        <v>0</v>
      </c>
      <c r="E74" s="16">
        <v>56</v>
      </c>
      <c r="F74" s="16">
        <v>57393.828719999998</v>
      </c>
      <c r="G74" s="16">
        <v>5627.8036540000003</v>
      </c>
      <c r="H74" s="16">
        <v>411831.03710000002</v>
      </c>
      <c r="I74" s="16">
        <v>49373.375549999997</v>
      </c>
    </row>
    <row r="75" spans="1:9" ht="33">
      <c r="A75" s="16" t="s">
        <v>156</v>
      </c>
      <c r="B75" s="17" t="s">
        <v>157</v>
      </c>
      <c r="C75" s="16" t="s">
        <v>13</v>
      </c>
      <c r="D75" s="16">
        <v>0</v>
      </c>
      <c r="E75" s="16">
        <v>41</v>
      </c>
      <c r="F75" s="16">
        <v>63429.931409999997</v>
      </c>
      <c r="G75" s="16">
        <v>10676.21884</v>
      </c>
      <c r="H75" s="16">
        <v>481335.35820000002</v>
      </c>
      <c r="I75" s="16">
        <v>41903.651709999998</v>
      </c>
    </row>
    <row r="76" spans="1:9">
      <c r="A76" s="16" t="s">
        <v>158</v>
      </c>
      <c r="B76" s="17" t="s">
        <v>159</v>
      </c>
      <c r="C76" s="16" t="s">
        <v>13</v>
      </c>
      <c r="D76" s="16">
        <v>1</v>
      </c>
      <c r="E76" s="16">
        <v>48</v>
      </c>
      <c r="F76" s="16">
        <v>59139.210800000001</v>
      </c>
      <c r="G76" s="16">
        <v>4630.5444239999997</v>
      </c>
      <c r="H76" s="16">
        <v>473845.85460000002</v>
      </c>
      <c r="I76" s="16">
        <v>45058.8969</v>
      </c>
    </row>
    <row r="77" spans="1:9">
      <c r="A77" s="16" t="s">
        <v>160</v>
      </c>
      <c r="B77" s="17" t="s">
        <v>161</v>
      </c>
      <c r="C77" s="16" t="s">
        <v>13</v>
      </c>
      <c r="D77" s="16">
        <v>1</v>
      </c>
      <c r="E77" s="16">
        <v>56</v>
      </c>
      <c r="F77" s="16">
        <v>67015.193719999996</v>
      </c>
      <c r="G77" s="16">
        <v>13000.413689999999</v>
      </c>
      <c r="H77" s="16">
        <v>355157.64169999998</v>
      </c>
      <c r="I77" s="16">
        <v>52991.526669999999</v>
      </c>
    </row>
    <row r="78" spans="1:9">
      <c r="A78" s="16" t="s">
        <v>162</v>
      </c>
      <c r="B78" s="17" t="s">
        <v>163</v>
      </c>
      <c r="C78" s="16" t="s">
        <v>13</v>
      </c>
      <c r="D78" s="16">
        <v>0</v>
      </c>
      <c r="E78" s="16">
        <v>47</v>
      </c>
      <c r="F78" s="16">
        <v>69157.452099999995</v>
      </c>
      <c r="G78" s="16">
        <v>15791.61176</v>
      </c>
      <c r="H78" s="16">
        <v>506986.98239999998</v>
      </c>
      <c r="I78" s="16">
        <v>50958.081149999998</v>
      </c>
    </row>
    <row r="79" spans="1:9">
      <c r="A79" s="16" t="s">
        <v>164</v>
      </c>
      <c r="B79" s="17" t="s">
        <v>165</v>
      </c>
      <c r="C79" s="16" t="s">
        <v>13</v>
      </c>
      <c r="D79" s="16">
        <v>1</v>
      </c>
      <c r="E79" s="16">
        <v>53</v>
      </c>
      <c r="F79" s="16">
        <v>50867.940069999997</v>
      </c>
      <c r="G79" s="16">
        <v>16732.306380000002</v>
      </c>
      <c r="H79" s="16">
        <v>344916.17680000002</v>
      </c>
      <c r="I79" s="16">
        <v>41357.178970000001</v>
      </c>
    </row>
    <row r="80" spans="1:9" ht="33">
      <c r="A80" s="16" t="s">
        <v>166</v>
      </c>
      <c r="B80" s="17" t="s">
        <v>167</v>
      </c>
      <c r="C80" s="16" t="s">
        <v>13</v>
      </c>
      <c r="D80" s="16">
        <v>1</v>
      </c>
      <c r="E80" s="16">
        <v>57</v>
      </c>
      <c r="F80" s="16">
        <v>53450.90036</v>
      </c>
      <c r="G80" s="16">
        <v>8740.7230930000005</v>
      </c>
      <c r="H80" s="16">
        <v>309113.06270000001</v>
      </c>
      <c r="I80" s="16">
        <v>44434.719169999997</v>
      </c>
    </row>
    <row r="81" spans="1:9" ht="33">
      <c r="A81" s="16" t="s">
        <v>168</v>
      </c>
      <c r="B81" s="17" t="s">
        <v>169</v>
      </c>
      <c r="C81" s="16" t="s">
        <v>13</v>
      </c>
      <c r="D81" s="16">
        <v>0</v>
      </c>
      <c r="E81" s="16">
        <v>39</v>
      </c>
      <c r="F81" s="16">
        <v>70463.990839999999</v>
      </c>
      <c r="G81" s="16">
        <v>10059.55406</v>
      </c>
      <c r="H81" s="16">
        <v>278799.69579999999</v>
      </c>
      <c r="I81" s="16">
        <v>38502.423920000001</v>
      </c>
    </row>
    <row r="82" spans="1:9">
      <c r="A82" s="16" t="s">
        <v>170</v>
      </c>
      <c r="B82" s="17" t="s">
        <v>171</v>
      </c>
      <c r="C82" s="16" t="s">
        <v>13</v>
      </c>
      <c r="D82" s="16">
        <v>0</v>
      </c>
      <c r="E82" s="16">
        <v>45</v>
      </c>
      <c r="F82" s="16">
        <v>52697.151919999997</v>
      </c>
      <c r="G82" s="16">
        <v>861.81665290000001</v>
      </c>
      <c r="H82" s="16">
        <v>540805.49399999995</v>
      </c>
      <c r="I82" s="16">
        <v>41221.249179999999</v>
      </c>
    </row>
    <row r="83" spans="1:9">
      <c r="A83" s="16" t="s">
        <v>172</v>
      </c>
      <c r="B83" s="17" t="s">
        <v>173</v>
      </c>
      <c r="C83" s="16" t="s">
        <v>13</v>
      </c>
      <c r="D83" s="16">
        <v>1</v>
      </c>
      <c r="E83" s="16">
        <v>33</v>
      </c>
      <c r="F83" s="16">
        <v>71055.419240000003</v>
      </c>
      <c r="G83" s="16">
        <v>6147.9188430000004</v>
      </c>
      <c r="H83" s="16">
        <v>441527.01439999999</v>
      </c>
      <c r="I83" s="16">
        <v>38399.461389999997</v>
      </c>
    </row>
    <row r="84" spans="1:9">
      <c r="A84" s="16" t="s">
        <v>174</v>
      </c>
      <c r="B84" s="17" t="s">
        <v>175</v>
      </c>
      <c r="C84" s="16" t="s">
        <v>13</v>
      </c>
      <c r="D84" s="16">
        <v>1</v>
      </c>
      <c r="E84" s="16">
        <v>44</v>
      </c>
      <c r="F84" s="16">
        <v>55406.462149999999</v>
      </c>
      <c r="G84" s="16">
        <v>9522.5764949999993</v>
      </c>
      <c r="H84" s="16">
        <v>523251.26630000002</v>
      </c>
      <c r="I84" s="16">
        <v>41456.680970000001</v>
      </c>
    </row>
    <row r="85" spans="1:9" ht="33">
      <c r="A85" s="16" t="s">
        <v>176</v>
      </c>
      <c r="B85" s="17" t="s">
        <v>177</v>
      </c>
      <c r="C85" s="16" t="s">
        <v>13</v>
      </c>
      <c r="D85" s="16">
        <v>1</v>
      </c>
      <c r="E85" s="16">
        <v>40</v>
      </c>
      <c r="F85" s="16">
        <v>48567.074619999999</v>
      </c>
      <c r="G85" s="16">
        <v>9724.0316469999998</v>
      </c>
      <c r="H85" s="16">
        <v>407401.37760000001</v>
      </c>
      <c r="I85" s="16">
        <v>30394.824939999999</v>
      </c>
    </row>
    <row r="86" spans="1:9" ht="33">
      <c r="A86" s="16" t="s">
        <v>178</v>
      </c>
      <c r="B86" s="17" t="s">
        <v>179</v>
      </c>
      <c r="C86" s="16" t="s">
        <v>13</v>
      </c>
      <c r="D86" s="16">
        <v>0</v>
      </c>
      <c r="E86" s="16">
        <v>40</v>
      </c>
      <c r="F86" s="16">
        <v>69506.621270000003</v>
      </c>
      <c r="G86" s="16">
        <v>5449.4719969999996</v>
      </c>
      <c r="H86" s="16">
        <v>409293.26579999999</v>
      </c>
      <c r="I86" s="16">
        <v>42384.05128</v>
      </c>
    </row>
    <row r="87" spans="1:9" ht="33">
      <c r="A87" s="16" t="s">
        <v>180</v>
      </c>
      <c r="B87" s="17" t="s">
        <v>181</v>
      </c>
      <c r="C87" s="16" t="s">
        <v>13</v>
      </c>
      <c r="D87" s="16">
        <v>1</v>
      </c>
      <c r="E87" s="16">
        <v>37</v>
      </c>
      <c r="F87" s="16">
        <v>69453.716589999996</v>
      </c>
      <c r="G87" s="16">
        <v>9565.8308749999997</v>
      </c>
      <c r="H87" s="16">
        <v>386128.13329999999</v>
      </c>
      <c r="I87" s="16">
        <v>39002.077100000002</v>
      </c>
    </row>
    <row r="88" spans="1:9" ht="33">
      <c r="A88" s="16" t="s">
        <v>182</v>
      </c>
      <c r="B88" s="17" t="s">
        <v>183</v>
      </c>
      <c r="C88" s="16" t="s">
        <v>13</v>
      </c>
      <c r="D88" s="16">
        <v>1</v>
      </c>
      <c r="E88" s="16">
        <v>40</v>
      </c>
      <c r="F88" s="16">
        <v>36929.351240000004</v>
      </c>
      <c r="G88" s="16">
        <v>9719.1928979999993</v>
      </c>
      <c r="H88" s="16">
        <v>245664.3652</v>
      </c>
      <c r="I88" s="16">
        <v>19553.2739</v>
      </c>
    </row>
    <row r="89" spans="1:9" ht="33">
      <c r="A89" s="16" t="s">
        <v>184</v>
      </c>
      <c r="B89" s="17" t="s">
        <v>185</v>
      </c>
      <c r="C89" s="16" t="s">
        <v>13</v>
      </c>
      <c r="D89" s="16">
        <v>1</v>
      </c>
      <c r="E89" s="16">
        <v>44</v>
      </c>
      <c r="F89" s="16">
        <v>63087.95261</v>
      </c>
      <c r="G89" s="16">
        <v>11024.02643</v>
      </c>
      <c r="H89" s="16">
        <v>496856.49119999999</v>
      </c>
      <c r="I89" s="16">
        <v>45167.325420000001</v>
      </c>
    </row>
    <row r="90" spans="1:9">
      <c r="A90" s="16" t="s">
        <v>186</v>
      </c>
      <c r="B90" s="17" t="s">
        <v>187</v>
      </c>
      <c r="C90" s="16" t="s">
        <v>13</v>
      </c>
      <c r="D90" s="16">
        <v>0</v>
      </c>
      <c r="E90" s="16">
        <v>43</v>
      </c>
      <c r="F90" s="16">
        <v>50889.340539999997</v>
      </c>
      <c r="G90" s="16">
        <v>11041.178910000001</v>
      </c>
      <c r="H90" s="16">
        <v>448601.94839999999</v>
      </c>
      <c r="I90" s="16">
        <v>36019.955600000001</v>
      </c>
    </row>
    <row r="91" spans="1:9">
      <c r="A91" s="16" t="s">
        <v>188</v>
      </c>
      <c r="B91" s="17" t="s">
        <v>189</v>
      </c>
      <c r="C91" s="16" t="s">
        <v>13</v>
      </c>
      <c r="D91" s="16">
        <v>1</v>
      </c>
      <c r="E91" s="16">
        <v>58</v>
      </c>
      <c r="F91" s="16">
        <v>58065.256939999999</v>
      </c>
      <c r="G91" s="16">
        <v>4204.9204920000002</v>
      </c>
      <c r="H91" s="16">
        <v>388498.51020000002</v>
      </c>
      <c r="I91" s="16">
        <v>50937.938439999998</v>
      </c>
    </row>
    <row r="92" spans="1:9" ht="33">
      <c r="A92" s="16" t="s">
        <v>190</v>
      </c>
      <c r="B92" s="17" t="s">
        <v>191</v>
      </c>
      <c r="C92" s="16" t="s">
        <v>13</v>
      </c>
      <c r="D92" s="16">
        <v>1</v>
      </c>
      <c r="E92" s="16">
        <v>32</v>
      </c>
      <c r="F92" s="16">
        <v>20000</v>
      </c>
      <c r="G92" s="16">
        <v>14261.80773</v>
      </c>
      <c r="H92" s="16">
        <v>579181.65520000004</v>
      </c>
      <c r="I92" s="16">
        <v>12895.714679999999</v>
      </c>
    </row>
    <row r="93" spans="1:9" ht="33">
      <c r="A93" s="16" t="s">
        <v>192</v>
      </c>
      <c r="B93" s="17" t="s">
        <v>193</v>
      </c>
      <c r="C93" s="16" t="s">
        <v>13</v>
      </c>
      <c r="D93" s="16">
        <v>1</v>
      </c>
      <c r="E93" s="16">
        <v>50</v>
      </c>
      <c r="F93" s="16">
        <v>60536.204059999996</v>
      </c>
      <c r="G93" s="16">
        <v>8244.4702259999995</v>
      </c>
      <c r="H93" s="16">
        <v>173079.17980000001</v>
      </c>
      <c r="I93" s="16">
        <v>38955.219190000003</v>
      </c>
    </row>
    <row r="94" spans="1:9">
      <c r="A94" s="16" t="s">
        <v>194</v>
      </c>
      <c r="B94" s="17" t="s">
        <v>195</v>
      </c>
      <c r="C94" s="16" t="s">
        <v>13</v>
      </c>
      <c r="D94" s="16">
        <v>1</v>
      </c>
      <c r="E94" s="16">
        <v>59</v>
      </c>
      <c r="F94" s="16">
        <v>50667.697590000003</v>
      </c>
      <c r="G94" s="16">
        <v>9871.4035910000002</v>
      </c>
      <c r="H94" s="16">
        <v>536665.04639999999</v>
      </c>
      <c r="I94" s="16">
        <v>51221.04249</v>
      </c>
    </row>
    <row r="95" spans="1:9" ht="33">
      <c r="A95" s="16" t="s">
        <v>196</v>
      </c>
      <c r="B95" s="17" t="s">
        <v>197</v>
      </c>
      <c r="C95" s="16" t="s">
        <v>13</v>
      </c>
      <c r="D95" s="16">
        <v>1</v>
      </c>
      <c r="E95" s="16">
        <v>42</v>
      </c>
      <c r="F95" s="16">
        <v>44376.622210000001</v>
      </c>
      <c r="G95" s="16">
        <v>13865.090550000001</v>
      </c>
      <c r="H95" s="16">
        <v>259049.2824</v>
      </c>
      <c r="I95" s="16">
        <v>25971.956730000002</v>
      </c>
    </row>
    <row r="96" spans="1:9" ht="33">
      <c r="A96" s="16" t="s">
        <v>198</v>
      </c>
      <c r="B96" s="17" t="s">
        <v>199</v>
      </c>
      <c r="C96" s="16" t="s">
        <v>13</v>
      </c>
      <c r="D96" s="16">
        <v>0</v>
      </c>
      <c r="E96" s="16">
        <v>50</v>
      </c>
      <c r="F96" s="16">
        <v>75958.283490000002</v>
      </c>
      <c r="G96" s="16">
        <v>10562.903770000001</v>
      </c>
      <c r="H96" s="16">
        <v>635512.36060000001</v>
      </c>
      <c r="I96" s="16">
        <v>60670.336719999999</v>
      </c>
    </row>
    <row r="97" spans="1:9">
      <c r="A97" s="16" t="s">
        <v>200</v>
      </c>
      <c r="B97" s="17" t="s">
        <v>201</v>
      </c>
      <c r="C97" s="16" t="s">
        <v>13</v>
      </c>
      <c r="D97" s="16">
        <v>1</v>
      </c>
      <c r="E97" s="16">
        <v>53</v>
      </c>
      <c r="F97" s="16">
        <v>70896.728529999993</v>
      </c>
      <c r="G97" s="16">
        <v>11794.73914</v>
      </c>
      <c r="H97" s="16">
        <v>398746.84580000001</v>
      </c>
      <c r="I97" s="16">
        <v>54075.120640000001</v>
      </c>
    </row>
    <row r="98" spans="1:9" ht="33">
      <c r="A98" s="16" t="s">
        <v>202</v>
      </c>
      <c r="B98" s="17" t="s">
        <v>203</v>
      </c>
      <c r="C98" s="16" t="s">
        <v>13</v>
      </c>
      <c r="D98" s="16">
        <v>1</v>
      </c>
      <c r="E98" s="16">
        <v>47</v>
      </c>
      <c r="F98" s="16">
        <v>56009.730730000003</v>
      </c>
      <c r="G98" s="16">
        <v>11030.2654</v>
      </c>
      <c r="H98" s="16">
        <v>391848.6041</v>
      </c>
      <c r="I98" s="16">
        <v>40004.871420000003</v>
      </c>
    </row>
    <row r="99" spans="1:9" ht="33">
      <c r="A99" s="16" t="s">
        <v>204</v>
      </c>
      <c r="B99" s="17" t="s">
        <v>205</v>
      </c>
      <c r="C99" s="16" t="s">
        <v>13</v>
      </c>
      <c r="D99" s="16">
        <v>0</v>
      </c>
      <c r="E99" s="16">
        <v>46</v>
      </c>
      <c r="F99" s="16">
        <v>90556.626860000004</v>
      </c>
      <c r="G99" s="16">
        <v>13872.566699999999</v>
      </c>
      <c r="H99" s="16">
        <v>479586.9387</v>
      </c>
      <c r="I99" s="16">
        <v>61593.520579999997</v>
      </c>
    </row>
    <row r="100" spans="1:9" ht="33">
      <c r="A100" s="16" t="s">
        <v>206</v>
      </c>
      <c r="B100" s="17" t="s">
        <v>207</v>
      </c>
      <c r="C100" s="16" t="s">
        <v>13</v>
      </c>
      <c r="D100" s="16">
        <v>1</v>
      </c>
      <c r="E100" s="16">
        <v>43</v>
      </c>
      <c r="F100" s="16">
        <v>71716.456619999997</v>
      </c>
      <c r="G100" s="16">
        <v>8870.714301</v>
      </c>
      <c r="H100" s="16">
        <v>165866.20000000001</v>
      </c>
      <c r="I100" s="16">
        <v>39503.388290000003</v>
      </c>
    </row>
    <row r="101" spans="1:9">
      <c r="A101" s="16" t="s">
        <v>208</v>
      </c>
      <c r="B101" s="17" t="s">
        <v>209</v>
      </c>
      <c r="C101" s="16" t="s">
        <v>13</v>
      </c>
      <c r="D101" s="16">
        <v>0</v>
      </c>
      <c r="E101" s="16">
        <v>49</v>
      </c>
      <c r="F101" s="16">
        <v>68502.109429999997</v>
      </c>
      <c r="G101" s="16">
        <v>5831.1182449999997</v>
      </c>
      <c r="H101" s="16">
        <v>515084.18910000002</v>
      </c>
      <c r="I101" s="16">
        <v>52474.718390000002</v>
      </c>
    </row>
    <row r="102" spans="1:9">
      <c r="A102" s="16" t="s">
        <v>210</v>
      </c>
      <c r="B102" s="17" t="s">
        <v>211</v>
      </c>
      <c r="C102" s="16" t="s">
        <v>13</v>
      </c>
      <c r="D102" s="16">
        <v>0</v>
      </c>
      <c r="E102" s="16">
        <v>43</v>
      </c>
      <c r="F102" s="16">
        <v>46261.426659999997</v>
      </c>
      <c r="G102" s="16">
        <v>16767.263599999998</v>
      </c>
      <c r="H102" s="16">
        <v>759479.45959999994</v>
      </c>
      <c r="I102" s="16">
        <v>42187.682800000002</v>
      </c>
    </row>
    <row r="103" spans="1:9">
      <c r="A103" s="16" t="s">
        <v>212</v>
      </c>
      <c r="B103" s="17" t="s">
        <v>213</v>
      </c>
      <c r="C103" s="16" t="s">
        <v>13</v>
      </c>
      <c r="D103" s="16">
        <v>1</v>
      </c>
      <c r="E103" s="16">
        <v>53</v>
      </c>
      <c r="F103" s="16">
        <v>61858.190770000001</v>
      </c>
      <c r="G103" s="16">
        <v>5189.0835639999996</v>
      </c>
      <c r="H103" s="16">
        <v>706977.05299999996</v>
      </c>
      <c r="I103" s="16">
        <v>57441.44414</v>
      </c>
    </row>
    <row r="104" spans="1:9">
      <c r="A104" s="16" t="s">
        <v>214</v>
      </c>
      <c r="B104" s="17" t="s">
        <v>215</v>
      </c>
      <c r="C104" s="16" t="s">
        <v>13</v>
      </c>
      <c r="D104" s="16">
        <v>1</v>
      </c>
      <c r="E104" s="16">
        <v>36</v>
      </c>
      <c r="F104" s="16">
        <v>49483.832620000001</v>
      </c>
      <c r="G104" s="16">
        <v>11811.25253</v>
      </c>
      <c r="H104" s="16">
        <v>242292.92</v>
      </c>
      <c r="I104" s="16">
        <v>22681.716670000002</v>
      </c>
    </row>
    <row r="105" spans="1:9" ht="33">
      <c r="A105" s="16" t="s">
        <v>216</v>
      </c>
      <c r="B105" s="17" t="s">
        <v>217</v>
      </c>
      <c r="C105" s="16" t="s">
        <v>13</v>
      </c>
      <c r="D105" s="16">
        <v>1</v>
      </c>
      <c r="E105" s="16">
        <v>30</v>
      </c>
      <c r="F105" s="16">
        <v>68289.182289999997</v>
      </c>
      <c r="G105" s="16">
        <v>7357.7870110000003</v>
      </c>
      <c r="H105" s="16">
        <v>404457.30989999999</v>
      </c>
      <c r="I105" s="16">
        <v>33640.736969999998</v>
      </c>
    </row>
    <row r="106" spans="1:9">
      <c r="A106" s="16" t="s">
        <v>218</v>
      </c>
      <c r="B106" s="17" t="s">
        <v>219</v>
      </c>
      <c r="C106" s="16" t="s">
        <v>13</v>
      </c>
      <c r="D106" s="16">
        <v>0</v>
      </c>
      <c r="E106" s="16">
        <v>37</v>
      </c>
      <c r="F106" s="16">
        <v>47399.22827</v>
      </c>
      <c r="G106" s="16">
        <v>14562.64194</v>
      </c>
      <c r="H106" s="16">
        <v>537744.1324</v>
      </c>
      <c r="I106" s="16">
        <v>31540.778679999999</v>
      </c>
    </row>
    <row r="107" spans="1:9" ht="33">
      <c r="A107" s="16" t="s">
        <v>220</v>
      </c>
      <c r="B107" s="17" t="s">
        <v>221</v>
      </c>
      <c r="C107" s="16" t="s">
        <v>13</v>
      </c>
      <c r="D107" s="16">
        <v>0</v>
      </c>
      <c r="E107" s="16">
        <v>48</v>
      </c>
      <c r="F107" s="16">
        <v>63975.060899999997</v>
      </c>
      <c r="G107" s="16">
        <v>10614.85449</v>
      </c>
      <c r="H107" s="16">
        <v>891439.87609999999</v>
      </c>
      <c r="I107" s="16">
        <v>60461.242680000003</v>
      </c>
    </row>
    <row r="108" spans="1:9" ht="33">
      <c r="A108" s="16" t="s">
        <v>222</v>
      </c>
      <c r="B108" s="17" t="s">
        <v>223</v>
      </c>
      <c r="C108" s="16" t="s">
        <v>13</v>
      </c>
      <c r="D108" s="16">
        <v>0</v>
      </c>
      <c r="E108" s="16">
        <v>44</v>
      </c>
      <c r="F108" s="16">
        <v>75460.523620000007</v>
      </c>
      <c r="G108" s="16">
        <v>6280.9295469999997</v>
      </c>
      <c r="H108" s="16">
        <v>296972.40850000002</v>
      </c>
      <c r="I108" s="16">
        <v>45738.334300000002</v>
      </c>
    </row>
    <row r="109" spans="1:9">
      <c r="A109" s="16" t="s">
        <v>224</v>
      </c>
      <c r="B109" s="17" t="s">
        <v>225</v>
      </c>
      <c r="C109" s="16" t="s">
        <v>13</v>
      </c>
      <c r="D109" s="16">
        <v>0</v>
      </c>
      <c r="E109" s="16">
        <v>42</v>
      </c>
      <c r="F109" s="16">
        <v>51075.461179999998</v>
      </c>
      <c r="G109" s="16">
        <v>12416.84845</v>
      </c>
      <c r="H109" s="16">
        <v>450402.29320000001</v>
      </c>
      <c r="I109" s="16">
        <v>34803.823949999998</v>
      </c>
    </row>
    <row r="110" spans="1:9" ht="33">
      <c r="A110" s="16" t="s">
        <v>226</v>
      </c>
      <c r="B110" s="17" t="s">
        <v>227</v>
      </c>
      <c r="C110" s="16" t="s">
        <v>13</v>
      </c>
      <c r="D110" s="16">
        <v>1</v>
      </c>
      <c r="E110" s="16">
        <v>50</v>
      </c>
      <c r="F110" s="16">
        <v>42433.546190000001</v>
      </c>
      <c r="G110" s="16">
        <v>7335.5248259999998</v>
      </c>
      <c r="H110" s="16">
        <v>386057.42099999997</v>
      </c>
      <c r="I110" s="16">
        <v>34642.602400000003</v>
      </c>
    </row>
    <row r="111" spans="1:9" ht="33">
      <c r="A111" s="16" t="s">
        <v>228</v>
      </c>
      <c r="B111" s="17" t="s">
        <v>229</v>
      </c>
      <c r="C111" s="16" t="s">
        <v>13</v>
      </c>
      <c r="D111" s="16">
        <v>1</v>
      </c>
      <c r="E111" s="16">
        <v>30</v>
      </c>
      <c r="F111" s="16">
        <v>61922.897100000002</v>
      </c>
      <c r="G111" s="16">
        <v>10366.503259999999</v>
      </c>
      <c r="H111" s="16">
        <v>323453.2022</v>
      </c>
      <c r="I111" s="16">
        <v>27586.718540000002</v>
      </c>
    </row>
    <row r="112" spans="1:9">
      <c r="A112" s="16" t="s">
        <v>230</v>
      </c>
      <c r="B112" s="17" t="s">
        <v>231</v>
      </c>
      <c r="C112" s="16" t="s">
        <v>13</v>
      </c>
      <c r="D112" s="16">
        <v>1</v>
      </c>
      <c r="E112" s="16">
        <v>42</v>
      </c>
      <c r="F112" s="16">
        <v>69946.939240000007</v>
      </c>
      <c r="G112" s="16">
        <v>9010.6486330000007</v>
      </c>
      <c r="H112" s="16">
        <v>778537.2095</v>
      </c>
      <c r="I112" s="16">
        <v>54973.024949999999</v>
      </c>
    </row>
    <row r="113" spans="1:9" ht="33">
      <c r="A113" s="16" t="s">
        <v>232</v>
      </c>
      <c r="B113" s="17" t="s">
        <v>233</v>
      </c>
      <c r="C113" s="16" t="s">
        <v>13</v>
      </c>
      <c r="D113" s="16">
        <v>1</v>
      </c>
      <c r="E113" s="16">
        <v>46</v>
      </c>
      <c r="F113" s="16">
        <v>73476.422489999997</v>
      </c>
      <c r="G113" s="16">
        <v>9656.8061560000006</v>
      </c>
      <c r="H113" s="16">
        <v>386287.0208</v>
      </c>
      <c r="I113" s="16">
        <v>49142.511740000002</v>
      </c>
    </row>
    <row r="114" spans="1:9">
      <c r="A114" s="16" t="s">
        <v>234</v>
      </c>
      <c r="B114" s="17" t="s">
        <v>235</v>
      </c>
      <c r="C114" s="16" t="s">
        <v>13</v>
      </c>
      <c r="D114" s="16">
        <v>1</v>
      </c>
      <c r="E114" s="16">
        <v>55</v>
      </c>
      <c r="F114" s="16">
        <v>75571.201879999993</v>
      </c>
      <c r="G114" s="16">
        <v>12887.548989999999</v>
      </c>
      <c r="H114" s="16">
        <v>416540.299</v>
      </c>
      <c r="I114" s="16">
        <v>58840.539640000003</v>
      </c>
    </row>
    <row r="115" spans="1:9" ht="33">
      <c r="A115" s="16" t="s">
        <v>236</v>
      </c>
      <c r="B115" s="17" t="s">
        <v>237</v>
      </c>
      <c r="C115" s="16" t="s">
        <v>13</v>
      </c>
      <c r="D115" s="16">
        <v>0</v>
      </c>
      <c r="E115" s="16">
        <v>44</v>
      </c>
      <c r="F115" s="16">
        <v>82573.011320000005</v>
      </c>
      <c r="G115" s="16">
        <v>1696.9897639999999</v>
      </c>
      <c r="H115" s="16">
        <v>562605.06550000003</v>
      </c>
      <c r="I115" s="16">
        <v>57306.328659999999</v>
      </c>
    </row>
    <row r="116" spans="1:9">
      <c r="A116" s="16" t="s">
        <v>238</v>
      </c>
      <c r="B116" s="17" t="s">
        <v>239</v>
      </c>
      <c r="C116" s="16" t="s">
        <v>13</v>
      </c>
      <c r="D116" s="16">
        <v>0</v>
      </c>
      <c r="E116" s="16">
        <v>58</v>
      </c>
      <c r="F116" s="16">
        <v>50649.644919999999</v>
      </c>
      <c r="G116" s="16">
        <v>11211.720160000001</v>
      </c>
      <c r="H116" s="16">
        <v>565932.18610000005</v>
      </c>
      <c r="I116" s="16">
        <v>51941.675600000002</v>
      </c>
    </row>
    <row r="117" spans="1:9" ht="33">
      <c r="A117" s="16" t="s">
        <v>240</v>
      </c>
      <c r="B117" s="17" t="s">
        <v>241</v>
      </c>
      <c r="C117" s="16" t="s">
        <v>13</v>
      </c>
      <c r="D117" s="16">
        <v>1</v>
      </c>
      <c r="E117" s="16">
        <v>42</v>
      </c>
      <c r="F117" s="16">
        <v>53427.461920000002</v>
      </c>
      <c r="G117" s="16">
        <v>7903.1035910000001</v>
      </c>
      <c r="H117" s="16">
        <v>238529.6336</v>
      </c>
      <c r="I117" s="16">
        <v>30240.60975</v>
      </c>
    </row>
    <row r="118" spans="1:9" ht="33">
      <c r="A118" s="16" t="s">
        <v>242</v>
      </c>
      <c r="B118" s="17" t="s">
        <v>243</v>
      </c>
      <c r="C118" s="16" t="s">
        <v>13</v>
      </c>
      <c r="D118" s="16">
        <v>1</v>
      </c>
      <c r="E118" s="16">
        <v>57</v>
      </c>
      <c r="F118" s="16">
        <v>75247.180609999996</v>
      </c>
      <c r="G118" s="16">
        <v>13258.46631</v>
      </c>
      <c r="H118" s="16">
        <v>659279.20109999995</v>
      </c>
      <c r="I118" s="16">
        <v>67120.898780000003</v>
      </c>
    </row>
    <row r="119" spans="1:9" ht="33">
      <c r="A119" s="16" t="s">
        <v>244</v>
      </c>
      <c r="B119" s="17" t="s">
        <v>245</v>
      </c>
      <c r="C119" s="16" t="s">
        <v>13</v>
      </c>
      <c r="D119" s="16">
        <v>1</v>
      </c>
      <c r="E119" s="16">
        <v>43</v>
      </c>
      <c r="F119" s="16">
        <v>69175.194029999999</v>
      </c>
      <c r="G119" s="16">
        <v>6039.5945190000002</v>
      </c>
      <c r="H119" s="16">
        <v>325701.40830000001</v>
      </c>
      <c r="I119" s="16">
        <v>42408.026250000003</v>
      </c>
    </row>
    <row r="120" spans="1:9">
      <c r="A120" s="16" t="s">
        <v>246</v>
      </c>
      <c r="B120" s="17" t="s">
        <v>247</v>
      </c>
      <c r="C120" s="16" t="s">
        <v>13</v>
      </c>
      <c r="D120" s="16">
        <v>0</v>
      </c>
      <c r="E120" s="16">
        <v>35</v>
      </c>
      <c r="F120" s="16">
        <v>84171.167189999993</v>
      </c>
      <c r="G120" s="16">
        <v>12719.64415</v>
      </c>
      <c r="H120" s="16">
        <v>244310.5736</v>
      </c>
      <c r="I120" s="16">
        <v>41451.718430000001</v>
      </c>
    </row>
    <row r="121" spans="1:9">
      <c r="A121" s="16" t="s">
        <v>248</v>
      </c>
      <c r="B121" s="17" t="s">
        <v>249</v>
      </c>
      <c r="C121" s="16" t="s">
        <v>13</v>
      </c>
      <c r="D121" s="16">
        <v>0</v>
      </c>
      <c r="E121" s="16">
        <v>43</v>
      </c>
      <c r="F121" s="16">
        <v>45721.66835</v>
      </c>
      <c r="G121" s="16">
        <v>14250.52398</v>
      </c>
      <c r="H121" s="16">
        <v>790526.55070000002</v>
      </c>
      <c r="I121" s="16">
        <v>42592.886469999998</v>
      </c>
    </row>
    <row r="122" spans="1:9">
      <c r="A122" s="16" t="s">
        <v>250</v>
      </c>
      <c r="B122" s="17" t="s">
        <v>251</v>
      </c>
      <c r="C122" s="16" t="s">
        <v>13</v>
      </c>
      <c r="D122" s="16">
        <v>0</v>
      </c>
      <c r="E122" s="16">
        <v>35</v>
      </c>
      <c r="F122" s="16">
        <v>54355.7595</v>
      </c>
      <c r="G122" s="16">
        <v>10008.767970000001</v>
      </c>
      <c r="H122" s="16">
        <v>573052.01190000004</v>
      </c>
      <c r="I122" s="16">
        <v>34521.176180000002</v>
      </c>
    </row>
    <row r="123" spans="1:9" ht="33">
      <c r="A123" s="16" t="s">
        <v>252</v>
      </c>
      <c r="B123" s="17" t="s">
        <v>253</v>
      </c>
      <c r="C123" s="16" t="s">
        <v>13</v>
      </c>
      <c r="D123" s="16">
        <v>1</v>
      </c>
      <c r="E123" s="16">
        <v>34</v>
      </c>
      <c r="F123" s="16">
        <v>77206.483859999993</v>
      </c>
      <c r="G123" s="16">
        <v>8493.098575</v>
      </c>
      <c r="H123" s="16">
        <v>411070.4828</v>
      </c>
      <c r="I123" s="16">
        <v>42213.69644</v>
      </c>
    </row>
    <row r="124" spans="1:9">
      <c r="A124" s="16" t="s">
        <v>254</v>
      </c>
      <c r="B124" s="17" t="s">
        <v>255</v>
      </c>
      <c r="C124" s="16" t="s">
        <v>13</v>
      </c>
      <c r="D124" s="16">
        <v>0</v>
      </c>
      <c r="E124" s="16">
        <v>48</v>
      </c>
      <c r="F124" s="16">
        <v>57005.185949999999</v>
      </c>
      <c r="G124" s="16">
        <v>12416.79083</v>
      </c>
      <c r="H124" s="16">
        <v>408147.0405</v>
      </c>
      <c r="I124" s="16">
        <v>41913.537129999997</v>
      </c>
    </row>
    <row r="125" spans="1:9" ht="33">
      <c r="A125" s="16" t="s">
        <v>256</v>
      </c>
      <c r="B125" s="17" t="s">
        <v>257</v>
      </c>
      <c r="C125" s="16" t="s">
        <v>13</v>
      </c>
      <c r="D125" s="16">
        <v>1</v>
      </c>
      <c r="E125" s="16">
        <v>53</v>
      </c>
      <c r="F125" s="16">
        <v>65809.107820000005</v>
      </c>
      <c r="G125" s="16">
        <v>4820.8394449999996</v>
      </c>
      <c r="H125" s="16">
        <v>692401.46680000005</v>
      </c>
      <c r="I125" s="16">
        <v>59416.18101</v>
      </c>
    </row>
    <row r="126" spans="1:9" ht="33">
      <c r="A126" s="16" t="s">
        <v>258</v>
      </c>
      <c r="B126" s="17" t="s">
        <v>259</v>
      </c>
      <c r="C126" s="16" t="s">
        <v>13</v>
      </c>
      <c r="D126" s="16">
        <v>0</v>
      </c>
      <c r="E126" s="16">
        <v>47</v>
      </c>
      <c r="F126" s="16">
        <v>65468.144200000002</v>
      </c>
      <c r="G126" s="16">
        <v>7248.5414199999996</v>
      </c>
      <c r="H126" s="16">
        <v>588570.89029999997</v>
      </c>
      <c r="I126" s="16">
        <v>51402.615059999996</v>
      </c>
    </row>
    <row r="127" spans="1:9" ht="33">
      <c r="A127" s="16" t="s">
        <v>260</v>
      </c>
      <c r="B127" s="17" t="s">
        <v>261</v>
      </c>
      <c r="C127" s="16" t="s">
        <v>13</v>
      </c>
      <c r="D127" s="16">
        <v>0</v>
      </c>
      <c r="E127" s="16">
        <v>54</v>
      </c>
      <c r="F127" s="16">
        <v>60991.824430000001</v>
      </c>
      <c r="G127" s="16">
        <v>7329.2285099999999</v>
      </c>
      <c r="H127" s="16">
        <v>586368.92929999996</v>
      </c>
      <c r="I127" s="16">
        <v>54755.420380000003</v>
      </c>
    </row>
    <row r="128" spans="1:9">
      <c r="A128" s="16" t="s">
        <v>262</v>
      </c>
      <c r="B128" s="17" t="s">
        <v>263</v>
      </c>
      <c r="C128" s="16" t="s">
        <v>13</v>
      </c>
      <c r="D128" s="16">
        <v>0</v>
      </c>
      <c r="E128" s="16">
        <v>51</v>
      </c>
      <c r="F128" s="16">
        <v>61809.074509999999</v>
      </c>
      <c r="G128" s="16">
        <v>2620.079459</v>
      </c>
      <c r="H128" s="16">
        <v>407733.52289999998</v>
      </c>
      <c r="I128" s="16">
        <v>47143.44008</v>
      </c>
    </row>
    <row r="129" spans="1:9">
      <c r="A129" s="16" t="s">
        <v>264</v>
      </c>
      <c r="B129" s="17" t="s">
        <v>265</v>
      </c>
      <c r="C129" s="16" t="s">
        <v>13</v>
      </c>
      <c r="D129" s="16">
        <v>0</v>
      </c>
      <c r="E129" s="16">
        <v>59</v>
      </c>
      <c r="F129" s="16">
        <v>66905.476439999999</v>
      </c>
      <c r="G129" s="16">
        <v>10077.495919999999</v>
      </c>
      <c r="H129" s="16">
        <v>651215.64350000001</v>
      </c>
      <c r="I129" s="16">
        <v>64391.689059999997</v>
      </c>
    </row>
    <row r="130" spans="1:9">
      <c r="A130" s="16" t="s">
        <v>266</v>
      </c>
      <c r="B130" s="17" t="s">
        <v>267</v>
      </c>
      <c r="C130" s="16" t="s">
        <v>13</v>
      </c>
      <c r="D130" s="16">
        <v>0</v>
      </c>
      <c r="E130" s="16">
        <v>49</v>
      </c>
      <c r="F130" s="16">
        <v>65131.25015</v>
      </c>
      <c r="G130" s="16">
        <v>6206.9221090000001</v>
      </c>
      <c r="H130" s="16">
        <v>53366.138610000002</v>
      </c>
      <c r="I130" s="16">
        <v>37252.551939999998</v>
      </c>
    </row>
    <row r="131" spans="1:9">
      <c r="A131" s="16" t="s">
        <v>268</v>
      </c>
      <c r="B131" s="17" t="s">
        <v>269</v>
      </c>
      <c r="C131" s="16" t="s">
        <v>13</v>
      </c>
      <c r="D131" s="16">
        <v>1</v>
      </c>
      <c r="E131" s="16">
        <v>51</v>
      </c>
      <c r="F131" s="16">
        <v>83626.307830000005</v>
      </c>
      <c r="G131" s="16">
        <v>8458.7498190000006</v>
      </c>
      <c r="H131" s="16">
        <v>167031.55540000001</v>
      </c>
      <c r="I131" s="16">
        <v>52665.365109999999</v>
      </c>
    </row>
    <row r="132" spans="1:9">
      <c r="A132" s="16" t="s">
        <v>270</v>
      </c>
      <c r="B132" s="17" t="s">
        <v>271</v>
      </c>
      <c r="C132" s="16" t="s">
        <v>13</v>
      </c>
      <c r="D132" s="16">
        <v>0</v>
      </c>
      <c r="E132" s="16">
        <v>40</v>
      </c>
      <c r="F132" s="16">
        <v>64328.278919999997</v>
      </c>
      <c r="G132" s="16">
        <v>13860.43821</v>
      </c>
      <c r="H132" s="16">
        <v>567357.02639999997</v>
      </c>
      <c r="I132" s="16">
        <v>44001.207060000001</v>
      </c>
    </row>
    <row r="133" spans="1:9" ht="33">
      <c r="A133" s="16" t="s">
        <v>272</v>
      </c>
      <c r="B133" s="17" t="s">
        <v>273</v>
      </c>
      <c r="C133" s="16" t="s">
        <v>13</v>
      </c>
      <c r="D133" s="16">
        <v>1</v>
      </c>
      <c r="E133" s="16">
        <v>53</v>
      </c>
      <c r="F133" s="16">
        <v>69255.987529999999</v>
      </c>
      <c r="G133" s="16">
        <v>18361.24915</v>
      </c>
      <c r="H133" s="16">
        <v>339207.27740000002</v>
      </c>
      <c r="I133" s="16">
        <v>51551.679969999997</v>
      </c>
    </row>
    <row r="134" spans="1:9">
      <c r="A134" s="16" t="s">
        <v>274</v>
      </c>
      <c r="B134" s="17" t="s">
        <v>275</v>
      </c>
      <c r="C134" s="16" t="s">
        <v>13</v>
      </c>
      <c r="D134" s="16">
        <v>1</v>
      </c>
      <c r="E134" s="16">
        <v>45</v>
      </c>
      <c r="F134" s="16">
        <v>60575.126040000003</v>
      </c>
      <c r="G134" s="16">
        <v>8088.3443649999999</v>
      </c>
      <c r="H134" s="16">
        <v>291360.02909999999</v>
      </c>
      <c r="I134" s="16">
        <v>38243.664810000002</v>
      </c>
    </row>
    <row r="135" spans="1:9">
      <c r="A135" s="16" t="s">
        <v>276</v>
      </c>
      <c r="B135" s="17" t="s">
        <v>277</v>
      </c>
      <c r="C135" s="16" t="s">
        <v>13</v>
      </c>
      <c r="D135" s="16">
        <v>0</v>
      </c>
      <c r="E135" s="16">
        <v>45</v>
      </c>
      <c r="F135" s="16">
        <v>63729.125679999997</v>
      </c>
      <c r="G135" s="16">
        <v>12507.19736</v>
      </c>
      <c r="H135" s="16">
        <v>271430.05430000002</v>
      </c>
      <c r="I135" s="16">
        <v>39766.64804</v>
      </c>
    </row>
    <row r="136" spans="1:9" ht="33">
      <c r="A136" s="16" t="s">
        <v>278</v>
      </c>
      <c r="B136" s="17" t="s">
        <v>279</v>
      </c>
      <c r="C136" s="16" t="s">
        <v>13</v>
      </c>
      <c r="D136" s="16">
        <v>0</v>
      </c>
      <c r="E136" s="16">
        <v>37</v>
      </c>
      <c r="F136" s="16">
        <v>64315.736709999997</v>
      </c>
      <c r="G136" s="16">
        <v>14871.36126</v>
      </c>
      <c r="H136" s="16">
        <v>502946.88189999998</v>
      </c>
      <c r="I136" s="16">
        <v>40077.572890000003</v>
      </c>
    </row>
    <row r="137" spans="1:9" ht="33">
      <c r="A137" s="16" t="s">
        <v>280</v>
      </c>
      <c r="B137" s="17" t="s">
        <v>281</v>
      </c>
      <c r="C137" s="16" t="s">
        <v>13</v>
      </c>
      <c r="D137" s="16">
        <v>0</v>
      </c>
      <c r="E137" s="16">
        <v>43</v>
      </c>
      <c r="F137" s="16">
        <v>51419.016439999999</v>
      </c>
      <c r="G137" s="16">
        <v>9026.0615429999998</v>
      </c>
      <c r="H137" s="16">
        <v>362564.34600000002</v>
      </c>
      <c r="I137" s="16">
        <v>33131.527340000001</v>
      </c>
    </row>
    <row r="138" spans="1:9">
      <c r="A138" s="16" t="s">
        <v>282</v>
      </c>
      <c r="B138" s="17" t="s">
        <v>283</v>
      </c>
      <c r="C138" s="16" t="s">
        <v>13</v>
      </c>
      <c r="D138" s="16">
        <v>0</v>
      </c>
      <c r="E138" s="16">
        <v>48</v>
      </c>
      <c r="F138" s="16">
        <v>53870.484830000001</v>
      </c>
      <c r="G138" s="16">
        <v>14720.53399</v>
      </c>
      <c r="H138" s="16">
        <v>701782.52800000005</v>
      </c>
      <c r="I138" s="16">
        <v>48622.660969999997</v>
      </c>
    </row>
    <row r="139" spans="1:9">
      <c r="A139" s="16" t="s">
        <v>284</v>
      </c>
      <c r="B139" s="17" t="s">
        <v>285</v>
      </c>
      <c r="C139" s="16" t="s">
        <v>13</v>
      </c>
      <c r="D139" s="16">
        <v>0</v>
      </c>
      <c r="E139" s="16">
        <v>49</v>
      </c>
      <c r="F139" s="16">
        <v>56895.231529999997</v>
      </c>
      <c r="G139" s="16">
        <v>9851.578109</v>
      </c>
      <c r="H139" s="16">
        <v>580950.39670000004</v>
      </c>
      <c r="I139" s="16">
        <v>47693.234819999998</v>
      </c>
    </row>
    <row r="140" spans="1:9" ht="33">
      <c r="A140" s="16" t="s">
        <v>286</v>
      </c>
      <c r="B140" s="17" t="s">
        <v>287</v>
      </c>
      <c r="C140" s="16" t="s">
        <v>13</v>
      </c>
      <c r="D140" s="16">
        <v>1</v>
      </c>
      <c r="E140" s="16">
        <v>48</v>
      </c>
      <c r="F140" s="16">
        <v>52534.207779999997</v>
      </c>
      <c r="G140" s="16">
        <v>7583.7538530000002</v>
      </c>
      <c r="H140" s="16">
        <v>401955.50099999999</v>
      </c>
      <c r="I140" s="16">
        <v>39410.461600000002</v>
      </c>
    </row>
    <row r="141" spans="1:9" ht="33">
      <c r="A141" s="16" t="s">
        <v>288</v>
      </c>
      <c r="B141" s="17" t="s">
        <v>289</v>
      </c>
      <c r="C141" s="16" t="s">
        <v>13</v>
      </c>
      <c r="D141" s="16">
        <v>1</v>
      </c>
      <c r="E141" s="16">
        <v>45</v>
      </c>
      <c r="F141" s="16">
        <v>52632.971239999999</v>
      </c>
      <c r="G141" s="16">
        <v>12348.677830000001</v>
      </c>
      <c r="H141" s="16">
        <v>293999.94270000001</v>
      </c>
      <c r="I141" s="16">
        <v>33428.401830000003</v>
      </c>
    </row>
    <row r="142" spans="1:9">
      <c r="A142" s="16" t="s">
        <v>290</v>
      </c>
      <c r="B142" s="17" t="s">
        <v>291</v>
      </c>
      <c r="C142" s="16" t="s">
        <v>13</v>
      </c>
      <c r="D142" s="16">
        <v>1</v>
      </c>
      <c r="E142" s="16">
        <v>43</v>
      </c>
      <c r="F142" s="16">
        <v>42375.214240000001</v>
      </c>
      <c r="G142" s="16">
        <v>6062.6013599999997</v>
      </c>
      <c r="H142" s="16">
        <v>510039.14840000001</v>
      </c>
      <c r="I142" s="16">
        <v>32700.278709999999</v>
      </c>
    </row>
    <row r="143" spans="1:9" ht="33">
      <c r="A143" s="16" t="s">
        <v>292</v>
      </c>
      <c r="B143" s="17" t="s">
        <v>293</v>
      </c>
      <c r="C143" s="16" t="s">
        <v>13</v>
      </c>
      <c r="D143" s="16">
        <v>0</v>
      </c>
      <c r="E143" s="16">
        <v>62</v>
      </c>
      <c r="F143" s="16">
        <v>65617.291750000004</v>
      </c>
      <c r="G143" s="16">
        <v>14392.288329999999</v>
      </c>
      <c r="H143" s="16">
        <v>560593.41599999997</v>
      </c>
      <c r="I143" s="16">
        <v>62864.430110000001</v>
      </c>
    </row>
    <row r="144" spans="1:9" ht="33">
      <c r="A144" s="16" t="s">
        <v>294</v>
      </c>
      <c r="B144" s="17" t="s">
        <v>295</v>
      </c>
      <c r="C144" s="16" t="s">
        <v>13</v>
      </c>
      <c r="D144" s="16">
        <v>1</v>
      </c>
      <c r="E144" s="16">
        <v>46</v>
      </c>
      <c r="F144" s="16">
        <v>49398.74439</v>
      </c>
      <c r="G144" s="16">
        <v>6994.6173159999998</v>
      </c>
      <c r="H144" s="16">
        <v>174525.8426</v>
      </c>
      <c r="I144" s="16">
        <v>29425.830010000001</v>
      </c>
    </row>
    <row r="145" spans="1:9">
      <c r="A145" s="16" t="s">
        <v>296</v>
      </c>
      <c r="B145" s="17" t="s">
        <v>297</v>
      </c>
      <c r="C145" s="16" t="s">
        <v>13</v>
      </c>
      <c r="D145" s="16">
        <v>0</v>
      </c>
      <c r="E145" s="16">
        <v>51</v>
      </c>
      <c r="F145" s="16">
        <v>63869.649279999998</v>
      </c>
      <c r="G145" s="16">
        <v>12860.658240000001</v>
      </c>
      <c r="H145" s="16">
        <v>260269.0963</v>
      </c>
      <c r="I145" s="16">
        <v>44418.609550000001</v>
      </c>
    </row>
    <row r="146" spans="1:9">
      <c r="A146" s="16" t="s">
        <v>298</v>
      </c>
      <c r="B146" s="17" t="s">
        <v>299</v>
      </c>
      <c r="C146" s="16" t="s">
        <v>13</v>
      </c>
      <c r="D146" s="16">
        <v>1</v>
      </c>
      <c r="E146" s="16">
        <v>44</v>
      </c>
      <c r="F146" s="16">
        <v>60871.182480000003</v>
      </c>
      <c r="G146" s="16">
        <v>4397.9475709999997</v>
      </c>
      <c r="H146" s="16">
        <v>262959.25060000003</v>
      </c>
      <c r="I146" s="16">
        <v>36645.560899999997</v>
      </c>
    </row>
    <row r="147" spans="1:9" ht="33">
      <c r="A147" s="16" t="s">
        <v>300</v>
      </c>
      <c r="B147" s="17" t="s">
        <v>301</v>
      </c>
      <c r="C147" s="16" t="s">
        <v>13</v>
      </c>
      <c r="D147" s="16">
        <v>0</v>
      </c>
      <c r="E147" s="16">
        <v>57</v>
      </c>
      <c r="F147" s="16">
        <v>68090.508700000006</v>
      </c>
      <c r="G147" s="16">
        <v>6181.9709080000002</v>
      </c>
      <c r="H147" s="16">
        <v>316064.03379999998</v>
      </c>
      <c r="I147" s="16">
        <v>53655.538589999996</v>
      </c>
    </row>
    <row r="148" spans="1:9" ht="33">
      <c r="A148" s="16" t="s">
        <v>302</v>
      </c>
      <c r="B148" s="17" t="s">
        <v>303</v>
      </c>
      <c r="C148" s="16" t="s">
        <v>13</v>
      </c>
      <c r="D148" s="16">
        <v>0</v>
      </c>
      <c r="E148" s="16">
        <v>60</v>
      </c>
      <c r="F148" s="16">
        <v>54122.878270000001</v>
      </c>
      <c r="G148" s="16">
        <v>15164.87506</v>
      </c>
      <c r="H148" s="16">
        <v>254617.26089999999</v>
      </c>
      <c r="I148" s="16">
        <v>45977.125019999999</v>
      </c>
    </row>
    <row r="149" spans="1:9">
      <c r="A149" s="16" t="s">
        <v>304</v>
      </c>
      <c r="B149" s="17" t="s">
        <v>305</v>
      </c>
      <c r="C149" s="16" t="s">
        <v>13</v>
      </c>
      <c r="D149" s="16">
        <v>1</v>
      </c>
      <c r="E149" s="16">
        <v>39</v>
      </c>
      <c r="F149" s="16">
        <v>59316.937039999997</v>
      </c>
      <c r="G149" s="16">
        <v>12296.34158</v>
      </c>
      <c r="H149" s="16">
        <v>510811.36949999997</v>
      </c>
      <c r="I149" s="16">
        <v>38504.394439999996</v>
      </c>
    </row>
    <row r="150" spans="1:9" ht="33">
      <c r="A150" s="16" t="s">
        <v>306</v>
      </c>
      <c r="B150" s="17" t="s">
        <v>307</v>
      </c>
      <c r="C150" s="16" t="s">
        <v>13</v>
      </c>
      <c r="D150" s="16">
        <v>0</v>
      </c>
      <c r="E150" s="16">
        <v>61</v>
      </c>
      <c r="F150" s="16">
        <v>38779.183960000002</v>
      </c>
      <c r="G150" s="16">
        <v>12758.895829999999</v>
      </c>
      <c r="H150" s="16">
        <v>581497.88740000001</v>
      </c>
      <c r="I150" s="16">
        <v>47935.939400000003</v>
      </c>
    </row>
    <row r="151" spans="1:9" ht="33">
      <c r="A151" s="16" t="s">
        <v>308</v>
      </c>
      <c r="B151" s="17" t="s">
        <v>309</v>
      </c>
      <c r="C151" s="16" t="s">
        <v>13</v>
      </c>
      <c r="D151" s="16">
        <v>1</v>
      </c>
      <c r="E151" s="16">
        <v>50</v>
      </c>
      <c r="F151" s="16">
        <v>88292.732050000006</v>
      </c>
      <c r="G151" s="16">
        <v>10799.1381</v>
      </c>
      <c r="H151" s="16">
        <v>378357.93849999999</v>
      </c>
      <c r="I151" s="16">
        <v>60222.226719999999</v>
      </c>
    </row>
    <row r="152" spans="1:9">
      <c r="A152" s="16" t="s">
        <v>310</v>
      </c>
      <c r="B152" s="17" t="s">
        <v>311</v>
      </c>
      <c r="C152" s="16" t="s">
        <v>13</v>
      </c>
      <c r="D152" s="16">
        <v>1</v>
      </c>
      <c r="E152" s="16">
        <v>37</v>
      </c>
      <c r="F152" s="16">
        <v>68688.401989999998</v>
      </c>
      <c r="G152" s="16">
        <v>15796.318380000001</v>
      </c>
      <c r="H152" s="16">
        <v>375889.63809999998</v>
      </c>
      <c r="I152" s="16">
        <v>38930.552340000002</v>
      </c>
    </row>
    <row r="153" spans="1:9">
      <c r="A153" s="16" t="s">
        <v>312</v>
      </c>
      <c r="B153" s="17" t="s">
        <v>313</v>
      </c>
      <c r="C153" s="16" t="s">
        <v>13</v>
      </c>
      <c r="D153" s="16">
        <v>1</v>
      </c>
      <c r="E153" s="16">
        <v>45</v>
      </c>
      <c r="F153" s="16">
        <v>51906.85022</v>
      </c>
      <c r="G153" s="16">
        <v>13686.969349999999</v>
      </c>
      <c r="H153" s="16">
        <v>85520.850550000003</v>
      </c>
      <c r="I153" s="16">
        <v>27810.218140000001</v>
      </c>
    </row>
    <row r="154" spans="1:9" ht="33">
      <c r="A154" s="16" t="s">
        <v>314</v>
      </c>
      <c r="B154" s="17" t="s">
        <v>315</v>
      </c>
      <c r="C154" s="16" t="s">
        <v>13</v>
      </c>
      <c r="D154" s="16">
        <v>1</v>
      </c>
      <c r="E154" s="16">
        <v>50</v>
      </c>
      <c r="F154" s="16">
        <v>52373.794459999997</v>
      </c>
      <c r="G154" s="16">
        <v>11347.62967</v>
      </c>
      <c r="H154" s="16">
        <v>633383.49250000005</v>
      </c>
      <c r="I154" s="16">
        <v>47604.345909999996</v>
      </c>
    </row>
    <row r="155" spans="1:9">
      <c r="A155" s="16" t="s">
        <v>316</v>
      </c>
      <c r="B155" s="17" t="s">
        <v>317</v>
      </c>
      <c r="C155" s="16" t="s">
        <v>13</v>
      </c>
      <c r="D155" s="16">
        <v>0</v>
      </c>
      <c r="E155" s="16">
        <v>32</v>
      </c>
      <c r="F155" s="16">
        <v>73768.124530000001</v>
      </c>
      <c r="G155" s="16">
        <v>8132.0737159999999</v>
      </c>
      <c r="H155" s="16">
        <v>562663.81160000002</v>
      </c>
      <c r="I155" s="16">
        <v>42356.6895</v>
      </c>
    </row>
    <row r="156" spans="1:9">
      <c r="A156" s="16" t="s">
        <v>318</v>
      </c>
      <c r="B156" s="17" t="s">
        <v>319</v>
      </c>
      <c r="C156" s="16" t="s">
        <v>13</v>
      </c>
      <c r="D156" s="16">
        <v>0</v>
      </c>
      <c r="E156" s="16">
        <v>34</v>
      </c>
      <c r="F156" s="16">
        <v>55576.840680000001</v>
      </c>
      <c r="G156" s="16">
        <v>9396.0083709999999</v>
      </c>
      <c r="H156" s="16">
        <v>475126.12520000001</v>
      </c>
      <c r="I156" s="16">
        <v>31300.543470000001</v>
      </c>
    </row>
    <row r="157" spans="1:9">
      <c r="A157" s="16" t="s">
        <v>320</v>
      </c>
      <c r="B157" s="17" t="s">
        <v>321</v>
      </c>
      <c r="C157" s="16" t="s">
        <v>13</v>
      </c>
      <c r="D157" s="16">
        <v>1</v>
      </c>
      <c r="E157" s="16">
        <v>45</v>
      </c>
      <c r="F157" s="16">
        <v>59689.814380000003</v>
      </c>
      <c r="G157" s="16">
        <v>14862.840109999999</v>
      </c>
      <c r="H157" s="16">
        <v>449895.30459999997</v>
      </c>
      <c r="I157" s="16">
        <v>42369.642469999999</v>
      </c>
    </row>
    <row r="158" spans="1:9">
      <c r="A158" s="16" t="s">
        <v>322</v>
      </c>
      <c r="B158" s="17" t="s">
        <v>323</v>
      </c>
      <c r="C158" s="16" t="s">
        <v>13</v>
      </c>
      <c r="D158" s="16">
        <v>0</v>
      </c>
      <c r="E158" s="16">
        <v>50</v>
      </c>
      <c r="F158" s="16">
        <v>55381.532249999997</v>
      </c>
      <c r="G158" s="16">
        <v>5088.2390169999999</v>
      </c>
      <c r="H158" s="16">
        <v>20000</v>
      </c>
      <c r="I158" s="16">
        <v>31837.22537</v>
      </c>
    </row>
    <row r="159" spans="1:9" ht="33">
      <c r="A159" s="16" t="s">
        <v>324</v>
      </c>
      <c r="B159" s="17" t="s">
        <v>325</v>
      </c>
      <c r="C159" s="16" t="s">
        <v>13</v>
      </c>
      <c r="D159" s="16">
        <v>0</v>
      </c>
      <c r="E159" s="16">
        <v>51</v>
      </c>
      <c r="F159" s="16">
        <v>34154.776539999999</v>
      </c>
      <c r="G159" s="16">
        <v>5316.010491</v>
      </c>
      <c r="H159" s="16">
        <v>216355.3406</v>
      </c>
      <c r="I159" s="16">
        <v>26499.314180000001</v>
      </c>
    </row>
    <row r="160" spans="1:9">
      <c r="A160" s="16" t="s">
        <v>326</v>
      </c>
      <c r="B160" s="17" t="s">
        <v>327</v>
      </c>
      <c r="C160" s="16" t="s">
        <v>13</v>
      </c>
      <c r="D160" s="16">
        <v>0</v>
      </c>
      <c r="E160" s="16">
        <v>53</v>
      </c>
      <c r="F160" s="16">
        <v>54382.748099999997</v>
      </c>
      <c r="G160" s="16">
        <v>6940.0563709999997</v>
      </c>
      <c r="H160" s="16">
        <v>191168.44760000001</v>
      </c>
      <c r="I160" s="16">
        <v>38172.836020000002</v>
      </c>
    </row>
    <row r="161" spans="1:9">
      <c r="A161" s="16" t="s">
        <v>328</v>
      </c>
      <c r="B161" s="17" t="s">
        <v>329</v>
      </c>
      <c r="C161" s="16" t="s">
        <v>13</v>
      </c>
      <c r="D161" s="16">
        <v>0</v>
      </c>
      <c r="E161" s="16">
        <v>34</v>
      </c>
      <c r="F161" s="16">
        <v>65919.597309999997</v>
      </c>
      <c r="G161" s="16">
        <v>7594.3639929999999</v>
      </c>
      <c r="H161" s="16">
        <v>543789.72120000003</v>
      </c>
      <c r="I161" s="16">
        <v>39433.406309999998</v>
      </c>
    </row>
    <row r="162" spans="1:9">
      <c r="A162" s="16" t="s">
        <v>330</v>
      </c>
      <c r="B162" s="17" t="s">
        <v>331</v>
      </c>
      <c r="C162" s="16" t="s">
        <v>13</v>
      </c>
      <c r="D162" s="16">
        <v>0</v>
      </c>
      <c r="E162" s="16">
        <v>56</v>
      </c>
      <c r="F162" s="16">
        <v>39488.455820000003</v>
      </c>
      <c r="G162" s="16">
        <v>10992.33383</v>
      </c>
      <c r="H162" s="16">
        <v>363561.1972</v>
      </c>
      <c r="I162" s="16">
        <v>37714.316590000002</v>
      </c>
    </row>
    <row r="163" spans="1:9" ht="33">
      <c r="A163" s="16" t="s">
        <v>332</v>
      </c>
      <c r="B163" s="17" t="s">
        <v>333</v>
      </c>
      <c r="C163" s="16" t="s">
        <v>13</v>
      </c>
      <c r="D163" s="16">
        <v>1</v>
      </c>
      <c r="E163" s="16">
        <v>57</v>
      </c>
      <c r="F163" s="16">
        <v>72637.844819999998</v>
      </c>
      <c r="G163" s="16">
        <v>14938.50613</v>
      </c>
      <c r="H163" s="16">
        <v>352507.90120000002</v>
      </c>
      <c r="I163" s="16">
        <v>57125.415410000001</v>
      </c>
    </row>
    <row r="164" spans="1:9" ht="33">
      <c r="A164" s="16" t="s">
        <v>334</v>
      </c>
      <c r="B164" s="17" t="s">
        <v>335</v>
      </c>
      <c r="C164" s="16" t="s">
        <v>13</v>
      </c>
      <c r="D164" s="16">
        <v>1</v>
      </c>
      <c r="E164" s="16">
        <v>48</v>
      </c>
      <c r="F164" s="16">
        <v>67247.076979999998</v>
      </c>
      <c r="G164" s="16">
        <v>9851.6895380000005</v>
      </c>
      <c r="H164" s="16">
        <v>368344.0637</v>
      </c>
      <c r="I164" s="16">
        <v>46453.348189999997</v>
      </c>
    </row>
    <row r="165" spans="1:9">
      <c r="A165" s="16" t="s">
        <v>336</v>
      </c>
      <c r="B165" s="17" t="s">
        <v>337</v>
      </c>
      <c r="C165" s="16" t="s">
        <v>13</v>
      </c>
      <c r="D165" s="16">
        <v>0</v>
      </c>
      <c r="E165" s="16">
        <v>40</v>
      </c>
      <c r="F165" s="16">
        <v>71271.844070000006</v>
      </c>
      <c r="G165" s="16">
        <v>13122.45694</v>
      </c>
      <c r="H165" s="16">
        <v>411045.83319999999</v>
      </c>
      <c r="I165" s="16">
        <v>43855.060769999996</v>
      </c>
    </row>
    <row r="166" spans="1:9">
      <c r="A166" s="16" t="s">
        <v>338</v>
      </c>
      <c r="B166" s="17" t="s">
        <v>339</v>
      </c>
      <c r="C166" s="16" t="s">
        <v>13</v>
      </c>
      <c r="D166" s="16">
        <v>0</v>
      </c>
      <c r="E166" s="16">
        <v>50</v>
      </c>
      <c r="F166" s="16">
        <v>71693.447419999997</v>
      </c>
      <c r="G166" s="16">
        <v>14421.482980000001</v>
      </c>
      <c r="H166" s="16">
        <v>517480.09370000003</v>
      </c>
      <c r="I166" s="16">
        <v>55592.703829999999</v>
      </c>
    </row>
    <row r="167" spans="1:9" ht="33">
      <c r="A167" s="16" t="s">
        <v>340</v>
      </c>
      <c r="B167" s="17" t="s">
        <v>341</v>
      </c>
      <c r="C167" s="16" t="s">
        <v>13</v>
      </c>
      <c r="D167" s="16">
        <v>0</v>
      </c>
      <c r="E167" s="16">
        <v>47</v>
      </c>
      <c r="F167" s="16">
        <v>57860.531029999998</v>
      </c>
      <c r="G167" s="16">
        <v>7146.1925739999997</v>
      </c>
      <c r="H167" s="16">
        <v>445745.55440000002</v>
      </c>
      <c r="I167" s="16">
        <v>42484.022830000002</v>
      </c>
    </row>
    <row r="168" spans="1:9">
      <c r="A168" s="16" t="s">
        <v>342</v>
      </c>
      <c r="B168" s="17" t="s">
        <v>343</v>
      </c>
      <c r="C168" s="16" t="s">
        <v>13</v>
      </c>
      <c r="D168" s="16">
        <v>1</v>
      </c>
      <c r="E168" s="16">
        <v>39</v>
      </c>
      <c r="F168" s="16">
        <v>69142.08412</v>
      </c>
      <c r="G168" s="16">
        <v>8707.5115320000004</v>
      </c>
      <c r="H168" s="16">
        <v>399124.44890000002</v>
      </c>
      <c r="I168" s="16">
        <v>40879.191070000001</v>
      </c>
    </row>
    <row r="169" spans="1:9" ht="33">
      <c r="A169" s="16" t="s">
        <v>344</v>
      </c>
      <c r="B169" s="17" t="s">
        <v>345</v>
      </c>
      <c r="C169" s="16" t="s">
        <v>13</v>
      </c>
      <c r="D169" s="16">
        <v>1</v>
      </c>
      <c r="E169" s="16">
        <v>36</v>
      </c>
      <c r="F169" s="16">
        <v>52477.664940000002</v>
      </c>
      <c r="G169" s="16">
        <v>12071.41684</v>
      </c>
      <c r="H169" s="16">
        <v>97706.891810000001</v>
      </c>
      <c r="I169" s="16">
        <v>20653.214090000001</v>
      </c>
    </row>
    <row r="170" spans="1:9" ht="33">
      <c r="A170" s="16" t="s">
        <v>346</v>
      </c>
      <c r="B170" s="17" t="s">
        <v>347</v>
      </c>
      <c r="C170" s="16" t="s">
        <v>13</v>
      </c>
      <c r="D170" s="16">
        <v>1</v>
      </c>
      <c r="E170" s="16">
        <v>44</v>
      </c>
      <c r="F170" s="16">
        <v>47592.047489999997</v>
      </c>
      <c r="G170" s="16">
        <v>13167.65763</v>
      </c>
      <c r="H170" s="16">
        <v>473101.02730000002</v>
      </c>
      <c r="I170" s="16">
        <v>35438.805489999999</v>
      </c>
    </row>
    <row r="171" spans="1:9" ht="33">
      <c r="A171" s="16" t="s">
        <v>348</v>
      </c>
      <c r="B171" s="17" t="s">
        <v>349</v>
      </c>
      <c r="C171" s="16" t="s">
        <v>13</v>
      </c>
      <c r="D171" s="16">
        <v>0</v>
      </c>
      <c r="E171" s="16">
        <v>47</v>
      </c>
      <c r="F171" s="16">
        <v>48123.369830000003</v>
      </c>
      <c r="G171" s="16">
        <v>921.53402340000002</v>
      </c>
      <c r="H171" s="16">
        <v>405550.16889999999</v>
      </c>
      <c r="I171" s="16">
        <v>36112.793460000001</v>
      </c>
    </row>
    <row r="172" spans="1:9" ht="33">
      <c r="A172" s="16" t="s">
        <v>350</v>
      </c>
      <c r="B172" s="17" t="s">
        <v>351</v>
      </c>
      <c r="C172" s="16" t="s">
        <v>13</v>
      </c>
      <c r="D172" s="16">
        <v>1</v>
      </c>
      <c r="E172" s="16">
        <v>33</v>
      </c>
      <c r="F172" s="16">
        <v>76916.415150000001</v>
      </c>
      <c r="G172" s="16">
        <v>13923.96207</v>
      </c>
      <c r="H172" s="16">
        <v>315183.56880000001</v>
      </c>
      <c r="I172" s="16">
        <v>38182.304649999998</v>
      </c>
    </row>
    <row r="173" spans="1:9" ht="33">
      <c r="A173" s="16" t="s">
        <v>352</v>
      </c>
      <c r="B173" s="17" t="s">
        <v>353</v>
      </c>
      <c r="C173" s="16" t="s">
        <v>13</v>
      </c>
      <c r="D173" s="16">
        <v>1</v>
      </c>
      <c r="E173" s="16">
        <v>42</v>
      </c>
      <c r="F173" s="16">
        <v>65714.464689999993</v>
      </c>
      <c r="G173" s="16">
        <v>12557.081330000001</v>
      </c>
      <c r="H173" s="16">
        <v>362707.02730000002</v>
      </c>
      <c r="I173" s="16">
        <v>41026.024210000003</v>
      </c>
    </row>
    <row r="174" spans="1:9">
      <c r="A174" s="16" t="s">
        <v>354</v>
      </c>
      <c r="B174" s="17" t="s">
        <v>355</v>
      </c>
      <c r="C174" s="16" t="s">
        <v>13</v>
      </c>
      <c r="D174" s="16">
        <v>1</v>
      </c>
      <c r="E174" s="16">
        <v>47</v>
      </c>
      <c r="F174" s="16">
        <v>40346.064910000001</v>
      </c>
      <c r="G174" s="16">
        <v>11505.89906</v>
      </c>
      <c r="H174" s="16">
        <v>255922.473</v>
      </c>
      <c r="I174" s="16">
        <v>27889.951969999998</v>
      </c>
    </row>
    <row r="175" spans="1:9" ht="33">
      <c r="A175" s="16" t="s">
        <v>356</v>
      </c>
      <c r="B175" s="17" t="s">
        <v>357</v>
      </c>
      <c r="C175" s="16" t="s">
        <v>13</v>
      </c>
      <c r="D175" s="16">
        <v>0</v>
      </c>
      <c r="E175" s="16">
        <v>40</v>
      </c>
      <c r="F175" s="16">
        <v>71148.202480000007</v>
      </c>
      <c r="G175" s="16">
        <v>7917.6509699999997</v>
      </c>
      <c r="H175" s="16">
        <v>416817.46730000002</v>
      </c>
      <c r="I175" s="16">
        <v>43724.489600000001</v>
      </c>
    </row>
    <row r="176" spans="1:9">
      <c r="A176" s="16" t="s">
        <v>358</v>
      </c>
      <c r="B176" s="17" t="s">
        <v>359</v>
      </c>
      <c r="C176" s="16" t="s">
        <v>13</v>
      </c>
      <c r="D176" s="16">
        <v>1</v>
      </c>
      <c r="E176" s="16">
        <v>54</v>
      </c>
      <c r="F176" s="16">
        <v>81757.668560000006</v>
      </c>
      <c r="G176" s="16">
        <v>7500.7784140000003</v>
      </c>
      <c r="H176" s="16">
        <v>278181.83539999998</v>
      </c>
      <c r="I176" s="16">
        <v>57430.769030000003</v>
      </c>
    </row>
    <row r="177" spans="1:9" ht="33">
      <c r="A177" s="16" t="s">
        <v>360</v>
      </c>
      <c r="B177" s="17" t="s">
        <v>361</v>
      </c>
      <c r="C177" s="16" t="s">
        <v>13</v>
      </c>
      <c r="D177" s="16">
        <v>0</v>
      </c>
      <c r="E177" s="16">
        <v>38</v>
      </c>
      <c r="F177" s="16">
        <v>64867.149109999998</v>
      </c>
      <c r="G177" s="16">
        <v>13962.95284</v>
      </c>
      <c r="H177" s="16">
        <v>498441.5687</v>
      </c>
      <c r="I177" s="16">
        <v>41104.071080000002</v>
      </c>
    </row>
    <row r="178" spans="1:9">
      <c r="A178" s="16" t="s">
        <v>362</v>
      </c>
      <c r="B178" s="17" t="s">
        <v>363</v>
      </c>
      <c r="C178" s="16" t="s">
        <v>13</v>
      </c>
      <c r="D178" s="16">
        <v>0</v>
      </c>
      <c r="E178" s="16">
        <v>40</v>
      </c>
      <c r="F178" s="16">
        <v>70051.940329999998</v>
      </c>
      <c r="G178" s="16">
        <v>4701.3161749999999</v>
      </c>
      <c r="H178" s="16">
        <v>613706.54209999996</v>
      </c>
      <c r="I178" s="16">
        <v>49050.853779999998</v>
      </c>
    </row>
    <row r="179" spans="1:9">
      <c r="A179" s="16" t="s">
        <v>364</v>
      </c>
      <c r="B179" s="17" t="s">
        <v>365</v>
      </c>
      <c r="C179" s="16" t="s">
        <v>13</v>
      </c>
      <c r="D179" s="16">
        <v>1</v>
      </c>
      <c r="E179" s="16">
        <v>45</v>
      </c>
      <c r="F179" s="16">
        <v>62043.166230000003</v>
      </c>
      <c r="G179" s="16">
        <v>4980.6682950000004</v>
      </c>
      <c r="H179" s="16">
        <v>357639.03340000001</v>
      </c>
      <c r="I179" s="16">
        <v>41265.529289999999</v>
      </c>
    </row>
    <row r="180" spans="1:9" ht="33">
      <c r="A180" s="16" t="s">
        <v>366</v>
      </c>
      <c r="B180" s="17" t="s">
        <v>367</v>
      </c>
      <c r="C180" s="16" t="s">
        <v>13</v>
      </c>
      <c r="D180" s="16">
        <v>0</v>
      </c>
      <c r="E180" s="16">
        <v>51</v>
      </c>
      <c r="F180" s="16">
        <v>85186.48921</v>
      </c>
      <c r="G180" s="16">
        <v>12413.0319</v>
      </c>
      <c r="H180" s="16">
        <v>546630.52839999995</v>
      </c>
      <c r="I180" s="16">
        <v>64545.163390000002</v>
      </c>
    </row>
    <row r="181" spans="1:9" ht="33">
      <c r="A181" s="16" t="s">
        <v>368</v>
      </c>
      <c r="B181" s="17" t="s">
        <v>369</v>
      </c>
      <c r="C181" s="16" t="s">
        <v>13</v>
      </c>
      <c r="D181" s="16">
        <v>1</v>
      </c>
      <c r="E181" s="16">
        <v>38</v>
      </c>
      <c r="F181" s="16">
        <v>47127.416319999997</v>
      </c>
      <c r="G181" s="16">
        <v>10221.15388</v>
      </c>
      <c r="H181" s="16">
        <v>427011.49540000001</v>
      </c>
      <c r="I181" s="16">
        <v>29052.095209999999</v>
      </c>
    </row>
    <row r="182" spans="1:9">
      <c r="A182" s="16" t="s">
        <v>370</v>
      </c>
      <c r="B182" s="17" t="s">
        <v>371</v>
      </c>
      <c r="C182" s="16" t="s">
        <v>13</v>
      </c>
      <c r="D182" s="16">
        <v>1</v>
      </c>
      <c r="E182" s="16">
        <v>34</v>
      </c>
      <c r="F182" s="16">
        <v>61177.08698</v>
      </c>
      <c r="G182" s="16">
        <v>9837.2224320000005</v>
      </c>
      <c r="H182" s="16">
        <v>340663.32610000001</v>
      </c>
      <c r="I182" s="16">
        <v>30719.815600000002</v>
      </c>
    </row>
    <row r="183" spans="1:9" ht="33">
      <c r="A183" s="16" t="s">
        <v>372</v>
      </c>
      <c r="B183" s="17" t="s">
        <v>373</v>
      </c>
      <c r="C183" s="16" t="s">
        <v>13</v>
      </c>
      <c r="D183" s="16">
        <v>1</v>
      </c>
      <c r="E183" s="16">
        <v>50</v>
      </c>
      <c r="F183" s="16">
        <v>57770.364880000001</v>
      </c>
      <c r="G183" s="16">
        <v>8628.4340250000005</v>
      </c>
      <c r="H183" s="16">
        <v>211765.2494</v>
      </c>
      <c r="I183" s="16">
        <v>38763.113060000003</v>
      </c>
    </row>
    <row r="184" spans="1:9" ht="33">
      <c r="A184" s="16" t="s">
        <v>374</v>
      </c>
      <c r="B184" s="17" t="s">
        <v>375</v>
      </c>
      <c r="C184" s="16" t="s">
        <v>13</v>
      </c>
      <c r="D184" s="16">
        <v>0</v>
      </c>
      <c r="E184" s="16">
        <v>42</v>
      </c>
      <c r="F184" s="16">
        <v>60432.40367</v>
      </c>
      <c r="G184" s="16">
        <v>11417.46257</v>
      </c>
      <c r="H184" s="16">
        <v>415005.35840000003</v>
      </c>
      <c r="I184" s="16">
        <v>39331.201269999998</v>
      </c>
    </row>
    <row r="185" spans="1:9" ht="33">
      <c r="A185" s="16" t="s">
        <v>376</v>
      </c>
      <c r="B185" s="17" t="s">
        <v>377</v>
      </c>
      <c r="C185" s="16" t="s">
        <v>13</v>
      </c>
      <c r="D185" s="16">
        <v>1</v>
      </c>
      <c r="E185" s="16">
        <v>33</v>
      </c>
      <c r="F185" s="16">
        <v>58999.888579999999</v>
      </c>
      <c r="G185" s="16">
        <v>6904.4204120000004</v>
      </c>
      <c r="H185" s="16">
        <v>478422.79729999998</v>
      </c>
      <c r="I185" s="16">
        <v>32608.454679999999</v>
      </c>
    </row>
    <row r="186" spans="1:9" ht="33">
      <c r="A186" s="16" t="s">
        <v>378</v>
      </c>
      <c r="B186" s="17" t="s">
        <v>379</v>
      </c>
      <c r="C186" s="16" t="s">
        <v>13</v>
      </c>
      <c r="D186" s="16">
        <v>1</v>
      </c>
      <c r="E186" s="16">
        <v>56</v>
      </c>
      <c r="F186" s="16">
        <v>62645.955159999998</v>
      </c>
      <c r="G186" s="16">
        <v>11431.229660000001</v>
      </c>
      <c r="H186" s="16">
        <v>613242.16680000001</v>
      </c>
      <c r="I186" s="16">
        <v>58045.562570000002</v>
      </c>
    </row>
    <row r="187" spans="1:9" ht="33">
      <c r="A187" s="16" t="s">
        <v>380</v>
      </c>
      <c r="B187" s="17" t="s">
        <v>381</v>
      </c>
      <c r="C187" s="16" t="s">
        <v>13</v>
      </c>
      <c r="D187" s="16">
        <v>0</v>
      </c>
      <c r="E187" s="16">
        <v>57</v>
      </c>
      <c r="F187" s="16">
        <v>68782.157179999995</v>
      </c>
      <c r="G187" s="16">
        <v>9810.7526899999993</v>
      </c>
      <c r="H187" s="16">
        <v>350157.8394</v>
      </c>
      <c r="I187" s="16">
        <v>54387.277269999999</v>
      </c>
    </row>
    <row r="188" spans="1:9" ht="33">
      <c r="A188" s="16" t="s">
        <v>382</v>
      </c>
      <c r="B188" s="17" t="s">
        <v>383</v>
      </c>
      <c r="C188" s="16" t="s">
        <v>13</v>
      </c>
      <c r="D188" s="16">
        <v>1</v>
      </c>
      <c r="E188" s="16">
        <v>37</v>
      </c>
      <c r="F188" s="16">
        <v>67545.963820000004</v>
      </c>
      <c r="G188" s="16">
        <v>7171.4661120000001</v>
      </c>
      <c r="H188" s="16">
        <v>322905.45919999998</v>
      </c>
      <c r="I188" s="16">
        <v>36638.206879999998</v>
      </c>
    </row>
    <row r="189" spans="1:9" ht="33">
      <c r="A189" s="16" t="s">
        <v>384</v>
      </c>
      <c r="B189" s="17" t="s">
        <v>385</v>
      </c>
      <c r="C189" s="16" t="s">
        <v>13</v>
      </c>
      <c r="D189" s="16">
        <v>0</v>
      </c>
      <c r="E189" s="16">
        <v>51</v>
      </c>
      <c r="F189" s="16">
        <v>42415.488669999999</v>
      </c>
      <c r="G189" s="16">
        <v>5205.008323</v>
      </c>
      <c r="H189" s="16">
        <v>520997.23849999998</v>
      </c>
      <c r="I189" s="16">
        <v>39522.131289999998</v>
      </c>
    </row>
    <row r="190" spans="1:9">
      <c r="A190" s="16" t="s">
        <v>386</v>
      </c>
      <c r="B190" s="17" t="s">
        <v>387</v>
      </c>
      <c r="C190" s="16" t="s">
        <v>13</v>
      </c>
      <c r="D190" s="16">
        <v>0</v>
      </c>
      <c r="E190" s="16">
        <v>63</v>
      </c>
      <c r="F190" s="16">
        <v>44617.983139999997</v>
      </c>
      <c r="G190" s="16">
        <v>9683.7358789999998</v>
      </c>
      <c r="H190" s="16">
        <v>251702.1158</v>
      </c>
      <c r="I190" s="16">
        <v>42978.346259999998</v>
      </c>
    </row>
    <row r="191" spans="1:9">
      <c r="A191" s="16" t="s">
        <v>388</v>
      </c>
      <c r="B191" s="17" t="s">
        <v>389</v>
      </c>
      <c r="C191" s="16" t="s">
        <v>13</v>
      </c>
      <c r="D191" s="16">
        <v>1</v>
      </c>
      <c r="E191" s="16">
        <v>53</v>
      </c>
      <c r="F191" s="16">
        <v>72226.560299999997</v>
      </c>
      <c r="G191" s="16">
        <v>5817.1538540000001</v>
      </c>
      <c r="H191" s="16">
        <v>623033.48199999996</v>
      </c>
      <c r="I191" s="16">
        <v>60865.763959999997</v>
      </c>
    </row>
    <row r="192" spans="1:9">
      <c r="A192" s="16" t="s">
        <v>390</v>
      </c>
      <c r="B192" s="17" t="s">
        <v>391</v>
      </c>
      <c r="C192" s="16" t="s">
        <v>13</v>
      </c>
      <c r="D192" s="16">
        <v>1</v>
      </c>
      <c r="E192" s="16">
        <v>51</v>
      </c>
      <c r="F192" s="16">
        <v>48958.905350000001</v>
      </c>
      <c r="G192" s="16">
        <v>2418.8643400000001</v>
      </c>
      <c r="H192" s="16">
        <v>615672.46810000006</v>
      </c>
      <c r="I192" s="16">
        <v>46380.447319999999</v>
      </c>
    </row>
    <row r="193" spans="1:9">
      <c r="A193" s="16" t="s">
        <v>392</v>
      </c>
      <c r="B193" s="17" t="s">
        <v>393</v>
      </c>
      <c r="C193" s="16" t="s">
        <v>13</v>
      </c>
      <c r="D193" s="16">
        <v>1</v>
      </c>
      <c r="E193" s="16">
        <v>48</v>
      </c>
      <c r="F193" s="16">
        <v>86067.835269999996</v>
      </c>
      <c r="G193" s="16">
        <v>9181.0674299999991</v>
      </c>
      <c r="H193" s="16">
        <v>335652.62339999998</v>
      </c>
      <c r="I193" s="16">
        <v>56579.903380000003</v>
      </c>
    </row>
    <row r="194" spans="1:9">
      <c r="A194" s="16" t="s">
        <v>394</v>
      </c>
      <c r="B194" s="17" t="s">
        <v>395</v>
      </c>
      <c r="C194" s="16" t="s">
        <v>13</v>
      </c>
      <c r="D194" s="16">
        <v>1</v>
      </c>
      <c r="E194" s="16">
        <v>41</v>
      </c>
      <c r="F194" s="16">
        <v>65554.401800000007</v>
      </c>
      <c r="G194" s="16">
        <v>12026.579750000001</v>
      </c>
      <c r="H194" s="16">
        <v>462613.85869999998</v>
      </c>
      <c r="I194" s="16">
        <v>42774.355790000001</v>
      </c>
    </row>
    <row r="195" spans="1:9" ht="33">
      <c r="A195" s="16" t="s">
        <v>396</v>
      </c>
      <c r="B195" s="17" t="s">
        <v>397</v>
      </c>
      <c r="C195" s="16" t="s">
        <v>13</v>
      </c>
      <c r="D195" s="16">
        <v>0</v>
      </c>
      <c r="E195" s="16">
        <v>39</v>
      </c>
      <c r="F195" s="16">
        <v>69248.495299999995</v>
      </c>
      <c r="G195" s="16">
        <v>6445.7849809999998</v>
      </c>
      <c r="H195" s="16">
        <v>298246.06089999998</v>
      </c>
      <c r="I195" s="16">
        <v>37879.653850000002</v>
      </c>
    </row>
    <row r="196" spans="1:9" ht="33">
      <c r="A196" s="16" t="s">
        <v>398</v>
      </c>
      <c r="B196" s="17" t="s">
        <v>399</v>
      </c>
      <c r="C196" s="16" t="s">
        <v>13</v>
      </c>
      <c r="D196" s="16">
        <v>0</v>
      </c>
      <c r="E196" s="16">
        <v>45</v>
      </c>
      <c r="F196" s="16">
        <v>59331.235549999998</v>
      </c>
      <c r="G196" s="16">
        <v>10027.53449</v>
      </c>
      <c r="H196" s="16">
        <v>543313.34539999999</v>
      </c>
      <c r="I196" s="16">
        <v>45208.425389999997</v>
      </c>
    </row>
    <row r="197" spans="1:9">
      <c r="A197" s="16" t="s">
        <v>400</v>
      </c>
      <c r="B197" s="17" t="s">
        <v>401</v>
      </c>
      <c r="C197" s="16" t="s">
        <v>13</v>
      </c>
      <c r="D197" s="16">
        <v>0</v>
      </c>
      <c r="E197" s="16">
        <v>70</v>
      </c>
      <c r="F197" s="16">
        <v>52323.2448</v>
      </c>
      <c r="G197" s="16">
        <v>12438.85648</v>
      </c>
      <c r="H197" s="16">
        <v>346555.1716</v>
      </c>
      <c r="I197" s="16">
        <v>56229.412700000001</v>
      </c>
    </row>
    <row r="198" spans="1:9" ht="33">
      <c r="A198" s="16" t="s">
        <v>402</v>
      </c>
      <c r="B198" s="17" t="s">
        <v>403</v>
      </c>
      <c r="C198" s="16" t="s">
        <v>13</v>
      </c>
      <c r="D198" s="16">
        <v>0</v>
      </c>
      <c r="E198" s="16">
        <v>51</v>
      </c>
      <c r="F198" s="16">
        <v>63552.851750000002</v>
      </c>
      <c r="G198" s="16">
        <v>9347.50353</v>
      </c>
      <c r="H198" s="16">
        <v>474763.46960000001</v>
      </c>
      <c r="I198" s="16">
        <v>50455.119350000001</v>
      </c>
    </row>
    <row r="199" spans="1:9" ht="33">
      <c r="A199" s="16" t="s">
        <v>404</v>
      </c>
      <c r="B199" s="17" t="s">
        <v>405</v>
      </c>
      <c r="C199" s="16" t="s">
        <v>13</v>
      </c>
      <c r="D199" s="16">
        <v>0</v>
      </c>
      <c r="E199" s="16">
        <v>51</v>
      </c>
      <c r="F199" s="16">
        <v>75116.10613</v>
      </c>
      <c r="G199" s="16">
        <v>5969.6666020000002</v>
      </c>
      <c r="H199" s="16">
        <v>232607.39069999999</v>
      </c>
      <c r="I199" s="16">
        <v>49721.310819999999</v>
      </c>
    </row>
    <row r="200" spans="1:9" ht="33">
      <c r="A200" s="16" t="s">
        <v>406</v>
      </c>
      <c r="B200" s="17" t="s">
        <v>407</v>
      </c>
      <c r="C200" s="16" t="s">
        <v>13</v>
      </c>
      <c r="D200" s="16">
        <v>0</v>
      </c>
      <c r="E200" s="16">
        <v>42</v>
      </c>
      <c r="F200" s="16">
        <v>38284.020129999997</v>
      </c>
      <c r="G200" s="16">
        <v>15467.78745</v>
      </c>
      <c r="H200" s="16">
        <v>587010.55209999997</v>
      </c>
      <c r="I200" s="16">
        <v>31696.996790000001</v>
      </c>
    </row>
    <row r="201" spans="1:9" ht="33">
      <c r="A201" s="16" t="s">
        <v>408</v>
      </c>
      <c r="B201" s="17" t="s">
        <v>409</v>
      </c>
      <c r="C201" s="16" t="s">
        <v>13</v>
      </c>
      <c r="D201" s="16">
        <v>1</v>
      </c>
      <c r="E201" s="16">
        <v>50</v>
      </c>
      <c r="F201" s="16">
        <v>55293.507769999997</v>
      </c>
      <c r="G201" s="16">
        <v>9465.0900980000006</v>
      </c>
      <c r="H201" s="16">
        <v>629764.27430000005</v>
      </c>
      <c r="I201" s="16">
        <v>49220.021800000002</v>
      </c>
    </row>
    <row r="202" spans="1:9" ht="33">
      <c r="A202" s="16" t="s">
        <v>410</v>
      </c>
      <c r="B202" s="17" t="s">
        <v>411</v>
      </c>
      <c r="C202" s="16" t="s">
        <v>13</v>
      </c>
      <c r="D202" s="16">
        <v>1</v>
      </c>
      <c r="E202" s="16">
        <v>40</v>
      </c>
      <c r="F202" s="16">
        <v>63210.762349999997</v>
      </c>
      <c r="G202" s="16">
        <v>3657.863218</v>
      </c>
      <c r="H202" s="16">
        <v>664431.39659999998</v>
      </c>
      <c r="I202" s="16">
        <v>46188.835140000003</v>
      </c>
    </row>
    <row r="203" spans="1:9">
      <c r="A203" s="16" t="s">
        <v>412</v>
      </c>
      <c r="B203" s="17" t="s">
        <v>413</v>
      </c>
      <c r="C203" s="16" t="s">
        <v>13</v>
      </c>
      <c r="D203" s="16">
        <v>1</v>
      </c>
      <c r="E203" s="16">
        <v>44</v>
      </c>
      <c r="F203" s="16">
        <v>54918.387490000001</v>
      </c>
      <c r="G203" s="16">
        <v>8920.3850149999998</v>
      </c>
      <c r="H203" s="16">
        <v>347017.83309999999</v>
      </c>
      <c r="I203" s="16">
        <v>36086.93161</v>
      </c>
    </row>
    <row r="204" spans="1:9">
      <c r="A204" s="16" t="s">
        <v>414</v>
      </c>
      <c r="B204" s="17" t="s">
        <v>415</v>
      </c>
      <c r="C204" s="16" t="s">
        <v>13</v>
      </c>
      <c r="D204" s="16">
        <v>0</v>
      </c>
      <c r="E204" s="16">
        <v>52</v>
      </c>
      <c r="F204" s="16">
        <v>57262.795810000003</v>
      </c>
      <c r="G204" s="16">
        <v>7793.0732010000002</v>
      </c>
      <c r="H204" s="16">
        <v>322150.3542</v>
      </c>
      <c r="I204" s="16">
        <v>43264.049650000001</v>
      </c>
    </row>
    <row r="205" spans="1:9">
      <c r="A205" s="16" t="s">
        <v>416</v>
      </c>
      <c r="B205" s="17" t="s">
        <v>417</v>
      </c>
      <c r="C205" s="16" t="s">
        <v>13</v>
      </c>
      <c r="D205" s="16">
        <v>1</v>
      </c>
      <c r="E205" s="16">
        <v>41</v>
      </c>
      <c r="F205" s="16">
        <v>72299.950100000002</v>
      </c>
      <c r="G205" s="16">
        <v>11544.933849999999</v>
      </c>
      <c r="H205" s="16">
        <v>275389.07010000001</v>
      </c>
      <c r="I205" s="16">
        <v>40660.383170000001</v>
      </c>
    </row>
    <row r="206" spans="1:9">
      <c r="A206" s="16" t="s">
        <v>418</v>
      </c>
      <c r="B206" s="17" t="s">
        <v>419</v>
      </c>
      <c r="C206" s="16" t="s">
        <v>13</v>
      </c>
      <c r="D206" s="16">
        <v>0</v>
      </c>
      <c r="E206" s="16">
        <v>57</v>
      </c>
      <c r="F206" s="16">
        <v>50241.489849999998</v>
      </c>
      <c r="G206" s="16">
        <v>14817.70896</v>
      </c>
      <c r="H206" s="16">
        <v>607395.0183</v>
      </c>
      <c r="I206" s="16">
        <v>51683.608590000003</v>
      </c>
    </row>
    <row r="207" spans="1:9">
      <c r="A207" s="16" t="s">
        <v>420</v>
      </c>
      <c r="B207" s="17" t="s">
        <v>421</v>
      </c>
      <c r="C207" s="16" t="s">
        <v>13</v>
      </c>
      <c r="D207" s="16">
        <v>0</v>
      </c>
      <c r="E207" s="16">
        <v>54</v>
      </c>
      <c r="F207" s="16">
        <v>65834.568889999995</v>
      </c>
      <c r="G207" s="16">
        <v>15353.257739999999</v>
      </c>
      <c r="H207" s="16">
        <v>152012.353</v>
      </c>
      <c r="I207" s="16">
        <v>44525.020850000001</v>
      </c>
    </row>
    <row r="208" spans="1:9">
      <c r="A208" s="16" t="s">
        <v>422</v>
      </c>
      <c r="B208" s="17" t="s">
        <v>423</v>
      </c>
      <c r="C208" s="16" t="s">
        <v>13</v>
      </c>
      <c r="D208" s="16">
        <v>1</v>
      </c>
      <c r="E208" s="16">
        <v>50</v>
      </c>
      <c r="F208" s="16">
        <v>60382.178849999997</v>
      </c>
      <c r="G208" s="16">
        <v>11302.88277</v>
      </c>
      <c r="H208" s="16">
        <v>490444.41110000003</v>
      </c>
      <c r="I208" s="16">
        <v>48518.90163</v>
      </c>
    </row>
    <row r="209" spans="1:9">
      <c r="A209" s="16" t="s">
        <v>424</v>
      </c>
      <c r="B209" s="17" t="s">
        <v>425</v>
      </c>
      <c r="C209" s="16" t="s">
        <v>13</v>
      </c>
      <c r="D209" s="16">
        <v>1</v>
      </c>
      <c r="E209" s="16">
        <v>37</v>
      </c>
      <c r="F209" s="16">
        <v>68691.170859999998</v>
      </c>
      <c r="G209" s="16">
        <v>16305.789070000001</v>
      </c>
      <c r="H209" s="16">
        <v>619707.4203</v>
      </c>
      <c r="I209" s="16">
        <v>45805.30588</v>
      </c>
    </row>
    <row r="210" spans="1:9">
      <c r="A210" s="16" t="s">
        <v>426</v>
      </c>
      <c r="B210" s="17" t="s">
        <v>427</v>
      </c>
      <c r="C210" s="16" t="s">
        <v>13</v>
      </c>
      <c r="D210" s="16">
        <v>0</v>
      </c>
      <c r="E210" s="16">
        <v>52</v>
      </c>
      <c r="F210" s="16">
        <v>65446.656869999999</v>
      </c>
      <c r="G210" s="16">
        <v>8491.5861540000005</v>
      </c>
      <c r="H210" s="16">
        <v>571564.79009999998</v>
      </c>
      <c r="I210" s="16">
        <v>54850.387419999999</v>
      </c>
    </row>
    <row r="211" spans="1:9">
      <c r="A211" s="16" t="s">
        <v>428</v>
      </c>
      <c r="B211" s="17" t="s">
        <v>429</v>
      </c>
      <c r="C211" s="16" t="s">
        <v>13</v>
      </c>
      <c r="D211" s="16">
        <v>0</v>
      </c>
      <c r="E211" s="16">
        <v>43</v>
      </c>
      <c r="F211" s="16">
        <v>42978.342839999998</v>
      </c>
      <c r="G211" s="16">
        <v>8884.1106899999995</v>
      </c>
      <c r="H211" s="16">
        <v>491193.37729999999</v>
      </c>
      <c r="I211" s="16">
        <v>32478.44758</v>
      </c>
    </row>
    <row r="212" spans="1:9">
      <c r="A212" s="16" t="s">
        <v>430</v>
      </c>
      <c r="B212" s="17" t="s">
        <v>431</v>
      </c>
      <c r="C212" s="16" t="s">
        <v>13</v>
      </c>
      <c r="D212" s="16">
        <v>0</v>
      </c>
      <c r="E212" s="16">
        <v>52</v>
      </c>
      <c r="F212" s="16">
        <v>58143.062850000002</v>
      </c>
      <c r="G212" s="16">
        <v>9686.1193039999998</v>
      </c>
      <c r="H212" s="16">
        <v>261152.8211</v>
      </c>
      <c r="I212" s="16">
        <v>42209.289479999999</v>
      </c>
    </row>
    <row r="213" spans="1:9" ht="33">
      <c r="A213" s="16" t="s">
        <v>432</v>
      </c>
      <c r="B213" s="17" t="s">
        <v>433</v>
      </c>
      <c r="C213" s="16" t="s">
        <v>13</v>
      </c>
      <c r="D213" s="16">
        <v>0</v>
      </c>
      <c r="E213" s="16">
        <v>64</v>
      </c>
      <c r="F213" s="16">
        <v>61666.285199999998</v>
      </c>
      <c r="G213" s="16">
        <v>11672.723819999999</v>
      </c>
      <c r="H213" s="16">
        <v>299854.21860000002</v>
      </c>
      <c r="I213" s="16">
        <v>55125.932370000002</v>
      </c>
    </row>
    <row r="214" spans="1:9" ht="33">
      <c r="A214" s="16" t="s">
        <v>434</v>
      </c>
      <c r="B214" s="17" t="s">
        <v>435</v>
      </c>
      <c r="C214" s="16" t="s">
        <v>13</v>
      </c>
      <c r="D214" s="16">
        <v>0</v>
      </c>
      <c r="E214" s="16">
        <v>51</v>
      </c>
      <c r="F214" s="16">
        <v>64854.339659999998</v>
      </c>
      <c r="G214" s="16">
        <v>3247.8875229999999</v>
      </c>
      <c r="H214" s="16">
        <v>371240.24129999999</v>
      </c>
      <c r="I214" s="16">
        <v>47984.420619999997</v>
      </c>
    </row>
    <row r="215" spans="1:9">
      <c r="A215" s="16" t="s">
        <v>436</v>
      </c>
      <c r="B215" s="17" t="s">
        <v>437</v>
      </c>
      <c r="C215" s="16" t="s">
        <v>13</v>
      </c>
      <c r="D215" s="16">
        <v>0</v>
      </c>
      <c r="E215" s="16">
        <v>55</v>
      </c>
      <c r="F215" s="16">
        <v>45757.155680000003</v>
      </c>
      <c r="G215" s="16">
        <v>11207.01556</v>
      </c>
      <c r="H215" s="16">
        <v>465709.89370000002</v>
      </c>
      <c r="I215" s="16">
        <v>43405.89086</v>
      </c>
    </row>
    <row r="216" spans="1:9" ht="33">
      <c r="A216" s="16" t="s">
        <v>438</v>
      </c>
      <c r="B216" s="17" t="s">
        <v>439</v>
      </c>
      <c r="C216" s="16" t="s">
        <v>13</v>
      </c>
      <c r="D216" s="16">
        <v>1</v>
      </c>
      <c r="E216" s="16">
        <v>47</v>
      </c>
      <c r="F216" s="16">
        <v>73096.509269999995</v>
      </c>
      <c r="G216" s="16">
        <v>10743.793</v>
      </c>
      <c r="H216" s="16">
        <v>196421.7402</v>
      </c>
      <c r="I216" s="16">
        <v>44577.44829</v>
      </c>
    </row>
    <row r="217" spans="1:9">
      <c r="A217" s="16" t="s">
        <v>440</v>
      </c>
      <c r="B217" s="17" t="s">
        <v>441</v>
      </c>
      <c r="C217" s="16" t="s">
        <v>13</v>
      </c>
      <c r="D217" s="16">
        <v>1</v>
      </c>
      <c r="E217" s="16">
        <v>36</v>
      </c>
      <c r="F217" s="16">
        <v>67249.05932</v>
      </c>
      <c r="G217" s="16">
        <v>12998.472320000001</v>
      </c>
      <c r="H217" s="16">
        <v>396793.47340000002</v>
      </c>
      <c r="I217" s="16">
        <v>37744.542849999998</v>
      </c>
    </row>
    <row r="218" spans="1:9" ht="33">
      <c r="A218" s="16" t="s">
        <v>442</v>
      </c>
      <c r="B218" s="17" t="s">
        <v>443</v>
      </c>
      <c r="C218" s="16" t="s">
        <v>13</v>
      </c>
      <c r="D218" s="16">
        <v>0</v>
      </c>
      <c r="E218" s="16">
        <v>39</v>
      </c>
      <c r="F218" s="16">
        <v>77165.812969999999</v>
      </c>
      <c r="G218" s="16">
        <v>8737.2031900000002</v>
      </c>
      <c r="H218" s="16">
        <v>478853.32169999997</v>
      </c>
      <c r="I218" s="16">
        <v>47805.256050000004</v>
      </c>
    </row>
    <row r="219" spans="1:9" ht="33">
      <c r="A219" s="16" t="s">
        <v>444</v>
      </c>
      <c r="B219" s="17" t="s">
        <v>445</v>
      </c>
      <c r="C219" s="16" t="s">
        <v>13</v>
      </c>
      <c r="D219" s="16">
        <v>1</v>
      </c>
      <c r="E219" s="16">
        <v>45</v>
      </c>
      <c r="F219" s="16">
        <v>72316.182860000001</v>
      </c>
      <c r="G219" s="16">
        <v>8728.9168030000001</v>
      </c>
      <c r="H219" s="16">
        <v>279393.49099999998</v>
      </c>
      <c r="I219" s="16">
        <v>44846.685570000001</v>
      </c>
    </row>
    <row r="220" spans="1:9" ht="33">
      <c r="A220" s="16" t="s">
        <v>446</v>
      </c>
      <c r="B220" s="17" t="s">
        <v>447</v>
      </c>
      <c r="C220" s="16" t="s">
        <v>13</v>
      </c>
      <c r="D220" s="16">
        <v>1</v>
      </c>
      <c r="E220" s="16">
        <v>47</v>
      </c>
      <c r="F220" s="16">
        <v>68431.270550000001</v>
      </c>
      <c r="G220" s="16">
        <v>14088.906419999999</v>
      </c>
      <c r="H220" s="16">
        <v>383693.20409999997</v>
      </c>
      <c r="I220" s="16">
        <v>46643.265809999997</v>
      </c>
    </row>
    <row r="221" spans="1:9" ht="33">
      <c r="A221" s="16" t="s">
        <v>448</v>
      </c>
      <c r="B221" s="17" t="s">
        <v>449</v>
      </c>
      <c r="C221" s="16" t="s">
        <v>13</v>
      </c>
      <c r="D221" s="16">
        <v>0</v>
      </c>
      <c r="E221" s="16">
        <v>47</v>
      </c>
      <c r="F221" s="16">
        <v>62311.116410000002</v>
      </c>
      <c r="G221" s="16">
        <v>9832.0573100000001</v>
      </c>
      <c r="H221" s="16">
        <v>830430.36919999996</v>
      </c>
      <c r="I221" s="16">
        <v>56563.986749999996</v>
      </c>
    </row>
    <row r="222" spans="1:9" ht="33">
      <c r="A222" s="16" t="s">
        <v>450</v>
      </c>
      <c r="B222" s="17" t="s">
        <v>451</v>
      </c>
      <c r="C222" s="16" t="s">
        <v>13</v>
      </c>
      <c r="D222" s="16">
        <v>0</v>
      </c>
      <c r="E222" s="16">
        <v>60</v>
      </c>
      <c r="F222" s="16">
        <v>53229.145470000003</v>
      </c>
      <c r="G222" s="16">
        <v>10756.60888</v>
      </c>
      <c r="H222" s="16">
        <v>112127.2567</v>
      </c>
      <c r="I222" s="16">
        <v>41673.446170000003</v>
      </c>
    </row>
    <row r="223" spans="1:9" ht="33">
      <c r="A223" s="16" t="s">
        <v>452</v>
      </c>
      <c r="B223" s="17" t="s">
        <v>453</v>
      </c>
      <c r="C223" s="16" t="s">
        <v>13</v>
      </c>
      <c r="D223" s="16">
        <v>1</v>
      </c>
      <c r="E223" s="16">
        <v>59</v>
      </c>
      <c r="F223" s="16">
        <v>77662.1109</v>
      </c>
      <c r="G223" s="16">
        <v>13444.89631</v>
      </c>
      <c r="H223" s="16">
        <v>331460.47269999998</v>
      </c>
      <c r="I223" s="16">
        <v>61118.469469999996</v>
      </c>
    </row>
    <row r="224" spans="1:9" ht="33">
      <c r="A224" s="16" t="s">
        <v>454</v>
      </c>
      <c r="B224" s="17" t="s">
        <v>455</v>
      </c>
      <c r="C224" s="16" t="s">
        <v>13</v>
      </c>
      <c r="D224" s="16">
        <v>1</v>
      </c>
      <c r="E224" s="16">
        <v>36</v>
      </c>
      <c r="F224" s="16">
        <v>69494.697830000005</v>
      </c>
      <c r="G224" s="16">
        <v>20000</v>
      </c>
      <c r="H224" s="16">
        <v>335809.61709999997</v>
      </c>
      <c r="I224" s="16">
        <v>37303.567009999999</v>
      </c>
    </row>
    <row r="225" spans="1:9">
      <c r="A225" s="16" t="s">
        <v>456</v>
      </c>
      <c r="B225" s="17" t="s">
        <v>457</v>
      </c>
      <c r="C225" s="16" t="s">
        <v>13</v>
      </c>
      <c r="D225" s="16">
        <v>0</v>
      </c>
      <c r="E225" s="16">
        <v>47</v>
      </c>
      <c r="F225" s="16">
        <v>61063.356310000003</v>
      </c>
      <c r="G225" s="16">
        <v>12066.26571</v>
      </c>
      <c r="H225" s="16">
        <v>509543.08590000001</v>
      </c>
      <c r="I225" s="16">
        <v>46892.266170000003</v>
      </c>
    </row>
    <row r="226" spans="1:9">
      <c r="A226" s="16" t="s">
        <v>458</v>
      </c>
      <c r="B226" s="17" t="s">
        <v>459</v>
      </c>
      <c r="C226" s="16" t="s">
        <v>13</v>
      </c>
      <c r="D226" s="16">
        <v>1</v>
      </c>
      <c r="E226" s="16">
        <v>38</v>
      </c>
      <c r="F226" s="16">
        <v>79368.917409999995</v>
      </c>
      <c r="G226" s="16">
        <v>13501.926589999999</v>
      </c>
      <c r="H226" s="16">
        <v>761935.51769999997</v>
      </c>
      <c r="I226" s="16">
        <v>56457.740380000003</v>
      </c>
    </row>
    <row r="227" spans="1:9" ht="33">
      <c r="A227" s="16" t="s">
        <v>460</v>
      </c>
      <c r="B227" s="17" t="s">
        <v>461</v>
      </c>
      <c r="C227" s="16" t="s">
        <v>13</v>
      </c>
      <c r="D227" s="16">
        <v>1</v>
      </c>
      <c r="E227" s="16">
        <v>42</v>
      </c>
      <c r="F227" s="16">
        <v>61693.443520000001</v>
      </c>
      <c r="G227" s="16">
        <v>10835.25736</v>
      </c>
      <c r="H227" s="16">
        <v>620522.38419999997</v>
      </c>
      <c r="I227" s="16">
        <v>45509.697319999999</v>
      </c>
    </row>
    <row r="228" spans="1:9">
      <c r="A228" s="16" t="s">
        <v>462</v>
      </c>
      <c r="B228" s="17" t="s">
        <v>463</v>
      </c>
      <c r="C228" s="16" t="s">
        <v>13</v>
      </c>
      <c r="D228" s="16">
        <v>1</v>
      </c>
      <c r="E228" s="16">
        <v>33</v>
      </c>
      <c r="F228" s="16">
        <v>47211.668120000002</v>
      </c>
      <c r="G228" s="16">
        <v>4295.2253389999996</v>
      </c>
      <c r="H228" s="16">
        <v>539365.93660000002</v>
      </c>
      <c r="I228" s="16">
        <v>27625.441439999999</v>
      </c>
    </row>
    <row r="229" spans="1:9" ht="33">
      <c r="A229" s="16" t="s">
        <v>464</v>
      </c>
      <c r="B229" s="17" t="s">
        <v>465</v>
      </c>
      <c r="C229" s="16" t="s">
        <v>13</v>
      </c>
      <c r="D229" s="16">
        <v>1</v>
      </c>
      <c r="E229" s="16">
        <v>39</v>
      </c>
      <c r="F229" s="16">
        <v>69897.752909999996</v>
      </c>
      <c r="G229" s="16">
        <v>9624.9088690000008</v>
      </c>
      <c r="H229" s="16">
        <v>565814.72499999998</v>
      </c>
      <c r="I229" s="16">
        <v>46389.502370000002</v>
      </c>
    </row>
    <row r="230" spans="1:9" ht="33">
      <c r="A230" s="16" t="s">
        <v>466</v>
      </c>
      <c r="B230" s="17" t="s">
        <v>467</v>
      </c>
      <c r="C230" s="16" t="s">
        <v>13</v>
      </c>
      <c r="D230" s="16">
        <v>0</v>
      </c>
      <c r="E230" s="16">
        <v>39</v>
      </c>
      <c r="F230" s="16">
        <v>63675.932630000003</v>
      </c>
      <c r="G230" s="16">
        <v>9631.9749049999991</v>
      </c>
      <c r="H230" s="16">
        <v>74257.827850000001</v>
      </c>
      <c r="I230" s="16">
        <v>29002.056649999999</v>
      </c>
    </row>
    <row r="231" spans="1:9">
      <c r="A231" s="16" t="s">
        <v>468</v>
      </c>
      <c r="B231" s="17" t="s">
        <v>469</v>
      </c>
      <c r="C231" s="16" t="s">
        <v>13</v>
      </c>
      <c r="D231" s="16">
        <v>1</v>
      </c>
      <c r="E231" s="16">
        <v>55</v>
      </c>
      <c r="F231" s="16">
        <v>72302.032229999997</v>
      </c>
      <c r="G231" s="16">
        <v>10813.75655</v>
      </c>
      <c r="H231" s="16">
        <v>234159.07930000001</v>
      </c>
      <c r="I231" s="16">
        <v>51355.710599999999</v>
      </c>
    </row>
    <row r="232" spans="1:9" ht="33">
      <c r="A232" s="16" t="s">
        <v>470</v>
      </c>
      <c r="B232" s="17" t="s">
        <v>471</v>
      </c>
      <c r="C232" s="16" t="s">
        <v>13</v>
      </c>
      <c r="D232" s="16">
        <v>0</v>
      </c>
      <c r="E232" s="16">
        <v>45</v>
      </c>
      <c r="F232" s="16">
        <v>63687.498800000001</v>
      </c>
      <c r="G232" s="16">
        <v>13421.368210000001</v>
      </c>
      <c r="H232" s="16">
        <v>358615.9327</v>
      </c>
      <c r="I232" s="16">
        <v>42011.199650000002</v>
      </c>
    </row>
    <row r="233" spans="1:9">
      <c r="A233" s="16" t="s">
        <v>472</v>
      </c>
      <c r="B233" s="17" t="s">
        <v>473</v>
      </c>
      <c r="C233" s="16" t="s">
        <v>13</v>
      </c>
      <c r="D233" s="16">
        <v>1</v>
      </c>
      <c r="E233" s="16">
        <v>51</v>
      </c>
      <c r="F233" s="16">
        <v>63678.15468</v>
      </c>
      <c r="G233" s="16">
        <v>5011.6151449999998</v>
      </c>
      <c r="H233" s="16">
        <v>563498.66359999997</v>
      </c>
      <c r="I233" s="16">
        <v>52654.404549999999</v>
      </c>
    </row>
    <row r="234" spans="1:9" ht="33">
      <c r="A234" s="16" t="s">
        <v>474</v>
      </c>
      <c r="B234" s="17" t="s">
        <v>475</v>
      </c>
      <c r="C234" s="16" t="s">
        <v>13</v>
      </c>
      <c r="D234" s="16">
        <v>0</v>
      </c>
      <c r="E234" s="16">
        <v>49</v>
      </c>
      <c r="F234" s="16">
        <v>77435.465450000003</v>
      </c>
      <c r="G234" s="16">
        <v>6922.152838</v>
      </c>
      <c r="H234" s="16">
        <v>48620.321230000001</v>
      </c>
      <c r="I234" s="16">
        <v>44432.717470000003</v>
      </c>
    </row>
    <row r="235" spans="1:9">
      <c r="A235" s="16" t="s">
        <v>476</v>
      </c>
      <c r="B235" s="17" t="s">
        <v>477</v>
      </c>
      <c r="C235" s="16" t="s">
        <v>13</v>
      </c>
      <c r="D235" s="16">
        <v>1</v>
      </c>
      <c r="E235" s="16">
        <v>46</v>
      </c>
      <c r="F235" s="16">
        <v>62721.405140000003</v>
      </c>
      <c r="G235" s="16">
        <v>16127.56619</v>
      </c>
      <c r="H235" s="16">
        <v>494985.53629999998</v>
      </c>
      <c r="I235" s="16">
        <v>46054.602529999996</v>
      </c>
    </row>
    <row r="236" spans="1:9">
      <c r="A236" s="16" t="s">
        <v>478</v>
      </c>
      <c r="B236" s="17" t="s">
        <v>479</v>
      </c>
      <c r="C236" s="16" t="s">
        <v>13</v>
      </c>
      <c r="D236" s="16">
        <v>1</v>
      </c>
      <c r="E236" s="16">
        <v>53</v>
      </c>
      <c r="F236" s="16">
        <v>70842.835179999995</v>
      </c>
      <c r="G236" s="16">
        <v>9536.8996889999999</v>
      </c>
      <c r="H236" s="16">
        <v>545946.99959999998</v>
      </c>
      <c r="I236" s="16">
        <v>58235.414539999998</v>
      </c>
    </row>
    <row r="237" spans="1:9" ht="33">
      <c r="A237" s="16" t="s">
        <v>480</v>
      </c>
      <c r="B237" s="17" t="s">
        <v>481</v>
      </c>
      <c r="C237" s="16" t="s">
        <v>13</v>
      </c>
      <c r="D237" s="16">
        <v>1</v>
      </c>
      <c r="E237" s="16">
        <v>39</v>
      </c>
      <c r="F237" s="16">
        <v>55285.986250000002</v>
      </c>
      <c r="G237" s="16">
        <v>17462.075059999999</v>
      </c>
      <c r="H237" s="16">
        <v>734443.69689999998</v>
      </c>
      <c r="I237" s="16">
        <v>42990.292549999998</v>
      </c>
    </row>
    <row r="238" spans="1:9">
      <c r="A238" s="16" t="s">
        <v>482</v>
      </c>
      <c r="B238" s="17" t="s">
        <v>483</v>
      </c>
      <c r="C238" s="16" t="s">
        <v>13</v>
      </c>
      <c r="D238" s="16">
        <v>1</v>
      </c>
      <c r="E238" s="16">
        <v>43</v>
      </c>
      <c r="F238" s="16">
        <v>72002.055200000003</v>
      </c>
      <c r="G238" s="16">
        <v>14709.658240000001</v>
      </c>
      <c r="H238" s="16">
        <v>568947.7487</v>
      </c>
      <c r="I238" s="16">
        <v>50702.18103</v>
      </c>
    </row>
    <row r="239" spans="1:9" ht="33">
      <c r="A239" s="16" t="s">
        <v>484</v>
      </c>
      <c r="B239" s="17" t="s">
        <v>485</v>
      </c>
      <c r="C239" s="16" t="s">
        <v>13</v>
      </c>
      <c r="D239" s="16">
        <v>1</v>
      </c>
      <c r="E239" s="16">
        <v>70</v>
      </c>
      <c r="F239" s="16">
        <v>41434.512580000002</v>
      </c>
      <c r="G239" s="16">
        <v>6810.5556059999999</v>
      </c>
      <c r="H239" s="16">
        <v>252220.29370000001</v>
      </c>
      <c r="I239" s="16">
        <v>47009.577409999998</v>
      </c>
    </row>
    <row r="240" spans="1:9" ht="33">
      <c r="A240" s="16" t="s">
        <v>486</v>
      </c>
      <c r="B240" s="17" t="s">
        <v>487</v>
      </c>
      <c r="C240" s="16" t="s">
        <v>13</v>
      </c>
      <c r="D240" s="16">
        <v>0</v>
      </c>
      <c r="E240" s="16">
        <v>51</v>
      </c>
      <c r="F240" s="16">
        <v>60404.38394</v>
      </c>
      <c r="G240" s="16">
        <v>4198.8391279999996</v>
      </c>
      <c r="H240" s="16">
        <v>513974.68119999999</v>
      </c>
      <c r="I240" s="16">
        <v>49399.970410000002</v>
      </c>
    </row>
    <row r="241" spans="1:9">
      <c r="A241" s="16" t="s">
        <v>488</v>
      </c>
      <c r="B241" s="17" t="s">
        <v>489</v>
      </c>
      <c r="C241" s="16" t="s">
        <v>13</v>
      </c>
      <c r="D241" s="16">
        <v>0</v>
      </c>
      <c r="E241" s="16">
        <v>52</v>
      </c>
      <c r="F241" s="16">
        <v>65239.064680000003</v>
      </c>
      <c r="G241" s="16">
        <v>7437.2110279999997</v>
      </c>
      <c r="H241" s="16">
        <v>168703.33850000001</v>
      </c>
      <c r="I241" s="16">
        <v>42997.167609999997</v>
      </c>
    </row>
    <row r="242" spans="1:9">
      <c r="A242" s="16" t="s">
        <v>490</v>
      </c>
      <c r="B242" s="17" t="s">
        <v>491</v>
      </c>
      <c r="C242" s="16" t="s">
        <v>13</v>
      </c>
      <c r="D242" s="16">
        <v>1</v>
      </c>
      <c r="E242" s="16">
        <v>45</v>
      </c>
      <c r="F242" s="16">
        <v>62939.128510000002</v>
      </c>
      <c r="G242" s="16">
        <v>632.05285240000001</v>
      </c>
      <c r="H242" s="16">
        <v>455589.79729999998</v>
      </c>
      <c r="I242" s="16">
        <v>44434.984190000003</v>
      </c>
    </row>
    <row r="243" spans="1:9">
      <c r="A243" s="16" t="s">
        <v>492</v>
      </c>
      <c r="B243" s="17" t="s">
        <v>493</v>
      </c>
      <c r="C243" s="16" t="s">
        <v>13</v>
      </c>
      <c r="D243" s="16">
        <v>0</v>
      </c>
      <c r="E243" s="16">
        <v>48</v>
      </c>
      <c r="F243" s="16">
        <v>60608.403129999999</v>
      </c>
      <c r="G243" s="16">
        <v>8233.2807190000003</v>
      </c>
      <c r="H243" s="16">
        <v>492113.00670000003</v>
      </c>
      <c r="I243" s="16">
        <v>46325.509590000001</v>
      </c>
    </row>
    <row r="244" spans="1:9" ht="33">
      <c r="A244" s="16" t="s">
        <v>494</v>
      </c>
      <c r="B244" s="17" t="s">
        <v>495</v>
      </c>
      <c r="C244" s="16" t="s">
        <v>13</v>
      </c>
      <c r="D244" s="16">
        <v>1</v>
      </c>
      <c r="E244" s="16">
        <v>48</v>
      </c>
      <c r="F244" s="16">
        <v>56118.396009999997</v>
      </c>
      <c r="G244" s="16">
        <v>9242.775995</v>
      </c>
      <c r="H244" s="16">
        <v>586717.47149999999</v>
      </c>
      <c r="I244" s="16">
        <v>46846.730499999998</v>
      </c>
    </row>
    <row r="245" spans="1:9">
      <c r="A245" s="16" t="s">
        <v>496</v>
      </c>
      <c r="B245" s="17" t="s">
        <v>497</v>
      </c>
      <c r="C245" s="16" t="s">
        <v>13</v>
      </c>
      <c r="D245" s="16">
        <v>0</v>
      </c>
      <c r="E245" s="16">
        <v>48</v>
      </c>
      <c r="F245" s="16">
        <v>86706.333329999994</v>
      </c>
      <c r="G245" s="16">
        <v>9653.2649799999999</v>
      </c>
      <c r="H245" s="16">
        <v>333543.69300000003</v>
      </c>
      <c r="I245" s="16">
        <v>56499.102019999998</v>
      </c>
    </row>
    <row r="246" spans="1:9" ht="33">
      <c r="A246" s="16" t="s">
        <v>498</v>
      </c>
      <c r="B246" s="17" t="s">
        <v>499</v>
      </c>
      <c r="C246" s="16" t="s">
        <v>13</v>
      </c>
      <c r="D246" s="16">
        <v>1</v>
      </c>
      <c r="E246" s="16">
        <v>57</v>
      </c>
      <c r="F246" s="16">
        <v>41236.364970000002</v>
      </c>
      <c r="G246" s="16">
        <v>9399.3429749999996</v>
      </c>
      <c r="H246" s="16">
        <v>466988.26020000002</v>
      </c>
      <c r="I246" s="16">
        <v>42773.759050000001</v>
      </c>
    </row>
    <row r="247" spans="1:9">
      <c r="A247" s="16" t="s">
        <v>500</v>
      </c>
      <c r="B247" s="17" t="s">
        <v>501</v>
      </c>
      <c r="C247" s="16" t="s">
        <v>13</v>
      </c>
      <c r="D247" s="16">
        <v>1</v>
      </c>
      <c r="E247" s="16">
        <v>46</v>
      </c>
      <c r="F247" s="16">
        <v>77146.275980000006</v>
      </c>
      <c r="G247" s="16">
        <v>7903.3349500000004</v>
      </c>
      <c r="H247" s="16">
        <v>418764.5061</v>
      </c>
      <c r="I247" s="16">
        <v>52313.983919999999</v>
      </c>
    </row>
    <row r="248" spans="1:9">
      <c r="A248" s="16" t="s">
        <v>502</v>
      </c>
      <c r="B248" s="17" t="s">
        <v>503</v>
      </c>
      <c r="C248" s="16" t="s">
        <v>13</v>
      </c>
      <c r="D248" s="16">
        <v>0</v>
      </c>
      <c r="E248" s="16">
        <v>44</v>
      </c>
      <c r="F248" s="16">
        <v>56437.304040000003</v>
      </c>
      <c r="G248" s="16">
        <v>10461.982760000001</v>
      </c>
      <c r="H248" s="16">
        <v>249182.78479999999</v>
      </c>
      <c r="I248" s="16">
        <v>34139.637300000002</v>
      </c>
    </row>
    <row r="249" spans="1:9">
      <c r="A249" s="16" t="s">
        <v>504</v>
      </c>
      <c r="B249" s="17" t="s">
        <v>505</v>
      </c>
      <c r="C249" s="16" t="s">
        <v>13</v>
      </c>
      <c r="D249" s="16">
        <v>1</v>
      </c>
      <c r="E249" s="16">
        <v>65</v>
      </c>
      <c r="F249" s="16">
        <v>70703.850130000006</v>
      </c>
      <c r="G249" s="16">
        <v>5025.3655179999996</v>
      </c>
      <c r="H249" s="16">
        <v>284991.7415</v>
      </c>
      <c r="I249" s="16">
        <v>60763.247309999999</v>
      </c>
    </row>
    <row r="250" spans="1:9">
      <c r="A250" s="16" t="s">
        <v>506</v>
      </c>
      <c r="B250" s="17" t="s">
        <v>507</v>
      </c>
      <c r="C250" s="16" t="s">
        <v>13</v>
      </c>
      <c r="D250" s="16">
        <v>0</v>
      </c>
      <c r="E250" s="16">
        <v>57</v>
      </c>
      <c r="F250" s="16">
        <v>69810.462650000001</v>
      </c>
      <c r="G250" s="16">
        <v>4684.5564329999997</v>
      </c>
      <c r="H250" s="16">
        <v>720423.81570000004</v>
      </c>
      <c r="I250" s="16">
        <v>66158.694940000001</v>
      </c>
    </row>
    <row r="251" spans="1:9">
      <c r="A251" s="16" t="s">
        <v>508</v>
      </c>
      <c r="B251" s="17" t="s">
        <v>509</v>
      </c>
      <c r="C251" s="16" t="s">
        <v>13</v>
      </c>
      <c r="D251" s="16">
        <v>1</v>
      </c>
      <c r="E251" s="16">
        <v>47</v>
      </c>
      <c r="F251" s="16">
        <v>54279.395969999998</v>
      </c>
      <c r="G251" s="16">
        <v>5699.1848140000002</v>
      </c>
      <c r="H251" s="16">
        <v>124979.05009999999</v>
      </c>
      <c r="I251" s="16">
        <v>31215.642100000001</v>
      </c>
    </row>
    <row r="252" spans="1:9" ht="33">
      <c r="A252" s="16" t="s">
        <v>510</v>
      </c>
      <c r="B252" s="17" t="s">
        <v>511</v>
      </c>
      <c r="C252" s="16" t="s">
        <v>13</v>
      </c>
      <c r="D252" s="16">
        <v>0</v>
      </c>
      <c r="E252" s="16">
        <v>36</v>
      </c>
      <c r="F252" s="16">
        <v>70334.42787</v>
      </c>
      <c r="G252" s="16">
        <v>9823.2189670000007</v>
      </c>
      <c r="H252" s="16">
        <v>632600.47180000006</v>
      </c>
      <c r="I252" s="16">
        <v>46135.27233</v>
      </c>
    </row>
    <row r="253" spans="1:9">
      <c r="A253" s="16" t="s">
        <v>512</v>
      </c>
      <c r="B253" s="17" t="s">
        <v>513</v>
      </c>
      <c r="C253" s="16" t="s">
        <v>13</v>
      </c>
      <c r="D253" s="16">
        <v>0</v>
      </c>
      <c r="E253" s="16">
        <v>57</v>
      </c>
      <c r="F253" s="16">
        <v>59168.007510000003</v>
      </c>
      <c r="G253" s="16">
        <v>10474.441870000001</v>
      </c>
      <c r="H253" s="16">
        <v>623487.59519999998</v>
      </c>
      <c r="I253" s="16">
        <v>56973.181049999999</v>
      </c>
    </row>
    <row r="254" spans="1:9" ht="33">
      <c r="A254" s="16" t="s">
        <v>514</v>
      </c>
      <c r="B254" s="17" t="s">
        <v>515</v>
      </c>
      <c r="C254" s="16" t="s">
        <v>13</v>
      </c>
      <c r="D254" s="16">
        <v>0</v>
      </c>
      <c r="E254" s="16">
        <v>33</v>
      </c>
      <c r="F254" s="16">
        <v>61889.616179999997</v>
      </c>
      <c r="G254" s="16">
        <v>12024.484570000001</v>
      </c>
      <c r="H254" s="16">
        <v>133226.06169999999</v>
      </c>
      <c r="I254" s="16">
        <v>24184.074430000001</v>
      </c>
    </row>
    <row r="255" spans="1:9">
      <c r="A255" s="16" t="s">
        <v>516</v>
      </c>
      <c r="B255" s="17" t="s">
        <v>517</v>
      </c>
      <c r="C255" s="16" t="s">
        <v>13</v>
      </c>
      <c r="D255" s="16">
        <v>1</v>
      </c>
      <c r="E255" s="16">
        <v>43</v>
      </c>
      <c r="F255" s="16">
        <v>66013.951740000004</v>
      </c>
      <c r="G255" s="16">
        <v>7039.5400229999996</v>
      </c>
      <c r="H255" s="16">
        <v>610942.14080000005</v>
      </c>
      <c r="I255" s="16">
        <v>49079.619420000003</v>
      </c>
    </row>
    <row r="256" spans="1:9" ht="33">
      <c r="A256" s="16" t="s">
        <v>518</v>
      </c>
      <c r="B256" s="17" t="s">
        <v>519</v>
      </c>
      <c r="C256" s="16" t="s">
        <v>13</v>
      </c>
      <c r="D256" s="16">
        <v>1</v>
      </c>
      <c r="E256" s="16">
        <v>46</v>
      </c>
      <c r="F256" s="16">
        <v>55434.040459999997</v>
      </c>
      <c r="G256" s="16">
        <v>18693.146519999998</v>
      </c>
      <c r="H256" s="16">
        <v>316906.64409999998</v>
      </c>
      <c r="I256" s="16">
        <v>37093.920330000001</v>
      </c>
    </row>
    <row r="257" spans="1:9" ht="33">
      <c r="A257" s="16" t="s">
        <v>520</v>
      </c>
      <c r="B257" s="17" t="s">
        <v>521</v>
      </c>
      <c r="C257" s="16" t="s">
        <v>13</v>
      </c>
      <c r="D257" s="16">
        <v>0</v>
      </c>
      <c r="E257" s="16">
        <v>45</v>
      </c>
      <c r="F257" s="16">
        <v>68499.694470000002</v>
      </c>
      <c r="G257" s="16">
        <v>15436.79968</v>
      </c>
      <c r="H257" s="16">
        <v>308445.85979999998</v>
      </c>
      <c r="I257" s="16">
        <v>43401.566120000003</v>
      </c>
    </row>
    <row r="258" spans="1:9">
      <c r="A258" s="16" t="s">
        <v>522</v>
      </c>
      <c r="B258" s="17" t="s">
        <v>523</v>
      </c>
      <c r="C258" s="16" t="s">
        <v>13</v>
      </c>
      <c r="D258" s="16">
        <v>1</v>
      </c>
      <c r="E258" s="16">
        <v>43</v>
      </c>
      <c r="F258" s="16">
        <v>54749.886449999998</v>
      </c>
      <c r="G258" s="16">
        <v>7631.6878210000004</v>
      </c>
      <c r="H258" s="16">
        <v>152883.35190000001</v>
      </c>
      <c r="I258" s="16">
        <v>29092.131099999999</v>
      </c>
    </row>
    <row r="259" spans="1:9" ht="33">
      <c r="A259" s="16" t="s">
        <v>524</v>
      </c>
      <c r="B259" s="17" t="s">
        <v>525</v>
      </c>
      <c r="C259" s="16" t="s">
        <v>13</v>
      </c>
      <c r="D259" s="16">
        <v>1</v>
      </c>
      <c r="E259" s="16">
        <v>38</v>
      </c>
      <c r="F259" s="16">
        <v>74590.254950000002</v>
      </c>
      <c r="G259" s="16">
        <v>5614.0049760000002</v>
      </c>
      <c r="H259" s="16">
        <v>573441.97239999997</v>
      </c>
      <c r="I259" s="16">
        <v>48349.164570000001</v>
      </c>
    </row>
    <row r="260" spans="1:9" ht="33">
      <c r="A260" s="16" t="s">
        <v>526</v>
      </c>
      <c r="B260" s="17" t="s">
        <v>527</v>
      </c>
      <c r="C260" s="16" t="s">
        <v>13</v>
      </c>
      <c r="D260" s="16">
        <v>1</v>
      </c>
      <c r="E260" s="16">
        <v>40</v>
      </c>
      <c r="F260" s="16">
        <v>67772.666459999993</v>
      </c>
      <c r="G260" s="16">
        <v>6887.2483009999996</v>
      </c>
      <c r="H260" s="16">
        <v>134188.4492</v>
      </c>
      <c r="I260" s="16">
        <v>33261.000569999997</v>
      </c>
    </row>
    <row r="261" spans="1:9" ht="33">
      <c r="A261" s="16" t="s">
        <v>528</v>
      </c>
      <c r="B261" s="17" t="s">
        <v>529</v>
      </c>
      <c r="C261" s="16" t="s">
        <v>13</v>
      </c>
      <c r="D261" s="16">
        <v>1</v>
      </c>
      <c r="E261" s="16">
        <v>43</v>
      </c>
      <c r="F261" s="16">
        <v>62563.578249999999</v>
      </c>
      <c r="G261" s="16">
        <v>6130.3051809999997</v>
      </c>
      <c r="H261" s="16">
        <v>426488.74589999998</v>
      </c>
      <c r="I261" s="16">
        <v>41327.165540000002</v>
      </c>
    </row>
    <row r="262" spans="1:9" ht="33">
      <c r="A262" s="16" t="s">
        <v>530</v>
      </c>
      <c r="B262" s="17" t="s">
        <v>531</v>
      </c>
      <c r="C262" s="16" t="s">
        <v>13</v>
      </c>
      <c r="D262" s="16">
        <v>0</v>
      </c>
      <c r="E262" s="16">
        <v>42</v>
      </c>
      <c r="F262" s="16">
        <v>70361.015039999998</v>
      </c>
      <c r="G262" s="16">
        <v>12024.725109999999</v>
      </c>
      <c r="H262" s="16">
        <v>575500.76870000002</v>
      </c>
      <c r="I262" s="16">
        <v>49336.116280000002</v>
      </c>
    </row>
    <row r="263" spans="1:9">
      <c r="A263" s="16" t="s">
        <v>532</v>
      </c>
      <c r="B263" s="17" t="s">
        <v>533</v>
      </c>
      <c r="C263" s="16" t="s">
        <v>13</v>
      </c>
      <c r="D263" s="16">
        <v>0</v>
      </c>
      <c r="E263" s="16">
        <v>51</v>
      </c>
      <c r="F263" s="16">
        <v>74810.894709999993</v>
      </c>
      <c r="G263" s="16">
        <v>13658.34201</v>
      </c>
      <c r="H263" s="16">
        <v>286849.78749999998</v>
      </c>
      <c r="I263" s="16">
        <v>51405.55229</v>
      </c>
    </row>
    <row r="264" spans="1:9">
      <c r="A264" s="16" t="s">
        <v>534</v>
      </c>
      <c r="B264" s="17" t="s">
        <v>535</v>
      </c>
      <c r="C264" s="16" t="s">
        <v>13</v>
      </c>
      <c r="D264" s="16">
        <v>0</v>
      </c>
      <c r="E264" s="16">
        <v>38</v>
      </c>
      <c r="F264" s="16">
        <v>49346.404999999999</v>
      </c>
      <c r="G264" s="16">
        <v>5827.8203460000004</v>
      </c>
      <c r="H264" s="16">
        <v>479685.98239999998</v>
      </c>
      <c r="I264" s="16">
        <v>31249.98803</v>
      </c>
    </row>
    <row r="265" spans="1:9" ht="33">
      <c r="A265" s="16" t="s">
        <v>536</v>
      </c>
      <c r="B265" s="17" t="s">
        <v>537</v>
      </c>
      <c r="C265" s="16" t="s">
        <v>13</v>
      </c>
      <c r="D265" s="16">
        <v>1</v>
      </c>
      <c r="E265" s="16">
        <v>41</v>
      </c>
      <c r="F265" s="16">
        <v>73426.085210000005</v>
      </c>
      <c r="G265" s="16">
        <v>14822.79645</v>
      </c>
      <c r="H265" s="16">
        <v>336867.71470000001</v>
      </c>
      <c r="I265" s="16">
        <v>43598.969929999999</v>
      </c>
    </row>
    <row r="266" spans="1:9">
      <c r="A266" s="16" t="s">
        <v>538</v>
      </c>
      <c r="B266" s="17" t="s">
        <v>539</v>
      </c>
      <c r="C266" s="16" t="s">
        <v>13</v>
      </c>
      <c r="D266" s="16">
        <v>1</v>
      </c>
      <c r="E266" s="16">
        <v>54</v>
      </c>
      <c r="F266" s="16">
        <v>47684.463060000002</v>
      </c>
      <c r="G266" s="16">
        <v>10128.761140000001</v>
      </c>
      <c r="H266" s="16">
        <v>613372.89170000004</v>
      </c>
      <c r="I266" s="16">
        <v>48300.020570000001</v>
      </c>
    </row>
    <row r="267" spans="1:9" ht="33">
      <c r="A267" s="16" t="s">
        <v>540</v>
      </c>
      <c r="B267" s="17" t="s">
        <v>541</v>
      </c>
      <c r="C267" s="16" t="s">
        <v>13</v>
      </c>
      <c r="D267" s="16">
        <v>0</v>
      </c>
      <c r="E267" s="16">
        <v>45</v>
      </c>
      <c r="F267" s="16">
        <v>72939.831950000007</v>
      </c>
      <c r="G267" s="16">
        <v>7787.2044919999998</v>
      </c>
      <c r="H267" s="16">
        <v>589669.65729999996</v>
      </c>
      <c r="I267" s="16">
        <v>54013.47595</v>
      </c>
    </row>
    <row r="268" spans="1:9">
      <c r="A268" s="16" t="s">
        <v>542</v>
      </c>
      <c r="B268" s="17" t="s">
        <v>543</v>
      </c>
      <c r="C268" s="16" t="s">
        <v>13</v>
      </c>
      <c r="D268" s="16">
        <v>0</v>
      </c>
      <c r="E268" s="16">
        <v>41</v>
      </c>
      <c r="F268" s="16">
        <v>72277.826090000002</v>
      </c>
      <c r="G268" s="16">
        <v>13580.877469999999</v>
      </c>
      <c r="H268" s="16">
        <v>202710.12940000001</v>
      </c>
      <c r="I268" s="16">
        <v>38674.660380000001</v>
      </c>
    </row>
    <row r="269" spans="1:9">
      <c r="A269" s="16" t="s">
        <v>544</v>
      </c>
      <c r="B269" s="17" t="s">
        <v>545</v>
      </c>
      <c r="C269" s="16" t="s">
        <v>13</v>
      </c>
      <c r="D269" s="16">
        <v>1</v>
      </c>
      <c r="E269" s="16">
        <v>40</v>
      </c>
      <c r="F269" s="16">
        <v>53921.333509999997</v>
      </c>
      <c r="G269" s="16">
        <v>9046.18109</v>
      </c>
      <c r="H269" s="16">
        <v>515305.4841</v>
      </c>
      <c r="I269" s="16">
        <v>37076.825080000002</v>
      </c>
    </row>
    <row r="270" spans="1:9" ht="33">
      <c r="A270" s="16" t="s">
        <v>546</v>
      </c>
      <c r="B270" s="17" t="s">
        <v>547</v>
      </c>
      <c r="C270" s="16" t="s">
        <v>13</v>
      </c>
      <c r="D270" s="16">
        <v>0</v>
      </c>
      <c r="E270" s="16">
        <v>32</v>
      </c>
      <c r="F270" s="16">
        <v>65312.967550000001</v>
      </c>
      <c r="G270" s="16">
        <v>11398.824860000001</v>
      </c>
      <c r="H270" s="16">
        <v>572037.88589999999</v>
      </c>
      <c r="I270" s="16">
        <v>37947.85125</v>
      </c>
    </row>
    <row r="271" spans="1:9" ht="33">
      <c r="A271" s="16" t="s">
        <v>548</v>
      </c>
      <c r="B271" s="17" t="s">
        <v>549</v>
      </c>
      <c r="C271" s="16" t="s">
        <v>13</v>
      </c>
      <c r="D271" s="16">
        <v>0</v>
      </c>
      <c r="E271" s="16">
        <v>54</v>
      </c>
      <c r="F271" s="16">
        <v>55619.341520000002</v>
      </c>
      <c r="G271" s="16">
        <v>11212.437910000001</v>
      </c>
      <c r="H271" s="16">
        <v>229070.5491</v>
      </c>
      <c r="I271" s="16">
        <v>41320.072560000001</v>
      </c>
    </row>
    <row r="272" spans="1:9">
      <c r="A272" s="16" t="s">
        <v>550</v>
      </c>
      <c r="B272" s="17" t="s">
        <v>551</v>
      </c>
      <c r="C272" s="16" t="s">
        <v>13</v>
      </c>
      <c r="D272" s="16">
        <v>0</v>
      </c>
      <c r="E272" s="16">
        <v>55</v>
      </c>
      <c r="F272" s="16">
        <v>70914.599929999997</v>
      </c>
      <c r="G272" s="16">
        <v>9644.4102600000006</v>
      </c>
      <c r="H272" s="16">
        <v>779143.60049999994</v>
      </c>
      <c r="I272" s="16">
        <v>66888.93694</v>
      </c>
    </row>
    <row r="273" spans="1:9">
      <c r="A273" s="16" t="s">
        <v>552</v>
      </c>
      <c r="B273" s="17" t="s">
        <v>553</v>
      </c>
      <c r="C273" s="16" t="s">
        <v>13</v>
      </c>
      <c r="D273" s="16">
        <v>0</v>
      </c>
      <c r="E273" s="16">
        <v>35</v>
      </c>
      <c r="F273" s="16">
        <v>33422.996829999996</v>
      </c>
      <c r="G273" s="16">
        <v>8570.611562</v>
      </c>
      <c r="H273" s="16">
        <v>211168.6293</v>
      </c>
      <c r="I273" s="16">
        <v>12536.93842</v>
      </c>
    </row>
    <row r="274" spans="1:9" ht="33">
      <c r="A274" s="16" t="s">
        <v>554</v>
      </c>
      <c r="B274" s="17" t="s">
        <v>555</v>
      </c>
      <c r="C274" s="16" t="s">
        <v>13</v>
      </c>
      <c r="D274" s="16">
        <v>0</v>
      </c>
      <c r="E274" s="16">
        <v>46</v>
      </c>
      <c r="F274" s="16">
        <v>53382.426930000001</v>
      </c>
      <c r="G274" s="16">
        <v>5055.4357099999997</v>
      </c>
      <c r="H274" s="16">
        <v>438491.87599999999</v>
      </c>
      <c r="I274" s="16">
        <v>39549.130389999998</v>
      </c>
    </row>
    <row r="275" spans="1:9" ht="33">
      <c r="A275" s="16" t="s">
        <v>556</v>
      </c>
      <c r="B275" s="17" t="s">
        <v>557</v>
      </c>
      <c r="C275" s="16" t="s">
        <v>13</v>
      </c>
      <c r="D275" s="16">
        <v>1</v>
      </c>
      <c r="E275" s="16">
        <v>45</v>
      </c>
      <c r="F275" s="16">
        <v>74173.392389999994</v>
      </c>
      <c r="G275" s="16">
        <v>11315.59626</v>
      </c>
      <c r="H275" s="16">
        <v>521404.23859999998</v>
      </c>
      <c r="I275" s="16">
        <v>52709.081960000003</v>
      </c>
    </row>
    <row r="276" spans="1:9" ht="33">
      <c r="A276" s="16" t="s">
        <v>558</v>
      </c>
      <c r="B276" s="17" t="s">
        <v>559</v>
      </c>
      <c r="C276" s="16" t="s">
        <v>13</v>
      </c>
      <c r="D276" s="16">
        <v>0</v>
      </c>
      <c r="E276" s="16">
        <v>50</v>
      </c>
      <c r="F276" s="16">
        <v>53587.12801</v>
      </c>
      <c r="G276" s="16">
        <v>8501.4972799999996</v>
      </c>
      <c r="H276" s="16">
        <v>811594.0392</v>
      </c>
      <c r="I276" s="16">
        <v>53502.977420000003</v>
      </c>
    </row>
    <row r="277" spans="1:9" ht="33">
      <c r="A277" s="16" t="s">
        <v>560</v>
      </c>
      <c r="B277" s="17" t="s">
        <v>561</v>
      </c>
      <c r="C277" s="16" t="s">
        <v>13</v>
      </c>
      <c r="D277" s="16">
        <v>1</v>
      </c>
      <c r="E277" s="16">
        <v>54</v>
      </c>
      <c r="F277" s="16">
        <v>58011.633900000001</v>
      </c>
      <c r="G277" s="16">
        <v>9822.4261920000008</v>
      </c>
      <c r="H277" s="16">
        <v>552454.02630000003</v>
      </c>
      <c r="I277" s="16">
        <v>52116.907910000002</v>
      </c>
    </row>
    <row r="278" spans="1:9" ht="33">
      <c r="A278" s="16" t="s">
        <v>562</v>
      </c>
      <c r="B278" s="17" t="s">
        <v>563</v>
      </c>
      <c r="C278" s="16" t="s">
        <v>13</v>
      </c>
      <c r="D278" s="16">
        <v>1</v>
      </c>
      <c r="E278" s="16">
        <v>29</v>
      </c>
      <c r="F278" s="16">
        <v>69171.952810000003</v>
      </c>
      <c r="G278" s="16">
        <v>6354.833826</v>
      </c>
      <c r="H278" s="16">
        <v>613104.78399999999</v>
      </c>
      <c r="I278" s="16">
        <v>38705.658389999997</v>
      </c>
    </row>
    <row r="279" spans="1:9" ht="33">
      <c r="A279" s="16" t="s">
        <v>564</v>
      </c>
      <c r="B279" s="17" t="s">
        <v>565</v>
      </c>
      <c r="C279" s="16" t="s">
        <v>13</v>
      </c>
      <c r="D279" s="16">
        <v>1</v>
      </c>
      <c r="E279" s="16">
        <v>56</v>
      </c>
      <c r="F279" s="16">
        <v>66779.913740000004</v>
      </c>
      <c r="G279" s="16">
        <v>14300.12614</v>
      </c>
      <c r="H279" s="16">
        <v>202576.61960000001</v>
      </c>
      <c r="I279" s="16">
        <v>48025.025419999998</v>
      </c>
    </row>
    <row r="280" spans="1:9">
      <c r="A280" s="16" t="s">
        <v>566</v>
      </c>
      <c r="B280" s="17" t="s">
        <v>567</v>
      </c>
      <c r="C280" s="16" t="s">
        <v>13</v>
      </c>
      <c r="D280" s="16">
        <v>0</v>
      </c>
      <c r="E280" s="16">
        <v>54</v>
      </c>
      <c r="F280" s="16">
        <v>79173.076700000005</v>
      </c>
      <c r="G280" s="16">
        <v>6913.0568300000004</v>
      </c>
      <c r="H280" s="16">
        <v>397700.14039999997</v>
      </c>
      <c r="I280" s="16">
        <v>59483.911829999997</v>
      </c>
    </row>
    <row r="281" spans="1:9">
      <c r="A281" s="16" t="s">
        <v>568</v>
      </c>
      <c r="B281" s="17" t="s">
        <v>569</v>
      </c>
      <c r="C281" s="16" t="s">
        <v>13</v>
      </c>
      <c r="D281" s="16">
        <v>0</v>
      </c>
      <c r="E281" s="16">
        <v>33</v>
      </c>
      <c r="F281" s="16">
        <v>63065.121639999998</v>
      </c>
      <c r="G281" s="16">
        <v>8907.661779</v>
      </c>
      <c r="H281" s="16">
        <v>505897.30410000001</v>
      </c>
      <c r="I281" s="16">
        <v>35911.64559</v>
      </c>
    </row>
    <row r="282" spans="1:9" ht="33">
      <c r="A282" s="16" t="s">
        <v>570</v>
      </c>
      <c r="B282" s="17" t="s">
        <v>571</v>
      </c>
      <c r="C282" s="16" t="s">
        <v>13</v>
      </c>
      <c r="D282" s="16">
        <v>0</v>
      </c>
      <c r="E282" s="16">
        <v>48</v>
      </c>
      <c r="F282" s="16">
        <v>65530.364009999998</v>
      </c>
      <c r="G282" s="16">
        <v>8774.0695140000007</v>
      </c>
      <c r="H282" s="16">
        <v>210573.70420000001</v>
      </c>
      <c r="I282" s="16">
        <v>41034.283430000003</v>
      </c>
    </row>
    <row r="283" spans="1:9">
      <c r="A283" s="16" t="s">
        <v>572</v>
      </c>
      <c r="B283" s="17" t="s">
        <v>573</v>
      </c>
      <c r="C283" s="16" t="s">
        <v>13</v>
      </c>
      <c r="D283" s="16">
        <v>0</v>
      </c>
      <c r="E283" s="16">
        <v>49</v>
      </c>
      <c r="F283" s="16">
        <v>63732.393100000001</v>
      </c>
      <c r="G283" s="16">
        <v>12848.20061</v>
      </c>
      <c r="H283" s="16">
        <v>581620.48239999998</v>
      </c>
      <c r="I283" s="16">
        <v>51730.174339999998</v>
      </c>
    </row>
    <row r="284" spans="1:9">
      <c r="A284" s="16" t="s">
        <v>574</v>
      </c>
      <c r="B284" s="17" t="s">
        <v>575</v>
      </c>
      <c r="C284" s="16" t="s">
        <v>13</v>
      </c>
      <c r="D284" s="16">
        <v>0</v>
      </c>
      <c r="E284" s="16">
        <v>55</v>
      </c>
      <c r="F284" s="16">
        <v>62689.539640000003</v>
      </c>
      <c r="G284" s="16">
        <v>8732.1433550000002</v>
      </c>
      <c r="H284" s="16">
        <v>481513.5074</v>
      </c>
      <c r="I284" s="16">
        <v>53021.860739999996</v>
      </c>
    </row>
    <row r="285" spans="1:9">
      <c r="A285" s="16" t="s">
        <v>576</v>
      </c>
      <c r="B285" s="17" t="s">
        <v>577</v>
      </c>
      <c r="C285" s="16" t="s">
        <v>13</v>
      </c>
      <c r="D285" s="16">
        <v>0</v>
      </c>
      <c r="E285" s="16">
        <v>42</v>
      </c>
      <c r="F285" s="16">
        <v>51539.93045</v>
      </c>
      <c r="G285" s="16">
        <v>6932.9503059999997</v>
      </c>
      <c r="H285" s="16">
        <v>371355.69349999999</v>
      </c>
      <c r="I285" s="16">
        <v>32828.034769999998</v>
      </c>
    </row>
    <row r="286" spans="1:9">
      <c r="A286" s="16" t="s">
        <v>578</v>
      </c>
      <c r="B286" s="17" t="s">
        <v>579</v>
      </c>
      <c r="C286" s="16" t="s">
        <v>13</v>
      </c>
      <c r="D286" s="16">
        <v>1</v>
      </c>
      <c r="E286" s="16">
        <v>41</v>
      </c>
      <c r="F286" s="16">
        <v>59060.086640000001</v>
      </c>
      <c r="G286" s="16">
        <v>5841.6120440000004</v>
      </c>
      <c r="H286" s="16">
        <v>136346.3069</v>
      </c>
      <c r="I286" s="16">
        <v>29417.646939999999</v>
      </c>
    </row>
    <row r="287" spans="1:9" ht="33">
      <c r="A287" s="16" t="s">
        <v>580</v>
      </c>
      <c r="B287" s="17" t="s">
        <v>581</v>
      </c>
      <c r="C287" s="16" t="s">
        <v>13</v>
      </c>
      <c r="D287" s="16">
        <v>1</v>
      </c>
      <c r="E287" s="16">
        <v>53</v>
      </c>
      <c r="F287" s="16">
        <v>62713.781490000001</v>
      </c>
      <c r="G287" s="16">
        <v>11498.039930000001</v>
      </c>
      <c r="H287" s="16">
        <v>679435.17449999996</v>
      </c>
      <c r="I287" s="16">
        <v>57461.511579999999</v>
      </c>
    </row>
    <row r="288" spans="1:9" ht="33">
      <c r="A288" s="16" t="s">
        <v>582</v>
      </c>
      <c r="B288" s="17" t="s">
        <v>583</v>
      </c>
      <c r="C288" s="16" t="s">
        <v>13</v>
      </c>
      <c r="D288" s="16">
        <v>1</v>
      </c>
      <c r="E288" s="16">
        <v>53</v>
      </c>
      <c r="F288" s="16">
        <v>44747.661319999999</v>
      </c>
      <c r="G288" s="16">
        <v>4975.1445590000003</v>
      </c>
      <c r="H288" s="16">
        <v>793986.61549999996</v>
      </c>
      <c r="I288" s="16">
        <v>50441.62427</v>
      </c>
    </row>
    <row r="289" spans="1:9">
      <c r="A289" s="16" t="s">
        <v>584</v>
      </c>
      <c r="B289" s="17" t="s">
        <v>585</v>
      </c>
      <c r="C289" s="16" t="s">
        <v>13</v>
      </c>
      <c r="D289" s="16">
        <v>0</v>
      </c>
      <c r="E289" s="16">
        <v>44</v>
      </c>
      <c r="F289" s="16">
        <v>65529.703329999997</v>
      </c>
      <c r="G289" s="16">
        <v>3932.8381650000001</v>
      </c>
      <c r="H289" s="16">
        <v>353929.54950000002</v>
      </c>
      <c r="I289" s="16">
        <v>41575.347390000003</v>
      </c>
    </row>
    <row r="290" spans="1:9" ht="33">
      <c r="A290" s="16" t="s">
        <v>586</v>
      </c>
      <c r="B290" s="17" t="s">
        <v>587</v>
      </c>
      <c r="C290" s="16" t="s">
        <v>13</v>
      </c>
      <c r="D290" s="16">
        <v>0</v>
      </c>
      <c r="E290" s="16">
        <v>42</v>
      </c>
      <c r="F290" s="16">
        <v>62426.523789999999</v>
      </c>
      <c r="G290" s="16">
        <v>6619.9296770000001</v>
      </c>
      <c r="H290" s="16">
        <v>630411.26980000001</v>
      </c>
      <c r="I290" s="16">
        <v>46412.477809999997</v>
      </c>
    </row>
    <row r="291" spans="1:9">
      <c r="A291" s="16" t="s">
        <v>588</v>
      </c>
      <c r="B291" s="17" t="s">
        <v>589</v>
      </c>
      <c r="C291" s="16" t="s">
        <v>13</v>
      </c>
      <c r="D291" s="16">
        <v>0</v>
      </c>
      <c r="E291" s="16">
        <v>41</v>
      </c>
      <c r="F291" s="16">
        <v>73498.307149999993</v>
      </c>
      <c r="G291" s="16">
        <v>3066.9399239999998</v>
      </c>
      <c r="H291" s="16">
        <v>491904.1899</v>
      </c>
      <c r="I291" s="16">
        <v>47610.117180000001</v>
      </c>
    </row>
    <row r="292" spans="1:9" ht="33">
      <c r="A292" s="16" t="s">
        <v>590</v>
      </c>
      <c r="B292" s="17" t="s">
        <v>591</v>
      </c>
      <c r="C292" s="16" t="s">
        <v>13</v>
      </c>
      <c r="D292" s="16">
        <v>0</v>
      </c>
      <c r="E292" s="16">
        <v>48</v>
      </c>
      <c r="F292" s="16">
        <v>86565.156409999996</v>
      </c>
      <c r="G292" s="16">
        <v>13701.799859999999</v>
      </c>
      <c r="H292" s="16">
        <v>819002.17480000004</v>
      </c>
      <c r="I292" s="16">
        <v>70878.29664</v>
      </c>
    </row>
    <row r="293" spans="1:9">
      <c r="A293" s="16" t="s">
        <v>592</v>
      </c>
      <c r="B293" s="17" t="s">
        <v>593</v>
      </c>
      <c r="C293" s="16" t="s">
        <v>13</v>
      </c>
      <c r="D293" s="16">
        <v>0</v>
      </c>
      <c r="E293" s="16">
        <v>63</v>
      </c>
      <c r="F293" s="16">
        <v>46549.163289999997</v>
      </c>
      <c r="G293" s="16">
        <v>640.04537800000003</v>
      </c>
      <c r="H293" s="16">
        <v>626163.83200000005</v>
      </c>
      <c r="I293" s="16">
        <v>55543.384969999999</v>
      </c>
    </row>
    <row r="294" spans="1:9" ht="33">
      <c r="A294" s="16" t="s">
        <v>594</v>
      </c>
      <c r="B294" s="17" t="s">
        <v>595</v>
      </c>
      <c r="C294" s="16" t="s">
        <v>13</v>
      </c>
      <c r="D294" s="16">
        <v>1</v>
      </c>
      <c r="E294" s="16">
        <v>59</v>
      </c>
      <c r="F294" s="16">
        <v>70111.539799999999</v>
      </c>
      <c r="G294" s="16">
        <v>7949.4636490000003</v>
      </c>
      <c r="H294" s="16">
        <v>239217.67319999999</v>
      </c>
      <c r="I294" s="16">
        <v>53848.755499999999</v>
      </c>
    </row>
    <row r="295" spans="1:9">
      <c r="A295" s="16" t="s">
        <v>596</v>
      </c>
      <c r="B295" s="17" t="s">
        <v>597</v>
      </c>
      <c r="C295" s="16" t="s">
        <v>13</v>
      </c>
      <c r="D295" s="16">
        <v>1</v>
      </c>
      <c r="E295" s="16">
        <v>45</v>
      </c>
      <c r="F295" s="16">
        <v>66747.668569999994</v>
      </c>
      <c r="G295" s="16">
        <v>9691.2346199999993</v>
      </c>
      <c r="H295" s="16">
        <v>221290.98180000001</v>
      </c>
      <c r="I295" s="16">
        <v>39904.816129999999</v>
      </c>
    </row>
    <row r="296" spans="1:9" ht="33">
      <c r="A296" s="16" t="s">
        <v>598</v>
      </c>
      <c r="B296" s="17" t="s">
        <v>599</v>
      </c>
      <c r="C296" s="16" t="s">
        <v>13</v>
      </c>
      <c r="D296" s="16">
        <v>1</v>
      </c>
      <c r="E296" s="16">
        <v>47</v>
      </c>
      <c r="F296" s="16">
        <v>72025.676800000001</v>
      </c>
      <c r="G296" s="16">
        <v>6988.6527569999998</v>
      </c>
      <c r="H296" s="16">
        <v>222341.03419999999</v>
      </c>
      <c r="I296" s="16">
        <v>44736.410969999997</v>
      </c>
    </row>
    <row r="297" spans="1:9">
      <c r="A297" s="16" t="s">
        <v>600</v>
      </c>
      <c r="B297" s="17" t="s">
        <v>601</v>
      </c>
      <c r="C297" s="16" t="s">
        <v>13</v>
      </c>
      <c r="D297" s="16">
        <v>1</v>
      </c>
      <c r="E297" s="16">
        <v>49</v>
      </c>
      <c r="F297" s="16">
        <v>70737.293829999995</v>
      </c>
      <c r="G297" s="16">
        <v>13851.11162</v>
      </c>
      <c r="H297" s="16">
        <v>266765.47700000001</v>
      </c>
      <c r="I297" s="16">
        <v>46937.174220000001</v>
      </c>
    </row>
    <row r="298" spans="1:9">
      <c r="A298" s="16" t="s">
        <v>602</v>
      </c>
      <c r="B298" s="17" t="s">
        <v>603</v>
      </c>
      <c r="C298" s="16" t="s">
        <v>13</v>
      </c>
      <c r="D298" s="16">
        <v>1</v>
      </c>
      <c r="E298" s="16">
        <v>40</v>
      </c>
      <c r="F298" s="16">
        <v>57455.760900000001</v>
      </c>
      <c r="G298" s="16">
        <v>12186.02793</v>
      </c>
      <c r="H298" s="16">
        <v>159727.87530000001</v>
      </c>
      <c r="I298" s="16">
        <v>28440.812679999999</v>
      </c>
    </row>
    <row r="299" spans="1:9">
      <c r="A299" s="16" t="s">
        <v>604</v>
      </c>
      <c r="B299" s="17" t="s">
        <v>605</v>
      </c>
      <c r="C299" s="16" t="s">
        <v>13</v>
      </c>
      <c r="D299" s="16">
        <v>1</v>
      </c>
      <c r="E299" s="16">
        <v>41</v>
      </c>
      <c r="F299" s="16">
        <v>60657.593549999998</v>
      </c>
      <c r="G299" s="16">
        <v>3331.3047470000001</v>
      </c>
      <c r="H299" s="16">
        <v>392177.78899999999</v>
      </c>
      <c r="I299" s="16">
        <v>38148.001629999999</v>
      </c>
    </row>
    <row r="300" spans="1:9">
      <c r="A300" s="16" t="s">
        <v>606</v>
      </c>
      <c r="B300" s="17" t="s">
        <v>607</v>
      </c>
      <c r="C300" s="16" t="s">
        <v>13</v>
      </c>
      <c r="D300" s="16">
        <v>0</v>
      </c>
      <c r="E300" s="16">
        <v>47</v>
      </c>
      <c r="F300" s="16">
        <v>50694.427069999998</v>
      </c>
      <c r="G300" s="16">
        <v>10881.901019999999</v>
      </c>
      <c r="H300" s="16">
        <v>587858.62950000004</v>
      </c>
      <c r="I300" s="16">
        <v>42747.539250000002</v>
      </c>
    </row>
    <row r="301" spans="1:9">
      <c r="A301" s="16" t="s">
        <v>608</v>
      </c>
      <c r="B301" s="17" t="s">
        <v>609</v>
      </c>
      <c r="C301" s="16" t="s">
        <v>13</v>
      </c>
      <c r="D301" s="16">
        <v>0</v>
      </c>
      <c r="E301" s="16">
        <v>27</v>
      </c>
      <c r="F301" s="16">
        <v>55369.72784</v>
      </c>
      <c r="G301" s="16">
        <v>10888.934939999999</v>
      </c>
      <c r="H301" s="16">
        <v>606851.16960000002</v>
      </c>
      <c r="I301" s="16">
        <v>29670.83337</v>
      </c>
    </row>
    <row r="302" spans="1:9" ht="33">
      <c r="A302" s="16" t="s">
        <v>610</v>
      </c>
      <c r="B302" s="17" t="s">
        <v>611</v>
      </c>
      <c r="C302" s="16" t="s">
        <v>13</v>
      </c>
      <c r="D302" s="16">
        <v>1</v>
      </c>
      <c r="E302" s="16">
        <v>46</v>
      </c>
      <c r="F302" s="16">
        <v>82425.646789999999</v>
      </c>
      <c r="G302" s="16">
        <v>7525.2521040000001</v>
      </c>
      <c r="H302" s="16">
        <v>684273.59129999997</v>
      </c>
      <c r="I302" s="16">
        <v>63038.20422</v>
      </c>
    </row>
    <row r="303" spans="1:9" ht="33">
      <c r="A303" s="16" t="s">
        <v>612</v>
      </c>
      <c r="B303" s="17" t="s">
        <v>613</v>
      </c>
      <c r="C303" s="16" t="s">
        <v>13</v>
      </c>
      <c r="D303" s="16">
        <v>0</v>
      </c>
      <c r="E303" s="16">
        <v>51</v>
      </c>
      <c r="F303" s="16">
        <v>82094.107120000001</v>
      </c>
      <c r="G303" s="16">
        <v>1065.607589</v>
      </c>
      <c r="H303" s="16">
        <v>577272.68050000002</v>
      </c>
      <c r="I303" s="16">
        <v>63248.761879999998</v>
      </c>
    </row>
    <row r="304" spans="1:9" ht="33">
      <c r="A304" s="16" t="s">
        <v>614</v>
      </c>
      <c r="B304" s="17" t="s">
        <v>615</v>
      </c>
      <c r="C304" s="16" t="s">
        <v>13</v>
      </c>
      <c r="D304" s="16">
        <v>0</v>
      </c>
      <c r="E304" s="16">
        <v>43</v>
      </c>
      <c r="F304" s="16">
        <v>74090.512990000003</v>
      </c>
      <c r="G304" s="16">
        <v>10877.692230000001</v>
      </c>
      <c r="H304" s="16">
        <v>225670.12880000001</v>
      </c>
      <c r="I304" s="16">
        <v>42321.565479999997</v>
      </c>
    </row>
    <row r="305" spans="1:9" ht="33">
      <c r="A305" s="16" t="s">
        <v>616</v>
      </c>
      <c r="B305" s="17" t="s">
        <v>617</v>
      </c>
      <c r="C305" s="16" t="s">
        <v>13</v>
      </c>
      <c r="D305" s="16">
        <v>0</v>
      </c>
      <c r="E305" s="16">
        <v>32</v>
      </c>
      <c r="F305" s="16">
        <v>73935.742010000002</v>
      </c>
      <c r="G305" s="16">
        <v>8253.5834570000006</v>
      </c>
      <c r="H305" s="16">
        <v>625484.09169999999</v>
      </c>
      <c r="I305" s="16">
        <v>44463.30502</v>
      </c>
    </row>
    <row r="306" spans="1:9" ht="33">
      <c r="A306" s="16" t="s">
        <v>618</v>
      </c>
      <c r="B306" s="17" t="s">
        <v>619</v>
      </c>
      <c r="C306" s="16" t="s">
        <v>13</v>
      </c>
      <c r="D306" s="16">
        <v>1</v>
      </c>
      <c r="E306" s="16">
        <v>63</v>
      </c>
      <c r="F306" s="16">
        <v>75719.229860000007</v>
      </c>
      <c r="G306" s="16">
        <v>10515.281349999999</v>
      </c>
      <c r="H306" s="16">
        <v>474485.66590000002</v>
      </c>
      <c r="I306" s="16">
        <v>67092.232759999999</v>
      </c>
    </row>
    <row r="307" spans="1:9" ht="33">
      <c r="A307" s="16" t="s">
        <v>620</v>
      </c>
      <c r="B307" s="17" t="s">
        <v>621</v>
      </c>
      <c r="C307" s="16" t="s">
        <v>13</v>
      </c>
      <c r="D307" s="16">
        <v>1</v>
      </c>
      <c r="E307" s="16">
        <v>35</v>
      </c>
      <c r="F307" s="16">
        <v>47054.142460000003</v>
      </c>
      <c r="G307" s="16">
        <v>7234.6720919999998</v>
      </c>
      <c r="H307" s="16">
        <v>275762.48359999998</v>
      </c>
      <c r="I307" s="16">
        <v>22091.11839</v>
      </c>
    </row>
    <row r="308" spans="1:9" ht="33">
      <c r="A308" s="16" t="s">
        <v>622</v>
      </c>
      <c r="B308" s="17" t="s">
        <v>623</v>
      </c>
      <c r="C308" s="16" t="s">
        <v>13</v>
      </c>
      <c r="D308" s="16">
        <v>1</v>
      </c>
      <c r="E308" s="16">
        <v>50</v>
      </c>
      <c r="F308" s="16">
        <v>42003.016170000003</v>
      </c>
      <c r="G308" s="16">
        <v>6052.8447749999996</v>
      </c>
      <c r="H308" s="16">
        <v>579220.03929999995</v>
      </c>
      <c r="I308" s="16">
        <v>40022.174059999998</v>
      </c>
    </row>
    <row r="309" spans="1:9">
      <c r="A309" s="16" t="s">
        <v>624</v>
      </c>
      <c r="B309" s="17" t="s">
        <v>625</v>
      </c>
      <c r="C309" s="16" t="s">
        <v>13</v>
      </c>
      <c r="D309" s="16">
        <v>0</v>
      </c>
      <c r="E309" s="16">
        <v>51</v>
      </c>
      <c r="F309" s="16">
        <v>74418.55717</v>
      </c>
      <c r="G309" s="16">
        <v>8632.6990069999993</v>
      </c>
      <c r="H309" s="16">
        <v>472761.62079999998</v>
      </c>
      <c r="I309" s="16">
        <v>56071.613770000004</v>
      </c>
    </row>
    <row r="310" spans="1:9">
      <c r="A310" s="16" t="s">
        <v>626</v>
      </c>
      <c r="B310" s="17" t="s">
        <v>627</v>
      </c>
      <c r="C310" s="16" t="s">
        <v>13</v>
      </c>
      <c r="D310" s="16">
        <v>1</v>
      </c>
      <c r="E310" s="16">
        <v>54</v>
      </c>
      <c r="F310" s="16">
        <v>52786.197099999998</v>
      </c>
      <c r="G310" s="16">
        <v>9246.8131589999994</v>
      </c>
      <c r="H310" s="16">
        <v>556014.97039999999</v>
      </c>
      <c r="I310" s="16">
        <v>49442.121070000001</v>
      </c>
    </row>
    <row r="311" spans="1:9" ht="33">
      <c r="A311" s="16" t="s">
        <v>628</v>
      </c>
      <c r="B311" s="17" t="s">
        <v>629</v>
      </c>
      <c r="C311" s="16" t="s">
        <v>13</v>
      </c>
      <c r="D311" s="16">
        <v>0</v>
      </c>
      <c r="E311" s="16">
        <v>37</v>
      </c>
      <c r="F311" s="16">
        <v>78804.998240000001</v>
      </c>
      <c r="G311" s="16">
        <v>12710.00309</v>
      </c>
      <c r="H311" s="16">
        <v>315058.71669999999</v>
      </c>
      <c r="I311" s="16">
        <v>42497.728620000002</v>
      </c>
    </row>
    <row r="312" spans="1:9">
      <c r="A312" s="16" t="s">
        <v>630</v>
      </c>
      <c r="B312" s="17" t="s">
        <v>631</v>
      </c>
      <c r="C312" s="16" t="s">
        <v>13</v>
      </c>
      <c r="D312" s="16">
        <v>0</v>
      </c>
      <c r="E312" s="16">
        <v>44</v>
      </c>
      <c r="F312" s="16">
        <v>66932.47176</v>
      </c>
      <c r="G312" s="16">
        <v>11033.162770000001</v>
      </c>
      <c r="H312" s="16">
        <v>149761.1281</v>
      </c>
      <c r="I312" s="16">
        <v>37084.776210000004</v>
      </c>
    </row>
    <row r="313" spans="1:9">
      <c r="A313" s="16" t="s">
        <v>632</v>
      </c>
      <c r="B313" s="17" t="s">
        <v>633</v>
      </c>
      <c r="C313" s="16" t="s">
        <v>13</v>
      </c>
      <c r="D313" s="16">
        <v>1</v>
      </c>
      <c r="E313" s="16">
        <v>57</v>
      </c>
      <c r="F313" s="16">
        <v>56066.076849999998</v>
      </c>
      <c r="G313" s="16">
        <v>5235.7599</v>
      </c>
      <c r="H313" s="16">
        <v>497876.24780000001</v>
      </c>
      <c r="I313" s="16">
        <v>51866.48719</v>
      </c>
    </row>
    <row r="314" spans="1:9">
      <c r="A314" s="16" t="s">
        <v>634</v>
      </c>
      <c r="B314" s="17" t="s">
        <v>635</v>
      </c>
      <c r="C314" s="16" t="s">
        <v>13</v>
      </c>
      <c r="D314" s="16">
        <v>0</v>
      </c>
      <c r="E314" s="16">
        <v>47</v>
      </c>
      <c r="F314" s="16">
        <v>48591.571770000002</v>
      </c>
      <c r="G314" s="16">
        <v>14309.211149999999</v>
      </c>
      <c r="H314" s="16">
        <v>364858.71480000002</v>
      </c>
      <c r="I314" s="16">
        <v>35716.311329999997</v>
      </c>
    </row>
    <row r="315" spans="1:9" ht="33">
      <c r="A315" s="16" t="s">
        <v>636</v>
      </c>
      <c r="B315" s="17" t="s">
        <v>637</v>
      </c>
      <c r="C315" s="16" t="s">
        <v>13</v>
      </c>
      <c r="D315" s="16">
        <v>0</v>
      </c>
      <c r="E315" s="16">
        <v>52</v>
      </c>
      <c r="F315" s="16">
        <v>38213.888440000002</v>
      </c>
      <c r="G315" s="16">
        <v>11492.741739999999</v>
      </c>
      <c r="H315" s="16">
        <v>579059.31319999998</v>
      </c>
      <c r="I315" s="16">
        <v>39892.933429999997</v>
      </c>
    </row>
    <row r="316" spans="1:9" ht="33">
      <c r="A316" s="16" t="s">
        <v>638</v>
      </c>
      <c r="B316" s="17" t="s">
        <v>639</v>
      </c>
      <c r="C316" s="16" t="s">
        <v>13</v>
      </c>
      <c r="D316" s="16">
        <v>1</v>
      </c>
      <c r="E316" s="16">
        <v>52</v>
      </c>
      <c r="F316" s="16">
        <v>56444.768479999999</v>
      </c>
      <c r="G316" s="16">
        <v>11932.738810000001</v>
      </c>
      <c r="H316" s="16">
        <v>69821.637600000002</v>
      </c>
      <c r="I316" s="16">
        <v>35781.16156</v>
      </c>
    </row>
    <row r="317" spans="1:9">
      <c r="A317" s="16" t="s">
        <v>640</v>
      </c>
      <c r="B317" s="17" t="s">
        <v>641</v>
      </c>
      <c r="C317" s="16" t="s">
        <v>13</v>
      </c>
      <c r="D317" s="16">
        <v>0</v>
      </c>
      <c r="E317" s="16">
        <v>48</v>
      </c>
      <c r="F317" s="16">
        <v>67080.614199999996</v>
      </c>
      <c r="G317" s="16">
        <v>7880.4236629999996</v>
      </c>
      <c r="H317" s="16">
        <v>244188.00080000001</v>
      </c>
      <c r="I317" s="16">
        <v>42866.212740000003</v>
      </c>
    </row>
    <row r="318" spans="1:9">
      <c r="A318" s="16" t="s">
        <v>642</v>
      </c>
      <c r="B318" s="17" t="s">
        <v>643</v>
      </c>
      <c r="C318" s="16" t="s">
        <v>13</v>
      </c>
      <c r="D318" s="16">
        <v>1</v>
      </c>
      <c r="E318" s="16">
        <v>55</v>
      </c>
      <c r="F318" s="16">
        <v>83333.810540000006</v>
      </c>
      <c r="G318" s="16">
        <v>9874.0753270000005</v>
      </c>
      <c r="H318" s="16">
        <v>1000000</v>
      </c>
      <c r="I318" s="16">
        <v>80000</v>
      </c>
    </row>
    <row r="319" spans="1:9" ht="33">
      <c r="A319" s="16" t="s">
        <v>644</v>
      </c>
      <c r="B319" s="17" t="s">
        <v>645</v>
      </c>
      <c r="C319" s="16" t="s">
        <v>13</v>
      </c>
      <c r="D319" s="16">
        <v>0</v>
      </c>
      <c r="E319" s="16">
        <v>47</v>
      </c>
      <c r="F319" s="16">
        <v>73502.124580000003</v>
      </c>
      <c r="G319" s="16">
        <v>11132.39299</v>
      </c>
      <c r="H319" s="16">
        <v>765711.60250000004</v>
      </c>
      <c r="I319" s="16">
        <v>60526.977879999999</v>
      </c>
    </row>
    <row r="320" spans="1:9">
      <c r="A320" s="16" t="s">
        <v>646</v>
      </c>
      <c r="B320" s="17" t="s">
        <v>647</v>
      </c>
      <c r="C320" s="16" t="s">
        <v>13</v>
      </c>
      <c r="D320" s="16">
        <v>1</v>
      </c>
      <c r="E320" s="16">
        <v>45</v>
      </c>
      <c r="F320" s="16">
        <v>88816.026949999999</v>
      </c>
      <c r="G320" s="16">
        <v>9317.2219499999992</v>
      </c>
      <c r="H320" s="16">
        <v>493592.1764</v>
      </c>
      <c r="I320" s="16">
        <v>59758.732470000003</v>
      </c>
    </row>
    <row r="321" spans="1:9">
      <c r="A321" s="16" t="s">
        <v>648</v>
      </c>
      <c r="B321" s="17" t="s">
        <v>649</v>
      </c>
      <c r="C321" s="16" t="s">
        <v>13</v>
      </c>
      <c r="D321" s="16">
        <v>1</v>
      </c>
      <c r="E321" s="16">
        <v>40</v>
      </c>
      <c r="F321" s="16">
        <v>70381.374989999997</v>
      </c>
      <c r="G321" s="16">
        <v>6718.8570159999999</v>
      </c>
      <c r="H321" s="16">
        <v>305253.26579999999</v>
      </c>
      <c r="I321" s="16">
        <v>39606.24598</v>
      </c>
    </row>
    <row r="322" spans="1:9">
      <c r="A322" s="16" t="s">
        <v>650</v>
      </c>
      <c r="B322" s="17" t="s">
        <v>651</v>
      </c>
      <c r="C322" s="16" t="s">
        <v>13</v>
      </c>
      <c r="D322" s="16">
        <v>1</v>
      </c>
      <c r="E322" s="16">
        <v>47</v>
      </c>
      <c r="F322" s="16">
        <v>67647.747640000001</v>
      </c>
      <c r="G322" s="16">
        <v>8767.7835470000009</v>
      </c>
      <c r="H322" s="16">
        <v>787984.28819999995</v>
      </c>
      <c r="I322" s="16">
        <v>58641.710509999997</v>
      </c>
    </row>
    <row r="323" spans="1:9">
      <c r="A323" s="16" t="s">
        <v>652</v>
      </c>
      <c r="B323" s="17" t="s">
        <v>653</v>
      </c>
      <c r="C323" s="16" t="s">
        <v>13</v>
      </c>
      <c r="D323" s="16">
        <v>0</v>
      </c>
      <c r="E323" s="16">
        <v>45</v>
      </c>
      <c r="F323" s="16">
        <v>79781.901259999999</v>
      </c>
      <c r="G323" s="16">
        <v>11148.10325</v>
      </c>
      <c r="H323" s="16">
        <v>427287.62770000001</v>
      </c>
      <c r="I323" s="16">
        <v>52983.894110000001</v>
      </c>
    </row>
    <row r="324" spans="1:9">
      <c r="A324" s="16" t="s">
        <v>654</v>
      </c>
      <c r="B324" s="17" t="s">
        <v>655</v>
      </c>
      <c r="C324" s="16" t="s">
        <v>13</v>
      </c>
      <c r="D324" s="16">
        <v>1</v>
      </c>
      <c r="E324" s="16">
        <v>49</v>
      </c>
      <c r="F324" s="16">
        <v>64665.391219999998</v>
      </c>
      <c r="G324" s="16">
        <v>7404.0807510000004</v>
      </c>
      <c r="H324" s="16">
        <v>521815.7353</v>
      </c>
      <c r="I324" s="16">
        <v>50666.881730000001</v>
      </c>
    </row>
    <row r="325" spans="1:9" ht="33">
      <c r="A325" s="16" t="s">
        <v>656</v>
      </c>
      <c r="B325" s="17" t="s">
        <v>657</v>
      </c>
      <c r="C325" s="16" t="s">
        <v>13</v>
      </c>
      <c r="D325" s="16">
        <v>0</v>
      </c>
      <c r="E325" s="16">
        <v>60</v>
      </c>
      <c r="F325" s="16">
        <v>58837.970880000001</v>
      </c>
      <c r="G325" s="16">
        <v>12788.81573</v>
      </c>
      <c r="H325" s="16">
        <v>622324.74990000005</v>
      </c>
      <c r="I325" s="16">
        <v>59625.026180000001</v>
      </c>
    </row>
    <row r="326" spans="1:9">
      <c r="A326" s="16" t="s">
        <v>658</v>
      </c>
      <c r="B326" s="17" t="s">
        <v>659</v>
      </c>
      <c r="C326" s="16" t="s">
        <v>13</v>
      </c>
      <c r="D326" s="16">
        <v>0</v>
      </c>
      <c r="E326" s="16">
        <v>34</v>
      </c>
      <c r="F326" s="16">
        <v>49607.234660000002</v>
      </c>
      <c r="G326" s="16">
        <v>9344.3237700000009</v>
      </c>
      <c r="H326" s="16">
        <v>290711.86700000003</v>
      </c>
      <c r="I326" s="16">
        <v>22630.259819999999</v>
      </c>
    </row>
    <row r="327" spans="1:9">
      <c r="A327" s="16" t="s">
        <v>660</v>
      </c>
      <c r="B327" s="17" t="s">
        <v>661</v>
      </c>
      <c r="C327" s="16" t="s">
        <v>13</v>
      </c>
      <c r="D327" s="16">
        <v>0</v>
      </c>
      <c r="E327" s="16">
        <v>36</v>
      </c>
      <c r="F327" s="16">
        <v>67032.164449999997</v>
      </c>
      <c r="G327" s="16">
        <v>7666.5303000000004</v>
      </c>
      <c r="H327" s="16">
        <v>516738.17239999998</v>
      </c>
      <c r="I327" s="16">
        <v>41137.894590000004</v>
      </c>
    </row>
    <row r="328" spans="1:9">
      <c r="A328" s="16" t="s">
        <v>662</v>
      </c>
      <c r="B328" s="17" t="s">
        <v>663</v>
      </c>
      <c r="C328" s="16" t="s">
        <v>13</v>
      </c>
      <c r="D328" s="16">
        <v>0</v>
      </c>
      <c r="E328" s="16">
        <v>51</v>
      </c>
      <c r="F328" s="16">
        <v>65245.573790000002</v>
      </c>
      <c r="G328" s="16">
        <v>11554.272300000001</v>
      </c>
      <c r="H328" s="16">
        <v>542777.48919999995</v>
      </c>
      <c r="I328" s="16">
        <v>53496.481829999997</v>
      </c>
    </row>
    <row r="329" spans="1:9">
      <c r="A329" s="16" t="s">
        <v>664</v>
      </c>
      <c r="B329" s="17" t="s">
        <v>665</v>
      </c>
      <c r="C329" s="16" t="s">
        <v>13</v>
      </c>
      <c r="D329" s="16">
        <v>0</v>
      </c>
      <c r="E329" s="16">
        <v>42</v>
      </c>
      <c r="F329" s="16">
        <v>56174.3433</v>
      </c>
      <c r="G329" s="16">
        <v>10394.572459999999</v>
      </c>
      <c r="H329" s="16">
        <v>398011.58039999998</v>
      </c>
      <c r="I329" s="16">
        <v>36543.936419999998</v>
      </c>
    </row>
    <row r="330" spans="1:9">
      <c r="A330" s="16" t="s">
        <v>666</v>
      </c>
      <c r="B330" s="17" t="s">
        <v>667</v>
      </c>
      <c r="C330" s="16" t="s">
        <v>13</v>
      </c>
      <c r="D330" s="16">
        <v>0</v>
      </c>
      <c r="E330" s="16">
        <v>48</v>
      </c>
      <c r="F330" s="16">
        <v>47227.015420000003</v>
      </c>
      <c r="G330" s="16">
        <v>11312.51035</v>
      </c>
      <c r="H330" s="16">
        <v>642335.10210000002</v>
      </c>
      <c r="I330" s="16">
        <v>43503.973489999997</v>
      </c>
    </row>
    <row r="331" spans="1:9" ht="33">
      <c r="A331" s="16" t="s">
        <v>668</v>
      </c>
      <c r="B331" s="17" t="s">
        <v>669</v>
      </c>
      <c r="C331" s="16" t="s">
        <v>13</v>
      </c>
      <c r="D331" s="16">
        <v>1</v>
      </c>
      <c r="E331" s="16">
        <v>35</v>
      </c>
      <c r="F331" s="16">
        <v>40300.49467</v>
      </c>
      <c r="G331" s="16">
        <v>8828.1644489999999</v>
      </c>
      <c r="H331" s="16">
        <v>719846.98239999998</v>
      </c>
      <c r="I331" s="16">
        <v>31146.710780000001</v>
      </c>
    </row>
    <row r="332" spans="1:9" ht="33">
      <c r="A332" s="16" t="s">
        <v>670</v>
      </c>
      <c r="B332" s="17" t="s">
        <v>671</v>
      </c>
      <c r="C332" s="16" t="s">
        <v>13</v>
      </c>
      <c r="D332" s="16">
        <v>1</v>
      </c>
      <c r="E332" s="16">
        <v>44</v>
      </c>
      <c r="F332" s="16">
        <v>45504.748659999997</v>
      </c>
      <c r="G332" s="16">
        <v>9245.4667860000009</v>
      </c>
      <c r="H332" s="16">
        <v>374777.69290000002</v>
      </c>
      <c r="I332" s="16">
        <v>31526.049309999999</v>
      </c>
    </row>
    <row r="333" spans="1:9" ht="33">
      <c r="A333" s="16" t="s">
        <v>672</v>
      </c>
      <c r="B333" s="17" t="s">
        <v>673</v>
      </c>
      <c r="C333" s="16" t="s">
        <v>13</v>
      </c>
      <c r="D333" s="16">
        <v>0</v>
      </c>
      <c r="E333" s="16">
        <v>48</v>
      </c>
      <c r="F333" s="16">
        <v>50017.381540000002</v>
      </c>
      <c r="G333" s="16">
        <v>7514.3930350000001</v>
      </c>
      <c r="H333" s="16">
        <v>160487.0006</v>
      </c>
      <c r="I333" s="16">
        <v>31083.702710000001</v>
      </c>
    </row>
    <row r="334" spans="1:9">
      <c r="A334" s="16" t="s">
        <v>674</v>
      </c>
      <c r="B334" s="17" t="s">
        <v>675</v>
      </c>
      <c r="C334" s="16" t="s">
        <v>13</v>
      </c>
      <c r="D334" s="16">
        <v>1</v>
      </c>
      <c r="E334" s="16">
        <v>47</v>
      </c>
      <c r="F334" s="16">
        <v>66226.729019999999</v>
      </c>
      <c r="G334" s="16">
        <v>8511.8149209999992</v>
      </c>
      <c r="H334" s="16">
        <v>356213.07760000002</v>
      </c>
      <c r="I334" s="16">
        <v>45366.359629999999</v>
      </c>
    </row>
    <row r="335" spans="1:9">
      <c r="A335" s="16" t="s">
        <v>676</v>
      </c>
      <c r="B335" s="17" t="s">
        <v>677</v>
      </c>
      <c r="C335" s="16" t="s">
        <v>13</v>
      </c>
      <c r="D335" s="16">
        <v>0</v>
      </c>
      <c r="E335" s="16">
        <v>31</v>
      </c>
      <c r="F335" s="16">
        <v>41361.950449999997</v>
      </c>
      <c r="G335" s="16">
        <v>10755.50842</v>
      </c>
      <c r="H335" s="16">
        <v>615720.04249999998</v>
      </c>
      <c r="I335" s="16">
        <v>25252.932209999999</v>
      </c>
    </row>
    <row r="336" spans="1:9" ht="33">
      <c r="A336" s="16" t="s">
        <v>678</v>
      </c>
      <c r="B336" s="17" t="s">
        <v>679</v>
      </c>
      <c r="C336" s="16" t="s">
        <v>13</v>
      </c>
      <c r="D336" s="16">
        <v>1</v>
      </c>
      <c r="E336" s="16">
        <v>45</v>
      </c>
      <c r="F336" s="16">
        <v>56687.412729999996</v>
      </c>
      <c r="G336" s="16">
        <v>9050.2840830000005</v>
      </c>
      <c r="H336" s="16">
        <v>414034.60960000003</v>
      </c>
      <c r="I336" s="16">
        <v>39888.597889999997</v>
      </c>
    </row>
    <row r="337" spans="1:9">
      <c r="A337" s="16" t="s">
        <v>680</v>
      </c>
      <c r="B337" s="17" t="s">
        <v>681</v>
      </c>
      <c r="C337" s="16" t="s">
        <v>13</v>
      </c>
      <c r="D337" s="16">
        <v>0</v>
      </c>
      <c r="E337" s="16">
        <v>49</v>
      </c>
      <c r="F337" s="16">
        <v>68114.601689999996</v>
      </c>
      <c r="G337" s="16">
        <v>11633.952649999999</v>
      </c>
      <c r="H337" s="16">
        <v>521061.1115</v>
      </c>
      <c r="I337" s="16">
        <v>52240.728660000001</v>
      </c>
    </row>
    <row r="338" spans="1:9">
      <c r="A338" s="16" t="s">
        <v>682</v>
      </c>
      <c r="B338" s="17" t="s">
        <v>683</v>
      </c>
      <c r="C338" s="16" t="s">
        <v>13</v>
      </c>
      <c r="D338" s="16">
        <v>0</v>
      </c>
      <c r="E338" s="16">
        <v>61</v>
      </c>
      <c r="F338" s="16">
        <v>51086.884819999999</v>
      </c>
      <c r="G338" s="16">
        <v>12254.539430000001</v>
      </c>
      <c r="H338" s="16">
        <v>59630.07789</v>
      </c>
      <c r="I338" s="16">
        <v>39911.611599999997</v>
      </c>
    </row>
    <row r="339" spans="1:9">
      <c r="A339" s="16" t="s">
        <v>684</v>
      </c>
      <c r="B339" s="17" t="s">
        <v>685</v>
      </c>
      <c r="C339" s="16" t="s">
        <v>13</v>
      </c>
      <c r="D339" s="16">
        <v>0</v>
      </c>
      <c r="E339" s="16">
        <v>51</v>
      </c>
      <c r="F339" s="16">
        <v>71921.450379999995</v>
      </c>
      <c r="G339" s="16">
        <v>6354.3726290000004</v>
      </c>
      <c r="H339" s="16">
        <v>169714.26550000001</v>
      </c>
      <c r="I339" s="16">
        <v>45857.753649999999</v>
      </c>
    </row>
    <row r="340" spans="1:9">
      <c r="A340" s="16" t="s">
        <v>686</v>
      </c>
      <c r="B340" s="17" t="s">
        <v>687</v>
      </c>
      <c r="C340" s="16" t="s">
        <v>13</v>
      </c>
      <c r="D340" s="16">
        <v>1</v>
      </c>
      <c r="E340" s="16">
        <v>35</v>
      </c>
      <c r="F340" s="16">
        <v>56807.01728</v>
      </c>
      <c r="G340" s="16">
        <v>8851.5649389999999</v>
      </c>
      <c r="H340" s="16">
        <v>385250.71629999997</v>
      </c>
      <c r="I340" s="16">
        <v>30826.10903</v>
      </c>
    </row>
    <row r="341" spans="1:9" ht="33">
      <c r="A341" s="16" t="s">
        <v>688</v>
      </c>
      <c r="B341" s="17" t="s">
        <v>689</v>
      </c>
      <c r="C341" s="16" t="s">
        <v>13</v>
      </c>
      <c r="D341" s="16">
        <v>0</v>
      </c>
      <c r="E341" s="16">
        <v>53</v>
      </c>
      <c r="F341" s="16">
        <v>43019.847500000003</v>
      </c>
      <c r="G341" s="16">
        <v>8527.0342810000002</v>
      </c>
      <c r="H341" s="16">
        <v>454791.72509999998</v>
      </c>
      <c r="I341" s="16">
        <v>39422.793890000001</v>
      </c>
    </row>
    <row r="342" spans="1:9" ht="33">
      <c r="A342" s="16" t="s">
        <v>690</v>
      </c>
      <c r="B342" s="17" t="s">
        <v>691</v>
      </c>
      <c r="C342" s="16" t="s">
        <v>13</v>
      </c>
      <c r="D342" s="16">
        <v>1</v>
      </c>
      <c r="E342" s="16">
        <v>42</v>
      </c>
      <c r="F342" s="16">
        <v>63875.209990000003</v>
      </c>
      <c r="G342" s="16">
        <v>11397.686009999999</v>
      </c>
      <c r="H342" s="16">
        <v>188327.58309999999</v>
      </c>
      <c r="I342" s="16">
        <v>34678.832260000003</v>
      </c>
    </row>
    <row r="343" spans="1:9" ht="33">
      <c r="A343" s="16" t="s">
        <v>692</v>
      </c>
      <c r="B343" s="17" t="s">
        <v>693</v>
      </c>
      <c r="C343" s="16" t="s">
        <v>13</v>
      </c>
      <c r="D343" s="16">
        <v>1</v>
      </c>
      <c r="E343" s="16">
        <v>39</v>
      </c>
      <c r="F343" s="16">
        <v>41587.392379999998</v>
      </c>
      <c r="G343" s="16">
        <v>5397.031602</v>
      </c>
      <c r="H343" s="16">
        <v>322891.77870000002</v>
      </c>
      <c r="I343" s="16">
        <v>23517.919829999999</v>
      </c>
    </row>
    <row r="344" spans="1:9" ht="33">
      <c r="A344" s="16" t="s">
        <v>694</v>
      </c>
      <c r="B344" s="17" t="s">
        <v>695</v>
      </c>
      <c r="C344" s="16" t="s">
        <v>13</v>
      </c>
      <c r="D344" s="16">
        <v>1</v>
      </c>
      <c r="E344" s="16">
        <v>38</v>
      </c>
      <c r="F344" s="16">
        <v>49661.967120000001</v>
      </c>
      <c r="G344" s="16">
        <v>4679.4417320000002</v>
      </c>
      <c r="H344" s="16">
        <v>375654.14720000001</v>
      </c>
      <c r="I344" s="16">
        <v>28733.68779</v>
      </c>
    </row>
    <row r="345" spans="1:9">
      <c r="A345" s="16" t="s">
        <v>696</v>
      </c>
      <c r="B345" s="17" t="s">
        <v>697</v>
      </c>
      <c r="C345" s="16" t="s">
        <v>13</v>
      </c>
      <c r="D345" s="16">
        <v>0</v>
      </c>
      <c r="E345" s="16">
        <v>41</v>
      </c>
      <c r="F345" s="16">
        <v>92471.176120000004</v>
      </c>
      <c r="G345" s="16">
        <v>5404.3976439999997</v>
      </c>
      <c r="H345" s="16">
        <v>515717.7476</v>
      </c>
      <c r="I345" s="16">
        <v>59096.269780000002</v>
      </c>
    </row>
    <row r="346" spans="1:9">
      <c r="A346" s="16" t="s">
        <v>698</v>
      </c>
      <c r="B346" s="17" t="s">
        <v>699</v>
      </c>
      <c r="C346" s="16" t="s">
        <v>13</v>
      </c>
      <c r="D346" s="16">
        <v>0</v>
      </c>
      <c r="E346" s="16">
        <v>44</v>
      </c>
      <c r="F346" s="16">
        <v>70136.82862</v>
      </c>
      <c r="G346" s="16">
        <v>7765.9754830000002</v>
      </c>
      <c r="H346" s="16">
        <v>555993.10809999995</v>
      </c>
      <c r="I346" s="16">
        <v>50188.866119999999</v>
      </c>
    </row>
    <row r="347" spans="1:9" ht="33">
      <c r="A347" s="16" t="s">
        <v>700</v>
      </c>
      <c r="B347" s="17" t="s">
        <v>701</v>
      </c>
      <c r="C347" s="16" t="s">
        <v>13</v>
      </c>
      <c r="D347" s="16">
        <v>1</v>
      </c>
      <c r="E347" s="16">
        <v>43</v>
      </c>
      <c r="F347" s="16">
        <v>52664.717190000003</v>
      </c>
      <c r="G347" s="16">
        <v>14435.743049999999</v>
      </c>
      <c r="H347" s="16">
        <v>411932.81910000002</v>
      </c>
      <c r="I347" s="16">
        <v>35659.122369999997</v>
      </c>
    </row>
    <row r="348" spans="1:9">
      <c r="A348" s="16" t="s">
        <v>702</v>
      </c>
      <c r="B348" s="17" t="s">
        <v>703</v>
      </c>
      <c r="C348" s="16" t="s">
        <v>13</v>
      </c>
      <c r="D348" s="16">
        <v>1</v>
      </c>
      <c r="E348" s="16">
        <v>39</v>
      </c>
      <c r="F348" s="16">
        <v>55618.06942</v>
      </c>
      <c r="G348" s="16">
        <v>7557.6572050000004</v>
      </c>
      <c r="H348" s="16">
        <v>854283.55740000005</v>
      </c>
      <c r="I348" s="16">
        <v>46398.352039999998</v>
      </c>
    </row>
    <row r="349" spans="1:9" ht="33">
      <c r="A349" s="16" t="s">
        <v>704</v>
      </c>
      <c r="B349" s="17" t="s">
        <v>705</v>
      </c>
      <c r="C349" s="16" t="s">
        <v>13</v>
      </c>
      <c r="D349" s="16">
        <v>0</v>
      </c>
      <c r="E349" s="16">
        <v>33</v>
      </c>
      <c r="F349" s="16">
        <v>54912.440430000002</v>
      </c>
      <c r="G349" s="16">
        <v>8203.5626300000004</v>
      </c>
      <c r="H349" s="16">
        <v>537572.13379999995</v>
      </c>
      <c r="I349" s="16">
        <v>32291.189780000001</v>
      </c>
    </row>
    <row r="350" spans="1:9" ht="33">
      <c r="A350" s="16" t="s">
        <v>706</v>
      </c>
      <c r="B350" s="17" t="s">
        <v>707</v>
      </c>
      <c r="C350" s="16" t="s">
        <v>13</v>
      </c>
      <c r="D350" s="16">
        <v>0</v>
      </c>
      <c r="E350" s="16">
        <v>47</v>
      </c>
      <c r="F350" s="16">
        <v>56692.780440000002</v>
      </c>
      <c r="G350" s="16">
        <v>7946.4359290000002</v>
      </c>
      <c r="H350" s="16">
        <v>685541.65009999997</v>
      </c>
      <c r="I350" s="16">
        <v>49079.294609999997</v>
      </c>
    </row>
    <row r="351" spans="1:9">
      <c r="A351" s="16" t="s">
        <v>708</v>
      </c>
      <c r="B351" s="17" t="s">
        <v>709</v>
      </c>
      <c r="C351" s="16" t="s">
        <v>13</v>
      </c>
      <c r="D351" s="16">
        <v>0</v>
      </c>
      <c r="E351" s="16">
        <v>45</v>
      </c>
      <c r="F351" s="16">
        <v>63561.045250000003</v>
      </c>
      <c r="G351" s="16">
        <v>3730.1197200000001</v>
      </c>
      <c r="H351" s="16">
        <v>608019.63080000004</v>
      </c>
      <c r="I351" s="16">
        <v>49348.88394</v>
      </c>
    </row>
    <row r="352" spans="1:9" ht="33">
      <c r="A352" s="16" t="s">
        <v>710</v>
      </c>
      <c r="B352" s="17" t="s">
        <v>711</v>
      </c>
      <c r="C352" s="16" t="s">
        <v>13</v>
      </c>
      <c r="D352" s="16">
        <v>1</v>
      </c>
      <c r="E352" s="16">
        <v>51</v>
      </c>
      <c r="F352" s="16">
        <v>62788.935290000001</v>
      </c>
      <c r="G352" s="16">
        <v>13224.45167</v>
      </c>
      <c r="H352" s="16">
        <v>192514.64309999999</v>
      </c>
      <c r="I352" s="16">
        <v>41427.597970000003</v>
      </c>
    </row>
    <row r="353" spans="1:9">
      <c r="A353" s="16" t="s">
        <v>712</v>
      </c>
      <c r="B353" s="17" t="s">
        <v>713</v>
      </c>
      <c r="C353" s="16" t="s">
        <v>13</v>
      </c>
      <c r="D353" s="16">
        <v>0</v>
      </c>
      <c r="E353" s="16">
        <v>42</v>
      </c>
      <c r="F353" s="16">
        <v>38453.860330000003</v>
      </c>
      <c r="G353" s="16">
        <v>15283.417520000001</v>
      </c>
      <c r="H353" s="16">
        <v>320834.01020000002</v>
      </c>
      <c r="I353" s="16">
        <v>24221.999370000001</v>
      </c>
    </row>
    <row r="354" spans="1:9">
      <c r="A354" s="16" t="s">
        <v>714</v>
      </c>
      <c r="B354" s="17" t="s">
        <v>715</v>
      </c>
      <c r="C354" s="16" t="s">
        <v>13</v>
      </c>
      <c r="D354" s="16">
        <v>0</v>
      </c>
      <c r="E354" s="16">
        <v>55</v>
      </c>
      <c r="F354" s="16">
        <v>59486.270729999997</v>
      </c>
      <c r="G354" s="16">
        <v>6515.3367779999999</v>
      </c>
      <c r="H354" s="16">
        <v>228434.0508</v>
      </c>
      <c r="I354" s="16">
        <v>44424.076809999999</v>
      </c>
    </row>
    <row r="355" spans="1:9" ht="33">
      <c r="A355" s="16" t="s">
        <v>716</v>
      </c>
      <c r="B355" s="17" t="s">
        <v>717</v>
      </c>
      <c r="C355" s="16" t="s">
        <v>13</v>
      </c>
      <c r="D355" s="16">
        <v>1</v>
      </c>
      <c r="E355" s="16">
        <v>62</v>
      </c>
      <c r="F355" s="16">
        <v>68149.630560000005</v>
      </c>
      <c r="G355" s="16">
        <v>9560.4482040000003</v>
      </c>
      <c r="H355" s="16">
        <v>401916.0981</v>
      </c>
      <c r="I355" s="16">
        <v>60390.066160000002</v>
      </c>
    </row>
    <row r="356" spans="1:9">
      <c r="A356" s="16" t="s">
        <v>718</v>
      </c>
      <c r="B356" s="17" t="s">
        <v>719</v>
      </c>
      <c r="C356" s="16" t="s">
        <v>13</v>
      </c>
      <c r="D356" s="16">
        <v>0</v>
      </c>
      <c r="E356" s="16">
        <v>52</v>
      </c>
      <c r="F356" s="16">
        <v>49393.467839999998</v>
      </c>
      <c r="G356" s="16">
        <v>11521.618899999999</v>
      </c>
      <c r="H356" s="16">
        <v>475263.27590000001</v>
      </c>
      <c r="I356" s="16">
        <v>42793.993199999997</v>
      </c>
    </row>
    <row r="357" spans="1:9">
      <c r="A357" s="16" t="s">
        <v>720</v>
      </c>
      <c r="B357" s="17" t="s">
        <v>721</v>
      </c>
      <c r="C357" s="16" t="s">
        <v>13</v>
      </c>
      <c r="D357" s="16">
        <v>0</v>
      </c>
      <c r="E357" s="16">
        <v>51</v>
      </c>
      <c r="F357" s="16">
        <v>72262.202449999997</v>
      </c>
      <c r="G357" s="16">
        <v>12124.82386</v>
      </c>
      <c r="H357" s="16">
        <v>187821.09580000001</v>
      </c>
      <c r="I357" s="16">
        <v>46935.727740000002</v>
      </c>
    </row>
    <row r="358" spans="1:9">
      <c r="A358" s="16" t="s">
        <v>722</v>
      </c>
      <c r="B358" s="17" t="s">
        <v>723</v>
      </c>
      <c r="C358" s="16" t="s">
        <v>13</v>
      </c>
      <c r="D358" s="16">
        <v>1</v>
      </c>
      <c r="E358" s="16">
        <v>63</v>
      </c>
      <c r="F358" s="16">
        <v>64494.395349999999</v>
      </c>
      <c r="G358" s="16">
        <v>8765.6241090000003</v>
      </c>
      <c r="H358" s="16">
        <v>408679.85960000003</v>
      </c>
      <c r="I358" s="16">
        <v>58667.068650000001</v>
      </c>
    </row>
    <row r="359" spans="1:9">
      <c r="A359" s="16" t="s">
        <v>724</v>
      </c>
      <c r="B359" s="17" t="s">
        <v>725</v>
      </c>
      <c r="C359" s="16" t="s">
        <v>13</v>
      </c>
      <c r="D359" s="16">
        <v>1</v>
      </c>
      <c r="E359" s="16">
        <v>46</v>
      </c>
      <c r="F359" s="16">
        <v>54362.703070000003</v>
      </c>
      <c r="G359" s="16">
        <v>15647.35449</v>
      </c>
      <c r="H359" s="16">
        <v>388898.06900000002</v>
      </c>
      <c r="I359" s="16">
        <v>38042.800649999997</v>
      </c>
    </row>
    <row r="360" spans="1:9" ht="33">
      <c r="A360" s="16" t="s">
        <v>726</v>
      </c>
      <c r="B360" s="17" t="s">
        <v>727</v>
      </c>
      <c r="C360" s="16" t="s">
        <v>13</v>
      </c>
      <c r="D360" s="16">
        <v>1</v>
      </c>
      <c r="E360" s="16">
        <v>47</v>
      </c>
      <c r="F360" s="16">
        <v>55657.65681</v>
      </c>
      <c r="G360" s="16">
        <v>9625.3995859999995</v>
      </c>
      <c r="H360" s="16">
        <v>377424.61570000002</v>
      </c>
      <c r="I360" s="16">
        <v>39270.579089999999</v>
      </c>
    </row>
    <row r="361" spans="1:9">
      <c r="A361" s="16" t="s">
        <v>728</v>
      </c>
      <c r="B361" s="17" t="s">
        <v>729</v>
      </c>
      <c r="C361" s="16" t="s">
        <v>13</v>
      </c>
      <c r="D361" s="16">
        <v>0</v>
      </c>
      <c r="E361" s="16">
        <v>58</v>
      </c>
      <c r="F361" s="16">
        <v>73512.412689999997</v>
      </c>
      <c r="G361" s="16">
        <v>11054.27478</v>
      </c>
      <c r="H361" s="16">
        <v>236420.96950000001</v>
      </c>
      <c r="I361" s="16">
        <v>54606.187689999999</v>
      </c>
    </row>
    <row r="362" spans="1:9">
      <c r="A362" s="16" t="s">
        <v>730</v>
      </c>
      <c r="B362" s="17" t="s">
        <v>731</v>
      </c>
      <c r="C362" s="16" t="s">
        <v>13</v>
      </c>
      <c r="D362" s="16">
        <v>1</v>
      </c>
      <c r="E362" s="16">
        <v>37</v>
      </c>
      <c r="F362" s="16">
        <v>70621.523929999996</v>
      </c>
      <c r="G362" s="16">
        <v>9384.0676249999997</v>
      </c>
      <c r="H362" s="16">
        <v>366327.74320000003</v>
      </c>
      <c r="I362" s="16">
        <v>39083.94268</v>
      </c>
    </row>
    <row r="363" spans="1:9">
      <c r="A363" s="16" t="s">
        <v>732</v>
      </c>
      <c r="B363" s="17" t="s">
        <v>733</v>
      </c>
      <c r="C363" s="16" t="s">
        <v>13</v>
      </c>
      <c r="D363" s="16">
        <v>1</v>
      </c>
      <c r="E363" s="16">
        <v>51</v>
      </c>
      <c r="F363" s="16">
        <v>70275.687059999997</v>
      </c>
      <c r="G363" s="16">
        <v>10359.175789999999</v>
      </c>
      <c r="H363" s="16">
        <v>253181.97889999999</v>
      </c>
      <c r="I363" s="16">
        <v>47984.120430000003</v>
      </c>
    </row>
    <row r="364" spans="1:9" ht="33">
      <c r="A364" s="16" t="s">
        <v>734</v>
      </c>
      <c r="B364" s="17" t="s">
        <v>735</v>
      </c>
      <c r="C364" s="16" t="s">
        <v>13</v>
      </c>
      <c r="D364" s="16">
        <v>0</v>
      </c>
      <c r="E364" s="16">
        <v>36</v>
      </c>
      <c r="F364" s="16">
        <v>74420.102540000007</v>
      </c>
      <c r="G364" s="16">
        <v>10274.13558</v>
      </c>
      <c r="H364" s="16">
        <v>551344.33649999998</v>
      </c>
      <c r="I364" s="16">
        <v>46082.809930000003</v>
      </c>
    </row>
    <row r="365" spans="1:9" ht="33">
      <c r="A365" s="16" t="s">
        <v>736</v>
      </c>
      <c r="B365" s="17" t="s">
        <v>737</v>
      </c>
      <c r="C365" s="16" t="s">
        <v>13</v>
      </c>
      <c r="D365" s="16">
        <v>1</v>
      </c>
      <c r="E365" s="16">
        <v>32</v>
      </c>
      <c r="F365" s="16">
        <v>54395.05356</v>
      </c>
      <c r="G365" s="16">
        <v>10693.88704</v>
      </c>
      <c r="H365" s="16">
        <v>549212.42680000002</v>
      </c>
      <c r="I365" s="16">
        <v>30964.07804</v>
      </c>
    </row>
    <row r="366" spans="1:9">
      <c r="A366" s="16" t="s">
        <v>738</v>
      </c>
      <c r="B366" s="17" t="s">
        <v>739</v>
      </c>
      <c r="C366" s="16" t="s">
        <v>13</v>
      </c>
      <c r="D366" s="16">
        <v>1</v>
      </c>
      <c r="E366" s="16">
        <v>32</v>
      </c>
      <c r="F366" s="16">
        <v>60384.345410000002</v>
      </c>
      <c r="G366" s="16">
        <v>11518.29175</v>
      </c>
      <c r="H366" s="16">
        <v>589180.44850000006</v>
      </c>
      <c r="I366" s="16">
        <v>35726.952989999998</v>
      </c>
    </row>
    <row r="367" spans="1:9">
      <c r="A367" s="16" t="s">
        <v>740</v>
      </c>
      <c r="B367" s="17" t="s">
        <v>741</v>
      </c>
      <c r="C367" s="16" t="s">
        <v>13</v>
      </c>
      <c r="D367" s="16">
        <v>1</v>
      </c>
      <c r="E367" s="16">
        <v>43</v>
      </c>
      <c r="F367" s="16">
        <v>66813.664000000004</v>
      </c>
      <c r="G367" s="16">
        <v>15458.68867</v>
      </c>
      <c r="H367" s="16">
        <v>600685.19149999996</v>
      </c>
      <c r="I367" s="16">
        <v>49065.163399999998</v>
      </c>
    </row>
    <row r="368" spans="1:9" ht="33">
      <c r="A368" s="16" t="s">
        <v>742</v>
      </c>
      <c r="B368" s="17" t="s">
        <v>743</v>
      </c>
      <c r="C368" s="16" t="s">
        <v>13</v>
      </c>
      <c r="D368" s="16">
        <v>0</v>
      </c>
      <c r="E368" s="16">
        <v>51</v>
      </c>
      <c r="F368" s="16">
        <v>84120.954970000006</v>
      </c>
      <c r="G368" s="16">
        <v>9596.5130910000007</v>
      </c>
      <c r="H368" s="16">
        <v>27888.74525</v>
      </c>
      <c r="I368" s="16">
        <v>48955.858160000003</v>
      </c>
    </row>
    <row r="369" spans="1:9" ht="33">
      <c r="A369" s="16" t="s">
        <v>744</v>
      </c>
      <c r="B369" s="17" t="s">
        <v>745</v>
      </c>
      <c r="C369" s="16" t="s">
        <v>13</v>
      </c>
      <c r="D369" s="16">
        <v>1</v>
      </c>
      <c r="E369" s="16">
        <v>43</v>
      </c>
      <c r="F369" s="16">
        <v>54236.620920000001</v>
      </c>
      <c r="G369" s="16">
        <v>7275.3147280000003</v>
      </c>
      <c r="H369" s="16">
        <v>432447.53240000003</v>
      </c>
      <c r="I369" s="16">
        <v>37183.102930000001</v>
      </c>
    </row>
    <row r="370" spans="1:9">
      <c r="A370" s="16" t="s">
        <v>746</v>
      </c>
      <c r="B370" s="17" t="s">
        <v>747</v>
      </c>
      <c r="C370" s="16" t="s">
        <v>13</v>
      </c>
      <c r="D370" s="16">
        <v>1</v>
      </c>
      <c r="E370" s="16">
        <v>58</v>
      </c>
      <c r="F370" s="16">
        <v>64426.596129999998</v>
      </c>
      <c r="G370" s="16">
        <v>9514.6450280000008</v>
      </c>
      <c r="H370" s="16">
        <v>137601.84400000001</v>
      </c>
      <c r="I370" s="16">
        <v>46710.52519</v>
      </c>
    </row>
    <row r="371" spans="1:9" ht="33">
      <c r="A371" s="16" t="s">
        <v>748</v>
      </c>
      <c r="B371" s="17" t="s">
        <v>749</v>
      </c>
      <c r="C371" s="16" t="s">
        <v>13</v>
      </c>
      <c r="D371" s="16">
        <v>1</v>
      </c>
      <c r="E371" s="16">
        <v>49</v>
      </c>
      <c r="F371" s="16">
        <v>71150.198940000002</v>
      </c>
      <c r="G371" s="16">
        <v>9848.9978570000003</v>
      </c>
      <c r="H371" s="16">
        <v>480468.24699999997</v>
      </c>
      <c r="I371" s="16">
        <v>52889.562570000002</v>
      </c>
    </row>
    <row r="372" spans="1:9">
      <c r="A372" s="16" t="s">
        <v>750</v>
      </c>
      <c r="B372" s="17" t="s">
        <v>751</v>
      </c>
      <c r="C372" s="16" t="s">
        <v>13</v>
      </c>
      <c r="D372" s="16">
        <v>0</v>
      </c>
      <c r="E372" s="16">
        <v>43</v>
      </c>
      <c r="F372" s="16">
        <v>60325.206760000001</v>
      </c>
      <c r="G372" s="16">
        <v>10128.115100000001</v>
      </c>
      <c r="H372" s="16">
        <v>62149.940340000001</v>
      </c>
      <c r="I372" s="16">
        <v>29754.662710000001</v>
      </c>
    </row>
    <row r="373" spans="1:9" ht="33">
      <c r="A373" s="16" t="s">
        <v>752</v>
      </c>
      <c r="B373" s="17" t="s">
        <v>753</v>
      </c>
      <c r="C373" s="16" t="s">
        <v>13</v>
      </c>
      <c r="D373" s="16">
        <v>1</v>
      </c>
      <c r="E373" s="16">
        <v>48</v>
      </c>
      <c r="F373" s="16">
        <v>91083.739180000004</v>
      </c>
      <c r="G373" s="16">
        <v>13148.855970000001</v>
      </c>
      <c r="H373" s="16">
        <v>387538.2487</v>
      </c>
      <c r="I373" s="16">
        <v>60960.834280000003</v>
      </c>
    </row>
    <row r="374" spans="1:9" ht="33">
      <c r="A374" s="16" t="s">
        <v>754</v>
      </c>
      <c r="B374" s="17" t="s">
        <v>755</v>
      </c>
      <c r="C374" s="16" t="s">
        <v>13</v>
      </c>
      <c r="D374" s="16">
        <v>0</v>
      </c>
      <c r="E374" s="16">
        <v>40</v>
      </c>
      <c r="F374" s="16">
        <v>60380.22868</v>
      </c>
      <c r="G374" s="16">
        <v>2799.7196009999998</v>
      </c>
      <c r="H374" s="16">
        <v>508962.48739999998</v>
      </c>
      <c r="I374" s="16">
        <v>39975.433019999997</v>
      </c>
    </row>
    <row r="375" spans="1:9" ht="33">
      <c r="A375" s="16" t="s">
        <v>756</v>
      </c>
      <c r="B375" s="17" t="s">
        <v>757</v>
      </c>
      <c r="C375" s="16" t="s">
        <v>13</v>
      </c>
      <c r="D375" s="16">
        <v>1</v>
      </c>
      <c r="E375" s="16">
        <v>35</v>
      </c>
      <c r="F375" s="16">
        <v>72948.118119999999</v>
      </c>
      <c r="G375" s="16">
        <v>12664.320519999999</v>
      </c>
      <c r="H375" s="16">
        <v>360457.04960000003</v>
      </c>
      <c r="I375" s="16">
        <v>38545.80328</v>
      </c>
    </row>
    <row r="376" spans="1:9">
      <c r="A376" s="16" t="s">
        <v>758</v>
      </c>
      <c r="B376" s="17" t="s">
        <v>759</v>
      </c>
      <c r="C376" s="16" t="s">
        <v>13</v>
      </c>
      <c r="D376" s="16">
        <v>0</v>
      </c>
      <c r="E376" s="16">
        <v>43</v>
      </c>
      <c r="F376" s="16">
        <v>74834.571169999996</v>
      </c>
      <c r="G376" s="16">
        <v>9366.0275610000008</v>
      </c>
      <c r="H376" s="16">
        <v>712233.82409999997</v>
      </c>
      <c r="I376" s="16">
        <v>56764.44728</v>
      </c>
    </row>
    <row r="377" spans="1:9" ht="33">
      <c r="A377" s="16" t="s">
        <v>760</v>
      </c>
      <c r="B377" s="17" t="s">
        <v>761</v>
      </c>
      <c r="C377" s="16" t="s">
        <v>13</v>
      </c>
      <c r="D377" s="16">
        <v>1</v>
      </c>
      <c r="E377" s="16">
        <v>57</v>
      </c>
      <c r="F377" s="16">
        <v>67752.383289999998</v>
      </c>
      <c r="G377" s="16">
        <v>13851.92122</v>
      </c>
      <c r="H377" s="16">
        <v>657178.41350000002</v>
      </c>
      <c r="I377" s="16">
        <v>63079.843289999997</v>
      </c>
    </row>
    <row r="378" spans="1:9" ht="33">
      <c r="A378" s="16" t="s">
        <v>762</v>
      </c>
      <c r="B378" s="17" t="s">
        <v>763</v>
      </c>
      <c r="C378" s="16" t="s">
        <v>13</v>
      </c>
      <c r="D378" s="16">
        <v>1</v>
      </c>
      <c r="E378" s="16">
        <v>47</v>
      </c>
      <c r="F378" s="16">
        <v>59205.890350000001</v>
      </c>
      <c r="G378" s="16">
        <v>2689.3179530000002</v>
      </c>
      <c r="H378" s="16">
        <v>856287.15220000001</v>
      </c>
      <c r="I378" s="16">
        <v>55700.833890000002</v>
      </c>
    </row>
    <row r="379" spans="1:9">
      <c r="A379" s="16" t="s">
        <v>764</v>
      </c>
      <c r="B379" s="17" t="s">
        <v>765</v>
      </c>
      <c r="C379" s="16" t="s">
        <v>13</v>
      </c>
      <c r="D379" s="16">
        <v>0</v>
      </c>
      <c r="E379" s="16">
        <v>32</v>
      </c>
      <c r="F379" s="16">
        <v>64874.03368</v>
      </c>
      <c r="G379" s="16">
        <v>8511.8352749999995</v>
      </c>
      <c r="H379" s="16">
        <v>528087.52769999998</v>
      </c>
      <c r="I379" s="16">
        <v>36367.184520000003</v>
      </c>
    </row>
    <row r="380" spans="1:9" ht="33">
      <c r="A380" s="16" t="s">
        <v>766</v>
      </c>
      <c r="B380" s="17" t="s">
        <v>767</v>
      </c>
      <c r="C380" s="16" t="s">
        <v>13</v>
      </c>
      <c r="D380" s="16">
        <v>0</v>
      </c>
      <c r="E380" s="16">
        <v>44</v>
      </c>
      <c r="F380" s="16">
        <v>63305.849629999997</v>
      </c>
      <c r="G380" s="16">
        <v>16146.77016</v>
      </c>
      <c r="H380" s="16">
        <v>749016.56499999994</v>
      </c>
      <c r="I380" s="16">
        <v>52477.834790000001</v>
      </c>
    </row>
    <row r="381" spans="1:9" ht="33">
      <c r="A381" s="16" t="s">
        <v>768</v>
      </c>
      <c r="B381" s="17" t="s">
        <v>769</v>
      </c>
      <c r="C381" s="16" t="s">
        <v>13</v>
      </c>
      <c r="D381" s="16">
        <v>0</v>
      </c>
      <c r="E381" s="16">
        <v>50</v>
      </c>
      <c r="F381" s="16">
        <v>74176.207899999994</v>
      </c>
      <c r="G381" s="16">
        <v>11894.4244</v>
      </c>
      <c r="H381" s="16">
        <v>290608.39769999997</v>
      </c>
      <c r="I381" s="16">
        <v>50296.674959999997</v>
      </c>
    </row>
    <row r="382" spans="1:9">
      <c r="A382" s="16" t="s">
        <v>770</v>
      </c>
      <c r="B382" s="17" t="s">
        <v>771</v>
      </c>
      <c r="C382" s="16" t="s">
        <v>13</v>
      </c>
      <c r="D382" s="16">
        <v>1</v>
      </c>
      <c r="E382" s="16">
        <v>44</v>
      </c>
      <c r="F382" s="16">
        <v>47230.922780000001</v>
      </c>
      <c r="G382" s="16">
        <v>4421.1533790000003</v>
      </c>
      <c r="H382" s="16">
        <v>558001.02410000004</v>
      </c>
      <c r="I382" s="16">
        <v>37259.843860000001</v>
      </c>
    </row>
    <row r="383" spans="1:9" ht="33">
      <c r="A383" s="16" t="s">
        <v>772</v>
      </c>
      <c r="B383" s="17" t="s">
        <v>773</v>
      </c>
      <c r="C383" s="16" t="s">
        <v>13</v>
      </c>
      <c r="D383" s="16">
        <v>0</v>
      </c>
      <c r="E383" s="16">
        <v>57</v>
      </c>
      <c r="F383" s="16">
        <v>65980.956170000005</v>
      </c>
      <c r="G383" s="16">
        <v>7009.1860379999998</v>
      </c>
      <c r="H383" s="16">
        <v>173272.89540000001</v>
      </c>
      <c r="I383" s="16">
        <v>47715.960489999998</v>
      </c>
    </row>
    <row r="384" spans="1:9" ht="33">
      <c r="A384" s="16" t="s">
        <v>774</v>
      </c>
      <c r="B384" s="17" t="s">
        <v>775</v>
      </c>
      <c r="C384" s="16" t="s">
        <v>13</v>
      </c>
      <c r="D384" s="16">
        <v>0</v>
      </c>
      <c r="E384" s="16">
        <v>35</v>
      </c>
      <c r="F384" s="16">
        <v>51428.663370000002</v>
      </c>
      <c r="G384" s="16">
        <v>9221.2654170000005</v>
      </c>
      <c r="H384" s="16">
        <v>457116.19449999998</v>
      </c>
      <c r="I384" s="16">
        <v>29540.870129999999</v>
      </c>
    </row>
    <row r="385" spans="1:9">
      <c r="A385" s="16" t="s">
        <v>776</v>
      </c>
      <c r="B385" s="17" t="s">
        <v>777</v>
      </c>
      <c r="C385" s="16" t="s">
        <v>13</v>
      </c>
      <c r="D385" s="16">
        <v>1</v>
      </c>
      <c r="E385" s="16">
        <v>53</v>
      </c>
      <c r="F385" s="16">
        <v>75381.075710000005</v>
      </c>
      <c r="G385" s="16">
        <v>7925.0595890000004</v>
      </c>
      <c r="H385" s="16">
        <v>545125.95920000004</v>
      </c>
      <c r="I385" s="16">
        <v>60567.188370000003</v>
      </c>
    </row>
    <row r="386" spans="1:9">
      <c r="A386" s="16" t="s">
        <v>778</v>
      </c>
      <c r="B386" s="17" t="s">
        <v>779</v>
      </c>
      <c r="C386" s="16" t="s">
        <v>13</v>
      </c>
      <c r="D386" s="16">
        <v>1</v>
      </c>
      <c r="E386" s="16">
        <v>41</v>
      </c>
      <c r="F386" s="16">
        <v>54742.3946</v>
      </c>
      <c r="G386" s="16">
        <v>10342.60917</v>
      </c>
      <c r="H386" s="16">
        <v>447393.48830000003</v>
      </c>
      <c r="I386" s="16">
        <v>36125.48846</v>
      </c>
    </row>
    <row r="387" spans="1:9" ht="33">
      <c r="A387" s="16" t="s">
        <v>780</v>
      </c>
      <c r="B387" s="17" t="s">
        <v>781</v>
      </c>
      <c r="C387" s="16" t="s">
        <v>13</v>
      </c>
      <c r="D387" s="16">
        <v>0</v>
      </c>
      <c r="E387" s="16">
        <v>44</v>
      </c>
      <c r="F387" s="16">
        <v>76245.243400000007</v>
      </c>
      <c r="G387" s="16">
        <v>6139.387823</v>
      </c>
      <c r="H387" s="16">
        <v>674190.6949</v>
      </c>
      <c r="I387" s="16">
        <v>57303.871310000002</v>
      </c>
    </row>
    <row r="388" spans="1:9" ht="33">
      <c r="A388" s="16" t="s">
        <v>782</v>
      </c>
      <c r="B388" s="17" t="s">
        <v>783</v>
      </c>
      <c r="C388" s="16" t="s">
        <v>13</v>
      </c>
      <c r="D388" s="16">
        <v>1</v>
      </c>
      <c r="E388" s="16">
        <v>63</v>
      </c>
      <c r="F388" s="16">
        <v>60409.757870000001</v>
      </c>
      <c r="G388" s="16">
        <v>9611.317626</v>
      </c>
      <c r="H388" s="16">
        <v>255285.4063</v>
      </c>
      <c r="I388" s="16">
        <v>51922.076910000003</v>
      </c>
    </row>
    <row r="389" spans="1:9">
      <c r="A389" s="16" t="s">
        <v>784</v>
      </c>
      <c r="B389" s="17" t="s">
        <v>785</v>
      </c>
      <c r="C389" s="16" t="s">
        <v>13</v>
      </c>
      <c r="D389" s="16">
        <v>0</v>
      </c>
      <c r="E389" s="16">
        <v>50</v>
      </c>
      <c r="F389" s="16">
        <v>57600.596729999997</v>
      </c>
      <c r="G389" s="16">
        <v>10340.30041</v>
      </c>
      <c r="H389" s="16">
        <v>128387.9293</v>
      </c>
      <c r="I389" s="16">
        <v>35848.82935</v>
      </c>
    </row>
    <row r="390" spans="1:9" ht="33">
      <c r="A390" s="16" t="s">
        <v>786</v>
      </c>
      <c r="B390" s="17" t="s">
        <v>787</v>
      </c>
      <c r="C390" s="16" t="s">
        <v>13</v>
      </c>
      <c r="D390" s="16">
        <v>1</v>
      </c>
      <c r="E390" s="16">
        <v>42</v>
      </c>
      <c r="F390" s="16">
        <v>71371.925440000006</v>
      </c>
      <c r="G390" s="16">
        <v>7094.8270000000002</v>
      </c>
      <c r="H390" s="16">
        <v>321431.27899999998</v>
      </c>
      <c r="I390" s="16">
        <v>42704.322099999998</v>
      </c>
    </row>
    <row r="391" spans="1:9">
      <c r="A391" s="16" t="s">
        <v>788</v>
      </c>
      <c r="B391" s="17" t="s">
        <v>789</v>
      </c>
      <c r="C391" s="16" t="s">
        <v>13</v>
      </c>
      <c r="D391" s="16">
        <v>1</v>
      </c>
      <c r="E391" s="16">
        <v>41</v>
      </c>
      <c r="F391" s="16">
        <v>79444.013009999995</v>
      </c>
      <c r="G391" s="16">
        <v>11620.107900000001</v>
      </c>
      <c r="H391" s="16">
        <v>627086.65630000003</v>
      </c>
      <c r="I391" s="16">
        <v>55174.989459999997</v>
      </c>
    </row>
    <row r="392" spans="1:9" ht="33">
      <c r="A392" s="16" t="s">
        <v>790</v>
      </c>
      <c r="B392" s="17" t="s">
        <v>791</v>
      </c>
      <c r="C392" s="16" t="s">
        <v>13</v>
      </c>
      <c r="D392" s="16">
        <v>0</v>
      </c>
      <c r="E392" s="16">
        <v>40</v>
      </c>
      <c r="F392" s="16">
        <v>47569.44212</v>
      </c>
      <c r="G392" s="16">
        <v>7840.293189</v>
      </c>
      <c r="H392" s="16">
        <v>281690.8431</v>
      </c>
      <c r="I392" s="16">
        <v>26599.908429999999</v>
      </c>
    </row>
    <row r="393" spans="1:9" ht="33">
      <c r="A393" s="16" t="s">
        <v>792</v>
      </c>
      <c r="B393" s="17" t="s">
        <v>793</v>
      </c>
      <c r="C393" s="16" t="s">
        <v>13</v>
      </c>
      <c r="D393" s="16">
        <v>1</v>
      </c>
      <c r="E393" s="16">
        <v>40</v>
      </c>
      <c r="F393" s="16">
        <v>71193.728029999998</v>
      </c>
      <c r="G393" s="16">
        <v>3854.7331770000001</v>
      </c>
      <c r="H393" s="16">
        <v>762832.26060000004</v>
      </c>
      <c r="I393" s="16">
        <v>53993.443220000001</v>
      </c>
    </row>
    <row r="394" spans="1:9">
      <c r="A394" s="16" t="s">
        <v>794</v>
      </c>
      <c r="B394" s="17" t="s">
        <v>795</v>
      </c>
      <c r="C394" s="16" t="s">
        <v>13</v>
      </c>
      <c r="D394" s="16">
        <v>1</v>
      </c>
      <c r="E394" s="16">
        <v>56</v>
      </c>
      <c r="F394" s="16">
        <v>46412.821360000002</v>
      </c>
      <c r="G394" s="16">
        <v>11652.2729</v>
      </c>
      <c r="H394" s="16">
        <v>595028.84310000006</v>
      </c>
      <c r="I394" s="16">
        <v>47970.767670000001</v>
      </c>
    </row>
    <row r="395" spans="1:9">
      <c r="A395" s="16" t="s">
        <v>796</v>
      </c>
      <c r="B395" s="17" t="s">
        <v>797</v>
      </c>
      <c r="C395" s="16" t="s">
        <v>13</v>
      </c>
      <c r="D395" s="16">
        <v>1</v>
      </c>
      <c r="E395" s="16">
        <v>48</v>
      </c>
      <c r="F395" s="16">
        <v>57368.056219999999</v>
      </c>
      <c r="G395" s="16">
        <v>10175.744570000001</v>
      </c>
      <c r="H395" s="16">
        <v>466128.9118</v>
      </c>
      <c r="I395" s="16">
        <v>43641.657270000003</v>
      </c>
    </row>
    <row r="396" spans="1:9" ht="33">
      <c r="A396" s="16" t="s">
        <v>798</v>
      </c>
      <c r="B396" s="17" t="s">
        <v>799</v>
      </c>
      <c r="C396" s="16" t="s">
        <v>13</v>
      </c>
      <c r="D396" s="16">
        <v>1</v>
      </c>
      <c r="E396" s="16">
        <v>41</v>
      </c>
      <c r="F396" s="16">
        <v>65826.122910000006</v>
      </c>
      <c r="G396" s="16">
        <v>11715.3714</v>
      </c>
      <c r="H396" s="16">
        <v>416748.73090000002</v>
      </c>
      <c r="I396" s="16">
        <v>41679.7929</v>
      </c>
    </row>
    <row r="397" spans="1:9">
      <c r="A397" s="16" t="s">
        <v>800</v>
      </c>
      <c r="B397" s="17" t="s">
        <v>801</v>
      </c>
      <c r="C397" s="16" t="s">
        <v>13</v>
      </c>
      <c r="D397" s="16">
        <v>0</v>
      </c>
      <c r="E397" s="16">
        <v>61</v>
      </c>
      <c r="F397" s="16">
        <v>61824.879800000002</v>
      </c>
      <c r="G397" s="16">
        <v>11211.99502</v>
      </c>
      <c r="H397" s="16">
        <v>660897.01459999999</v>
      </c>
      <c r="I397" s="16">
        <v>63140.050819999997</v>
      </c>
    </row>
    <row r="398" spans="1:9" ht="33">
      <c r="A398" s="16" t="s">
        <v>802</v>
      </c>
      <c r="B398" s="17" t="s">
        <v>803</v>
      </c>
      <c r="C398" s="16" t="s">
        <v>13</v>
      </c>
      <c r="D398" s="16">
        <v>1</v>
      </c>
      <c r="E398" s="16">
        <v>35</v>
      </c>
      <c r="F398" s="16">
        <v>61723.006130000002</v>
      </c>
      <c r="G398" s="16">
        <v>9913.1949409999997</v>
      </c>
      <c r="H398" s="16">
        <v>291897.4057</v>
      </c>
      <c r="I398" s="16">
        <v>30757.65726</v>
      </c>
    </row>
    <row r="399" spans="1:9" ht="33">
      <c r="A399" s="16" t="s">
        <v>804</v>
      </c>
      <c r="B399" s="17" t="s">
        <v>805</v>
      </c>
      <c r="C399" s="16" t="s">
        <v>13</v>
      </c>
      <c r="D399" s="16">
        <v>0</v>
      </c>
      <c r="E399" s="16">
        <v>55</v>
      </c>
      <c r="F399" s="16">
        <v>72310.396229999998</v>
      </c>
      <c r="G399" s="16">
        <v>3093.7076860000002</v>
      </c>
      <c r="H399" s="16">
        <v>724025.40969999996</v>
      </c>
      <c r="I399" s="16">
        <v>65592.220119999998</v>
      </c>
    </row>
    <row r="400" spans="1:9">
      <c r="A400" s="16" t="s">
        <v>806</v>
      </c>
      <c r="B400" s="17" t="s">
        <v>807</v>
      </c>
      <c r="C400" s="16" t="s">
        <v>13</v>
      </c>
      <c r="D400" s="16">
        <v>0</v>
      </c>
      <c r="E400" s="16">
        <v>37</v>
      </c>
      <c r="F400" s="16">
        <v>67548.774149999997</v>
      </c>
      <c r="G400" s="16">
        <v>10462.355809999999</v>
      </c>
      <c r="H400" s="16">
        <v>388284.29739999998</v>
      </c>
      <c r="I400" s="16">
        <v>37871.708200000001</v>
      </c>
    </row>
    <row r="401" spans="1:9" ht="33">
      <c r="A401" s="16" t="s">
        <v>808</v>
      </c>
      <c r="B401" s="17" t="s">
        <v>809</v>
      </c>
      <c r="C401" s="16" t="s">
        <v>13</v>
      </c>
      <c r="D401" s="16">
        <v>0</v>
      </c>
      <c r="E401" s="16">
        <v>48</v>
      </c>
      <c r="F401" s="16">
        <v>62175.689449999998</v>
      </c>
      <c r="G401" s="16">
        <v>12967.284</v>
      </c>
      <c r="H401" s="16">
        <v>343290.67700000003</v>
      </c>
      <c r="I401" s="16">
        <v>42919.5196</v>
      </c>
    </row>
    <row r="402" spans="1:9">
      <c r="A402" s="16" t="s">
        <v>810</v>
      </c>
      <c r="B402" s="17" t="s">
        <v>811</v>
      </c>
      <c r="C402" s="16" t="s">
        <v>13</v>
      </c>
      <c r="D402" s="16">
        <v>0</v>
      </c>
      <c r="E402" s="16">
        <v>32</v>
      </c>
      <c r="F402" s="16">
        <v>60584.854579999999</v>
      </c>
      <c r="G402" s="16">
        <v>8133.4593100000002</v>
      </c>
      <c r="H402" s="16">
        <v>129635.63430000001</v>
      </c>
      <c r="I402" s="16">
        <v>22599.458630000001</v>
      </c>
    </row>
    <row r="403" spans="1:9">
      <c r="A403" s="16" t="s">
        <v>812</v>
      </c>
      <c r="B403" s="17" t="s">
        <v>813</v>
      </c>
      <c r="C403" s="16" t="s">
        <v>13</v>
      </c>
      <c r="D403" s="16">
        <v>1</v>
      </c>
      <c r="E403" s="16">
        <v>62</v>
      </c>
      <c r="F403" s="16">
        <v>66655.414199999999</v>
      </c>
      <c r="G403" s="16">
        <v>8001.6443019999997</v>
      </c>
      <c r="H403" s="16">
        <v>805075.51969999995</v>
      </c>
      <c r="I403" s="16">
        <v>70598.967680000002</v>
      </c>
    </row>
    <row r="404" spans="1:9">
      <c r="A404" s="16" t="s">
        <v>814</v>
      </c>
      <c r="B404" s="17" t="s">
        <v>815</v>
      </c>
      <c r="C404" s="16" t="s">
        <v>13</v>
      </c>
      <c r="D404" s="16">
        <v>0</v>
      </c>
      <c r="E404" s="16">
        <v>49</v>
      </c>
      <c r="F404" s="16">
        <v>63718.881200000003</v>
      </c>
      <c r="G404" s="16">
        <v>11863.064280000001</v>
      </c>
      <c r="H404" s="16">
        <v>298920.00670000003</v>
      </c>
      <c r="I404" s="16">
        <v>43242.582240000003</v>
      </c>
    </row>
    <row r="405" spans="1:9">
      <c r="A405" s="16" t="s">
        <v>816</v>
      </c>
      <c r="B405" s="17" t="s">
        <v>817</v>
      </c>
      <c r="C405" s="16" t="s">
        <v>13</v>
      </c>
      <c r="D405" s="16">
        <v>0</v>
      </c>
      <c r="E405" s="16">
        <v>43</v>
      </c>
      <c r="F405" s="16">
        <v>60862.977489999997</v>
      </c>
      <c r="G405" s="16">
        <v>8033.5504609999998</v>
      </c>
      <c r="H405" s="16">
        <v>344060.17540000001</v>
      </c>
      <c r="I405" s="16">
        <v>38138.575109999998</v>
      </c>
    </row>
    <row r="406" spans="1:9">
      <c r="A406" s="16" t="s">
        <v>818</v>
      </c>
      <c r="B406" s="17" t="s">
        <v>819</v>
      </c>
      <c r="C406" s="16" t="s">
        <v>13</v>
      </c>
      <c r="D406" s="16">
        <v>1</v>
      </c>
      <c r="E406" s="16">
        <v>36</v>
      </c>
      <c r="F406" s="16">
        <v>67508.122929999998</v>
      </c>
      <c r="G406" s="16">
        <v>10188.68685</v>
      </c>
      <c r="H406" s="16">
        <v>141587.64980000001</v>
      </c>
      <c r="I406" s="16">
        <v>30419.8</v>
      </c>
    </row>
    <row r="407" spans="1:9" ht="33">
      <c r="A407" s="16" t="s">
        <v>820</v>
      </c>
      <c r="B407" s="17" t="s">
        <v>821</v>
      </c>
      <c r="C407" s="16" t="s">
        <v>13</v>
      </c>
      <c r="D407" s="16">
        <v>0</v>
      </c>
      <c r="E407" s="16">
        <v>61</v>
      </c>
      <c r="F407" s="16">
        <v>61639.763859999999</v>
      </c>
      <c r="G407" s="16">
        <v>17870.637650000001</v>
      </c>
      <c r="H407" s="16">
        <v>684209.55099999998</v>
      </c>
      <c r="I407" s="16">
        <v>63868.94051</v>
      </c>
    </row>
    <row r="408" spans="1:9">
      <c r="A408" s="16" t="s">
        <v>822</v>
      </c>
      <c r="B408" s="17" t="s">
        <v>823</v>
      </c>
      <c r="C408" s="16" t="s">
        <v>13</v>
      </c>
      <c r="D408" s="16">
        <v>0</v>
      </c>
      <c r="E408" s="16">
        <v>46</v>
      </c>
      <c r="F408" s="16">
        <v>63172.957289999998</v>
      </c>
      <c r="G408" s="16">
        <v>6332.2019</v>
      </c>
      <c r="H408" s="16">
        <v>456524.79440000001</v>
      </c>
      <c r="I408" s="16">
        <v>45112.945469999999</v>
      </c>
    </row>
    <row r="409" spans="1:9">
      <c r="A409" s="16" t="s">
        <v>824</v>
      </c>
      <c r="B409" s="17" t="s">
        <v>825</v>
      </c>
      <c r="C409" s="16" t="s">
        <v>13</v>
      </c>
      <c r="D409" s="16">
        <v>0</v>
      </c>
      <c r="E409" s="16">
        <v>57</v>
      </c>
      <c r="F409" s="16">
        <v>58653.659099999997</v>
      </c>
      <c r="G409" s="16">
        <v>17142.41332</v>
      </c>
      <c r="H409" s="16">
        <v>201228.02059999999</v>
      </c>
      <c r="I409" s="16">
        <v>44361.875070000002</v>
      </c>
    </row>
    <row r="410" spans="1:9" ht="33">
      <c r="A410" s="16" t="s">
        <v>826</v>
      </c>
      <c r="B410" s="17" t="s">
        <v>827</v>
      </c>
      <c r="C410" s="16" t="s">
        <v>13</v>
      </c>
      <c r="D410" s="16">
        <v>1</v>
      </c>
      <c r="E410" s="16">
        <v>36</v>
      </c>
      <c r="F410" s="16">
        <v>40558.754560000001</v>
      </c>
      <c r="G410" s="16">
        <v>4981.2691459999996</v>
      </c>
      <c r="H410" s="16">
        <v>283241.2769</v>
      </c>
      <c r="I410" s="16">
        <v>19525.298269999999</v>
      </c>
    </row>
    <row r="411" spans="1:9" ht="33">
      <c r="A411" s="16" t="s">
        <v>828</v>
      </c>
      <c r="B411" s="17" t="s">
        <v>829</v>
      </c>
      <c r="C411" s="16" t="s">
        <v>13</v>
      </c>
      <c r="D411" s="16">
        <v>0</v>
      </c>
      <c r="E411" s="16">
        <v>49</v>
      </c>
      <c r="F411" s="16">
        <v>76870.00765</v>
      </c>
      <c r="G411" s="16">
        <v>5575.3234160000002</v>
      </c>
      <c r="H411" s="16">
        <v>266531.29690000002</v>
      </c>
      <c r="I411" s="16">
        <v>49991.606970000001</v>
      </c>
    </row>
    <row r="412" spans="1:9" ht="33">
      <c r="A412" s="16" t="s">
        <v>830</v>
      </c>
      <c r="B412" s="17" t="s">
        <v>831</v>
      </c>
      <c r="C412" s="16" t="s">
        <v>13</v>
      </c>
      <c r="D412" s="16">
        <v>1</v>
      </c>
      <c r="E412" s="16">
        <v>63</v>
      </c>
      <c r="F412" s="16">
        <v>71948.805290000004</v>
      </c>
      <c r="G412" s="16">
        <v>8061.9684870000001</v>
      </c>
      <c r="H412" s="16">
        <v>365862.7818</v>
      </c>
      <c r="I412" s="16">
        <v>61731.714260000001</v>
      </c>
    </row>
    <row r="413" spans="1:9">
      <c r="A413" s="16" t="s">
        <v>832</v>
      </c>
      <c r="B413" s="17" t="s">
        <v>833</v>
      </c>
      <c r="C413" s="16" t="s">
        <v>13</v>
      </c>
      <c r="D413" s="16">
        <v>0</v>
      </c>
      <c r="E413" s="16">
        <v>49</v>
      </c>
      <c r="F413" s="16">
        <v>67629.848190000004</v>
      </c>
      <c r="G413" s="16">
        <v>10916.855320000001</v>
      </c>
      <c r="H413" s="16">
        <v>151946.3089</v>
      </c>
      <c r="I413" s="16">
        <v>41769.382879999997</v>
      </c>
    </row>
    <row r="414" spans="1:9" ht="33">
      <c r="A414" s="16" t="s">
        <v>834</v>
      </c>
      <c r="B414" s="17" t="s">
        <v>835</v>
      </c>
      <c r="C414" s="16" t="s">
        <v>13</v>
      </c>
      <c r="D414" s="16">
        <v>1</v>
      </c>
      <c r="E414" s="16">
        <v>44</v>
      </c>
      <c r="F414" s="16">
        <v>67121.321660000001</v>
      </c>
      <c r="G414" s="16">
        <v>12087.381160000001</v>
      </c>
      <c r="H414" s="16">
        <v>472403.12310000003</v>
      </c>
      <c r="I414" s="16">
        <v>46402.535830000001</v>
      </c>
    </row>
    <row r="415" spans="1:9">
      <c r="A415" s="16" t="s">
        <v>836</v>
      </c>
      <c r="B415" s="17" t="s">
        <v>837</v>
      </c>
      <c r="C415" s="16" t="s">
        <v>13</v>
      </c>
      <c r="D415" s="16">
        <v>1</v>
      </c>
      <c r="E415" s="16">
        <v>43</v>
      </c>
      <c r="F415" s="16">
        <v>57376.480300000003</v>
      </c>
      <c r="G415" s="16">
        <v>12878.545819999999</v>
      </c>
      <c r="H415" s="16">
        <v>376886.359</v>
      </c>
      <c r="I415" s="16">
        <v>37376.634389999999</v>
      </c>
    </row>
    <row r="416" spans="1:9">
      <c r="A416" s="16" t="s">
        <v>838</v>
      </c>
      <c r="B416" s="17" t="s">
        <v>839</v>
      </c>
      <c r="C416" s="16" t="s">
        <v>13</v>
      </c>
      <c r="D416" s="16">
        <v>0</v>
      </c>
      <c r="E416" s="16">
        <v>48</v>
      </c>
      <c r="F416" s="16">
        <v>56944.870770000001</v>
      </c>
      <c r="G416" s="16">
        <v>16449.066500000001</v>
      </c>
      <c r="H416" s="16">
        <v>116407.5289</v>
      </c>
      <c r="I416" s="16">
        <v>33766.641300000003</v>
      </c>
    </row>
    <row r="417" spans="1:9">
      <c r="A417" s="16" t="s">
        <v>840</v>
      </c>
      <c r="B417" s="17" t="s">
        <v>841</v>
      </c>
      <c r="C417" s="16" t="s">
        <v>13</v>
      </c>
      <c r="D417" s="16">
        <v>0</v>
      </c>
      <c r="E417" s="16">
        <v>37</v>
      </c>
      <c r="F417" s="16">
        <v>60174.057650000002</v>
      </c>
      <c r="G417" s="16">
        <v>15666.431549999999</v>
      </c>
      <c r="H417" s="16">
        <v>271414.75919999997</v>
      </c>
      <c r="I417" s="16">
        <v>30667.609270000001</v>
      </c>
    </row>
    <row r="418" spans="1:9">
      <c r="A418" s="16" t="s">
        <v>842</v>
      </c>
      <c r="B418" s="17" t="s">
        <v>843</v>
      </c>
      <c r="C418" s="16" t="s">
        <v>13</v>
      </c>
      <c r="D418" s="16">
        <v>1</v>
      </c>
      <c r="E418" s="16">
        <v>49</v>
      </c>
      <c r="F418" s="16">
        <v>81997.330709999995</v>
      </c>
      <c r="G418" s="16">
        <v>12616.45622</v>
      </c>
      <c r="H418" s="16">
        <v>237185.17139999999</v>
      </c>
      <c r="I418" s="16">
        <v>52056.414779999999</v>
      </c>
    </row>
    <row r="419" spans="1:9">
      <c r="A419" s="16" t="s">
        <v>844</v>
      </c>
      <c r="B419" s="17" t="s">
        <v>845</v>
      </c>
      <c r="C419" s="16" t="s">
        <v>13</v>
      </c>
      <c r="D419" s="16">
        <v>1</v>
      </c>
      <c r="E419" s="16">
        <v>40</v>
      </c>
      <c r="F419" s="16">
        <v>36960.769939999998</v>
      </c>
      <c r="G419" s="16">
        <v>1768.8744380000001</v>
      </c>
      <c r="H419" s="16">
        <v>630120.00100000005</v>
      </c>
      <c r="I419" s="16">
        <v>30736.5798</v>
      </c>
    </row>
    <row r="420" spans="1:9" ht="33">
      <c r="A420" s="16" t="s">
        <v>846</v>
      </c>
      <c r="B420" s="17" t="s">
        <v>847</v>
      </c>
      <c r="C420" s="16" t="s">
        <v>13</v>
      </c>
      <c r="D420" s="16">
        <v>0</v>
      </c>
      <c r="E420" s="16">
        <v>42</v>
      </c>
      <c r="F420" s="16">
        <v>64412.43101</v>
      </c>
      <c r="G420" s="16">
        <v>10449.618179999999</v>
      </c>
      <c r="H420" s="16">
        <v>355175.3677</v>
      </c>
      <c r="I420" s="16">
        <v>39439.45349</v>
      </c>
    </row>
    <row r="421" spans="1:9" ht="33">
      <c r="A421" s="16" t="s">
        <v>848</v>
      </c>
      <c r="B421" s="17" t="s">
        <v>849</v>
      </c>
      <c r="C421" s="16" t="s">
        <v>13</v>
      </c>
      <c r="D421" s="16">
        <v>1</v>
      </c>
      <c r="E421" s="16">
        <v>30</v>
      </c>
      <c r="F421" s="16">
        <v>70076.227639999997</v>
      </c>
      <c r="G421" s="16">
        <v>1726.8098849999999</v>
      </c>
      <c r="H421" s="16">
        <v>552267.6361</v>
      </c>
      <c r="I421" s="16">
        <v>38174.874329999999</v>
      </c>
    </row>
    <row r="422" spans="1:9">
      <c r="A422" s="16" t="s">
        <v>850</v>
      </c>
      <c r="B422" s="17" t="s">
        <v>851</v>
      </c>
      <c r="C422" s="16" t="s">
        <v>13</v>
      </c>
      <c r="D422" s="16">
        <v>1</v>
      </c>
      <c r="E422" s="16">
        <v>43</v>
      </c>
      <c r="F422" s="16">
        <v>72016.924589999995</v>
      </c>
      <c r="G422" s="16">
        <v>11602.742969999999</v>
      </c>
      <c r="H422" s="16">
        <v>205006.21609999999</v>
      </c>
      <c r="I422" s="16">
        <v>40589.862500000003</v>
      </c>
    </row>
    <row r="423" spans="1:9" ht="33">
      <c r="A423" s="16" t="s">
        <v>852</v>
      </c>
      <c r="B423" s="17" t="s">
        <v>853</v>
      </c>
      <c r="C423" s="16" t="s">
        <v>13</v>
      </c>
      <c r="D423" s="16">
        <v>0</v>
      </c>
      <c r="E423" s="16">
        <v>55</v>
      </c>
      <c r="F423" s="16">
        <v>63186.127829999998</v>
      </c>
      <c r="G423" s="16">
        <v>7122.1638629999998</v>
      </c>
      <c r="H423" s="16">
        <v>762601.08360000001</v>
      </c>
      <c r="I423" s="16">
        <v>62028.711920000002</v>
      </c>
    </row>
    <row r="424" spans="1:9" ht="33">
      <c r="A424" s="16" t="s">
        <v>854</v>
      </c>
      <c r="B424" s="17" t="s">
        <v>855</v>
      </c>
      <c r="C424" s="16" t="s">
        <v>13</v>
      </c>
      <c r="D424" s="16">
        <v>0</v>
      </c>
      <c r="E424" s="16">
        <v>40</v>
      </c>
      <c r="F424" s="16">
        <v>76086.841220000002</v>
      </c>
      <c r="G424" s="16">
        <v>9258.1815289999995</v>
      </c>
      <c r="H424" s="16">
        <v>482866.54570000002</v>
      </c>
      <c r="I424" s="16">
        <v>48465.272109999998</v>
      </c>
    </row>
    <row r="425" spans="1:9" ht="33">
      <c r="A425" s="16" t="s">
        <v>856</v>
      </c>
      <c r="B425" s="17" t="s">
        <v>857</v>
      </c>
      <c r="C425" s="16" t="s">
        <v>13</v>
      </c>
      <c r="D425" s="16">
        <v>1</v>
      </c>
      <c r="E425" s="16">
        <v>38</v>
      </c>
      <c r="F425" s="16">
        <v>74445.727020000006</v>
      </c>
      <c r="G425" s="16">
        <v>7515.1524760000002</v>
      </c>
      <c r="H425" s="16">
        <v>297964.26380000002</v>
      </c>
      <c r="I425" s="16">
        <v>40095.049800000001</v>
      </c>
    </row>
    <row r="426" spans="1:9">
      <c r="A426" s="16" t="s">
        <v>858</v>
      </c>
      <c r="B426" s="17" t="s">
        <v>859</v>
      </c>
      <c r="C426" s="16" t="s">
        <v>13</v>
      </c>
      <c r="D426" s="16">
        <v>0</v>
      </c>
      <c r="E426" s="16">
        <v>43</v>
      </c>
      <c r="F426" s="16">
        <v>85475.642019999999</v>
      </c>
      <c r="G426" s="16">
        <v>13786.14942</v>
      </c>
      <c r="H426" s="16">
        <v>267555.11780000001</v>
      </c>
      <c r="I426" s="16">
        <v>49568.476849999999</v>
      </c>
    </row>
    <row r="427" spans="1:9">
      <c r="A427" s="16" t="s">
        <v>860</v>
      </c>
      <c r="B427" s="17" t="s">
        <v>861</v>
      </c>
      <c r="C427" s="16" t="s">
        <v>13</v>
      </c>
      <c r="D427" s="16">
        <v>1</v>
      </c>
      <c r="E427" s="16">
        <v>37</v>
      </c>
      <c r="F427" s="16">
        <v>51111.766049999998</v>
      </c>
      <c r="G427" s="16">
        <v>9057.6005079999995</v>
      </c>
      <c r="H427" s="16">
        <v>461366.78289999999</v>
      </c>
      <c r="I427" s="16">
        <v>31408.62631</v>
      </c>
    </row>
    <row r="428" spans="1:9" ht="33">
      <c r="A428" s="16" t="s">
        <v>862</v>
      </c>
      <c r="B428" s="17" t="s">
        <v>863</v>
      </c>
      <c r="C428" s="16" t="s">
        <v>13</v>
      </c>
      <c r="D428" s="16">
        <v>0</v>
      </c>
      <c r="E428" s="16">
        <v>41</v>
      </c>
      <c r="F428" s="16">
        <v>79064.955900000001</v>
      </c>
      <c r="G428" s="16">
        <v>7221.6671690000003</v>
      </c>
      <c r="H428" s="16">
        <v>365871.49920000002</v>
      </c>
      <c r="I428" s="16">
        <v>47719.47741</v>
      </c>
    </row>
    <row r="429" spans="1:9" ht="33">
      <c r="A429" s="16" t="s">
        <v>864</v>
      </c>
      <c r="B429" s="17" t="s">
        <v>865</v>
      </c>
      <c r="C429" s="16" t="s">
        <v>13</v>
      </c>
      <c r="D429" s="16">
        <v>1</v>
      </c>
      <c r="E429" s="16">
        <v>42</v>
      </c>
      <c r="F429" s="16">
        <v>55514.993399999999</v>
      </c>
      <c r="G429" s="16">
        <v>8009.7198090000002</v>
      </c>
      <c r="H429" s="16">
        <v>394229.89720000001</v>
      </c>
      <c r="I429" s="16">
        <v>35784.42411</v>
      </c>
    </row>
    <row r="430" spans="1:9" ht="33">
      <c r="A430" s="16" t="s">
        <v>866</v>
      </c>
      <c r="B430" s="17" t="s">
        <v>867</v>
      </c>
      <c r="C430" s="16" t="s">
        <v>13</v>
      </c>
      <c r="D430" s="16">
        <v>0</v>
      </c>
      <c r="E430" s="16">
        <v>38</v>
      </c>
      <c r="F430" s="16">
        <v>75901.818289999996</v>
      </c>
      <c r="G430" s="16">
        <v>6512.7110199999997</v>
      </c>
      <c r="H430" s="16">
        <v>357468.18660000002</v>
      </c>
      <c r="I430" s="16">
        <v>42905.53815</v>
      </c>
    </row>
    <row r="431" spans="1:9" ht="33">
      <c r="A431" s="16" t="s">
        <v>868</v>
      </c>
      <c r="B431" s="17" t="s">
        <v>869</v>
      </c>
      <c r="C431" s="16" t="s">
        <v>13</v>
      </c>
      <c r="D431" s="16">
        <v>0</v>
      </c>
      <c r="E431" s="16">
        <v>43</v>
      </c>
      <c r="F431" s="16">
        <v>56687.939489999997</v>
      </c>
      <c r="G431" s="16">
        <v>10827.161400000001</v>
      </c>
      <c r="H431" s="16">
        <v>790116.42520000006</v>
      </c>
      <c r="I431" s="16">
        <v>48516.843350000003</v>
      </c>
    </row>
    <row r="432" spans="1:9">
      <c r="A432" s="16" t="s">
        <v>870</v>
      </c>
      <c r="B432" s="17" t="s">
        <v>871</v>
      </c>
      <c r="C432" s="16" t="s">
        <v>13</v>
      </c>
      <c r="D432" s="16">
        <v>0</v>
      </c>
      <c r="E432" s="16">
        <v>44</v>
      </c>
      <c r="F432" s="16">
        <v>59801.063110000003</v>
      </c>
      <c r="G432" s="16">
        <v>8042.3867339999997</v>
      </c>
      <c r="H432" s="16">
        <v>601744.96070000005</v>
      </c>
      <c r="I432" s="16">
        <v>45593.6849</v>
      </c>
    </row>
    <row r="433" spans="1:9" ht="33">
      <c r="A433" s="16" t="s">
        <v>872</v>
      </c>
      <c r="B433" s="17" t="s">
        <v>873</v>
      </c>
      <c r="C433" s="16" t="s">
        <v>13</v>
      </c>
      <c r="D433" s="16">
        <v>0</v>
      </c>
      <c r="E433" s="16">
        <v>41</v>
      </c>
      <c r="F433" s="16">
        <v>57303.833250000003</v>
      </c>
      <c r="G433" s="16">
        <v>10836.417090000001</v>
      </c>
      <c r="H433" s="16">
        <v>258194.8443</v>
      </c>
      <c r="I433" s="16">
        <v>32061.646700000001</v>
      </c>
    </row>
    <row r="434" spans="1:9" ht="33">
      <c r="A434" s="16" t="s">
        <v>874</v>
      </c>
      <c r="B434" s="17" t="s">
        <v>875</v>
      </c>
      <c r="C434" s="16" t="s">
        <v>13</v>
      </c>
      <c r="D434" s="16">
        <v>0</v>
      </c>
      <c r="E434" s="16">
        <v>46</v>
      </c>
      <c r="F434" s="16">
        <v>43412.863010000001</v>
      </c>
      <c r="G434" s="16">
        <v>7843.402994</v>
      </c>
      <c r="H434" s="16">
        <v>392003.28639999998</v>
      </c>
      <c r="I434" s="16">
        <v>32208.375220000002</v>
      </c>
    </row>
    <row r="435" spans="1:9" ht="33">
      <c r="A435" s="16" t="s">
        <v>876</v>
      </c>
      <c r="B435" s="17" t="s">
        <v>877</v>
      </c>
      <c r="C435" s="16" t="s">
        <v>13</v>
      </c>
      <c r="D435" s="16">
        <v>1</v>
      </c>
      <c r="E435" s="16">
        <v>46</v>
      </c>
      <c r="F435" s="16">
        <v>58948.932610000003</v>
      </c>
      <c r="G435" s="16">
        <v>8282.075073</v>
      </c>
      <c r="H435" s="16">
        <v>205439.36629999999</v>
      </c>
      <c r="I435" s="16">
        <v>35475.00344</v>
      </c>
    </row>
    <row r="436" spans="1:9">
      <c r="A436" s="16" t="s">
        <v>878</v>
      </c>
      <c r="B436" s="17" t="s">
        <v>879</v>
      </c>
      <c r="C436" s="16" t="s">
        <v>13</v>
      </c>
      <c r="D436" s="16">
        <v>1</v>
      </c>
      <c r="E436" s="16">
        <v>40</v>
      </c>
      <c r="F436" s="16">
        <v>56086.45033</v>
      </c>
      <c r="G436" s="16">
        <v>6588.6064619999997</v>
      </c>
      <c r="H436" s="16">
        <v>228388.5491</v>
      </c>
      <c r="I436" s="16">
        <v>29519.561839999998</v>
      </c>
    </row>
    <row r="437" spans="1:9" ht="33">
      <c r="A437" s="16" t="s">
        <v>880</v>
      </c>
      <c r="B437" s="17" t="s">
        <v>881</v>
      </c>
      <c r="C437" s="16" t="s">
        <v>13</v>
      </c>
      <c r="D437" s="16">
        <v>1</v>
      </c>
      <c r="E437" s="16">
        <v>45</v>
      </c>
      <c r="F437" s="16">
        <v>80015.831149999998</v>
      </c>
      <c r="G437" s="16">
        <v>9064.6186180000004</v>
      </c>
      <c r="H437" s="16">
        <v>508555.15919999999</v>
      </c>
      <c r="I437" s="16">
        <v>55420.566680000004</v>
      </c>
    </row>
    <row r="438" spans="1:9">
      <c r="A438" s="16" t="s">
        <v>882</v>
      </c>
      <c r="B438" s="17" t="s">
        <v>883</v>
      </c>
      <c r="C438" s="16" t="s">
        <v>13</v>
      </c>
      <c r="D438" s="16">
        <v>1</v>
      </c>
      <c r="E438" s="16">
        <v>58</v>
      </c>
      <c r="F438" s="16">
        <v>41409.293899999997</v>
      </c>
      <c r="G438" s="16">
        <v>8211.3409200000006</v>
      </c>
      <c r="H438" s="16">
        <v>421318.97639999999</v>
      </c>
      <c r="I438" s="16">
        <v>42139.645279999997</v>
      </c>
    </row>
    <row r="439" spans="1:9">
      <c r="A439" s="16" t="s">
        <v>884</v>
      </c>
      <c r="B439" s="17" t="s">
        <v>885</v>
      </c>
      <c r="C439" s="16" t="s">
        <v>13</v>
      </c>
      <c r="D439" s="16">
        <v>0</v>
      </c>
      <c r="E439" s="16">
        <v>62</v>
      </c>
      <c r="F439" s="16">
        <v>40387.920700000002</v>
      </c>
      <c r="G439" s="16">
        <v>5761.4015380000001</v>
      </c>
      <c r="H439" s="16">
        <v>622569.59589999996</v>
      </c>
      <c r="I439" s="16">
        <v>50539.901689999999</v>
      </c>
    </row>
    <row r="440" spans="1:9">
      <c r="A440" s="16" t="s">
        <v>886</v>
      </c>
      <c r="B440" s="17" t="s">
        <v>887</v>
      </c>
      <c r="C440" s="16" t="s">
        <v>13</v>
      </c>
      <c r="D440" s="16">
        <v>0</v>
      </c>
      <c r="E440" s="16">
        <v>52</v>
      </c>
      <c r="F440" s="16">
        <v>48746.716659999998</v>
      </c>
      <c r="G440" s="16">
        <v>3923.4071779999999</v>
      </c>
      <c r="H440" s="16">
        <v>217188.4056</v>
      </c>
      <c r="I440" s="16">
        <v>34922.428460000003</v>
      </c>
    </row>
    <row r="441" spans="1:9">
      <c r="A441" s="16" t="s">
        <v>888</v>
      </c>
      <c r="B441" s="17" t="s">
        <v>889</v>
      </c>
      <c r="C441" s="16" t="s">
        <v>13</v>
      </c>
      <c r="D441" s="16">
        <v>0</v>
      </c>
      <c r="E441" s="16">
        <v>44</v>
      </c>
      <c r="F441" s="16">
        <v>70230.154980000007</v>
      </c>
      <c r="G441" s="16">
        <v>8542.0191290000002</v>
      </c>
      <c r="H441" s="16">
        <v>320525.72820000001</v>
      </c>
      <c r="I441" s="16">
        <v>43898.273300000001</v>
      </c>
    </row>
    <row r="442" spans="1:9">
      <c r="A442" s="16" t="s">
        <v>890</v>
      </c>
      <c r="B442" s="17" t="s">
        <v>891</v>
      </c>
      <c r="C442" s="16" t="s">
        <v>13</v>
      </c>
      <c r="D442" s="16">
        <v>0</v>
      </c>
      <c r="E442" s="16">
        <v>44</v>
      </c>
      <c r="F442" s="16">
        <v>64961.393049999999</v>
      </c>
      <c r="G442" s="16">
        <v>6885.7239769999996</v>
      </c>
      <c r="H442" s="16">
        <v>265717.25420000002</v>
      </c>
      <c r="I442" s="16">
        <v>39135.030229999997</v>
      </c>
    </row>
    <row r="443" spans="1:9" ht="33">
      <c r="A443" s="16" t="s">
        <v>892</v>
      </c>
      <c r="B443" s="17" t="s">
        <v>893</v>
      </c>
      <c r="C443" s="16" t="s">
        <v>13</v>
      </c>
      <c r="D443" s="16">
        <v>1</v>
      </c>
      <c r="E443" s="16">
        <v>40</v>
      </c>
      <c r="F443" s="16">
        <v>57777.155579999999</v>
      </c>
      <c r="G443" s="16">
        <v>19692.912619999999</v>
      </c>
      <c r="H443" s="16">
        <v>601210.28029999998</v>
      </c>
      <c r="I443" s="16">
        <v>41147.466789999999</v>
      </c>
    </row>
    <row r="444" spans="1:9" ht="33">
      <c r="A444" s="16" t="s">
        <v>894</v>
      </c>
      <c r="B444" s="17" t="s">
        <v>895</v>
      </c>
      <c r="C444" s="16" t="s">
        <v>13</v>
      </c>
      <c r="D444" s="16">
        <v>0</v>
      </c>
      <c r="E444" s="16">
        <v>33</v>
      </c>
      <c r="F444" s="16">
        <v>54447.152750000001</v>
      </c>
      <c r="G444" s="16">
        <v>13141.31969</v>
      </c>
      <c r="H444" s="16">
        <v>284155.4155</v>
      </c>
      <c r="I444" s="16">
        <v>24134.592049999999</v>
      </c>
    </row>
    <row r="445" spans="1:9">
      <c r="A445" s="16" t="s">
        <v>896</v>
      </c>
      <c r="B445" s="17" t="s">
        <v>897</v>
      </c>
      <c r="C445" s="16" t="s">
        <v>13</v>
      </c>
      <c r="D445" s="16">
        <v>1</v>
      </c>
      <c r="E445" s="16">
        <v>44</v>
      </c>
      <c r="F445" s="16">
        <v>59712.311009999998</v>
      </c>
      <c r="G445" s="16">
        <v>7135.9875499999998</v>
      </c>
      <c r="H445" s="16">
        <v>487564.55410000001</v>
      </c>
      <c r="I445" s="16">
        <v>42705.113109999998</v>
      </c>
    </row>
    <row r="446" spans="1:9">
      <c r="A446" s="16" t="s">
        <v>898</v>
      </c>
      <c r="B446" s="17" t="s">
        <v>899</v>
      </c>
      <c r="C446" s="16" t="s">
        <v>13</v>
      </c>
      <c r="D446" s="16">
        <v>0</v>
      </c>
      <c r="E446" s="16">
        <v>42</v>
      </c>
      <c r="F446" s="16">
        <v>65605.417979999998</v>
      </c>
      <c r="G446" s="16">
        <v>13629.1104</v>
      </c>
      <c r="H446" s="16">
        <v>297540.88140000001</v>
      </c>
      <c r="I446" s="16">
        <v>38901.609250000001</v>
      </c>
    </row>
    <row r="447" spans="1:9" ht="33">
      <c r="A447" s="16" t="s">
        <v>900</v>
      </c>
      <c r="B447" s="17" t="s">
        <v>901</v>
      </c>
      <c r="C447" s="16" t="s">
        <v>13</v>
      </c>
      <c r="D447" s="16">
        <v>1</v>
      </c>
      <c r="E447" s="16">
        <v>20</v>
      </c>
      <c r="F447" s="16">
        <v>70467.29492</v>
      </c>
      <c r="G447" s="16">
        <v>100</v>
      </c>
      <c r="H447" s="16">
        <v>494606.63339999999</v>
      </c>
      <c r="I447" s="16">
        <v>28645.394250000001</v>
      </c>
    </row>
    <row r="448" spans="1:9">
      <c r="A448" s="16" t="s">
        <v>902</v>
      </c>
      <c r="B448" s="17" t="s">
        <v>903</v>
      </c>
      <c r="C448" s="16" t="s">
        <v>13</v>
      </c>
      <c r="D448" s="16">
        <v>0</v>
      </c>
      <c r="E448" s="16">
        <v>53</v>
      </c>
      <c r="F448" s="16">
        <v>76318.878830000001</v>
      </c>
      <c r="G448" s="16">
        <v>6392.2114080000001</v>
      </c>
      <c r="H448" s="16">
        <v>245216.1691</v>
      </c>
      <c r="I448" s="16">
        <v>52150.417860000001</v>
      </c>
    </row>
    <row r="449" spans="1:9">
      <c r="A449" s="16" t="s">
        <v>904</v>
      </c>
      <c r="B449" s="17" t="s">
        <v>905</v>
      </c>
      <c r="C449" s="16" t="s">
        <v>13</v>
      </c>
      <c r="D449" s="16">
        <v>1</v>
      </c>
      <c r="E449" s="16">
        <v>56</v>
      </c>
      <c r="F449" s="16">
        <v>77657.562430000005</v>
      </c>
      <c r="G449" s="16">
        <v>14438.242329999999</v>
      </c>
      <c r="H449" s="16">
        <v>622831.92200000002</v>
      </c>
      <c r="I449" s="16">
        <v>66648.250769999999</v>
      </c>
    </row>
    <row r="450" spans="1:9" ht="33">
      <c r="A450" s="16" t="s">
        <v>906</v>
      </c>
      <c r="B450" s="17" t="s">
        <v>907</v>
      </c>
      <c r="C450" s="16" t="s">
        <v>13</v>
      </c>
      <c r="D450" s="16">
        <v>1</v>
      </c>
      <c r="E450" s="16">
        <v>44</v>
      </c>
      <c r="F450" s="16">
        <v>60487.901160000001</v>
      </c>
      <c r="G450" s="16">
        <v>9911.0375920000006</v>
      </c>
      <c r="H450" s="16">
        <v>478428.71740000002</v>
      </c>
      <c r="I450" s="16">
        <v>42909.271289999997</v>
      </c>
    </row>
    <row r="451" spans="1:9" ht="33">
      <c r="A451" s="16" t="s">
        <v>908</v>
      </c>
      <c r="B451" s="17" t="s">
        <v>909</v>
      </c>
      <c r="C451" s="16" t="s">
        <v>13</v>
      </c>
      <c r="D451" s="16">
        <v>1</v>
      </c>
      <c r="E451" s="16">
        <v>52</v>
      </c>
      <c r="F451" s="16">
        <v>67729.972500000003</v>
      </c>
      <c r="G451" s="16">
        <v>10279.91264</v>
      </c>
      <c r="H451" s="16">
        <v>314885.13449999999</v>
      </c>
      <c r="I451" s="16">
        <v>49248.105949999997</v>
      </c>
    </row>
    <row r="452" spans="1:9" ht="33">
      <c r="A452" s="16" t="s">
        <v>910</v>
      </c>
      <c r="B452" s="17" t="s">
        <v>911</v>
      </c>
      <c r="C452" s="16" t="s">
        <v>13</v>
      </c>
      <c r="D452" s="16">
        <v>0</v>
      </c>
      <c r="E452" s="16">
        <v>43</v>
      </c>
      <c r="F452" s="16">
        <v>49463.063499999997</v>
      </c>
      <c r="G452" s="16">
        <v>6478.1565060000003</v>
      </c>
      <c r="H452" s="16">
        <v>201636.86600000001</v>
      </c>
      <c r="I452" s="16">
        <v>27303.171040000001</v>
      </c>
    </row>
    <row r="453" spans="1:9" ht="33">
      <c r="A453" s="16" t="s">
        <v>912</v>
      </c>
      <c r="B453" s="17" t="s">
        <v>913</v>
      </c>
      <c r="C453" s="16" t="s">
        <v>13</v>
      </c>
      <c r="D453" s="16">
        <v>1</v>
      </c>
      <c r="E453" s="16">
        <v>49</v>
      </c>
      <c r="F453" s="16">
        <v>65850.476880000002</v>
      </c>
      <c r="G453" s="16">
        <v>3912.385616</v>
      </c>
      <c r="H453" s="16">
        <v>419556.61979999999</v>
      </c>
      <c r="I453" s="16">
        <v>47869.825929999999</v>
      </c>
    </row>
    <row r="454" spans="1:9" ht="33">
      <c r="A454" s="16" t="s">
        <v>914</v>
      </c>
      <c r="B454" s="17" t="s">
        <v>915</v>
      </c>
      <c r="C454" s="16" t="s">
        <v>13</v>
      </c>
      <c r="D454" s="16">
        <v>1</v>
      </c>
      <c r="E454" s="16">
        <v>56</v>
      </c>
      <c r="F454" s="16">
        <v>66505.381240000002</v>
      </c>
      <c r="G454" s="16">
        <v>3942.7676200000001</v>
      </c>
      <c r="H454" s="16">
        <v>621309.58629999997</v>
      </c>
      <c r="I454" s="16">
        <v>59984.163610000003</v>
      </c>
    </row>
    <row r="455" spans="1:9">
      <c r="A455" s="16" t="s">
        <v>916</v>
      </c>
      <c r="B455" s="17" t="s">
        <v>917</v>
      </c>
      <c r="C455" s="16" t="s">
        <v>13</v>
      </c>
      <c r="D455" s="16">
        <v>0</v>
      </c>
      <c r="E455" s="16">
        <v>47</v>
      </c>
      <c r="F455" s="16">
        <v>58260.572319999999</v>
      </c>
      <c r="G455" s="16">
        <v>4658.4145399999998</v>
      </c>
      <c r="H455" s="16">
        <v>507572.63500000001</v>
      </c>
      <c r="I455" s="16">
        <v>45271.460809999997</v>
      </c>
    </row>
    <row r="456" spans="1:9" ht="33">
      <c r="A456" s="16" t="s">
        <v>918</v>
      </c>
      <c r="B456" s="17" t="s">
        <v>919</v>
      </c>
      <c r="C456" s="16" t="s">
        <v>13</v>
      </c>
      <c r="D456" s="16">
        <v>0</v>
      </c>
      <c r="E456" s="16">
        <v>25</v>
      </c>
      <c r="F456" s="16">
        <v>45092.740729999998</v>
      </c>
      <c r="G456" s="16">
        <v>11380.09288</v>
      </c>
      <c r="H456" s="16">
        <v>158758.35769999999</v>
      </c>
      <c r="I456" s="16">
        <v>9000</v>
      </c>
    </row>
    <row r="457" spans="1:9">
      <c r="A457" s="16" t="s">
        <v>920</v>
      </c>
      <c r="B457" s="17" t="s">
        <v>921</v>
      </c>
      <c r="C457" s="16" t="s">
        <v>13</v>
      </c>
      <c r="D457" s="16">
        <v>1</v>
      </c>
      <c r="E457" s="16">
        <v>45</v>
      </c>
      <c r="F457" s="16">
        <v>63845.771860000001</v>
      </c>
      <c r="G457" s="16">
        <v>7761.8485280000004</v>
      </c>
      <c r="H457" s="16">
        <v>505048.7599</v>
      </c>
      <c r="I457" s="16">
        <v>46012.106160000003</v>
      </c>
    </row>
    <row r="458" spans="1:9">
      <c r="A458" s="16" t="s">
        <v>922</v>
      </c>
      <c r="B458" s="17" t="s">
        <v>923</v>
      </c>
      <c r="C458" s="16" t="s">
        <v>13</v>
      </c>
      <c r="D458" s="16">
        <v>1</v>
      </c>
      <c r="E458" s="16">
        <v>46</v>
      </c>
      <c r="F458" s="16">
        <v>55293.574999999997</v>
      </c>
      <c r="G458" s="16">
        <v>8276.6445660000009</v>
      </c>
      <c r="H458" s="16">
        <v>169475.99679999999</v>
      </c>
      <c r="I458" s="16">
        <v>32967.201910000003</v>
      </c>
    </row>
    <row r="459" spans="1:9" ht="33">
      <c r="A459" s="16" t="s">
        <v>924</v>
      </c>
      <c r="B459" s="17" t="s">
        <v>925</v>
      </c>
      <c r="C459" s="16" t="s">
        <v>13</v>
      </c>
      <c r="D459" s="16">
        <v>0</v>
      </c>
      <c r="E459" s="16">
        <v>33</v>
      </c>
      <c r="F459" s="16">
        <v>87598.015010000003</v>
      </c>
      <c r="G459" s="16">
        <v>10814.57915</v>
      </c>
      <c r="H459" s="16">
        <v>485563.73629999999</v>
      </c>
      <c r="I459" s="16">
        <v>48785.158389999997</v>
      </c>
    </row>
    <row r="460" spans="1:9">
      <c r="A460" s="16" t="s">
        <v>926</v>
      </c>
      <c r="B460" s="17" t="s">
        <v>927</v>
      </c>
      <c r="C460" s="16" t="s">
        <v>13</v>
      </c>
      <c r="D460" s="16">
        <v>1</v>
      </c>
      <c r="E460" s="16">
        <v>43</v>
      </c>
      <c r="F460" s="16">
        <v>71753.308770000003</v>
      </c>
      <c r="G460" s="16">
        <v>9119.7914220000002</v>
      </c>
      <c r="H460" s="16">
        <v>400703.26549999998</v>
      </c>
      <c r="I460" s="16">
        <v>45824.565600000002</v>
      </c>
    </row>
    <row r="461" spans="1:9" ht="33">
      <c r="A461" s="16" t="s">
        <v>814</v>
      </c>
      <c r="B461" s="17" t="s">
        <v>928</v>
      </c>
      <c r="C461" s="16" t="s">
        <v>13</v>
      </c>
      <c r="D461" s="16">
        <v>1</v>
      </c>
      <c r="E461" s="16">
        <v>48</v>
      </c>
      <c r="F461" s="16">
        <v>45368.155610000002</v>
      </c>
      <c r="G461" s="16">
        <v>12203.487779999999</v>
      </c>
      <c r="H461" s="16">
        <v>577058.17729999998</v>
      </c>
      <c r="I461" s="16">
        <v>40102.114170000001</v>
      </c>
    </row>
    <row r="462" spans="1:9">
      <c r="A462" s="16" t="s">
        <v>929</v>
      </c>
      <c r="B462" s="17" t="s">
        <v>930</v>
      </c>
      <c r="C462" s="16" t="s">
        <v>13</v>
      </c>
      <c r="D462" s="16">
        <v>0</v>
      </c>
      <c r="E462" s="16">
        <v>48</v>
      </c>
      <c r="F462" s="16">
        <v>45362.669820000003</v>
      </c>
      <c r="G462" s="16">
        <v>2524.9921049999998</v>
      </c>
      <c r="H462" s="16">
        <v>399437.52350000001</v>
      </c>
      <c r="I462" s="16">
        <v>35457.1486</v>
      </c>
    </row>
    <row r="463" spans="1:9" ht="33">
      <c r="A463" s="16" t="s">
        <v>931</v>
      </c>
      <c r="B463" s="17" t="s">
        <v>932</v>
      </c>
      <c r="C463" s="16" t="s">
        <v>13</v>
      </c>
      <c r="D463" s="16">
        <v>0</v>
      </c>
      <c r="E463" s="16">
        <v>40</v>
      </c>
      <c r="F463" s="16">
        <v>40727.391960000001</v>
      </c>
      <c r="G463" s="16">
        <v>9725.5499010000003</v>
      </c>
      <c r="H463" s="16">
        <v>508528.99570000003</v>
      </c>
      <c r="I463" s="16">
        <v>29556.7932</v>
      </c>
    </row>
    <row r="464" spans="1:9">
      <c r="A464" s="16" t="s">
        <v>933</v>
      </c>
      <c r="B464" s="17" t="s">
        <v>934</v>
      </c>
      <c r="C464" s="16" t="s">
        <v>13</v>
      </c>
      <c r="D464" s="16">
        <v>1</v>
      </c>
      <c r="E464" s="16">
        <v>39</v>
      </c>
      <c r="F464" s="16">
        <v>58632.588750000003</v>
      </c>
      <c r="G464" s="16">
        <v>12035.370790000001</v>
      </c>
      <c r="H464" s="16">
        <v>516817.3173</v>
      </c>
      <c r="I464" s="16">
        <v>38243.062279999998</v>
      </c>
    </row>
    <row r="465" spans="1:9">
      <c r="A465" s="16" t="s">
        <v>935</v>
      </c>
      <c r="B465" s="17" t="s">
        <v>936</v>
      </c>
      <c r="C465" s="16" t="s">
        <v>13</v>
      </c>
      <c r="D465" s="16">
        <v>0</v>
      </c>
      <c r="E465" s="16">
        <v>39</v>
      </c>
      <c r="F465" s="16">
        <v>66680.274099999995</v>
      </c>
      <c r="G465" s="16">
        <v>10263.14899</v>
      </c>
      <c r="H465" s="16">
        <v>556945.87419999996</v>
      </c>
      <c r="I465" s="16">
        <v>44430.633229999999</v>
      </c>
    </row>
    <row r="466" spans="1:9">
      <c r="A466" s="16" t="s">
        <v>937</v>
      </c>
      <c r="B466" s="17" t="s">
        <v>938</v>
      </c>
      <c r="C466" s="16" t="s">
        <v>13</v>
      </c>
      <c r="D466" s="16">
        <v>1</v>
      </c>
      <c r="E466" s="16">
        <v>54</v>
      </c>
      <c r="F466" s="16">
        <v>75892.305300000007</v>
      </c>
      <c r="G466" s="16">
        <v>8110.9469840000002</v>
      </c>
      <c r="H466" s="16">
        <v>177878.1758</v>
      </c>
      <c r="I466" s="16">
        <v>51046.422259999999</v>
      </c>
    </row>
    <row r="467" spans="1:9">
      <c r="A467" s="16" t="s">
        <v>939</v>
      </c>
      <c r="B467" s="17" t="s">
        <v>940</v>
      </c>
      <c r="C467" s="16" t="s">
        <v>13</v>
      </c>
      <c r="D467" s="16">
        <v>0</v>
      </c>
      <c r="E467" s="16">
        <v>53</v>
      </c>
      <c r="F467" s="16">
        <v>59297.416310000001</v>
      </c>
      <c r="G467" s="16">
        <v>9592.4331469999997</v>
      </c>
      <c r="H467" s="16">
        <v>567842.12670000002</v>
      </c>
      <c r="I467" s="16">
        <v>52570.365169999997</v>
      </c>
    </row>
    <row r="468" spans="1:9">
      <c r="A468" s="16" t="s">
        <v>941</v>
      </c>
      <c r="B468" s="17" t="s">
        <v>942</v>
      </c>
      <c r="C468" s="16" t="s">
        <v>13</v>
      </c>
      <c r="D468" s="16">
        <v>0</v>
      </c>
      <c r="E468" s="16">
        <v>51</v>
      </c>
      <c r="F468" s="16">
        <v>92455.728069999997</v>
      </c>
      <c r="G468" s="16">
        <v>9877.1693660000001</v>
      </c>
      <c r="H468" s="16">
        <v>285326.35440000001</v>
      </c>
      <c r="I468" s="16">
        <v>61404.225780000001</v>
      </c>
    </row>
    <row r="469" spans="1:9">
      <c r="A469" s="16" t="s">
        <v>943</v>
      </c>
      <c r="B469" s="17" t="s">
        <v>944</v>
      </c>
      <c r="C469" s="16" t="s">
        <v>13</v>
      </c>
      <c r="D469" s="16">
        <v>0</v>
      </c>
      <c r="E469" s="16">
        <v>55</v>
      </c>
      <c r="F469" s="16">
        <v>32697.981609999999</v>
      </c>
      <c r="G469" s="16">
        <v>10858.02526</v>
      </c>
      <c r="H469" s="16">
        <v>218808.75529999999</v>
      </c>
      <c r="I469" s="16">
        <v>28463.643260000001</v>
      </c>
    </row>
    <row r="470" spans="1:9" ht="33">
      <c r="A470" s="16" t="s">
        <v>945</v>
      </c>
      <c r="B470" s="17" t="s">
        <v>946</v>
      </c>
      <c r="C470" s="16" t="s">
        <v>13</v>
      </c>
      <c r="D470" s="16">
        <v>1</v>
      </c>
      <c r="E470" s="16">
        <v>35</v>
      </c>
      <c r="F470" s="16">
        <v>55418.75606</v>
      </c>
      <c r="G470" s="16">
        <v>8837.6548569999995</v>
      </c>
      <c r="H470" s="16">
        <v>312927.91869999998</v>
      </c>
      <c r="I470" s="16">
        <v>27586.200779999999</v>
      </c>
    </row>
    <row r="471" spans="1:9" ht="33">
      <c r="A471" s="16" t="s">
        <v>947</v>
      </c>
      <c r="B471" s="17" t="s">
        <v>948</v>
      </c>
      <c r="C471" s="16" t="s">
        <v>13</v>
      </c>
      <c r="D471" s="16">
        <v>0</v>
      </c>
      <c r="E471" s="16">
        <v>43</v>
      </c>
      <c r="F471" s="16">
        <v>68921.402130000002</v>
      </c>
      <c r="G471" s="16">
        <v>8120.2044550000001</v>
      </c>
      <c r="H471" s="16">
        <v>515012.28039999999</v>
      </c>
      <c r="I471" s="16">
        <v>47979.485489999999</v>
      </c>
    </row>
    <row r="472" spans="1:9" ht="33">
      <c r="A472" s="16" t="s">
        <v>949</v>
      </c>
      <c r="B472" s="17" t="s">
        <v>950</v>
      </c>
      <c r="C472" s="16" t="s">
        <v>13</v>
      </c>
      <c r="D472" s="16">
        <v>0</v>
      </c>
      <c r="E472" s="16">
        <v>37</v>
      </c>
      <c r="F472" s="16">
        <v>43739.978289999999</v>
      </c>
      <c r="G472" s="16">
        <v>5933.1777259999999</v>
      </c>
      <c r="H472" s="16">
        <v>517110.94540000003</v>
      </c>
      <c r="I472" s="16">
        <v>28164.860390000002</v>
      </c>
    </row>
    <row r="473" spans="1:9" ht="33">
      <c r="A473" s="16" t="s">
        <v>951</v>
      </c>
      <c r="B473" s="17" t="s">
        <v>952</v>
      </c>
      <c r="C473" s="16" t="s">
        <v>13</v>
      </c>
      <c r="D473" s="16">
        <v>0</v>
      </c>
      <c r="E473" s="16">
        <v>60</v>
      </c>
      <c r="F473" s="16">
        <v>81565.959669999997</v>
      </c>
      <c r="G473" s="16">
        <v>9072.0630590000001</v>
      </c>
      <c r="H473" s="16">
        <v>544291.95039999997</v>
      </c>
      <c r="I473" s="16">
        <v>69669.474019999994</v>
      </c>
    </row>
    <row r="474" spans="1:9">
      <c r="A474" s="16" t="s">
        <v>953</v>
      </c>
      <c r="B474" s="17" t="s">
        <v>954</v>
      </c>
      <c r="C474" s="16" t="s">
        <v>13</v>
      </c>
      <c r="D474" s="16">
        <v>0</v>
      </c>
      <c r="E474" s="16">
        <v>44</v>
      </c>
      <c r="F474" s="16">
        <v>65364.063340000001</v>
      </c>
      <c r="G474" s="16">
        <v>7839.4143960000001</v>
      </c>
      <c r="H474" s="16">
        <v>579640.79819999996</v>
      </c>
      <c r="I474" s="16">
        <v>48052.650909999997</v>
      </c>
    </row>
    <row r="475" spans="1:9">
      <c r="A475" s="16" t="s">
        <v>955</v>
      </c>
      <c r="B475" s="17" t="s">
        <v>956</v>
      </c>
      <c r="C475" s="16" t="s">
        <v>13</v>
      </c>
      <c r="D475" s="16">
        <v>1</v>
      </c>
      <c r="E475" s="16">
        <v>39</v>
      </c>
      <c r="F475" s="16">
        <v>65019.157010000003</v>
      </c>
      <c r="G475" s="16">
        <v>4931.56016</v>
      </c>
      <c r="H475" s="16">
        <v>341330.73440000002</v>
      </c>
      <c r="I475" s="16">
        <v>37364.23474</v>
      </c>
    </row>
    <row r="476" spans="1:9" ht="33">
      <c r="A476" s="16" t="s">
        <v>957</v>
      </c>
      <c r="B476" s="17" t="s">
        <v>958</v>
      </c>
      <c r="C476" s="16" t="s">
        <v>13</v>
      </c>
      <c r="D476" s="16">
        <v>1</v>
      </c>
      <c r="E476" s="16">
        <v>42</v>
      </c>
      <c r="F476" s="16">
        <v>58243.179920000002</v>
      </c>
      <c r="G476" s="16">
        <v>15149.03426</v>
      </c>
      <c r="H476" s="16">
        <v>649323.78780000005</v>
      </c>
      <c r="I476" s="16">
        <v>44500.819360000001</v>
      </c>
    </row>
    <row r="477" spans="1:9">
      <c r="A477" s="16" t="s">
        <v>959</v>
      </c>
      <c r="B477" s="17" t="s">
        <v>960</v>
      </c>
      <c r="C477" s="16" t="s">
        <v>13</v>
      </c>
      <c r="D477" s="16">
        <v>0</v>
      </c>
      <c r="E477" s="16">
        <v>32</v>
      </c>
      <c r="F477" s="16">
        <v>73558.873340000006</v>
      </c>
      <c r="G477" s="16">
        <v>11164.526519999999</v>
      </c>
      <c r="H477" s="16">
        <v>301245.7708</v>
      </c>
      <c r="I477" s="16">
        <v>35139.247929999998</v>
      </c>
    </row>
    <row r="478" spans="1:9">
      <c r="A478" s="16" t="s">
        <v>961</v>
      </c>
      <c r="B478" s="17" t="s">
        <v>962</v>
      </c>
      <c r="C478" s="16" t="s">
        <v>13</v>
      </c>
      <c r="D478" s="16">
        <v>1</v>
      </c>
      <c r="E478" s="16">
        <v>52</v>
      </c>
      <c r="F478" s="16">
        <v>66088.023690000002</v>
      </c>
      <c r="G478" s="16">
        <v>6769.1818329999996</v>
      </c>
      <c r="H478" s="16">
        <v>557098.96360000002</v>
      </c>
      <c r="I478" s="16">
        <v>55167.373610000002</v>
      </c>
    </row>
    <row r="479" spans="1:9">
      <c r="A479" s="16" t="s">
        <v>963</v>
      </c>
      <c r="B479" s="17" t="s">
        <v>964</v>
      </c>
      <c r="C479" s="16" t="s">
        <v>13</v>
      </c>
      <c r="D479" s="16">
        <v>0</v>
      </c>
      <c r="E479" s="16">
        <v>56</v>
      </c>
      <c r="F479" s="16">
        <v>54441.724370000004</v>
      </c>
      <c r="G479" s="16">
        <v>4362.7203239999999</v>
      </c>
      <c r="H479" s="16">
        <v>432850.41570000001</v>
      </c>
      <c r="I479" s="16">
        <v>48383.690710000003</v>
      </c>
    </row>
    <row r="480" spans="1:9">
      <c r="A480" s="16" t="s">
        <v>965</v>
      </c>
      <c r="B480" s="17" t="s">
        <v>966</v>
      </c>
      <c r="C480" s="16" t="s">
        <v>13</v>
      </c>
      <c r="D480" s="16">
        <v>1</v>
      </c>
      <c r="E480" s="16">
        <v>41</v>
      </c>
      <c r="F480" s="16">
        <v>60101.797250000003</v>
      </c>
      <c r="G480" s="16">
        <v>12989.367840000001</v>
      </c>
      <c r="H480" s="16">
        <v>340720.51850000001</v>
      </c>
      <c r="I480" s="16">
        <v>35823.554709999997</v>
      </c>
    </row>
    <row r="481" spans="1:9" ht="33">
      <c r="A481" s="16" t="s">
        <v>967</v>
      </c>
      <c r="B481" s="17" t="s">
        <v>968</v>
      </c>
      <c r="C481" s="16" t="s">
        <v>13</v>
      </c>
      <c r="D481" s="16">
        <v>1</v>
      </c>
      <c r="E481" s="16">
        <v>51</v>
      </c>
      <c r="F481" s="16">
        <v>50153.435449999997</v>
      </c>
      <c r="G481" s="16">
        <v>6596.0136899999998</v>
      </c>
      <c r="H481" s="16">
        <v>266939.17460000003</v>
      </c>
      <c r="I481" s="16">
        <v>36517.70996</v>
      </c>
    </row>
    <row r="482" spans="1:9">
      <c r="A482" s="16" t="s">
        <v>969</v>
      </c>
      <c r="B482" s="17" t="s">
        <v>970</v>
      </c>
      <c r="C482" s="16" t="s">
        <v>13</v>
      </c>
      <c r="D482" s="16">
        <v>0</v>
      </c>
      <c r="E482" s="16">
        <v>58</v>
      </c>
      <c r="F482" s="16">
        <v>61430.934150000001</v>
      </c>
      <c r="G482" s="16">
        <v>11561.07365</v>
      </c>
      <c r="H482" s="16">
        <v>421891.84600000002</v>
      </c>
      <c r="I482" s="16">
        <v>53110.880519999999</v>
      </c>
    </row>
    <row r="483" spans="1:9" ht="33">
      <c r="A483" s="16" t="s">
        <v>971</v>
      </c>
      <c r="B483" s="17" t="s">
        <v>972</v>
      </c>
      <c r="C483" s="16" t="s">
        <v>13</v>
      </c>
      <c r="D483" s="16">
        <v>0</v>
      </c>
      <c r="E483" s="16">
        <v>51</v>
      </c>
      <c r="F483" s="16">
        <v>65846.509600000005</v>
      </c>
      <c r="G483" s="16">
        <v>9141.6685450000004</v>
      </c>
      <c r="H483" s="16">
        <v>531840.33420000004</v>
      </c>
      <c r="I483" s="16">
        <v>53049.445670000001</v>
      </c>
    </row>
    <row r="484" spans="1:9">
      <c r="A484" s="16" t="s">
        <v>973</v>
      </c>
      <c r="B484" s="17" t="s">
        <v>974</v>
      </c>
      <c r="C484" s="16" t="s">
        <v>13</v>
      </c>
      <c r="D484" s="16">
        <v>1</v>
      </c>
      <c r="E484" s="16">
        <v>29</v>
      </c>
      <c r="F484" s="16">
        <v>55433.611870000001</v>
      </c>
      <c r="G484" s="16">
        <v>10769.75059</v>
      </c>
      <c r="H484" s="16">
        <v>276466.62030000001</v>
      </c>
      <c r="I484" s="16">
        <v>21471.113669999999</v>
      </c>
    </row>
    <row r="485" spans="1:9" ht="33">
      <c r="A485" s="16" t="s">
        <v>975</v>
      </c>
      <c r="B485" s="17" t="s">
        <v>976</v>
      </c>
      <c r="C485" s="16" t="s">
        <v>13</v>
      </c>
      <c r="D485" s="16">
        <v>1</v>
      </c>
      <c r="E485" s="16">
        <v>53</v>
      </c>
      <c r="F485" s="16">
        <v>62979.60196</v>
      </c>
      <c r="G485" s="16">
        <v>14297.25366</v>
      </c>
      <c r="H485" s="16">
        <v>247421.9185</v>
      </c>
      <c r="I485" s="16">
        <v>45015.679530000001</v>
      </c>
    </row>
    <row r="486" spans="1:9">
      <c r="A486" s="16" t="s">
        <v>977</v>
      </c>
      <c r="B486" s="17" t="s">
        <v>978</v>
      </c>
      <c r="C486" s="16" t="s">
        <v>13</v>
      </c>
      <c r="D486" s="16">
        <v>0</v>
      </c>
      <c r="E486" s="16">
        <v>43</v>
      </c>
      <c r="F486" s="16">
        <v>76523.332580000002</v>
      </c>
      <c r="G486" s="16">
        <v>10373.00856</v>
      </c>
      <c r="H486" s="16">
        <v>620355.26580000005</v>
      </c>
      <c r="I486" s="16">
        <v>55377.876969999998</v>
      </c>
    </row>
    <row r="487" spans="1:9" ht="33">
      <c r="A487" s="16" t="s">
        <v>979</v>
      </c>
      <c r="B487" s="17" t="s">
        <v>980</v>
      </c>
      <c r="C487" s="16" t="s">
        <v>13</v>
      </c>
      <c r="D487" s="16">
        <v>0</v>
      </c>
      <c r="E487" s="16">
        <v>62</v>
      </c>
      <c r="F487" s="16">
        <v>63956.161800000002</v>
      </c>
      <c r="G487" s="16">
        <v>16978.527450000001</v>
      </c>
      <c r="H487" s="16">
        <v>360787.64010000002</v>
      </c>
      <c r="I487" s="16">
        <v>56510.132940000003</v>
      </c>
    </row>
    <row r="488" spans="1:9" ht="33">
      <c r="A488" s="16" t="s">
        <v>981</v>
      </c>
      <c r="B488" s="17" t="s">
        <v>982</v>
      </c>
      <c r="C488" s="16" t="s">
        <v>13</v>
      </c>
      <c r="D488" s="16">
        <v>1</v>
      </c>
      <c r="E488" s="16">
        <v>60</v>
      </c>
      <c r="F488" s="16">
        <v>39460.003479999999</v>
      </c>
      <c r="G488" s="16">
        <v>8769.2902880000001</v>
      </c>
      <c r="H488" s="16">
        <v>571245.37139999995</v>
      </c>
      <c r="I488" s="16">
        <v>47443.744429999999</v>
      </c>
    </row>
    <row r="489" spans="1:9" ht="33">
      <c r="A489" s="16" t="s">
        <v>983</v>
      </c>
      <c r="B489" s="17" t="s">
        <v>984</v>
      </c>
      <c r="C489" s="16" t="s">
        <v>13</v>
      </c>
      <c r="D489" s="16">
        <v>1</v>
      </c>
      <c r="E489" s="16">
        <v>37</v>
      </c>
      <c r="F489" s="16">
        <v>66923.435360000003</v>
      </c>
      <c r="G489" s="16">
        <v>8611.4680929999995</v>
      </c>
      <c r="H489" s="16">
        <v>522814.81699999998</v>
      </c>
      <c r="I489" s="16">
        <v>41489.641230000001</v>
      </c>
    </row>
    <row r="490" spans="1:9">
      <c r="A490" s="16" t="s">
        <v>985</v>
      </c>
      <c r="B490" s="17" t="s">
        <v>986</v>
      </c>
      <c r="C490" s="16" t="s">
        <v>13</v>
      </c>
      <c r="D490" s="16">
        <v>0</v>
      </c>
      <c r="E490" s="16">
        <v>43</v>
      </c>
      <c r="F490" s="16">
        <v>50051.14039</v>
      </c>
      <c r="G490" s="16">
        <v>893.23534080000002</v>
      </c>
      <c r="H490" s="16">
        <v>347177.83669999999</v>
      </c>
      <c r="I490" s="16">
        <v>32553.534230000001</v>
      </c>
    </row>
    <row r="491" spans="1:9">
      <c r="A491" s="16" t="s">
        <v>987</v>
      </c>
      <c r="B491" s="17" t="s">
        <v>988</v>
      </c>
      <c r="C491" s="16" t="s">
        <v>13</v>
      </c>
      <c r="D491" s="16">
        <v>0</v>
      </c>
      <c r="E491" s="16">
        <v>42</v>
      </c>
      <c r="F491" s="16">
        <v>61575.950199999999</v>
      </c>
      <c r="G491" s="16">
        <v>594.80494910000004</v>
      </c>
      <c r="H491" s="16">
        <v>497197.26400000002</v>
      </c>
      <c r="I491" s="16">
        <v>41984.62412</v>
      </c>
    </row>
    <row r="492" spans="1:9" ht="33">
      <c r="A492" s="16" t="s">
        <v>989</v>
      </c>
      <c r="B492" s="17" t="s">
        <v>990</v>
      </c>
      <c r="C492" s="16" t="s">
        <v>13</v>
      </c>
      <c r="D492" s="16">
        <v>0</v>
      </c>
      <c r="E492" s="16">
        <v>55</v>
      </c>
      <c r="F492" s="16">
        <v>64430.073980000001</v>
      </c>
      <c r="G492" s="16">
        <v>6924.1068329999998</v>
      </c>
      <c r="H492" s="16">
        <v>664862.01020000002</v>
      </c>
      <c r="I492" s="16">
        <v>59538.403270000003</v>
      </c>
    </row>
    <row r="493" spans="1:9">
      <c r="A493" s="16" t="s">
        <v>991</v>
      </c>
      <c r="B493" s="17" t="s">
        <v>992</v>
      </c>
      <c r="C493" s="16" t="s">
        <v>13</v>
      </c>
      <c r="D493" s="16">
        <v>1</v>
      </c>
      <c r="E493" s="16">
        <v>46</v>
      </c>
      <c r="F493" s="16">
        <v>63722.001640000002</v>
      </c>
      <c r="G493" s="16">
        <v>10711.44472</v>
      </c>
      <c r="H493" s="16">
        <v>316128.40019999997</v>
      </c>
      <c r="I493" s="16">
        <v>41352.470710000001</v>
      </c>
    </row>
    <row r="494" spans="1:9">
      <c r="A494" s="16" t="s">
        <v>993</v>
      </c>
      <c r="B494" s="17" t="s">
        <v>994</v>
      </c>
      <c r="C494" s="16" t="s">
        <v>13</v>
      </c>
      <c r="D494" s="16">
        <v>1</v>
      </c>
      <c r="E494" s="16">
        <v>50</v>
      </c>
      <c r="F494" s="16">
        <v>78518.215270000001</v>
      </c>
      <c r="G494" s="16">
        <v>10072.482980000001</v>
      </c>
      <c r="H494" s="16">
        <v>294506.08439999999</v>
      </c>
      <c r="I494" s="16">
        <v>52785.169470000001</v>
      </c>
    </row>
    <row r="495" spans="1:9">
      <c r="A495" s="16" t="s">
        <v>995</v>
      </c>
      <c r="B495" s="17" t="s">
        <v>996</v>
      </c>
      <c r="C495" s="16" t="s">
        <v>13</v>
      </c>
      <c r="D495" s="16">
        <v>0</v>
      </c>
      <c r="E495" s="16">
        <v>55</v>
      </c>
      <c r="F495" s="16">
        <v>72424.801120000004</v>
      </c>
      <c r="G495" s="16">
        <v>9831.184792</v>
      </c>
      <c r="H495" s="16">
        <v>523680.76990000001</v>
      </c>
      <c r="I495" s="16">
        <v>60117.67886</v>
      </c>
    </row>
    <row r="496" spans="1:9" ht="33">
      <c r="A496" s="16" t="s">
        <v>997</v>
      </c>
      <c r="B496" s="17" t="s">
        <v>998</v>
      </c>
      <c r="C496" s="16" t="s">
        <v>13</v>
      </c>
      <c r="D496" s="16">
        <v>0</v>
      </c>
      <c r="E496" s="16">
        <v>43</v>
      </c>
      <c r="F496" s="16">
        <v>77665.171950000004</v>
      </c>
      <c r="G496" s="16">
        <v>13308.87932</v>
      </c>
      <c r="H496" s="16">
        <v>349588.56079999998</v>
      </c>
      <c r="I496" s="16">
        <v>47760.664270000001</v>
      </c>
    </row>
    <row r="497" spans="1:9" ht="33">
      <c r="A497" s="16" t="s">
        <v>999</v>
      </c>
      <c r="B497" s="17" t="s">
        <v>1000</v>
      </c>
      <c r="C497" s="16" t="s">
        <v>13</v>
      </c>
      <c r="D497" s="16">
        <v>0</v>
      </c>
      <c r="E497" s="16">
        <v>52</v>
      </c>
      <c r="F497" s="16">
        <v>77345.616330000004</v>
      </c>
      <c r="G497" s="16">
        <v>6736.7516800000003</v>
      </c>
      <c r="H497" s="16">
        <v>665099.13899999997</v>
      </c>
      <c r="I497" s="16">
        <v>64188.268620000003</v>
      </c>
    </row>
    <row r="498" spans="1:9">
      <c r="A498" s="16" t="s">
        <v>834</v>
      </c>
      <c r="B498" s="17" t="s">
        <v>1001</v>
      </c>
      <c r="C498" s="16" t="s">
        <v>13</v>
      </c>
      <c r="D498" s="16">
        <v>0</v>
      </c>
      <c r="E498" s="16">
        <v>41</v>
      </c>
      <c r="F498" s="16">
        <v>71942.402910000004</v>
      </c>
      <c r="G498" s="16">
        <v>6995.9025240000001</v>
      </c>
      <c r="H498" s="16">
        <v>541670.10160000005</v>
      </c>
      <c r="I498" s="16">
        <v>48901.443420000003</v>
      </c>
    </row>
    <row r="499" spans="1:9" ht="33">
      <c r="A499" s="16" t="s">
        <v>1002</v>
      </c>
      <c r="B499" s="17" t="s">
        <v>1003</v>
      </c>
      <c r="C499" s="16" t="s">
        <v>13</v>
      </c>
      <c r="D499" s="16">
        <v>1</v>
      </c>
      <c r="E499" s="16">
        <v>38</v>
      </c>
      <c r="F499" s="16">
        <v>56039.497929999998</v>
      </c>
      <c r="G499" s="16">
        <v>12301.45679</v>
      </c>
      <c r="H499" s="16">
        <v>360419.09879999998</v>
      </c>
      <c r="I499" s="16">
        <v>31491.414570000001</v>
      </c>
    </row>
    <row r="500" spans="1:9" ht="33">
      <c r="A500" s="16" t="s">
        <v>1004</v>
      </c>
      <c r="B500" s="17" t="s">
        <v>1005</v>
      </c>
      <c r="C500" s="16" t="s">
        <v>13</v>
      </c>
      <c r="D500" s="16">
        <v>1</v>
      </c>
      <c r="E500" s="16">
        <v>54</v>
      </c>
      <c r="F500" s="16">
        <v>68888.778049999994</v>
      </c>
      <c r="G500" s="16">
        <v>10611.60686</v>
      </c>
      <c r="H500" s="16">
        <v>764531.32030000002</v>
      </c>
      <c r="I500" s="16">
        <v>64147.28888</v>
      </c>
    </row>
    <row r="501" spans="1:9" ht="33">
      <c r="A501" s="16" t="s">
        <v>1006</v>
      </c>
      <c r="B501" s="17" t="s">
        <v>1007</v>
      </c>
      <c r="C501" s="16" t="s">
        <v>13</v>
      </c>
      <c r="D501" s="16">
        <v>1</v>
      </c>
      <c r="E501" s="16">
        <v>59</v>
      </c>
      <c r="F501" s="16">
        <v>49811.990619999997</v>
      </c>
      <c r="G501" s="16">
        <v>14013.034509999999</v>
      </c>
      <c r="H501" s="16">
        <v>337826.63819999999</v>
      </c>
      <c r="I501" s="16">
        <v>45442.153530000003</v>
      </c>
    </row>
    <row r="502" spans="1:9">
      <c r="A502" s="16" t="s">
        <v>1008</v>
      </c>
      <c r="B502" s="17" t="s">
        <v>1009</v>
      </c>
      <c r="C502" s="16" t="s">
        <v>13</v>
      </c>
      <c r="D502" s="16">
        <v>1</v>
      </c>
      <c r="E502" s="16">
        <v>47</v>
      </c>
      <c r="F502" s="16">
        <v>61370.677660000001</v>
      </c>
      <c r="G502" s="16">
        <v>9391.3416280000001</v>
      </c>
      <c r="H502" s="16">
        <v>462946.49239999999</v>
      </c>
      <c r="I502" s="16">
        <v>45107.225659999996</v>
      </c>
    </row>
  </sheetData>
  <mergeCells count="1">
    <mergeCell ref="A1:I1"/>
  </mergeCells>
  <hyperlinks>
    <hyperlink ref="K2" r:id="rId1" xr:uid="{CF062116-182B-4651-A965-A876F06A9D2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CB9E9-B745-4458-9B1B-F435F2F06029}">
  <dimension ref="A1:AK502"/>
  <sheetViews>
    <sheetView showGridLines="0" zoomScaleNormal="100" workbookViewId="0">
      <selection activeCell="H45" sqref="H45:I50"/>
    </sheetView>
  </sheetViews>
  <sheetFormatPr defaultRowHeight="16.5"/>
  <cols>
    <col min="1" max="4" width="15.5" customWidth="1"/>
    <col min="5" max="5" width="19.5" customWidth="1"/>
    <col min="6" max="6" width="11.875" customWidth="1"/>
    <col min="7" max="7" width="18.5" customWidth="1"/>
    <col min="8" max="8" width="28" customWidth="1"/>
    <col min="9" max="9" width="28.125" customWidth="1"/>
    <col min="10" max="10" width="17.5" customWidth="1"/>
    <col min="11" max="11" width="21.625" customWidth="1"/>
    <col min="12" max="12" width="13" customWidth="1"/>
    <col min="13" max="13" width="12.5" customWidth="1"/>
    <col min="14" max="14" width="13.375" customWidth="1"/>
    <col min="15" max="15" width="13.75" customWidth="1"/>
    <col min="16" max="16" width="13.25" customWidth="1"/>
  </cols>
  <sheetData>
    <row r="1" spans="1:12">
      <c r="A1" s="164" t="s">
        <v>1010</v>
      </c>
      <c r="B1" s="164"/>
      <c r="C1" s="164"/>
      <c r="D1" s="164"/>
      <c r="E1" s="164"/>
      <c r="G1" s="81"/>
      <c r="H1" s="119" t="s">
        <v>6</v>
      </c>
      <c r="I1" s="119" t="s">
        <v>7</v>
      </c>
      <c r="J1" s="119" t="s">
        <v>8</v>
      </c>
      <c r="K1" s="119" t="s">
        <v>9</v>
      </c>
    </row>
    <row r="2" spans="1:12">
      <c r="A2" s="18" t="s">
        <v>5</v>
      </c>
      <c r="B2" s="18" t="s">
        <v>6</v>
      </c>
      <c r="C2" s="18" t="s">
        <v>7</v>
      </c>
      <c r="D2" s="50" t="s">
        <v>8</v>
      </c>
      <c r="E2" s="116" t="s">
        <v>9</v>
      </c>
      <c r="G2" s="120" t="s">
        <v>6</v>
      </c>
      <c r="H2" s="115">
        <v>1</v>
      </c>
      <c r="I2" s="115"/>
      <c r="J2" s="115"/>
      <c r="K2" s="115"/>
    </row>
    <row r="3" spans="1:12">
      <c r="A3" s="20">
        <v>42</v>
      </c>
      <c r="B3" s="20">
        <v>62812.093009999997</v>
      </c>
      <c r="C3" s="20">
        <v>11609.38091</v>
      </c>
      <c r="D3" s="51">
        <v>238961.25049999999</v>
      </c>
      <c r="E3" s="117">
        <v>35321.458769999997</v>
      </c>
      <c r="G3" s="120" t="s">
        <v>7</v>
      </c>
      <c r="H3" s="115">
        <v>4.959872662956457E-2</v>
      </c>
      <c r="I3" s="115">
        <v>1</v>
      </c>
      <c r="J3" s="115"/>
      <c r="K3" s="115"/>
    </row>
    <row r="4" spans="1:12">
      <c r="A4" s="16">
        <v>41</v>
      </c>
      <c r="B4" s="16">
        <v>66646.892919999998</v>
      </c>
      <c r="C4" s="16">
        <v>9572.9571360000009</v>
      </c>
      <c r="D4" s="52">
        <v>530973.90780000004</v>
      </c>
      <c r="E4" s="117">
        <v>45115.525659999999</v>
      </c>
      <c r="G4" s="120" t="s">
        <v>8</v>
      </c>
      <c r="H4" s="115">
        <v>1.476708437800792E-2</v>
      </c>
      <c r="I4" s="115">
        <v>-4.9377706444564302E-2</v>
      </c>
      <c r="J4" s="115">
        <v>1</v>
      </c>
      <c r="K4" s="115"/>
    </row>
    <row r="5" spans="1:12" ht="17.25" thickBot="1">
      <c r="A5" s="16">
        <v>43</v>
      </c>
      <c r="B5" s="16">
        <v>53798.551119999996</v>
      </c>
      <c r="C5" s="16">
        <v>11160.35506</v>
      </c>
      <c r="D5" s="52">
        <v>638467.17729999998</v>
      </c>
      <c r="E5" s="117">
        <v>42925.709210000001</v>
      </c>
      <c r="G5" s="121" t="s">
        <v>9</v>
      </c>
      <c r="H5" s="123">
        <v>0.61786169324725415</v>
      </c>
      <c r="I5" s="122">
        <v>2.888242656151415E-2</v>
      </c>
      <c r="J5" s="122">
        <v>0.4885799558543546</v>
      </c>
      <c r="K5" s="122">
        <v>1</v>
      </c>
    </row>
    <row r="6" spans="1:12">
      <c r="A6" s="16">
        <v>43</v>
      </c>
      <c r="B6" s="16">
        <v>53457.101320000002</v>
      </c>
      <c r="C6" s="16">
        <v>12884.078680000001</v>
      </c>
      <c r="D6" s="52">
        <v>476643.35440000001</v>
      </c>
      <c r="E6" s="117">
        <v>38189.506009999997</v>
      </c>
    </row>
    <row r="7" spans="1:12">
      <c r="A7" s="16">
        <v>44</v>
      </c>
      <c r="B7" s="16">
        <v>37336.338300000003</v>
      </c>
      <c r="C7" s="16">
        <v>10218.32092</v>
      </c>
      <c r="D7" s="52">
        <v>430907.16729999997</v>
      </c>
      <c r="E7" s="117">
        <v>28700.0334</v>
      </c>
    </row>
    <row r="8" spans="1:12">
      <c r="A8" s="16">
        <v>40</v>
      </c>
      <c r="B8" s="16">
        <v>69612.012300000002</v>
      </c>
      <c r="C8" s="16">
        <v>8125.5989929999996</v>
      </c>
      <c r="D8" s="52">
        <v>499086.34419999999</v>
      </c>
      <c r="E8" s="117">
        <v>45078.40193</v>
      </c>
    </row>
    <row r="9" spans="1:12">
      <c r="A9" s="16">
        <v>28</v>
      </c>
      <c r="B9" s="16">
        <v>82842.533850000007</v>
      </c>
      <c r="C9" s="16">
        <v>13102.15805</v>
      </c>
      <c r="D9" s="52">
        <v>315775.32069999998</v>
      </c>
      <c r="E9" s="117">
        <v>37161.553930000002</v>
      </c>
    </row>
    <row r="10" spans="1:12">
      <c r="A10" s="16">
        <v>40</v>
      </c>
      <c r="B10" s="16">
        <v>62891.865559999998</v>
      </c>
      <c r="C10" s="16">
        <v>12522.94052</v>
      </c>
      <c r="D10" s="52">
        <v>583230.97600000002</v>
      </c>
      <c r="E10" s="117">
        <v>43994.35972</v>
      </c>
    </row>
    <row r="11" spans="1:12">
      <c r="A11" s="16">
        <v>33</v>
      </c>
      <c r="B11" s="16">
        <v>39627.124799999998</v>
      </c>
      <c r="C11" s="16">
        <v>9371.5110710000008</v>
      </c>
      <c r="D11" s="52">
        <v>319837.6593</v>
      </c>
      <c r="E11" s="117">
        <v>17584.569630000002</v>
      </c>
    </row>
    <row r="12" spans="1:12">
      <c r="A12" s="16">
        <v>40</v>
      </c>
      <c r="B12" s="16">
        <v>68859.564889999994</v>
      </c>
      <c r="C12" s="16">
        <v>13417.020270000001</v>
      </c>
      <c r="D12" s="52">
        <v>486069.07299999997</v>
      </c>
      <c r="E12" s="117">
        <v>44650.36073</v>
      </c>
      <c r="G12" s="118"/>
      <c r="H12" s="118"/>
      <c r="I12" s="118"/>
      <c r="J12" s="118"/>
      <c r="K12" s="118"/>
      <c r="L12" s="118"/>
    </row>
    <row r="13" spans="1:12">
      <c r="A13" s="16">
        <v>22</v>
      </c>
      <c r="B13" s="16">
        <v>43131.784110000001</v>
      </c>
      <c r="C13" s="16">
        <v>10917.140939999999</v>
      </c>
      <c r="D13" s="52">
        <v>326742.7352</v>
      </c>
      <c r="E13" s="117">
        <v>10092.22509</v>
      </c>
    </row>
    <row r="14" spans="1:12">
      <c r="A14" s="16">
        <v>42</v>
      </c>
      <c r="B14" s="16">
        <v>66417.665970000002</v>
      </c>
      <c r="C14" s="16">
        <v>9183.3276210000004</v>
      </c>
      <c r="D14" s="52">
        <v>513340.0097</v>
      </c>
      <c r="E14" s="117">
        <v>45805.671860000002</v>
      </c>
    </row>
    <row r="15" spans="1:12">
      <c r="A15" s="16">
        <v>38</v>
      </c>
      <c r="B15" s="16">
        <v>50571.459690000003</v>
      </c>
      <c r="C15" s="16">
        <v>13338.328519999999</v>
      </c>
      <c r="D15" s="52">
        <v>348833.84029999998</v>
      </c>
      <c r="E15" s="117">
        <v>28031.209849999999</v>
      </c>
    </row>
    <row r="16" spans="1:12">
      <c r="A16" s="16">
        <v>39</v>
      </c>
      <c r="B16" s="16">
        <v>50943.162559999997</v>
      </c>
      <c r="C16" s="16">
        <v>10816.8855</v>
      </c>
      <c r="D16" s="52">
        <v>299734.12780000002</v>
      </c>
      <c r="E16" s="117">
        <v>27815.738130000002</v>
      </c>
    </row>
    <row r="17" spans="1:15">
      <c r="A17" s="16">
        <v>42</v>
      </c>
      <c r="B17" s="16">
        <v>56098.507729999998</v>
      </c>
      <c r="C17" s="16">
        <v>11675.284960000001</v>
      </c>
      <c r="D17" s="52">
        <v>320228.64510000002</v>
      </c>
      <c r="E17" s="117">
        <v>34215.761500000001</v>
      </c>
      <c r="G17" s="118"/>
      <c r="H17" s="118"/>
      <c r="I17" s="118"/>
      <c r="J17" s="118"/>
      <c r="K17" s="118"/>
      <c r="L17" s="118"/>
      <c r="M17" s="118"/>
      <c r="N17" s="118"/>
      <c r="O17" s="118"/>
    </row>
    <row r="18" spans="1:15">
      <c r="A18" s="16">
        <v>41</v>
      </c>
      <c r="B18" s="16">
        <v>60181.406329999998</v>
      </c>
      <c r="C18" s="16">
        <v>7094.896557</v>
      </c>
      <c r="D18" s="52">
        <v>390312.1715</v>
      </c>
      <c r="E18" s="117">
        <v>37883.242310000001</v>
      </c>
    </row>
    <row r="19" spans="1:15">
      <c r="A19" s="16">
        <v>40</v>
      </c>
      <c r="B19" s="16">
        <v>74445.081680000003</v>
      </c>
      <c r="C19" s="16">
        <v>7915.758178</v>
      </c>
      <c r="D19" s="52">
        <v>527420.72690000001</v>
      </c>
      <c r="E19" s="117">
        <v>48734.357080000002</v>
      </c>
    </row>
    <row r="20" spans="1:15">
      <c r="A20" s="16">
        <v>41</v>
      </c>
      <c r="B20" s="16">
        <v>38406.778899999998</v>
      </c>
      <c r="C20" s="16">
        <v>11023.00268</v>
      </c>
      <c r="D20" s="52">
        <v>451846.19949999999</v>
      </c>
      <c r="E20" s="117">
        <v>27187.239140000001</v>
      </c>
    </row>
    <row r="21" spans="1:15">
      <c r="A21" s="16">
        <v>37</v>
      </c>
      <c r="B21" s="16">
        <v>72471.815319999994</v>
      </c>
      <c r="C21" s="16">
        <v>11216.886759999999</v>
      </c>
      <c r="D21" s="52">
        <v>583523.07620000001</v>
      </c>
      <c r="E21" s="117">
        <v>46381.131110000002</v>
      </c>
    </row>
    <row r="22" spans="1:15">
      <c r="A22" s="16">
        <v>34</v>
      </c>
      <c r="B22" s="16">
        <v>84467.789879999997</v>
      </c>
      <c r="C22" s="16">
        <v>7772.4448469999998</v>
      </c>
      <c r="D22" s="52">
        <v>468238.79149999999</v>
      </c>
      <c r="E22" s="117">
        <v>47380.912239999998</v>
      </c>
    </row>
    <row r="23" spans="1:15">
      <c r="A23" s="16">
        <v>43</v>
      </c>
      <c r="B23" s="16">
        <v>51419.507769999997</v>
      </c>
      <c r="C23" s="16">
        <v>11331.204470000001</v>
      </c>
      <c r="D23" s="52">
        <v>636407.11479999998</v>
      </c>
      <c r="E23" s="117">
        <v>41425.00116</v>
      </c>
    </row>
    <row r="24" spans="1:15">
      <c r="A24" s="16">
        <v>42</v>
      </c>
      <c r="B24" s="16">
        <v>55207.456789999997</v>
      </c>
      <c r="C24" s="16">
        <v>9976.4348570000002</v>
      </c>
      <c r="D24" s="52">
        <v>286062.51620000001</v>
      </c>
      <c r="E24" s="117">
        <v>32737.801769999998</v>
      </c>
    </row>
    <row r="25" spans="1:15">
      <c r="A25" s="16">
        <v>42</v>
      </c>
      <c r="B25" s="16">
        <v>46689.4159</v>
      </c>
      <c r="C25" s="16">
        <v>7829.5655020000004</v>
      </c>
      <c r="D25" s="52">
        <v>615765.92890000006</v>
      </c>
      <c r="E25" s="117">
        <v>37348.137369999997</v>
      </c>
      <c r="G25" t="s">
        <v>1118</v>
      </c>
    </row>
    <row r="26" spans="1:15" ht="17.25" thickBot="1">
      <c r="A26" s="16">
        <v>42</v>
      </c>
      <c r="B26" s="16">
        <v>71847.254400000005</v>
      </c>
      <c r="C26" s="16">
        <v>4225.328117</v>
      </c>
      <c r="D26" s="52">
        <v>476088.3996</v>
      </c>
      <c r="E26" s="117">
        <v>47483.853159999999</v>
      </c>
    </row>
    <row r="27" spans="1:15">
      <c r="A27" s="16">
        <v>43</v>
      </c>
      <c r="B27" s="16">
        <v>70187.503280000004</v>
      </c>
      <c r="C27" s="16">
        <v>6841.5405769999998</v>
      </c>
      <c r="D27" s="52">
        <v>662176.48510000005</v>
      </c>
      <c r="E27" s="117">
        <v>52954.931210000002</v>
      </c>
      <c r="G27" s="124" t="s">
        <v>1119</v>
      </c>
      <c r="H27" s="124"/>
    </row>
    <row r="28" spans="1:15">
      <c r="A28" s="16">
        <v>43</v>
      </c>
      <c r="B28" s="16">
        <v>59195.828990000002</v>
      </c>
      <c r="C28" s="16">
        <v>8634.3767910000006</v>
      </c>
      <c r="D28" s="52">
        <v>573054.38080000004</v>
      </c>
      <c r="E28" s="117">
        <v>43680.913269999997</v>
      </c>
      <c r="G28" t="s">
        <v>1120</v>
      </c>
      <c r="H28">
        <v>0.61786169324725548</v>
      </c>
    </row>
    <row r="29" spans="1:15">
      <c r="A29" s="16">
        <v>41</v>
      </c>
      <c r="B29" s="16">
        <v>63429.931409999997</v>
      </c>
      <c r="C29" s="16">
        <v>10676.21884</v>
      </c>
      <c r="D29" s="52">
        <v>481335.35820000002</v>
      </c>
      <c r="E29" s="117">
        <v>41903.651709999998</v>
      </c>
      <c r="G29" t="s">
        <v>1121</v>
      </c>
      <c r="H29">
        <v>0.38175307198236558</v>
      </c>
    </row>
    <row r="30" spans="1:15">
      <c r="A30" s="16">
        <v>39</v>
      </c>
      <c r="B30" s="16">
        <v>70463.990839999999</v>
      </c>
      <c r="C30" s="16">
        <v>10059.55406</v>
      </c>
      <c r="D30" s="52">
        <v>278799.69579999999</v>
      </c>
      <c r="E30" s="117">
        <v>38502.423920000001</v>
      </c>
      <c r="G30" t="s">
        <v>1122</v>
      </c>
      <c r="H30">
        <v>0.38051161228755104</v>
      </c>
    </row>
    <row r="31" spans="1:15">
      <c r="A31" s="16">
        <v>33</v>
      </c>
      <c r="B31" s="16">
        <v>71055.419240000003</v>
      </c>
      <c r="C31" s="16">
        <v>6147.9188430000004</v>
      </c>
      <c r="D31" s="52">
        <v>441527.01439999999</v>
      </c>
      <c r="E31" s="117">
        <v>38399.461389999997</v>
      </c>
      <c r="G31" t="s">
        <v>1037</v>
      </c>
      <c r="H31">
        <v>8479.3087766635072</v>
      </c>
    </row>
    <row r="32" spans="1:15" ht="17.25" thickBot="1">
      <c r="A32" s="16">
        <v>44</v>
      </c>
      <c r="B32" s="16">
        <v>55406.462149999999</v>
      </c>
      <c r="C32" s="16">
        <v>9522.5764949999993</v>
      </c>
      <c r="D32" s="52">
        <v>523251.26630000002</v>
      </c>
      <c r="E32" s="117">
        <v>41456.680970000001</v>
      </c>
      <c r="G32" s="80" t="s">
        <v>1042</v>
      </c>
      <c r="H32" s="80">
        <v>500</v>
      </c>
    </row>
    <row r="33" spans="1:15">
      <c r="A33" s="16">
        <v>40</v>
      </c>
      <c r="B33" s="16">
        <v>48567.074619999999</v>
      </c>
      <c r="C33" s="16">
        <v>9724.0316469999998</v>
      </c>
      <c r="D33" s="52">
        <v>407401.37760000001</v>
      </c>
      <c r="E33" s="117">
        <v>30394.824939999999</v>
      </c>
    </row>
    <row r="34" spans="1:15" ht="17.25" thickBot="1">
      <c r="A34" s="16">
        <v>40</v>
      </c>
      <c r="B34" s="16">
        <v>69506.621270000003</v>
      </c>
      <c r="C34" s="16">
        <v>5449.4719969999996</v>
      </c>
      <c r="D34" s="52">
        <v>409293.26579999999</v>
      </c>
      <c r="E34" s="117">
        <v>42384.05128</v>
      </c>
      <c r="G34" t="s">
        <v>1123</v>
      </c>
    </row>
    <row r="35" spans="1:15">
      <c r="A35" s="16">
        <v>37</v>
      </c>
      <c r="B35" s="16">
        <v>69453.716589999996</v>
      </c>
      <c r="C35" s="16">
        <v>9565.8308749999997</v>
      </c>
      <c r="D35" s="52">
        <v>386128.13329999999</v>
      </c>
      <c r="E35" s="117">
        <v>39002.077100000002</v>
      </c>
      <c r="G35" s="81"/>
      <c r="H35" s="81" t="s">
        <v>1043</v>
      </c>
      <c r="I35" s="81" t="s">
        <v>1128</v>
      </c>
      <c r="J35" s="81" t="s">
        <v>1129</v>
      </c>
      <c r="K35" s="81" t="s">
        <v>1130</v>
      </c>
      <c r="L35" s="81" t="s">
        <v>1131</v>
      </c>
    </row>
    <row r="36" spans="1:15">
      <c r="A36" s="16">
        <v>40</v>
      </c>
      <c r="B36" s="16">
        <v>36929.351240000004</v>
      </c>
      <c r="C36" s="16">
        <v>9719.1928979999993</v>
      </c>
      <c r="D36" s="52">
        <v>245664.3652</v>
      </c>
      <c r="E36" s="117">
        <v>19553.2739</v>
      </c>
      <c r="G36" t="s">
        <v>1124</v>
      </c>
      <c r="H36">
        <v>1</v>
      </c>
      <c r="I36">
        <v>22109087437.025543</v>
      </c>
      <c r="J36">
        <v>22109087437.025543</v>
      </c>
      <c r="K36">
        <v>307.50339586288311</v>
      </c>
      <c r="L36">
        <v>5.7563924082803788E-54</v>
      </c>
    </row>
    <row r="37" spans="1:15">
      <c r="A37" s="16">
        <v>44</v>
      </c>
      <c r="B37" s="16">
        <v>63087.95261</v>
      </c>
      <c r="C37" s="16">
        <v>11024.02643</v>
      </c>
      <c r="D37" s="52">
        <v>496856.49119999999</v>
      </c>
      <c r="E37" s="117">
        <v>45167.325420000001</v>
      </c>
      <c r="G37" t="s">
        <v>1125</v>
      </c>
      <c r="H37">
        <v>498</v>
      </c>
      <c r="I37">
        <v>35805541310.341377</v>
      </c>
      <c r="J37">
        <v>71898677.33000277</v>
      </c>
    </row>
    <row r="38" spans="1:15" ht="17.25" thickBot="1">
      <c r="A38" s="16">
        <v>43</v>
      </c>
      <c r="B38" s="16">
        <v>50889.340539999997</v>
      </c>
      <c r="C38" s="16">
        <v>11041.178910000001</v>
      </c>
      <c r="D38" s="52">
        <v>448601.94839999999</v>
      </c>
      <c r="E38" s="117">
        <v>36019.955600000001</v>
      </c>
      <c r="G38" s="80" t="s">
        <v>1126</v>
      </c>
      <c r="H38" s="80">
        <v>499</v>
      </c>
      <c r="I38" s="80">
        <v>57914628747.36692</v>
      </c>
      <c r="J38" s="80"/>
      <c r="K38" s="80"/>
      <c r="L38" s="80"/>
    </row>
    <row r="39" spans="1:15" ht="17.25" thickBot="1">
      <c r="A39" s="16">
        <v>32</v>
      </c>
      <c r="B39" s="16">
        <v>20000</v>
      </c>
      <c r="C39" s="16">
        <v>14261.80773</v>
      </c>
      <c r="D39" s="52">
        <v>579181.65520000004</v>
      </c>
      <c r="E39" s="117">
        <v>12895.714679999999</v>
      </c>
    </row>
    <row r="40" spans="1:15">
      <c r="A40" s="16">
        <v>42</v>
      </c>
      <c r="B40" s="16">
        <v>44376.622210000001</v>
      </c>
      <c r="C40" s="16">
        <v>13865.090550000001</v>
      </c>
      <c r="D40" s="52">
        <v>259049.2824</v>
      </c>
      <c r="E40" s="117">
        <v>25971.956730000002</v>
      </c>
      <c r="G40" s="81"/>
      <c r="H40" s="81" t="s">
        <v>1132</v>
      </c>
      <c r="I40" s="81" t="s">
        <v>1037</v>
      </c>
      <c r="J40" s="81" t="s">
        <v>1044</v>
      </c>
      <c r="K40" s="81" t="s">
        <v>1133</v>
      </c>
      <c r="L40" s="81" t="s">
        <v>1134</v>
      </c>
      <c r="M40" s="81" t="s">
        <v>1135</v>
      </c>
      <c r="N40" s="81" t="s">
        <v>1136</v>
      </c>
      <c r="O40" s="81" t="s">
        <v>1137</v>
      </c>
    </row>
    <row r="41" spans="1:15">
      <c r="A41" s="16">
        <v>43</v>
      </c>
      <c r="B41" s="16">
        <v>71716.456619999997</v>
      </c>
      <c r="C41" s="16">
        <v>8870.714301</v>
      </c>
      <c r="D41" s="52">
        <v>165866.20000000001</v>
      </c>
      <c r="E41" s="117">
        <v>39503.388290000003</v>
      </c>
      <c r="G41" t="s">
        <v>1127</v>
      </c>
      <c r="H41">
        <v>8874.7294726262553</v>
      </c>
      <c r="I41">
        <v>2050.3983766423021</v>
      </c>
      <c r="J41">
        <v>4.3282952102017189</v>
      </c>
      <c r="K41">
        <v>1.817125746317156E-5</v>
      </c>
      <c r="L41">
        <v>4846.2318514242761</v>
      </c>
      <c r="M41">
        <v>12903.227093828235</v>
      </c>
      <c r="N41">
        <v>4846.2318514242761</v>
      </c>
      <c r="O41">
        <v>12903.227093828235</v>
      </c>
    </row>
    <row r="42" spans="1:15" ht="17.25" thickBot="1">
      <c r="A42" s="16">
        <v>43</v>
      </c>
      <c r="B42" s="16">
        <v>46261.426659999997</v>
      </c>
      <c r="C42" s="16">
        <v>16767.263599999998</v>
      </c>
      <c r="D42" s="52">
        <v>759479.45959999994</v>
      </c>
      <c r="E42" s="117">
        <v>42187.682800000002</v>
      </c>
      <c r="G42" s="80" t="s">
        <v>6</v>
      </c>
      <c r="H42" s="80">
        <v>0.5687532549167692</v>
      </c>
      <c r="I42" s="80">
        <v>3.2433882347860883E-2</v>
      </c>
      <c r="J42" s="80">
        <v>17.535774743731235</v>
      </c>
      <c r="K42" s="80">
        <v>5.7563924082821859E-54</v>
      </c>
      <c r="L42" s="80">
        <v>0.50502914189895232</v>
      </c>
      <c r="M42" s="80">
        <v>0.63247736793458609</v>
      </c>
      <c r="N42" s="80">
        <v>0.50502914189895232</v>
      </c>
      <c r="O42" s="80">
        <v>0.63247736793458609</v>
      </c>
    </row>
    <row r="43" spans="1:15">
      <c r="A43" s="16">
        <v>36</v>
      </c>
      <c r="B43" s="16">
        <v>49483.832620000001</v>
      </c>
      <c r="C43" s="16">
        <v>11811.25253</v>
      </c>
      <c r="D43" s="52">
        <v>242292.92</v>
      </c>
      <c r="E43" s="117">
        <v>22681.716670000002</v>
      </c>
    </row>
    <row r="44" spans="1:15">
      <c r="A44" s="16">
        <v>30</v>
      </c>
      <c r="B44" s="16">
        <v>68289.182289999997</v>
      </c>
      <c r="C44" s="16">
        <v>7357.7870110000003</v>
      </c>
      <c r="D44" s="52">
        <v>404457.30989999999</v>
      </c>
      <c r="E44" s="117">
        <v>33640.736969999998</v>
      </c>
    </row>
    <row r="45" spans="1:15">
      <c r="A45" s="16">
        <v>37</v>
      </c>
      <c r="B45" s="16">
        <v>47399.22827</v>
      </c>
      <c r="C45" s="16">
        <v>14562.64194</v>
      </c>
      <c r="D45" s="52">
        <v>537744.1324</v>
      </c>
      <c r="E45" s="117">
        <v>31540.778679999999</v>
      </c>
      <c r="G45" t="s">
        <v>1138</v>
      </c>
      <c r="H45" s="125" t="s">
        <v>6</v>
      </c>
      <c r="I45" s="125" t="s">
        <v>1139</v>
      </c>
    </row>
    <row r="46" spans="1:15">
      <c r="A46" s="16">
        <v>44</v>
      </c>
      <c r="B46" s="16">
        <v>75460.523620000007</v>
      </c>
      <c r="C46" s="16">
        <v>6280.9295469999997</v>
      </c>
      <c r="D46" s="52">
        <v>296972.40850000002</v>
      </c>
      <c r="E46" s="117">
        <v>45738.334300000002</v>
      </c>
      <c r="H46" s="126">
        <v>50000</v>
      </c>
      <c r="I46" s="126">
        <f>H42*H46+H41</f>
        <v>37312.392218464716</v>
      </c>
    </row>
    <row r="47" spans="1:15">
      <c r="A47" s="16">
        <v>42</v>
      </c>
      <c r="B47" s="16">
        <v>51075.461179999998</v>
      </c>
      <c r="C47" s="16">
        <v>12416.84845</v>
      </c>
      <c r="D47" s="52">
        <v>450402.29320000001</v>
      </c>
      <c r="E47" s="117">
        <v>34803.823949999998</v>
      </c>
      <c r="H47" s="126">
        <v>55000</v>
      </c>
      <c r="I47" s="126">
        <f>H42*H47+H41</f>
        <v>40156.158493048562</v>
      </c>
    </row>
    <row r="48" spans="1:15">
      <c r="A48" s="16">
        <v>30</v>
      </c>
      <c r="B48" s="16">
        <v>61922.897100000002</v>
      </c>
      <c r="C48" s="16">
        <v>10366.503259999999</v>
      </c>
      <c r="D48" s="52">
        <v>323453.2022</v>
      </c>
      <c r="E48" s="117">
        <v>27586.718540000002</v>
      </c>
      <c r="H48" s="126">
        <v>60000</v>
      </c>
      <c r="I48" s="126">
        <f>H42*H48+H41</f>
        <v>42999.924767632408</v>
      </c>
    </row>
    <row r="49" spans="1:37">
      <c r="A49" s="16">
        <v>42</v>
      </c>
      <c r="B49" s="16">
        <v>69946.939240000007</v>
      </c>
      <c r="C49" s="16">
        <v>9010.6486330000007</v>
      </c>
      <c r="D49" s="52">
        <v>778537.2095</v>
      </c>
      <c r="E49" s="117">
        <v>54973.024949999999</v>
      </c>
      <c r="H49" s="126">
        <v>65000</v>
      </c>
      <c r="I49" s="126">
        <f>H42*H49+H41</f>
        <v>45843.691042216255</v>
      </c>
    </row>
    <row r="50" spans="1:37">
      <c r="A50" s="16">
        <v>44</v>
      </c>
      <c r="B50" s="16">
        <v>82573.011320000005</v>
      </c>
      <c r="C50" s="16">
        <v>1696.9897639999999</v>
      </c>
      <c r="D50" s="52">
        <v>562605.06550000003</v>
      </c>
      <c r="E50" s="117">
        <v>57306.328659999999</v>
      </c>
      <c r="H50" s="63">
        <v>70000</v>
      </c>
      <c r="I50" s="63">
        <f>H42*H50+H41</f>
        <v>48687.457316800101</v>
      </c>
    </row>
    <row r="51" spans="1:37">
      <c r="A51" s="16">
        <v>42</v>
      </c>
      <c r="B51" s="16">
        <v>53427.461920000002</v>
      </c>
      <c r="C51" s="16">
        <v>7903.1035910000001</v>
      </c>
      <c r="D51" s="52">
        <v>238529.6336</v>
      </c>
      <c r="E51" s="117">
        <v>30240.60975</v>
      </c>
    </row>
    <row r="52" spans="1:37">
      <c r="A52" s="16">
        <v>43</v>
      </c>
      <c r="B52" s="16">
        <v>69175.194029999999</v>
      </c>
      <c r="C52" s="16">
        <v>6039.5945190000002</v>
      </c>
      <c r="D52" s="52">
        <v>325701.40830000001</v>
      </c>
      <c r="E52" s="117">
        <v>42408.026250000003</v>
      </c>
    </row>
    <row r="53" spans="1:37">
      <c r="A53" s="16">
        <v>35</v>
      </c>
      <c r="B53" s="16">
        <v>84171.167189999993</v>
      </c>
      <c r="C53" s="16">
        <v>12719.64415</v>
      </c>
      <c r="D53" s="52">
        <v>244310.5736</v>
      </c>
      <c r="E53" s="117">
        <v>41451.718430000001</v>
      </c>
      <c r="Q53" s="165"/>
      <c r="R53" s="166"/>
      <c r="S53" s="166"/>
      <c r="T53" s="166"/>
      <c r="U53" s="166"/>
      <c r="V53" s="166"/>
      <c r="W53" s="166"/>
      <c r="X53" s="166"/>
      <c r="Y53" s="166"/>
      <c r="Z53" s="166"/>
      <c r="AA53" s="166"/>
      <c r="AB53" s="166"/>
      <c r="AC53" s="166"/>
      <c r="AD53" s="166"/>
      <c r="AE53" s="166"/>
      <c r="AF53" s="166"/>
      <c r="AG53" s="166"/>
      <c r="AH53" s="166"/>
      <c r="AI53" s="166"/>
      <c r="AJ53" s="166"/>
      <c r="AK53" s="166"/>
    </row>
    <row r="54" spans="1:37">
      <c r="A54" s="16">
        <v>43</v>
      </c>
      <c r="B54" s="16">
        <v>45721.66835</v>
      </c>
      <c r="C54" s="16">
        <v>14250.52398</v>
      </c>
      <c r="D54" s="52">
        <v>790526.55070000002</v>
      </c>
      <c r="E54" s="117">
        <v>42592.886469999998</v>
      </c>
      <c r="Q54" s="166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6"/>
    </row>
    <row r="55" spans="1:37">
      <c r="A55" s="16">
        <v>35</v>
      </c>
      <c r="B55" s="16">
        <v>54355.7595</v>
      </c>
      <c r="C55" s="16">
        <v>10008.767970000001</v>
      </c>
      <c r="D55" s="52">
        <v>573052.01190000004</v>
      </c>
      <c r="E55" s="117">
        <v>34521.176180000002</v>
      </c>
      <c r="Q55" s="166"/>
      <c r="R55" s="167"/>
      <c r="S55" s="167"/>
      <c r="T55" s="167"/>
      <c r="U55" s="167"/>
      <c r="V55" s="167"/>
      <c r="W55" s="167"/>
      <c r="X55" s="167"/>
      <c r="Y55" s="167"/>
      <c r="Z55" s="167"/>
      <c r="AA55" s="167"/>
      <c r="AB55" s="167"/>
      <c r="AC55" s="167"/>
      <c r="AD55" s="167"/>
      <c r="AE55" s="167"/>
      <c r="AF55" s="167"/>
      <c r="AG55" s="167"/>
      <c r="AH55" s="167"/>
      <c r="AI55" s="167"/>
      <c r="AJ55" s="167"/>
      <c r="AK55" s="166"/>
    </row>
    <row r="56" spans="1:37">
      <c r="A56" s="16">
        <v>34</v>
      </c>
      <c r="B56" s="16">
        <v>77206.483859999993</v>
      </c>
      <c r="C56" s="16">
        <v>8493.098575</v>
      </c>
      <c r="D56" s="52">
        <v>411070.4828</v>
      </c>
      <c r="E56" s="117">
        <v>42213.69644</v>
      </c>
      <c r="Q56" s="166"/>
      <c r="R56" s="167"/>
      <c r="S56" s="167"/>
      <c r="T56" s="167"/>
      <c r="U56" s="167"/>
      <c r="V56" s="167"/>
      <c r="W56" s="167"/>
      <c r="X56" s="167"/>
      <c r="Y56" s="167"/>
      <c r="Z56" s="167"/>
      <c r="AA56" s="167"/>
      <c r="AB56" s="167"/>
      <c r="AC56" s="167"/>
      <c r="AD56" s="167"/>
      <c r="AE56" s="167"/>
      <c r="AF56" s="167"/>
      <c r="AG56" s="167"/>
      <c r="AH56" s="167"/>
      <c r="AI56" s="167"/>
      <c r="AJ56" s="167"/>
      <c r="AK56" s="166"/>
    </row>
    <row r="57" spans="1:37">
      <c r="A57" s="16">
        <v>40</v>
      </c>
      <c r="B57" s="16">
        <v>64328.278919999997</v>
      </c>
      <c r="C57" s="16">
        <v>13860.43821</v>
      </c>
      <c r="D57" s="52">
        <v>567357.02639999997</v>
      </c>
      <c r="E57" s="117">
        <v>44001.207060000001</v>
      </c>
      <c r="Q57" s="166"/>
      <c r="R57" s="167"/>
      <c r="S57" s="167"/>
      <c r="T57" s="167"/>
      <c r="U57" s="167"/>
      <c r="V57" s="167"/>
      <c r="W57" s="167"/>
      <c r="X57" s="167"/>
      <c r="Y57" s="167"/>
      <c r="Z57" s="167"/>
      <c r="AA57" s="167"/>
      <c r="AB57" s="167"/>
      <c r="AC57" s="167"/>
      <c r="AD57" s="167"/>
      <c r="AE57" s="167"/>
      <c r="AF57" s="167"/>
      <c r="AG57" s="167"/>
      <c r="AH57" s="167"/>
      <c r="AI57" s="167"/>
      <c r="AJ57" s="167"/>
      <c r="AK57" s="166"/>
    </row>
    <row r="58" spans="1:37">
      <c r="A58" s="16">
        <v>37</v>
      </c>
      <c r="B58" s="16">
        <v>64315.736709999997</v>
      </c>
      <c r="C58" s="16">
        <v>14871.36126</v>
      </c>
      <c r="D58" s="52">
        <v>502946.88189999998</v>
      </c>
      <c r="E58" s="117">
        <v>40077.572890000003</v>
      </c>
      <c r="Q58" s="166"/>
      <c r="R58" s="166"/>
      <c r="S58" s="166"/>
      <c r="T58" s="166"/>
      <c r="U58" s="166"/>
      <c r="V58" s="166"/>
      <c r="W58" s="166"/>
      <c r="X58" s="166"/>
      <c r="Y58" s="166"/>
      <c r="Z58" s="166"/>
      <c r="AA58" s="166"/>
      <c r="AB58" s="166"/>
      <c r="AC58" s="166"/>
      <c r="AD58" s="166"/>
      <c r="AE58" s="166"/>
      <c r="AF58" s="166"/>
      <c r="AG58" s="166"/>
      <c r="AH58" s="166"/>
      <c r="AI58" s="166"/>
      <c r="AJ58" s="166"/>
      <c r="AK58" s="166"/>
    </row>
    <row r="59" spans="1:37">
      <c r="A59" s="16">
        <v>43</v>
      </c>
      <c r="B59" s="16">
        <v>51419.016439999999</v>
      </c>
      <c r="C59" s="16">
        <v>9026.0615429999998</v>
      </c>
      <c r="D59" s="52">
        <v>362564.34600000002</v>
      </c>
      <c r="E59" s="117">
        <v>33131.527340000001</v>
      </c>
    </row>
    <row r="60" spans="1:37">
      <c r="A60" s="16">
        <v>43</v>
      </c>
      <c r="B60" s="16">
        <v>42375.214240000001</v>
      </c>
      <c r="C60" s="16">
        <v>6062.6013599999997</v>
      </c>
      <c r="D60" s="52">
        <v>510039.14840000001</v>
      </c>
      <c r="E60" s="117">
        <v>32700.278709999999</v>
      </c>
    </row>
    <row r="61" spans="1:37">
      <c r="A61" s="16">
        <v>44</v>
      </c>
      <c r="B61" s="16">
        <v>60871.182480000003</v>
      </c>
      <c r="C61" s="16">
        <v>4397.9475709999997</v>
      </c>
      <c r="D61" s="52">
        <v>262959.25060000003</v>
      </c>
      <c r="E61" s="55">
        <v>36645.560899999997</v>
      </c>
    </row>
    <row r="62" spans="1:37">
      <c r="A62" s="16">
        <v>39</v>
      </c>
      <c r="B62" s="16">
        <v>59316.937039999997</v>
      </c>
      <c r="C62" s="16">
        <v>12296.34158</v>
      </c>
      <c r="D62" s="52">
        <v>510811.36949999997</v>
      </c>
      <c r="E62" s="55">
        <v>38504.394439999996</v>
      </c>
    </row>
    <row r="63" spans="1:37">
      <c r="A63" s="16">
        <v>37</v>
      </c>
      <c r="B63" s="16">
        <v>68688.401989999998</v>
      </c>
      <c r="C63" s="16">
        <v>15796.318380000001</v>
      </c>
      <c r="D63" s="52">
        <v>375889.63809999998</v>
      </c>
      <c r="E63" s="55">
        <v>38930.552340000002</v>
      </c>
    </row>
    <row r="64" spans="1:37">
      <c r="A64" s="16">
        <v>32</v>
      </c>
      <c r="B64" s="16">
        <v>73768.124530000001</v>
      </c>
      <c r="C64" s="16">
        <v>8132.0737159999999</v>
      </c>
      <c r="D64" s="52">
        <v>562663.81160000002</v>
      </c>
      <c r="E64" s="55">
        <v>42356.6895</v>
      </c>
    </row>
    <row r="65" spans="1:5">
      <c r="A65" s="16">
        <v>34</v>
      </c>
      <c r="B65" s="16">
        <v>55576.840680000001</v>
      </c>
      <c r="C65" s="16">
        <v>9396.0083709999999</v>
      </c>
      <c r="D65" s="52">
        <v>475126.12520000001</v>
      </c>
      <c r="E65" s="55">
        <v>31300.543470000001</v>
      </c>
    </row>
    <row r="66" spans="1:5">
      <c r="A66" s="16">
        <v>34</v>
      </c>
      <c r="B66" s="16">
        <v>65919.597309999997</v>
      </c>
      <c r="C66" s="16">
        <v>7594.3639929999999</v>
      </c>
      <c r="D66" s="52">
        <v>543789.72120000003</v>
      </c>
      <c r="E66" s="55">
        <v>39433.406309999998</v>
      </c>
    </row>
    <row r="67" spans="1:5">
      <c r="A67" s="16">
        <v>40</v>
      </c>
      <c r="B67" s="16">
        <v>71271.844070000006</v>
      </c>
      <c r="C67" s="16">
        <v>13122.45694</v>
      </c>
      <c r="D67" s="52">
        <v>411045.83319999999</v>
      </c>
      <c r="E67" s="55">
        <v>43855.060769999996</v>
      </c>
    </row>
    <row r="68" spans="1:5">
      <c r="A68" s="16">
        <v>39</v>
      </c>
      <c r="B68" s="16">
        <v>69142.08412</v>
      </c>
      <c r="C68" s="16">
        <v>8707.5115320000004</v>
      </c>
      <c r="D68" s="52">
        <v>399124.44890000002</v>
      </c>
      <c r="E68" s="55">
        <v>40879.191070000001</v>
      </c>
    </row>
    <row r="69" spans="1:5">
      <c r="A69" s="16">
        <v>36</v>
      </c>
      <c r="B69" s="16">
        <v>52477.664940000002</v>
      </c>
      <c r="C69" s="16">
        <v>12071.41684</v>
      </c>
      <c r="D69" s="52">
        <v>97706.891810000001</v>
      </c>
      <c r="E69" s="55">
        <v>20653.214090000001</v>
      </c>
    </row>
    <row r="70" spans="1:5">
      <c r="A70" s="16">
        <v>44</v>
      </c>
      <c r="B70" s="16">
        <v>47592.047489999997</v>
      </c>
      <c r="C70" s="16">
        <v>13167.65763</v>
      </c>
      <c r="D70" s="52">
        <v>473101.02730000002</v>
      </c>
      <c r="E70" s="55">
        <v>35438.805489999999</v>
      </c>
    </row>
    <row r="71" spans="1:5">
      <c r="A71" s="16">
        <v>33</v>
      </c>
      <c r="B71" s="16">
        <v>76916.415150000001</v>
      </c>
      <c r="C71" s="16">
        <v>13923.96207</v>
      </c>
      <c r="D71" s="52">
        <v>315183.56880000001</v>
      </c>
      <c r="E71" s="55">
        <v>38182.304649999998</v>
      </c>
    </row>
    <row r="72" spans="1:5">
      <c r="A72" s="16">
        <v>42</v>
      </c>
      <c r="B72" s="16">
        <v>65714.464689999993</v>
      </c>
      <c r="C72" s="16">
        <v>12557.081330000001</v>
      </c>
      <c r="D72" s="52">
        <v>362707.02730000002</v>
      </c>
      <c r="E72" s="55">
        <v>41026.024210000003</v>
      </c>
    </row>
    <row r="73" spans="1:5">
      <c r="A73" s="16">
        <v>40</v>
      </c>
      <c r="B73" s="16">
        <v>71148.202480000007</v>
      </c>
      <c r="C73" s="16">
        <v>7917.6509699999997</v>
      </c>
      <c r="D73" s="52">
        <v>416817.46730000002</v>
      </c>
      <c r="E73" s="55">
        <v>43724.489600000001</v>
      </c>
    </row>
    <row r="74" spans="1:5">
      <c r="A74" s="16">
        <v>38</v>
      </c>
      <c r="B74" s="16">
        <v>64867.149109999998</v>
      </c>
      <c r="C74" s="16">
        <v>13962.95284</v>
      </c>
      <c r="D74" s="52">
        <v>498441.5687</v>
      </c>
      <c r="E74" s="55">
        <v>41104.071080000002</v>
      </c>
    </row>
    <row r="75" spans="1:5">
      <c r="A75" s="16">
        <v>40</v>
      </c>
      <c r="B75" s="16">
        <v>70051.940329999998</v>
      </c>
      <c r="C75" s="16">
        <v>4701.3161749999999</v>
      </c>
      <c r="D75" s="52">
        <v>613706.54209999996</v>
      </c>
      <c r="E75" s="55">
        <v>49050.853779999998</v>
      </c>
    </row>
    <row r="76" spans="1:5">
      <c r="A76" s="16">
        <v>38</v>
      </c>
      <c r="B76" s="16">
        <v>47127.416319999997</v>
      </c>
      <c r="C76" s="16">
        <v>10221.15388</v>
      </c>
      <c r="D76" s="52">
        <v>427011.49540000001</v>
      </c>
      <c r="E76" s="55">
        <v>29052.095209999999</v>
      </c>
    </row>
    <row r="77" spans="1:5">
      <c r="A77" s="16">
        <v>34</v>
      </c>
      <c r="B77" s="16">
        <v>61177.08698</v>
      </c>
      <c r="C77" s="16">
        <v>9837.2224320000005</v>
      </c>
      <c r="D77" s="52">
        <v>340663.32610000001</v>
      </c>
      <c r="E77" s="55">
        <v>30719.815600000002</v>
      </c>
    </row>
    <row r="78" spans="1:5">
      <c r="A78" s="16">
        <v>42</v>
      </c>
      <c r="B78" s="16">
        <v>60432.40367</v>
      </c>
      <c r="C78" s="16">
        <v>11417.46257</v>
      </c>
      <c r="D78" s="52">
        <v>415005.35840000003</v>
      </c>
      <c r="E78" s="55">
        <v>39331.201269999998</v>
      </c>
    </row>
    <row r="79" spans="1:5">
      <c r="A79" s="16">
        <v>33</v>
      </c>
      <c r="B79" s="16">
        <v>58999.888579999999</v>
      </c>
      <c r="C79" s="16">
        <v>6904.4204120000004</v>
      </c>
      <c r="D79" s="52">
        <v>478422.79729999998</v>
      </c>
      <c r="E79" s="55">
        <v>32608.454679999999</v>
      </c>
    </row>
    <row r="80" spans="1:5">
      <c r="A80" s="16">
        <v>37</v>
      </c>
      <c r="B80" s="16">
        <v>67545.963820000004</v>
      </c>
      <c r="C80" s="16">
        <v>7171.4661120000001</v>
      </c>
      <c r="D80" s="52">
        <v>322905.45919999998</v>
      </c>
      <c r="E80" s="55">
        <v>36638.206879999998</v>
      </c>
    </row>
    <row r="81" spans="1:5">
      <c r="A81" s="16">
        <v>41</v>
      </c>
      <c r="B81" s="16">
        <v>65554.401800000007</v>
      </c>
      <c r="C81" s="16">
        <v>12026.579750000001</v>
      </c>
      <c r="D81" s="52">
        <v>462613.85869999998</v>
      </c>
      <c r="E81" s="55">
        <v>42774.355790000001</v>
      </c>
    </row>
    <row r="82" spans="1:5">
      <c r="A82" s="16">
        <v>39</v>
      </c>
      <c r="B82" s="16">
        <v>69248.495299999995</v>
      </c>
      <c r="C82" s="16">
        <v>6445.7849809999998</v>
      </c>
      <c r="D82" s="52">
        <v>298246.06089999998</v>
      </c>
      <c r="E82" s="55">
        <v>37879.653850000002</v>
      </c>
    </row>
    <row r="83" spans="1:5">
      <c r="A83" s="16">
        <v>42</v>
      </c>
      <c r="B83" s="16">
        <v>38284.020129999997</v>
      </c>
      <c r="C83" s="16">
        <v>15467.78745</v>
      </c>
      <c r="D83" s="52">
        <v>587010.55209999997</v>
      </c>
      <c r="E83" s="55">
        <v>31696.996790000001</v>
      </c>
    </row>
    <row r="84" spans="1:5">
      <c r="A84" s="16">
        <v>40</v>
      </c>
      <c r="B84" s="16">
        <v>63210.762349999997</v>
      </c>
      <c r="C84" s="16">
        <v>3657.863218</v>
      </c>
      <c r="D84" s="52">
        <v>664431.39659999998</v>
      </c>
      <c r="E84" s="55">
        <v>46188.835140000003</v>
      </c>
    </row>
    <row r="85" spans="1:5">
      <c r="A85" s="16">
        <v>44</v>
      </c>
      <c r="B85" s="16">
        <v>54918.387490000001</v>
      </c>
      <c r="C85" s="16">
        <v>8920.3850149999998</v>
      </c>
      <c r="D85" s="52">
        <v>347017.83309999999</v>
      </c>
      <c r="E85" s="55">
        <v>36086.93161</v>
      </c>
    </row>
    <row r="86" spans="1:5">
      <c r="A86" s="16">
        <v>41</v>
      </c>
      <c r="B86" s="16">
        <v>72299.950100000002</v>
      </c>
      <c r="C86" s="16">
        <v>11544.933849999999</v>
      </c>
      <c r="D86" s="52">
        <v>275389.07010000001</v>
      </c>
      <c r="E86" s="55">
        <v>40660.383170000001</v>
      </c>
    </row>
    <row r="87" spans="1:5">
      <c r="A87" s="16">
        <v>37</v>
      </c>
      <c r="B87" s="16">
        <v>68691.170859999998</v>
      </c>
      <c r="C87" s="16">
        <v>16305.789070000001</v>
      </c>
      <c r="D87" s="52">
        <v>619707.4203</v>
      </c>
      <c r="E87" s="55">
        <v>45805.30588</v>
      </c>
    </row>
    <row r="88" spans="1:5">
      <c r="A88" s="16">
        <v>43</v>
      </c>
      <c r="B88" s="16">
        <v>42978.342839999998</v>
      </c>
      <c r="C88" s="16">
        <v>8884.1106899999995</v>
      </c>
      <c r="D88" s="52">
        <v>491193.37729999999</v>
      </c>
      <c r="E88" s="55">
        <v>32478.44758</v>
      </c>
    </row>
    <row r="89" spans="1:5">
      <c r="A89" s="16">
        <v>36</v>
      </c>
      <c r="B89" s="16">
        <v>67249.05932</v>
      </c>
      <c r="C89" s="16">
        <v>12998.472320000001</v>
      </c>
      <c r="D89" s="52">
        <v>396793.47340000002</v>
      </c>
      <c r="E89" s="55">
        <v>37744.542849999998</v>
      </c>
    </row>
    <row r="90" spans="1:5">
      <c r="A90" s="16">
        <v>39</v>
      </c>
      <c r="B90" s="16">
        <v>77165.812969999999</v>
      </c>
      <c r="C90" s="16">
        <v>8737.2031900000002</v>
      </c>
      <c r="D90" s="52">
        <v>478853.32169999997</v>
      </c>
      <c r="E90" s="55">
        <v>47805.256050000004</v>
      </c>
    </row>
    <row r="91" spans="1:5">
      <c r="A91" s="16">
        <v>36</v>
      </c>
      <c r="B91" s="16">
        <v>69494.697830000005</v>
      </c>
      <c r="C91" s="16">
        <v>20000</v>
      </c>
      <c r="D91" s="52">
        <v>335809.61709999997</v>
      </c>
      <c r="E91" s="55">
        <v>37303.567009999999</v>
      </c>
    </row>
    <row r="92" spans="1:5">
      <c r="A92" s="16">
        <v>38</v>
      </c>
      <c r="B92" s="16">
        <v>79368.917409999995</v>
      </c>
      <c r="C92" s="16">
        <v>13501.926589999999</v>
      </c>
      <c r="D92" s="52">
        <v>761935.51769999997</v>
      </c>
      <c r="E92" s="55">
        <v>56457.740380000003</v>
      </c>
    </row>
    <row r="93" spans="1:5">
      <c r="A93" s="16">
        <v>42</v>
      </c>
      <c r="B93" s="16">
        <v>61693.443520000001</v>
      </c>
      <c r="C93" s="16">
        <v>10835.25736</v>
      </c>
      <c r="D93" s="52">
        <v>620522.38419999997</v>
      </c>
      <c r="E93" s="55">
        <v>45509.697319999999</v>
      </c>
    </row>
    <row r="94" spans="1:5">
      <c r="A94" s="16">
        <v>33</v>
      </c>
      <c r="B94" s="16">
        <v>47211.668120000002</v>
      </c>
      <c r="C94" s="16">
        <v>4295.2253389999996</v>
      </c>
      <c r="D94" s="52">
        <v>539365.93660000002</v>
      </c>
      <c r="E94" s="55">
        <v>27625.441439999999</v>
      </c>
    </row>
    <row r="95" spans="1:5">
      <c r="A95" s="16">
        <v>39</v>
      </c>
      <c r="B95" s="16">
        <v>69897.752909999996</v>
      </c>
      <c r="C95" s="16">
        <v>9624.9088690000008</v>
      </c>
      <c r="D95" s="52">
        <v>565814.72499999998</v>
      </c>
      <c r="E95" s="55">
        <v>46389.502370000002</v>
      </c>
    </row>
    <row r="96" spans="1:5">
      <c r="A96" s="16">
        <v>39</v>
      </c>
      <c r="B96" s="16">
        <v>63675.932630000003</v>
      </c>
      <c r="C96" s="16">
        <v>9631.9749049999991</v>
      </c>
      <c r="D96" s="52">
        <v>74257.827850000001</v>
      </c>
      <c r="E96" s="55">
        <v>29002.056649999999</v>
      </c>
    </row>
    <row r="97" spans="1:5">
      <c r="A97" s="16">
        <v>39</v>
      </c>
      <c r="B97" s="16">
        <v>55285.986250000002</v>
      </c>
      <c r="C97" s="16">
        <v>17462.075059999999</v>
      </c>
      <c r="D97" s="52">
        <v>734443.69689999998</v>
      </c>
      <c r="E97" s="55">
        <v>42990.292549999998</v>
      </c>
    </row>
    <row r="98" spans="1:5">
      <c r="A98" s="16">
        <v>43</v>
      </c>
      <c r="B98" s="16">
        <v>72002.055200000003</v>
      </c>
      <c r="C98" s="16">
        <v>14709.658240000001</v>
      </c>
      <c r="D98" s="52">
        <v>568947.7487</v>
      </c>
      <c r="E98" s="55">
        <v>50702.18103</v>
      </c>
    </row>
    <row r="99" spans="1:5">
      <c r="A99" s="16">
        <v>44</v>
      </c>
      <c r="B99" s="16">
        <v>56437.304040000003</v>
      </c>
      <c r="C99" s="16">
        <v>10461.982760000001</v>
      </c>
      <c r="D99" s="52">
        <v>249182.78479999999</v>
      </c>
      <c r="E99" s="55">
        <v>34139.637300000002</v>
      </c>
    </row>
    <row r="100" spans="1:5">
      <c r="A100" s="16">
        <v>36</v>
      </c>
      <c r="B100" s="16">
        <v>70334.42787</v>
      </c>
      <c r="C100" s="16">
        <v>9823.2189670000007</v>
      </c>
      <c r="D100" s="52">
        <v>632600.47180000006</v>
      </c>
      <c r="E100" s="55">
        <v>46135.27233</v>
      </c>
    </row>
    <row r="101" spans="1:5">
      <c r="A101" s="16">
        <v>33</v>
      </c>
      <c r="B101" s="16">
        <v>61889.616179999997</v>
      </c>
      <c r="C101" s="16">
        <v>12024.484570000001</v>
      </c>
      <c r="D101" s="52">
        <v>133226.06169999999</v>
      </c>
      <c r="E101" s="55">
        <v>24184.074430000001</v>
      </c>
    </row>
    <row r="102" spans="1:5">
      <c r="A102" s="16">
        <v>43</v>
      </c>
      <c r="B102" s="16">
        <v>66013.951740000004</v>
      </c>
      <c r="C102" s="16">
        <v>7039.5400229999996</v>
      </c>
      <c r="D102" s="52">
        <v>610942.14080000005</v>
      </c>
      <c r="E102" s="55">
        <v>49079.619420000003</v>
      </c>
    </row>
    <row r="103" spans="1:5">
      <c r="A103" s="16">
        <v>43</v>
      </c>
      <c r="B103" s="16">
        <v>54749.886449999998</v>
      </c>
      <c r="C103" s="16">
        <v>7631.6878210000004</v>
      </c>
      <c r="D103" s="52">
        <v>152883.35190000001</v>
      </c>
      <c r="E103" s="55">
        <v>29092.131099999999</v>
      </c>
    </row>
    <row r="104" spans="1:5">
      <c r="A104" s="16">
        <v>38</v>
      </c>
      <c r="B104" s="16">
        <v>74590.254950000002</v>
      </c>
      <c r="C104" s="16">
        <v>5614.0049760000002</v>
      </c>
      <c r="D104" s="52">
        <v>573441.97239999997</v>
      </c>
      <c r="E104" s="55">
        <v>48349.164570000001</v>
      </c>
    </row>
    <row r="105" spans="1:5">
      <c r="A105" s="16">
        <v>40</v>
      </c>
      <c r="B105" s="16">
        <v>67772.666459999993</v>
      </c>
      <c r="C105" s="16">
        <v>6887.2483009999996</v>
      </c>
      <c r="D105" s="52">
        <v>134188.4492</v>
      </c>
      <c r="E105" s="55">
        <v>33261.000569999997</v>
      </c>
    </row>
    <row r="106" spans="1:5">
      <c r="A106" s="16">
        <v>43</v>
      </c>
      <c r="B106" s="16">
        <v>62563.578249999999</v>
      </c>
      <c r="C106" s="16">
        <v>6130.3051809999997</v>
      </c>
      <c r="D106" s="52">
        <v>426488.74589999998</v>
      </c>
      <c r="E106" s="55">
        <v>41327.165540000002</v>
      </c>
    </row>
    <row r="107" spans="1:5">
      <c r="A107" s="16">
        <v>42</v>
      </c>
      <c r="B107" s="16">
        <v>70361.015039999998</v>
      </c>
      <c r="C107" s="16">
        <v>12024.725109999999</v>
      </c>
      <c r="D107" s="52">
        <v>575500.76870000002</v>
      </c>
      <c r="E107" s="55">
        <v>49336.116280000002</v>
      </c>
    </row>
    <row r="108" spans="1:5">
      <c r="A108" s="16">
        <v>38</v>
      </c>
      <c r="B108" s="16">
        <v>49346.404999999999</v>
      </c>
      <c r="C108" s="16">
        <v>5827.8203460000004</v>
      </c>
      <c r="D108" s="52">
        <v>479685.98239999998</v>
      </c>
      <c r="E108" s="55">
        <v>31249.98803</v>
      </c>
    </row>
    <row r="109" spans="1:5">
      <c r="A109" s="16">
        <v>41</v>
      </c>
      <c r="B109" s="16">
        <v>73426.085210000005</v>
      </c>
      <c r="C109" s="16">
        <v>14822.79645</v>
      </c>
      <c r="D109" s="52">
        <v>336867.71470000001</v>
      </c>
      <c r="E109" s="55">
        <v>43598.969929999999</v>
      </c>
    </row>
    <row r="110" spans="1:5">
      <c r="A110" s="16">
        <v>41</v>
      </c>
      <c r="B110" s="16">
        <v>72277.826090000002</v>
      </c>
      <c r="C110" s="16">
        <v>13580.877469999999</v>
      </c>
      <c r="D110" s="52">
        <v>202710.12940000001</v>
      </c>
      <c r="E110" s="55">
        <v>38674.660380000001</v>
      </c>
    </row>
    <row r="111" spans="1:5">
      <c r="A111" s="16">
        <v>40</v>
      </c>
      <c r="B111" s="16">
        <v>53921.333509999997</v>
      </c>
      <c r="C111" s="16">
        <v>9046.18109</v>
      </c>
      <c r="D111" s="52">
        <v>515305.4841</v>
      </c>
      <c r="E111" s="55">
        <v>37076.825080000002</v>
      </c>
    </row>
    <row r="112" spans="1:5">
      <c r="A112" s="16">
        <v>32</v>
      </c>
      <c r="B112" s="16">
        <v>65312.967550000001</v>
      </c>
      <c r="C112" s="16">
        <v>11398.824860000001</v>
      </c>
      <c r="D112" s="52">
        <v>572037.88589999999</v>
      </c>
      <c r="E112" s="55">
        <v>37947.85125</v>
      </c>
    </row>
    <row r="113" spans="1:5">
      <c r="A113" s="16">
        <v>35</v>
      </c>
      <c r="B113" s="16">
        <v>33422.996829999996</v>
      </c>
      <c r="C113" s="16">
        <v>8570.611562</v>
      </c>
      <c r="D113" s="52">
        <v>211168.6293</v>
      </c>
      <c r="E113" s="55">
        <v>12536.93842</v>
      </c>
    </row>
    <row r="114" spans="1:5">
      <c r="A114" s="16">
        <v>29</v>
      </c>
      <c r="B114" s="16">
        <v>69171.952810000003</v>
      </c>
      <c r="C114" s="16">
        <v>6354.833826</v>
      </c>
      <c r="D114" s="52">
        <v>613104.78399999999</v>
      </c>
      <c r="E114" s="55">
        <v>38705.658389999997</v>
      </c>
    </row>
    <row r="115" spans="1:5">
      <c r="A115" s="16">
        <v>33</v>
      </c>
      <c r="B115" s="16">
        <v>63065.121639999998</v>
      </c>
      <c r="C115" s="16">
        <v>8907.661779</v>
      </c>
      <c r="D115" s="52">
        <v>505897.30410000001</v>
      </c>
      <c r="E115" s="55">
        <v>35911.64559</v>
      </c>
    </row>
    <row r="116" spans="1:5">
      <c r="A116" s="16">
        <v>42</v>
      </c>
      <c r="B116" s="16">
        <v>51539.93045</v>
      </c>
      <c r="C116" s="16">
        <v>6932.9503059999997</v>
      </c>
      <c r="D116" s="52">
        <v>371355.69349999999</v>
      </c>
      <c r="E116" s="55">
        <v>32828.034769999998</v>
      </c>
    </row>
    <row r="117" spans="1:5">
      <c r="A117" s="16">
        <v>41</v>
      </c>
      <c r="B117" s="16">
        <v>59060.086640000001</v>
      </c>
      <c r="C117" s="16">
        <v>5841.6120440000004</v>
      </c>
      <c r="D117" s="52">
        <v>136346.3069</v>
      </c>
      <c r="E117" s="55">
        <v>29417.646939999999</v>
      </c>
    </row>
    <row r="118" spans="1:5">
      <c r="A118" s="16">
        <v>44</v>
      </c>
      <c r="B118" s="16">
        <v>65529.703329999997</v>
      </c>
      <c r="C118" s="16">
        <v>3932.8381650000001</v>
      </c>
      <c r="D118" s="52">
        <v>353929.54950000002</v>
      </c>
      <c r="E118" s="55">
        <v>41575.347390000003</v>
      </c>
    </row>
    <row r="119" spans="1:5">
      <c r="A119" s="16">
        <v>42</v>
      </c>
      <c r="B119" s="16">
        <v>62426.523789999999</v>
      </c>
      <c r="C119" s="16">
        <v>6619.9296770000001</v>
      </c>
      <c r="D119" s="52">
        <v>630411.26980000001</v>
      </c>
      <c r="E119" s="55">
        <v>46412.477809999997</v>
      </c>
    </row>
    <row r="120" spans="1:5">
      <c r="A120" s="16">
        <v>41</v>
      </c>
      <c r="B120" s="16">
        <v>73498.307149999993</v>
      </c>
      <c r="C120" s="16">
        <v>3066.9399239999998</v>
      </c>
      <c r="D120" s="52">
        <v>491904.1899</v>
      </c>
      <c r="E120" s="55">
        <v>47610.117180000001</v>
      </c>
    </row>
    <row r="121" spans="1:5">
      <c r="A121" s="16">
        <v>40</v>
      </c>
      <c r="B121" s="16">
        <v>57455.760900000001</v>
      </c>
      <c r="C121" s="16">
        <v>12186.02793</v>
      </c>
      <c r="D121" s="52">
        <v>159727.87530000001</v>
      </c>
      <c r="E121" s="55">
        <v>28440.812679999999</v>
      </c>
    </row>
    <row r="122" spans="1:5">
      <c r="A122" s="16">
        <v>41</v>
      </c>
      <c r="B122" s="16">
        <v>60657.593549999998</v>
      </c>
      <c r="C122" s="16">
        <v>3331.3047470000001</v>
      </c>
      <c r="D122" s="52">
        <v>392177.78899999999</v>
      </c>
      <c r="E122" s="55">
        <v>38148.001629999999</v>
      </c>
    </row>
    <row r="123" spans="1:5">
      <c r="A123" s="16">
        <v>27</v>
      </c>
      <c r="B123" s="16">
        <v>55369.72784</v>
      </c>
      <c r="C123" s="16">
        <v>10888.934939999999</v>
      </c>
      <c r="D123" s="52">
        <v>606851.16960000002</v>
      </c>
      <c r="E123" s="55">
        <v>29670.83337</v>
      </c>
    </row>
    <row r="124" spans="1:5">
      <c r="A124" s="16">
        <v>43</v>
      </c>
      <c r="B124" s="16">
        <v>74090.512990000003</v>
      </c>
      <c r="C124" s="16">
        <v>10877.692230000001</v>
      </c>
      <c r="D124" s="52">
        <v>225670.12880000001</v>
      </c>
      <c r="E124" s="55">
        <v>42321.565479999997</v>
      </c>
    </row>
    <row r="125" spans="1:5">
      <c r="A125" s="16">
        <v>32</v>
      </c>
      <c r="B125" s="16">
        <v>73935.742010000002</v>
      </c>
      <c r="C125" s="16">
        <v>8253.5834570000006</v>
      </c>
      <c r="D125" s="52">
        <v>625484.09169999999</v>
      </c>
      <c r="E125" s="55">
        <v>44463.30502</v>
      </c>
    </row>
    <row r="126" spans="1:5">
      <c r="A126" s="16">
        <v>35</v>
      </c>
      <c r="B126" s="16">
        <v>47054.142460000003</v>
      </c>
      <c r="C126" s="16">
        <v>7234.6720919999998</v>
      </c>
      <c r="D126" s="52">
        <v>275762.48359999998</v>
      </c>
      <c r="E126" s="55">
        <v>22091.11839</v>
      </c>
    </row>
    <row r="127" spans="1:5">
      <c r="A127" s="16">
        <v>37</v>
      </c>
      <c r="B127" s="16">
        <v>78804.998240000001</v>
      </c>
      <c r="C127" s="16">
        <v>12710.00309</v>
      </c>
      <c r="D127" s="52">
        <v>315058.71669999999</v>
      </c>
      <c r="E127" s="55">
        <v>42497.728620000002</v>
      </c>
    </row>
    <row r="128" spans="1:5">
      <c r="A128" s="16">
        <v>44</v>
      </c>
      <c r="B128" s="16">
        <v>66932.47176</v>
      </c>
      <c r="C128" s="16">
        <v>11033.162770000001</v>
      </c>
      <c r="D128" s="52">
        <v>149761.1281</v>
      </c>
      <c r="E128" s="55">
        <v>37084.776210000004</v>
      </c>
    </row>
    <row r="129" spans="1:5">
      <c r="A129" s="16">
        <v>40</v>
      </c>
      <c r="B129" s="16">
        <v>70381.374989999997</v>
      </c>
      <c r="C129" s="16">
        <v>6718.8570159999999</v>
      </c>
      <c r="D129" s="52">
        <v>305253.26579999999</v>
      </c>
      <c r="E129" s="55">
        <v>39606.24598</v>
      </c>
    </row>
    <row r="130" spans="1:5">
      <c r="A130" s="16">
        <v>34</v>
      </c>
      <c r="B130" s="16">
        <v>49607.234660000002</v>
      </c>
      <c r="C130" s="16">
        <v>9344.3237700000009</v>
      </c>
      <c r="D130" s="52">
        <v>290711.86700000003</v>
      </c>
      <c r="E130" s="55">
        <v>22630.259819999999</v>
      </c>
    </row>
    <row r="131" spans="1:5">
      <c r="A131" s="16">
        <v>36</v>
      </c>
      <c r="B131" s="16">
        <v>67032.164449999997</v>
      </c>
      <c r="C131" s="16">
        <v>7666.5303000000004</v>
      </c>
      <c r="D131" s="52">
        <v>516738.17239999998</v>
      </c>
      <c r="E131" s="55">
        <v>41137.894590000004</v>
      </c>
    </row>
    <row r="132" spans="1:5">
      <c r="A132" s="16">
        <v>42</v>
      </c>
      <c r="B132" s="16">
        <v>56174.3433</v>
      </c>
      <c r="C132" s="16">
        <v>10394.572459999999</v>
      </c>
      <c r="D132" s="52">
        <v>398011.58039999998</v>
      </c>
      <c r="E132" s="55">
        <v>36543.936419999998</v>
      </c>
    </row>
    <row r="133" spans="1:5">
      <c r="A133" s="16">
        <v>35</v>
      </c>
      <c r="B133" s="16">
        <v>40300.49467</v>
      </c>
      <c r="C133" s="16">
        <v>8828.1644489999999</v>
      </c>
      <c r="D133" s="52">
        <v>719846.98239999998</v>
      </c>
      <c r="E133" s="55">
        <v>31146.710780000001</v>
      </c>
    </row>
    <row r="134" spans="1:5">
      <c r="A134" s="16">
        <v>44</v>
      </c>
      <c r="B134" s="16">
        <v>45504.748659999997</v>
      </c>
      <c r="C134" s="16">
        <v>9245.4667860000009</v>
      </c>
      <c r="D134" s="52">
        <v>374777.69290000002</v>
      </c>
      <c r="E134" s="55">
        <v>31526.049309999999</v>
      </c>
    </row>
    <row r="135" spans="1:5">
      <c r="A135" s="16">
        <v>31</v>
      </c>
      <c r="B135" s="16">
        <v>41361.950449999997</v>
      </c>
      <c r="C135" s="16">
        <v>10755.50842</v>
      </c>
      <c r="D135" s="52">
        <v>615720.04249999998</v>
      </c>
      <c r="E135" s="55">
        <v>25252.932209999999</v>
      </c>
    </row>
    <row r="136" spans="1:5">
      <c r="A136" s="16">
        <v>35</v>
      </c>
      <c r="B136" s="16">
        <v>56807.01728</v>
      </c>
      <c r="C136" s="16">
        <v>8851.5649389999999</v>
      </c>
      <c r="D136" s="52">
        <v>385250.71629999997</v>
      </c>
      <c r="E136" s="55">
        <v>30826.10903</v>
      </c>
    </row>
    <row r="137" spans="1:5">
      <c r="A137" s="16">
        <v>42</v>
      </c>
      <c r="B137" s="16">
        <v>63875.209990000003</v>
      </c>
      <c r="C137" s="16">
        <v>11397.686009999999</v>
      </c>
      <c r="D137" s="52">
        <v>188327.58309999999</v>
      </c>
      <c r="E137" s="55">
        <v>34678.832260000003</v>
      </c>
    </row>
    <row r="138" spans="1:5">
      <c r="A138" s="16">
        <v>39</v>
      </c>
      <c r="B138" s="16">
        <v>41587.392379999998</v>
      </c>
      <c r="C138" s="16">
        <v>5397.031602</v>
      </c>
      <c r="D138" s="52">
        <v>322891.77870000002</v>
      </c>
      <c r="E138" s="55">
        <v>23517.919829999999</v>
      </c>
    </row>
    <row r="139" spans="1:5">
      <c r="A139" s="16">
        <v>38</v>
      </c>
      <c r="B139" s="16">
        <v>49661.967120000001</v>
      </c>
      <c r="C139" s="16">
        <v>4679.4417320000002</v>
      </c>
      <c r="D139" s="52">
        <v>375654.14720000001</v>
      </c>
      <c r="E139" s="55">
        <v>28733.68779</v>
      </c>
    </row>
    <row r="140" spans="1:5">
      <c r="A140" s="16">
        <v>41</v>
      </c>
      <c r="B140" s="16">
        <v>92471.176120000004</v>
      </c>
      <c r="C140" s="16">
        <v>5404.3976439999997</v>
      </c>
      <c r="D140" s="52">
        <v>515717.7476</v>
      </c>
      <c r="E140" s="55">
        <v>59096.269780000002</v>
      </c>
    </row>
    <row r="141" spans="1:5">
      <c r="A141" s="16">
        <v>44</v>
      </c>
      <c r="B141" s="16">
        <v>70136.82862</v>
      </c>
      <c r="C141" s="16">
        <v>7765.9754830000002</v>
      </c>
      <c r="D141" s="52">
        <v>555993.10809999995</v>
      </c>
      <c r="E141" s="55">
        <v>50188.866119999999</v>
      </c>
    </row>
    <row r="142" spans="1:5">
      <c r="A142" s="16">
        <v>43</v>
      </c>
      <c r="B142" s="16">
        <v>52664.717190000003</v>
      </c>
      <c r="C142" s="16">
        <v>14435.743049999999</v>
      </c>
      <c r="D142" s="52">
        <v>411932.81910000002</v>
      </c>
      <c r="E142" s="55">
        <v>35659.122369999997</v>
      </c>
    </row>
    <row r="143" spans="1:5">
      <c r="A143" s="16">
        <v>39</v>
      </c>
      <c r="B143" s="16">
        <v>55618.06942</v>
      </c>
      <c r="C143" s="16">
        <v>7557.6572050000004</v>
      </c>
      <c r="D143" s="52">
        <v>854283.55740000005</v>
      </c>
      <c r="E143" s="55">
        <v>46398.352039999998</v>
      </c>
    </row>
    <row r="144" spans="1:5">
      <c r="A144" s="16">
        <v>33</v>
      </c>
      <c r="B144" s="16">
        <v>54912.440430000002</v>
      </c>
      <c r="C144" s="16">
        <v>8203.5626300000004</v>
      </c>
      <c r="D144" s="52">
        <v>537572.13379999995</v>
      </c>
      <c r="E144" s="55">
        <v>32291.189780000001</v>
      </c>
    </row>
    <row r="145" spans="1:5">
      <c r="A145" s="16">
        <v>42</v>
      </c>
      <c r="B145" s="16">
        <v>38453.860330000003</v>
      </c>
      <c r="C145" s="16">
        <v>15283.417520000001</v>
      </c>
      <c r="D145" s="52">
        <v>320834.01020000002</v>
      </c>
      <c r="E145" s="55">
        <v>24221.999370000001</v>
      </c>
    </row>
    <row r="146" spans="1:5">
      <c r="A146" s="16">
        <v>37</v>
      </c>
      <c r="B146" s="16">
        <v>70621.523929999996</v>
      </c>
      <c r="C146" s="16">
        <v>9384.0676249999997</v>
      </c>
      <c r="D146" s="52">
        <v>366327.74320000003</v>
      </c>
      <c r="E146" s="55">
        <v>39083.94268</v>
      </c>
    </row>
    <row r="147" spans="1:5">
      <c r="A147" s="16">
        <v>36</v>
      </c>
      <c r="B147" s="16">
        <v>74420.102540000007</v>
      </c>
      <c r="C147" s="16">
        <v>10274.13558</v>
      </c>
      <c r="D147" s="52">
        <v>551344.33649999998</v>
      </c>
      <c r="E147" s="55">
        <v>46082.809930000003</v>
      </c>
    </row>
    <row r="148" spans="1:5">
      <c r="A148" s="16">
        <v>32</v>
      </c>
      <c r="B148" s="16">
        <v>54395.05356</v>
      </c>
      <c r="C148" s="16">
        <v>10693.88704</v>
      </c>
      <c r="D148" s="52">
        <v>549212.42680000002</v>
      </c>
      <c r="E148" s="55">
        <v>30964.07804</v>
      </c>
    </row>
    <row r="149" spans="1:5">
      <c r="A149" s="16">
        <v>32</v>
      </c>
      <c r="B149" s="16">
        <v>60384.345410000002</v>
      </c>
      <c r="C149" s="16">
        <v>11518.29175</v>
      </c>
      <c r="D149" s="52">
        <v>589180.44850000006</v>
      </c>
      <c r="E149" s="55">
        <v>35726.952989999998</v>
      </c>
    </row>
    <row r="150" spans="1:5">
      <c r="A150" s="16">
        <v>43</v>
      </c>
      <c r="B150" s="16">
        <v>66813.664000000004</v>
      </c>
      <c r="C150" s="16">
        <v>15458.68867</v>
      </c>
      <c r="D150" s="52">
        <v>600685.19149999996</v>
      </c>
      <c r="E150" s="55">
        <v>49065.163399999998</v>
      </c>
    </row>
    <row r="151" spans="1:5">
      <c r="A151" s="16">
        <v>43</v>
      </c>
      <c r="B151" s="16">
        <v>54236.620920000001</v>
      </c>
      <c r="C151" s="16">
        <v>7275.3147280000003</v>
      </c>
      <c r="D151" s="52">
        <v>432447.53240000003</v>
      </c>
      <c r="E151" s="55">
        <v>37183.102930000001</v>
      </c>
    </row>
    <row r="152" spans="1:5">
      <c r="A152" s="16">
        <v>43</v>
      </c>
      <c r="B152" s="16">
        <v>60325.206760000001</v>
      </c>
      <c r="C152" s="16">
        <v>10128.115100000001</v>
      </c>
      <c r="D152" s="52">
        <v>62149.940340000001</v>
      </c>
      <c r="E152" s="55">
        <v>29754.662710000001</v>
      </c>
    </row>
    <row r="153" spans="1:5">
      <c r="A153" s="16">
        <v>40</v>
      </c>
      <c r="B153" s="16">
        <v>60380.22868</v>
      </c>
      <c r="C153" s="16">
        <v>2799.7196009999998</v>
      </c>
      <c r="D153" s="52">
        <v>508962.48739999998</v>
      </c>
      <c r="E153" s="55">
        <v>39975.433019999997</v>
      </c>
    </row>
    <row r="154" spans="1:5">
      <c r="A154" s="16">
        <v>35</v>
      </c>
      <c r="B154" s="16">
        <v>72948.118119999999</v>
      </c>
      <c r="C154" s="16">
        <v>12664.320519999999</v>
      </c>
      <c r="D154" s="52">
        <v>360457.04960000003</v>
      </c>
      <c r="E154" s="55">
        <v>38545.80328</v>
      </c>
    </row>
    <row r="155" spans="1:5">
      <c r="A155" s="16">
        <v>43</v>
      </c>
      <c r="B155" s="16">
        <v>74834.571169999996</v>
      </c>
      <c r="C155" s="16">
        <v>9366.0275610000008</v>
      </c>
      <c r="D155" s="52">
        <v>712233.82409999997</v>
      </c>
      <c r="E155" s="55">
        <v>56764.44728</v>
      </c>
    </row>
    <row r="156" spans="1:5">
      <c r="A156" s="16">
        <v>32</v>
      </c>
      <c r="B156" s="16">
        <v>64874.03368</v>
      </c>
      <c r="C156" s="16">
        <v>8511.8352749999995</v>
      </c>
      <c r="D156" s="52">
        <v>528087.52769999998</v>
      </c>
      <c r="E156" s="55">
        <v>36367.184520000003</v>
      </c>
    </row>
    <row r="157" spans="1:5">
      <c r="A157" s="16">
        <v>44</v>
      </c>
      <c r="B157" s="16">
        <v>63305.849629999997</v>
      </c>
      <c r="C157" s="16">
        <v>16146.77016</v>
      </c>
      <c r="D157" s="52">
        <v>749016.56499999994</v>
      </c>
      <c r="E157" s="55">
        <v>52477.834790000001</v>
      </c>
    </row>
    <row r="158" spans="1:5">
      <c r="A158" s="16">
        <v>44</v>
      </c>
      <c r="B158" s="16">
        <v>47230.922780000001</v>
      </c>
      <c r="C158" s="16">
        <v>4421.1533790000003</v>
      </c>
      <c r="D158" s="52">
        <v>558001.02410000004</v>
      </c>
      <c r="E158" s="55">
        <v>37259.843860000001</v>
      </c>
    </row>
    <row r="159" spans="1:5">
      <c r="A159" s="16">
        <v>35</v>
      </c>
      <c r="B159" s="16">
        <v>51428.663370000002</v>
      </c>
      <c r="C159" s="16">
        <v>9221.2654170000005</v>
      </c>
      <c r="D159" s="52">
        <v>457116.19449999998</v>
      </c>
      <c r="E159" s="55">
        <v>29540.870129999999</v>
      </c>
    </row>
    <row r="160" spans="1:5">
      <c r="A160" s="16">
        <v>41</v>
      </c>
      <c r="B160" s="16">
        <v>54742.3946</v>
      </c>
      <c r="C160" s="16">
        <v>10342.60917</v>
      </c>
      <c r="D160" s="52">
        <v>447393.48830000003</v>
      </c>
      <c r="E160" s="55">
        <v>36125.48846</v>
      </c>
    </row>
    <row r="161" spans="1:5">
      <c r="A161" s="16">
        <v>44</v>
      </c>
      <c r="B161" s="16">
        <v>76245.243400000007</v>
      </c>
      <c r="C161" s="16">
        <v>6139.387823</v>
      </c>
      <c r="D161" s="52">
        <v>674190.6949</v>
      </c>
      <c r="E161" s="55">
        <v>57303.871310000002</v>
      </c>
    </row>
    <row r="162" spans="1:5">
      <c r="A162" s="16">
        <v>42</v>
      </c>
      <c r="B162" s="16">
        <v>71371.925440000006</v>
      </c>
      <c r="C162" s="16">
        <v>7094.8270000000002</v>
      </c>
      <c r="D162" s="52">
        <v>321431.27899999998</v>
      </c>
      <c r="E162" s="55">
        <v>42704.322099999998</v>
      </c>
    </row>
    <row r="163" spans="1:5">
      <c r="A163" s="16">
        <v>41</v>
      </c>
      <c r="B163" s="16">
        <v>79444.013009999995</v>
      </c>
      <c r="C163" s="16">
        <v>11620.107900000001</v>
      </c>
      <c r="D163" s="52">
        <v>627086.65630000003</v>
      </c>
      <c r="E163" s="55">
        <v>55174.989459999997</v>
      </c>
    </row>
    <row r="164" spans="1:5">
      <c r="A164" s="16">
        <v>40</v>
      </c>
      <c r="B164" s="16">
        <v>47569.44212</v>
      </c>
      <c r="C164" s="16">
        <v>7840.293189</v>
      </c>
      <c r="D164" s="52">
        <v>281690.8431</v>
      </c>
      <c r="E164" s="55">
        <v>26599.908429999999</v>
      </c>
    </row>
    <row r="165" spans="1:5">
      <c r="A165" s="16">
        <v>40</v>
      </c>
      <c r="B165" s="16">
        <v>71193.728029999998</v>
      </c>
      <c r="C165" s="16">
        <v>3854.7331770000001</v>
      </c>
      <c r="D165" s="52">
        <v>762832.26060000004</v>
      </c>
      <c r="E165" s="55">
        <v>53993.443220000001</v>
      </c>
    </row>
    <row r="166" spans="1:5">
      <c r="A166" s="16">
        <v>41</v>
      </c>
      <c r="B166" s="16">
        <v>65826.122910000006</v>
      </c>
      <c r="C166" s="16">
        <v>11715.3714</v>
      </c>
      <c r="D166" s="52">
        <v>416748.73090000002</v>
      </c>
      <c r="E166" s="55">
        <v>41679.7929</v>
      </c>
    </row>
    <row r="167" spans="1:5">
      <c r="A167" s="16">
        <v>35</v>
      </c>
      <c r="B167" s="16">
        <v>61723.006130000002</v>
      </c>
      <c r="C167" s="16">
        <v>9913.1949409999997</v>
      </c>
      <c r="D167" s="52">
        <v>291897.4057</v>
      </c>
      <c r="E167" s="55">
        <v>30757.65726</v>
      </c>
    </row>
    <row r="168" spans="1:5">
      <c r="A168" s="16">
        <v>37</v>
      </c>
      <c r="B168" s="16">
        <v>67548.774149999997</v>
      </c>
      <c r="C168" s="16">
        <v>10462.355809999999</v>
      </c>
      <c r="D168" s="52">
        <v>388284.29739999998</v>
      </c>
      <c r="E168" s="55">
        <v>37871.708200000001</v>
      </c>
    </row>
    <row r="169" spans="1:5">
      <c r="A169" s="16">
        <v>32</v>
      </c>
      <c r="B169" s="16">
        <v>60584.854579999999</v>
      </c>
      <c r="C169" s="16">
        <v>8133.4593100000002</v>
      </c>
      <c r="D169" s="52">
        <v>129635.63430000001</v>
      </c>
      <c r="E169" s="55">
        <v>22599.458630000001</v>
      </c>
    </row>
    <row r="170" spans="1:5">
      <c r="A170" s="16">
        <v>43</v>
      </c>
      <c r="B170" s="16">
        <v>60862.977489999997</v>
      </c>
      <c r="C170" s="16">
        <v>8033.5504609999998</v>
      </c>
      <c r="D170" s="52">
        <v>344060.17540000001</v>
      </c>
      <c r="E170" s="55">
        <v>38138.575109999998</v>
      </c>
    </row>
    <row r="171" spans="1:5">
      <c r="A171" s="16">
        <v>36</v>
      </c>
      <c r="B171" s="16">
        <v>67508.122929999998</v>
      </c>
      <c r="C171" s="16">
        <v>10188.68685</v>
      </c>
      <c r="D171" s="52">
        <v>141587.64980000001</v>
      </c>
      <c r="E171" s="55">
        <v>30419.8</v>
      </c>
    </row>
    <row r="172" spans="1:5">
      <c r="A172" s="16">
        <v>36</v>
      </c>
      <c r="B172" s="16">
        <v>40558.754560000001</v>
      </c>
      <c r="C172" s="16">
        <v>4981.2691459999996</v>
      </c>
      <c r="D172" s="52">
        <v>283241.2769</v>
      </c>
      <c r="E172" s="55">
        <v>19525.298269999999</v>
      </c>
    </row>
    <row r="173" spans="1:5">
      <c r="A173" s="16">
        <v>44</v>
      </c>
      <c r="B173" s="16">
        <v>67121.321660000001</v>
      </c>
      <c r="C173" s="16">
        <v>12087.381160000001</v>
      </c>
      <c r="D173" s="52">
        <v>472403.12310000003</v>
      </c>
      <c r="E173" s="55">
        <v>46402.535830000001</v>
      </c>
    </row>
    <row r="174" spans="1:5">
      <c r="A174" s="16">
        <v>43</v>
      </c>
      <c r="B174" s="16">
        <v>57376.480300000003</v>
      </c>
      <c r="C174" s="16">
        <v>12878.545819999999</v>
      </c>
      <c r="D174" s="52">
        <v>376886.359</v>
      </c>
      <c r="E174" s="55">
        <v>37376.634389999999</v>
      </c>
    </row>
    <row r="175" spans="1:5">
      <c r="A175" s="16">
        <v>37</v>
      </c>
      <c r="B175" s="16">
        <v>60174.057650000002</v>
      </c>
      <c r="C175" s="16">
        <v>15666.431549999999</v>
      </c>
      <c r="D175" s="52">
        <v>271414.75919999997</v>
      </c>
      <c r="E175" s="55">
        <v>30667.609270000001</v>
      </c>
    </row>
    <row r="176" spans="1:5">
      <c r="A176" s="16">
        <v>40</v>
      </c>
      <c r="B176" s="16">
        <v>36960.769939999998</v>
      </c>
      <c r="C176" s="16">
        <v>1768.8744380000001</v>
      </c>
      <c r="D176" s="52">
        <v>630120.00100000005</v>
      </c>
      <c r="E176" s="55">
        <v>30736.5798</v>
      </c>
    </row>
    <row r="177" spans="1:5">
      <c r="A177" s="16">
        <v>42</v>
      </c>
      <c r="B177" s="16">
        <v>64412.43101</v>
      </c>
      <c r="C177" s="16">
        <v>10449.618179999999</v>
      </c>
      <c r="D177" s="52">
        <v>355175.3677</v>
      </c>
      <c r="E177" s="55">
        <v>39439.45349</v>
      </c>
    </row>
    <row r="178" spans="1:5">
      <c r="A178" s="16">
        <v>30</v>
      </c>
      <c r="B178" s="16">
        <v>70076.227639999997</v>
      </c>
      <c r="C178" s="16">
        <v>1726.8098849999999</v>
      </c>
      <c r="D178" s="52">
        <v>552267.6361</v>
      </c>
      <c r="E178" s="55">
        <v>38174.874329999999</v>
      </c>
    </row>
    <row r="179" spans="1:5">
      <c r="A179" s="16">
        <v>43</v>
      </c>
      <c r="B179" s="16">
        <v>72016.924589999995</v>
      </c>
      <c r="C179" s="16">
        <v>11602.742969999999</v>
      </c>
      <c r="D179" s="52">
        <v>205006.21609999999</v>
      </c>
      <c r="E179" s="55">
        <v>40589.862500000003</v>
      </c>
    </row>
    <row r="180" spans="1:5">
      <c r="A180" s="16">
        <v>40</v>
      </c>
      <c r="B180" s="16">
        <v>76086.841220000002</v>
      </c>
      <c r="C180" s="16">
        <v>9258.1815289999995</v>
      </c>
      <c r="D180" s="52">
        <v>482866.54570000002</v>
      </c>
      <c r="E180" s="55">
        <v>48465.272109999998</v>
      </c>
    </row>
    <row r="181" spans="1:5">
      <c r="A181" s="16">
        <v>38</v>
      </c>
      <c r="B181" s="16">
        <v>74445.727020000006</v>
      </c>
      <c r="C181" s="16">
        <v>7515.1524760000002</v>
      </c>
      <c r="D181" s="52">
        <v>297964.26380000002</v>
      </c>
      <c r="E181" s="55">
        <v>40095.049800000001</v>
      </c>
    </row>
    <row r="182" spans="1:5">
      <c r="A182" s="16">
        <v>43</v>
      </c>
      <c r="B182" s="16">
        <v>85475.642019999999</v>
      </c>
      <c r="C182" s="16">
        <v>13786.14942</v>
      </c>
      <c r="D182" s="52">
        <v>267555.11780000001</v>
      </c>
      <c r="E182" s="55">
        <v>49568.476849999999</v>
      </c>
    </row>
    <row r="183" spans="1:5">
      <c r="A183" s="16">
        <v>37</v>
      </c>
      <c r="B183" s="16">
        <v>51111.766049999998</v>
      </c>
      <c r="C183" s="16">
        <v>9057.6005079999995</v>
      </c>
      <c r="D183" s="52">
        <v>461366.78289999999</v>
      </c>
      <c r="E183" s="55">
        <v>31408.62631</v>
      </c>
    </row>
    <row r="184" spans="1:5">
      <c r="A184" s="16">
        <v>41</v>
      </c>
      <c r="B184" s="16">
        <v>79064.955900000001</v>
      </c>
      <c r="C184" s="16">
        <v>7221.6671690000003</v>
      </c>
      <c r="D184" s="52">
        <v>365871.49920000002</v>
      </c>
      <c r="E184" s="55">
        <v>47719.47741</v>
      </c>
    </row>
    <row r="185" spans="1:5">
      <c r="A185" s="16">
        <v>42</v>
      </c>
      <c r="B185" s="16">
        <v>55514.993399999999</v>
      </c>
      <c r="C185" s="16">
        <v>8009.7198090000002</v>
      </c>
      <c r="D185" s="52">
        <v>394229.89720000001</v>
      </c>
      <c r="E185" s="55">
        <v>35784.42411</v>
      </c>
    </row>
    <row r="186" spans="1:5">
      <c r="A186" s="16">
        <v>38</v>
      </c>
      <c r="B186" s="16">
        <v>75901.818289999996</v>
      </c>
      <c r="C186" s="16">
        <v>6512.7110199999997</v>
      </c>
      <c r="D186" s="52">
        <v>357468.18660000002</v>
      </c>
      <c r="E186" s="55">
        <v>42905.53815</v>
      </c>
    </row>
    <row r="187" spans="1:5">
      <c r="A187" s="16">
        <v>43</v>
      </c>
      <c r="B187" s="16">
        <v>56687.939489999997</v>
      </c>
      <c r="C187" s="16">
        <v>10827.161400000001</v>
      </c>
      <c r="D187" s="52">
        <v>790116.42520000006</v>
      </c>
      <c r="E187" s="55">
        <v>48516.843350000003</v>
      </c>
    </row>
    <row r="188" spans="1:5">
      <c r="A188" s="16">
        <v>44</v>
      </c>
      <c r="B188" s="16">
        <v>59801.063110000003</v>
      </c>
      <c r="C188" s="16">
        <v>8042.3867339999997</v>
      </c>
      <c r="D188" s="52">
        <v>601744.96070000005</v>
      </c>
      <c r="E188" s="55">
        <v>45593.6849</v>
      </c>
    </row>
    <row r="189" spans="1:5">
      <c r="A189" s="16">
        <v>41</v>
      </c>
      <c r="B189" s="16">
        <v>57303.833250000003</v>
      </c>
      <c r="C189" s="16">
        <v>10836.417090000001</v>
      </c>
      <c r="D189" s="52">
        <v>258194.8443</v>
      </c>
      <c r="E189" s="55">
        <v>32061.646700000001</v>
      </c>
    </row>
    <row r="190" spans="1:5">
      <c r="A190" s="16">
        <v>40</v>
      </c>
      <c r="B190" s="16">
        <v>56086.45033</v>
      </c>
      <c r="C190" s="16">
        <v>6588.6064619999997</v>
      </c>
      <c r="D190" s="52">
        <v>228388.5491</v>
      </c>
      <c r="E190" s="55">
        <v>29519.561839999998</v>
      </c>
    </row>
    <row r="191" spans="1:5">
      <c r="A191" s="16">
        <v>44</v>
      </c>
      <c r="B191" s="16">
        <v>70230.154980000007</v>
      </c>
      <c r="C191" s="16">
        <v>8542.0191290000002</v>
      </c>
      <c r="D191" s="52">
        <v>320525.72820000001</v>
      </c>
      <c r="E191" s="55">
        <v>43898.273300000001</v>
      </c>
    </row>
    <row r="192" spans="1:5">
      <c r="A192" s="16">
        <v>44</v>
      </c>
      <c r="B192" s="16">
        <v>64961.393049999999</v>
      </c>
      <c r="C192" s="16">
        <v>6885.7239769999996</v>
      </c>
      <c r="D192" s="52">
        <v>265717.25420000002</v>
      </c>
      <c r="E192" s="55">
        <v>39135.030229999997</v>
      </c>
    </row>
    <row r="193" spans="1:5">
      <c r="A193" s="16">
        <v>40</v>
      </c>
      <c r="B193" s="16">
        <v>57777.155579999999</v>
      </c>
      <c r="C193" s="16">
        <v>19692.912619999999</v>
      </c>
      <c r="D193" s="52">
        <v>601210.28029999998</v>
      </c>
      <c r="E193" s="55">
        <v>41147.466789999999</v>
      </c>
    </row>
    <row r="194" spans="1:5">
      <c r="A194" s="16">
        <v>33</v>
      </c>
      <c r="B194" s="16">
        <v>54447.152750000001</v>
      </c>
      <c r="C194" s="16">
        <v>13141.31969</v>
      </c>
      <c r="D194" s="52">
        <v>284155.4155</v>
      </c>
      <c r="E194" s="55">
        <v>24134.592049999999</v>
      </c>
    </row>
    <row r="195" spans="1:5">
      <c r="A195" s="16">
        <v>44</v>
      </c>
      <c r="B195" s="16">
        <v>59712.311009999998</v>
      </c>
      <c r="C195" s="16">
        <v>7135.9875499999998</v>
      </c>
      <c r="D195" s="52">
        <v>487564.55410000001</v>
      </c>
      <c r="E195" s="55">
        <v>42705.113109999998</v>
      </c>
    </row>
    <row r="196" spans="1:5">
      <c r="A196" s="16">
        <v>42</v>
      </c>
      <c r="B196" s="16">
        <v>65605.417979999998</v>
      </c>
      <c r="C196" s="16">
        <v>13629.1104</v>
      </c>
      <c r="D196" s="52">
        <v>297540.88140000001</v>
      </c>
      <c r="E196" s="55">
        <v>38901.609250000001</v>
      </c>
    </row>
    <row r="197" spans="1:5">
      <c r="A197" s="16">
        <v>20</v>
      </c>
      <c r="B197" s="16">
        <v>70467.29492</v>
      </c>
      <c r="C197" s="16">
        <v>100</v>
      </c>
      <c r="D197" s="52">
        <v>494606.63339999999</v>
      </c>
      <c r="E197" s="55">
        <v>28645.394250000001</v>
      </c>
    </row>
    <row r="198" spans="1:5">
      <c r="A198" s="16">
        <v>44</v>
      </c>
      <c r="B198" s="16">
        <v>60487.901160000001</v>
      </c>
      <c r="C198" s="16">
        <v>9911.0375920000006</v>
      </c>
      <c r="D198" s="52">
        <v>478428.71740000002</v>
      </c>
      <c r="E198" s="55">
        <v>42909.271289999997</v>
      </c>
    </row>
    <row r="199" spans="1:5">
      <c r="A199" s="16">
        <v>43</v>
      </c>
      <c r="B199" s="16">
        <v>49463.063499999997</v>
      </c>
      <c r="C199" s="16">
        <v>6478.1565060000003</v>
      </c>
      <c r="D199" s="52">
        <v>201636.86600000001</v>
      </c>
      <c r="E199" s="55">
        <v>27303.171040000001</v>
      </c>
    </row>
    <row r="200" spans="1:5">
      <c r="A200" s="16">
        <v>25</v>
      </c>
      <c r="B200" s="16">
        <v>45092.740729999998</v>
      </c>
      <c r="C200" s="16">
        <v>11380.09288</v>
      </c>
      <c r="D200" s="52">
        <v>158758.35769999999</v>
      </c>
      <c r="E200" s="55">
        <v>9000</v>
      </c>
    </row>
    <row r="201" spans="1:5">
      <c r="A201" s="16">
        <v>33</v>
      </c>
      <c r="B201" s="16">
        <v>87598.015010000003</v>
      </c>
      <c r="C201" s="16">
        <v>10814.57915</v>
      </c>
      <c r="D201" s="52">
        <v>485563.73629999999</v>
      </c>
      <c r="E201" s="55">
        <v>48785.158389999997</v>
      </c>
    </row>
    <row r="202" spans="1:5">
      <c r="A202" s="16">
        <v>43</v>
      </c>
      <c r="B202" s="16">
        <v>71753.308770000003</v>
      </c>
      <c r="C202" s="16">
        <v>9119.7914220000002</v>
      </c>
      <c r="D202" s="52">
        <v>400703.26549999998</v>
      </c>
      <c r="E202" s="55">
        <v>45824.565600000002</v>
      </c>
    </row>
    <row r="203" spans="1:5">
      <c r="A203" s="16">
        <v>40</v>
      </c>
      <c r="B203" s="16">
        <v>40727.391960000001</v>
      </c>
      <c r="C203" s="16">
        <v>9725.5499010000003</v>
      </c>
      <c r="D203" s="52">
        <v>508528.99570000003</v>
      </c>
      <c r="E203" s="55">
        <v>29556.7932</v>
      </c>
    </row>
    <row r="204" spans="1:5">
      <c r="A204" s="16">
        <v>39</v>
      </c>
      <c r="B204" s="16">
        <v>58632.588750000003</v>
      </c>
      <c r="C204" s="16">
        <v>12035.370790000001</v>
      </c>
      <c r="D204" s="52">
        <v>516817.3173</v>
      </c>
      <c r="E204" s="55">
        <v>38243.062279999998</v>
      </c>
    </row>
    <row r="205" spans="1:5">
      <c r="A205" s="16">
        <v>39</v>
      </c>
      <c r="B205" s="16">
        <v>66680.274099999995</v>
      </c>
      <c r="C205" s="16">
        <v>10263.14899</v>
      </c>
      <c r="D205" s="52">
        <v>556945.87419999996</v>
      </c>
      <c r="E205" s="55">
        <v>44430.633229999999</v>
      </c>
    </row>
    <row r="206" spans="1:5">
      <c r="A206" s="16">
        <v>35</v>
      </c>
      <c r="B206" s="16">
        <v>55418.75606</v>
      </c>
      <c r="C206" s="16">
        <v>8837.6548569999995</v>
      </c>
      <c r="D206" s="52">
        <v>312927.91869999998</v>
      </c>
      <c r="E206" s="55">
        <v>27586.200779999999</v>
      </c>
    </row>
    <row r="207" spans="1:5">
      <c r="A207" s="16">
        <v>43</v>
      </c>
      <c r="B207" s="16">
        <v>68921.402130000002</v>
      </c>
      <c r="C207" s="16">
        <v>8120.2044550000001</v>
      </c>
      <c r="D207" s="52">
        <v>515012.28039999999</v>
      </c>
      <c r="E207" s="55">
        <v>47979.485489999999</v>
      </c>
    </row>
    <row r="208" spans="1:5">
      <c r="A208" s="16">
        <v>37</v>
      </c>
      <c r="B208" s="16">
        <v>43739.978289999999</v>
      </c>
      <c r="C208" s="16">
        <v>5933.1777259999999</v>
      </c>
      <c r="D208" s="52">
        <v>517110.94540000003</v>
      </c>
      <c r="E208" s="55">
        <v>28164.860390000002</v>
      </c>
    </row>
    <row r="209" spans="1:5">
      <c r="A209" s="16">
        <v>44</v>
      </c>
      <c r="B209" s="16">
        <v>65364.063340000001</v>
      </c>
      <c r="C209" s="16">
        <v>7839.4143960000001</v>
      </c>
      <c r="D209" s="52">
        <v>579640.79819999996</v>
      </c>
      <c r="E209" s="55">
        <v>48052.650909999997</v>
      </c>
    </row>
    <row r="210" spans="1:5">
      <c r="A210" s="16">
        <v>39</v>
      </c>
      <c r="B210" s="16">
        <v>65019.157010000003</v>
      </c>
      <c r="C210" s="16">
        <v>4931.56016</v>
      </c>
      <c r="D210" s="52">
        <v>341330.73440000002</v>
      </c>
      <c r="E210" s="55">
        <v>37364.23474</v>
      </c>
    </row>
    <row r="211" spans="1:5">
      <c r="A211" s="16">
        <v>42</v>
      </c>
      <c r="B211" s="16">
        <v>58243.179920000002</v>
      </c>
      <c r="C211" s="16">
        <v>15149.03426</v>
      </c>
      <c r="D211" s="52">
        <v>649323.78780000005</v>
      </c>
      <c r="E211" s="55">
        <v>44500.819360000001</v>
      </c>
    </row>
    <row r="212" spans="1:5">
      <c r="A212" s="16">
        <v>32</v>
      </c>
      <c r="B212" s="16">
        <v>73558.873340000006</v>
      </c>
      <c r="C212" s="16">
        <v>11164.526519999999</v>
      </c>
      <c r="D212" s="52">
        <v>301245.7708</v>
      </c>
      <c r="E212" s="55">
        <v>35139.247929999998</v>
      </c>
    </row>
    <row r="213" spans="1:5">
      <c r="A213" s="16">
        <v>41</v>
      </c>
      <c r="B213" s="16">
        <v>60101.797250000003</v>
      </c>
      <c r="C213" s="16">
        <v>12989.367840000001</v>
      </c>
      <c r="D213" s="52">
        <v>340720.51850000001</v>
      </c>
      <c r="E213" s="55">
        <v>35823.554709999997</v>
      </c>
    </row>
    <row r="214" spans="1:5">
      <c r="A214" s="16">
        <v>29</v>
      </c>
      <c r="B214" s="16">
        <v>55433.611870000001</v>
      </c>
      <c r="C214" s="16">
        <v>10769.75059</v>
      </c>
      <c r="D214" s="52">
        <v>276466.62030000001</v>
      </c>
      <c r="E214" s="55">
        <v>21471.113669999999</v>
      </c>
    </row>
    <row r="215" spans="1:5">
      <c r="A215" s="16">
        <v>43</v>
      </c>
      <c r="B215" s="16">
        <v>76523.332580000002</v>
      </c>
      <c r="C215" s="16">
        <v>10373.00856</v>
      </c>
      <c r="D215" s="52">
        <v>620355.26580000005</v>
      </c>
      <c r="E215" s="55">
        <v>55377.876969999998</v>
      </c>
    </row>
    <row r="216" spans="1:5">
      <c r="A216" s="16">
        <v>37</v>
      </c>
      <c r="B216" s="16">
        <v>66923.435360000003</v>
      </c>
      <c r="C216" s="16">
        <v>8611.4680929999995</v>
      </c>
      <c r="D216" s="52">
        <v>522814.81699999998</v>
      </c>
      <c r="E216" s="55">
        <v>41489.641230000001</v>
      </c>
    </row>
    <row r="217" spans="1:5">
      <c r="A217" s="16">
        <v>43</v>
      </c>
      <c r="B217" s="16">
        <v>50051.14039</v>
      </c>
      <c r="C217" s="16">
        <v>893.23534080000002</v>
      </c>
      <c r="D217" s="52">
        <v>347177.83669999999</v>
      </c>
      <c r="E217" s="55">
        <v>32553.534230000001</v>
      </c>
    </row>
    <row r="218" spans="1:5">
      <c r="A218" s="16">
        <v>42</v>
      </c>
      <c r="B218" s="16">
        <v>61575.950199999999</v>
      </c>
      <c r="C218" s="16">
        <v>594.80494910000004</v>
      </c>
      <c r="D218" s="52">
        <v>497197.26400000002</v>
      </c>
      <c r="E218" s="55">
        <v>41984.62412</v>
      </c>
    </row>
    <row r="219" spans="1:5">
      <c r="A219" s="16">
        <v>43</v>
      </c>
      <c r="B219" s="16">
        <v>77665.171950000004</v>
      </c>
      <c r="C219" s="16">
        <v>13308.87932</v>
      </c>
      <c r="D219" s="52">
        <v>349588.56079999998</v>
      </c>
      <c r="E219" s="55">
        <v>47760.664270000001</v>
      </c>
    </row>
    <row r="220" spans="1:5">
      <c r="A220" s="16">
        <v>41</v>
      </c>
      <c r="B220" s="16">
        <v>71942.402910000004</v>
      </c>
      <c r="C220" s="16">
        <v>6995.9025240000001</v>
      </c>
      <c r="D220" s="52">
        <v>541670.10160000005</v>
      </c>
      <c r="E220" s="55">
        <v>48901.443420000003</v>
      </c>
    </row>
    <row r="221" spans="1:5">
      <c r="A221" s="16">
        <v>38</v>
      </c>
      <c r="B221" s="16">
        <v>56039.497929999998</v>
      </c>
      <c r="C221" s="16">
        <v>12301.45679</v>
      </c>
      <c r="D221" s="52">
        <v>360419.09879999998</v>
      </c>
      <c r="E221" s="55">
        <v>31491.414570000001</v>
      </c>
    </row>
    <row r="222" spans="1:5">
      <c r="A222" s="16">
        <v>58</v>
      </c>
      <c r="B222" s="16">
        <v>79370.037979999994</v>
      </c>
      <c r="C222" s="16">
        <v>14426.164849999999</v>
      </c>
      <c r="D222" s="52">
        <v>548599.05240000004</v>
      </c>
      <c r="E222" s="55">
        <v>67422.363129999998</v>
      </c>
    </row>
    <row r="223" spans="1:5">
      <c r="A223" s="16">
        <v>57</v>
      </c>
      <c r="B223" s="16">
        <v>59729.151299999998</v>
      </c>
      <c r="C223" s="16">
        <v>5358.7121770000003</v>
      </c>
      <c r="D223" s="52">
        <v>560304.06709999999</v>
      </c>
      <c r="E223" s="55">
        <v>55915.462480000002</v>
      </c>
    </row>
    <row r="224" spans="1:5">
      <c r="A224" s="16">
        <v>57</v>
      </c>
      <c r="B224" s="16">
        <v>68499.851620000001</v>
      </c>
      <c r="C224" s="16">
        <v>14179.47244</v>
      </c>
      <c r="D224" s="52">
        <v>428485.36040000001</v>
      </c>
      <c r="E224" s="55">
        <v>56611.997840000004</v>
      </c>
    </row>
    <row r="225" spans="1:5">
      <c r="A225" s="16">
        <v>47</v>
      </c>
      <c r="B225" s="16">
        <v>39814.521999999997</v>
      </c>
      <c r="C225" s="16">
        <v>5958.460188</v>
      </c>
      <c r="D225" s="52">
        <v>326373.18119999999</v>
      </c>
      <c r="E225" s="55">
        <v>28925.70549</v>
      </c>
    </row>
    <row r="226" spans="1:5">
      <c r="A226" s="16">
        <v>50</v>
      </c>
      <c r="B226" s="16">
        <v>51752.234450000004</v>
      </c>
      <c r="C226" s="16">
        <v>10985.69656</v>
      </c>
      <c r="D226" s="52">
        <v>629312.40410000004</v>
      </c>
      <c r="E226" s="55">
        <v>47434.982649999998</v>
      </c>
    </row>
    <row r="227" spans="1:5">
      <c r="A227" s="16">
        <v>47</v>
      </c>
      <c r="B227" s="16">
        <v>58139.259100000003</v>
      </c>
      <c r="C227" s="16">
        <v>3440.8237989999998</v>
      </c>
      <c r="D227" s="52">
        <v>630059.02740000002</v>
      </c>
      <c r="E227" s="55">
        <v>48013.614099999999</v>
      </c>
    </row>
    <row r="228" spans="1:5">
      <c r="A228" s="16">
        <v>50</v>
      </c>
      <c r="B228" s="16">
        <v>73348.707450000002</v>
      </c>
      <c r="C228" s="16">
        <v>8270.707359</v>
      </c>
      <c r="D228" s="52">
        <v>612738.61710000003</v>
      </c>
      <c r="E228" s="55">
        <v>59045.51309</v>
      </c>
    </row>
    <row r="229" spans="1:5">
      <c r="A229" s="16">
        <v>53</v>
      </c>
      <c r="B229" s="16">
        <v>55421.657330000002</v>
      </c>
      <c r="C229" s="16">
        <v>10014.969289999999</v>
      </c>
      <c r="D229" s="52">
        <v>293862.5123</v>
      </c>
      <c r="E229" s="55">
        <v>42288.810460000001</v>
      </c>
    </row>
    <row r="230" spans="1:5">
      <c r="A230" s="16">
        <v>48</v>
      </c>
      <c r="B230" s="16">
        <v>68304.472980000006</v>
      </c>
      <c r="C230" s="16">
        <v>9466.9951280000005</v>
      </c>
      <c r="D230" s="52">
        <v>420322.07020000002</v>
      </c>
      <c r="E230" s="55">
        <v>49258.87571</v>
      </c>
    </row>
    <row r="231" spans="1:5">
      <c r="A231" s="16">
        <v>55</v>
      </c>
      <c r="B231" s="16">
        <v>72776.003819999998</v>
      </c>
      <c r="C231" s="16">
        <v>10597.638139999999</v>
      </c>
      <c r="D231" s="52">
        <v>146344.8965</v>
      </c>
      <c r="E231" s="55">
        <v>49510.033560000003</v>
      </c>
    </row>
    <row r="232" spans="1:5">
      <c r="A232" s="16">
        <v>53</v>
      </c>
      <c r="B232" s="16">
        <v>64662.300609999998</v>
      </c>
      <c r="C232" s="16">
        <v>11326.03434</v>
      </c>
      <c r="D232" s="52">
        <v>481433.43239999999</v>
      </c>
      <c r="E232" s="55">
        <v>53017.267229999998</v>
      </c>
    </row>
    <row r="233" spans="1:5">
      <c r="A233" s="16">
        <v>45</v>
      </c>
      <c r="B233" s="16">
        <v>63259.878369999999</v>
      </c>
      <c r="C233" s="16">
        <v>11495.54999</v>
      </c>
      <c r="D233" s="52">
        <v>370356.22230000002</v>
      </c>
      <c r="E233" s="55">
        <v>41814.720670000002</v>
      </c>
    </row>
    <row r="234" spans="1:5">
      <c r="A234" s="16">
        <v>48</v>
      </c>
      <c r="B234" s="16">
        <v>52682.064010000002</v>
      </c>
      <c r="C234" s="16">
        <v>12514.52029</v>
      </c>
      <c r="D234" s="52">
        <v>549443.58860000002</v>
      </c>
      <c r="E234" s="55">
        <v>43901.712440000003</v>
      </c>
    </row>
    <row r="235" spans="1:5">
      <c r="A235" s="16">
        <v>52</v>
      </c>
      <c r="B235" s="16">
        <v>54503.144229999998</v>
      </c>
      <c r="C235" s="16">
        <v>7377.8209139999999</v>
      </c>
      <c r="D235" s="52">
        <v>431098.99979999999</v>
      </c>
      <c r="E235" s="55">
        <v>44633.992409999999</v>
      </c>
    </row>
    <row r="236" spans="1:5">
      <c r="A236" s="16">
        <v>59</v>
      </c>
      <c r="B236" s="16">
        <v>55368.237159999997</v>
      </c>
      <c r="C236" s="16">
        <v>13272.946470000001</v>
      </c>
      <c r="D236" s="52">
        <v>566022.13060000003</v>
      </c>
      <c r="E236" s="55">
        <v>54827.52403</v>
      </c>
    </row>
    <row r="237" spans="1:5">
      <c r="A237" s="16">
        <v>52</v>
      </c>
      <c r="B237" s="16">
        <v>63435.863039999997</v>
      </c>
      <c r="C237" s="16">
        <v>11878.03779</v>
      </c>
      <c r="D237" s="52">
        <v>480588.23450000002</v>
      </c>
      <c r="E237" s="55">
        <v>51130.95379</v>
      </c>
    </row>
    <row r="238" spans="1:5">
      <c r="A238" s="16">
        <v>48</v>
      </c>
      <c r="B238" s="16">
        <v>64347.345309999997</v>
      </c>
      <c r="C238" s="16">
        <v>10905.36628</v>
      </c>
      <c r="D238" s="52">
        <v>307226.09769999998</v>
      </c>
      <c r="E238" s="55">
        <v>43402.31525</v>
      </c>
    </row>
    <row r="239" spans="1:5">
      <c r="A239" s="16">
        <v>46</v>
      </c>
      <c r="B239" s="16">
        <v>65176.690549999999</v>
      </c>
      <c r="C239" s="16">
        <v>7698.5522339999998</v>
      </c>
      <c r="D239" s="52">
        <v>497526.45659999998</v>
      </c>
      <c r="E239" s="55">
        <v>47240.86004</v>
      </c>
    </row>
    <row r="240" spans="1:5">
      <c r="A240" s="16">
        <v>47</v>
      </c>
      <c r="B240" s="16">
        <v>52027.638370000001</v>
      </c>
      <c r="C240" s="16">
        <v>11960.85377</v>
      </c>
      <c r="D240" s="52">
        <v>688466.0503</v>
      </c>
      <c r="E240" s="55">
        <v>46635.494319999998</v>
      </c>
    </row>
    <row r="241" spans="1:5">
      <c r="A241" s="16">
        <v>53</v>
      </c>
      <c r="B241" s="16">
        <v>53065.571750000003</v>
      </c>
      <c r="C241" s="16">
        <v>17805.576069999999</v>
      </c>
      <c r="D241" s="52">
        <v>429440.3297</v>
      </c>
      <c r="E241" s="55">
        <v>44387.58412</v>
      </c>
    </row>
    <row r="242" spans="1:5">
      <c r="A242" s="16">
        <v>56</v>
      </c>
      <c r="B242" s="16">
        <v>61388.627090000002</v>
      </c>
      <c r="C242" s="16">
        <v>14270.007310000001</v>
      </c>
      <c r="D242" s="52">
        <v>341691.93369999999</v>
      </c>
      <c r="E242" s="55">
        <v>49091.971850000002</v>
      </c>
    </row>
    <row r="243" spans="1:5">
      <c r="A243" s="16">
        <v>46</v>
      </c>
      <c r="B243" s="16">
        <v>100000</v>
      </c>
      <c r="C243" s="16">
        <v>17452.92179</v>
      </c>
      <c r="D243" s="52">
        <v>188032.0778</v>
      </c>
      <c r="E243" s="55">
        <v>58350.318090000001</v>
      </c>
    </row>
    <row r="244" spans="1:5">
      <c r="A244" s="16">
        <v>51</v>
      </c>
      <c r="B244" s="16">
        <v>82358.22683</v>
      </c>
      <c r="C244" s="16">
        <v>8092.4751029999998</v>
      </c>
      <c r="D244" s="52">
        <v>655934.46660000004</v>
      </c>
      <c r="E244" s="55">
        <v>66363.893160000007</v>
      </c>
    </row>
    <row r="245" spans="1:5">
      <c r="A245" s="16">
        <v>51</v>
      </c>
      <c r="B245" s="16">
        <v>67904.398950000003</v>
      </c>
      <c r="C245" s="16">
        <v>11417.309520000001</v>
      </c>
      <c r="D245" s="52">
        <v>487435.96399999998</v>
      </c>
      <c r="E245" s="55">
        <v>53489.462140000003</v>
      </c>
    </row>
    <row r="246" spans="1:5">
      <c r="A246" s="16">
        <v>46</v>
      </c>
      <c r="B246" s="16">
        <v>65311.682249999998</v>
      </c>
      <c r="C246" s="16">
        <v>7988.7536849999997</v>
      </c>
      <c r="D246" s="52">
        <v>215673.53839999999</v>
      </c>
      <c r="E246" s="55">
        <v>39810.348169999997</v>
      </c>
    </row>
    <row r="247" spans="1:5">
      <c r="A247" s="16">
        <v>51</v>
      </c>
      <c r="B247" s="16">
        <v>59593.2624</v>
      </c>
      <c r="C247" s="16">
        <v>12252.730579999999</v>
      </c>
      <c r="D247" s="52">
        <v>612242.77549999999</v>
      </c>
      <c r="E247" s="55">
        <v>51612.143109999997</v>
      </c>
    </row>
    <row r="248" spans="1:5">
      <c r="A248" s="16">
        <v>50</v>
      </c>
      <c r="B248" s="16">
        <v>47460.548089999997</v>
      </c>
      <c r="C248" s="16">
        <v>7405.5342710000004</v>
      </c>
      <c r="D248" s="52">
        <v>430624.81420000002</v>
      </c>
      <c r="E248" s="55">
        <v>38978.674579999999</v>
      </c>
    </row>
    <row r="249" spans="1:5">
      <c r="A249" s="16">
        <v>51</v>
      </c>
      <c r="B249" s="16">
        <v>52263.698060000002</v>
      </c>
      <c r="C249" s="16">
        <v>8838.7595089999995</v>
      </c>
      <c r="D249" s="52">
        <v>213040.96059999999</v>
      </c>
      <c r="E249" s="55">
        <v>35928.524039999997</v>
      </c>
    </row>
    <row r="250" spans="1:5">
      <c r="A250" s="16">
        <v>48</v>
      </c>
      <c r="B250" s="16">
        <v>80959.533100000001</v>
      </c>
      <c r="C250" s="16">
        <v>4499.921096</v>
      </c>
      <c r="D250" s="52">
        <v>379749.91519999999</v>
      </c>
      <c r="E250" s="55">
        <v>54823.192210000001</v>
      </c>
    </row>
    <row r="251" spans="1:5">
      <c r="A251" s="16">
        <v>46</v>
      </c>
      <c r="B251" s="16">
        <v>58457.414920000003</v>
      </c>
      <c r="C251" s="16">
        <v>12491.01273</v>
      </c>
      <c r="D251" s="52">
        <v>410655.99469999998</v>
      </c>
      <c r="E251" s="55">
        <v>41567.470329999996</v>
      </c>
    </row>
    <row r="252" spans="1:5">
      <c r="A252" s="16">
        <v>61</v>
      </c>
      <c r="B252" s="16">
        <v>79792.130959999995</v>
      </c>
      <c r="C252" s="16">
        <v>14245.53319</v>
      </c>
      <c r="D252" s="52">
        <v>497950.29330000002</v>
      </c>
      <c r="E252" s="55">
        <v>68678.435200000007</v>
      </c>
    </row>
    <row r="253" spans="1:5">
      <c r="A253" s="16">
        <v>55</v>
      </c>
      <c r="B253" s="16">
        <v>70787.27764</v>
      </c>
      <c r="C253" s="16">
        <v>10155.34095</v>
      </c>
      <c r="D253" s="52">
        <v>853913.85320000001</v>
      </c>
      <c r="E253" s="55">
        <v>68925.094469999996</v>
      </c>
    </row>
    <row r="254" spans="1:5">
      <c r="A254" s="16">
        <v>51</v>
      </c>
      <c r="B254" s="16">
        <v>57478.379220000003</v>
      </c>
      <c r="C254" s="16">
        <v>2230.096344</v>
      </c>
      <c r="D254" s="52">
        <v>158979.7102</v>
      </c>
      <c r="E254" s="55">
        <v>37843.466189999999</v>
      </c>
    </row>
    <row r="255" spans="1:5">
      <c r="A255" s="16">
        <v>56</v>
      </c>
      <c r="B255" s="16">
        <v>64616.688099999999</v>
      </c>
      <c r="C255" s="16">
        <v>12378.54089</v>
      </c>
      <c r="D255" s="52">
        <v>779925.7892</v>
      </c>
      <c r="E255" s="55">
        <v>63738.390650000001</v>
      </c>
    </row>
    <row r="256" spans="1:5">
      <c r="A256" s="16">
        <v>46</v>
      </c>
      <c r="B256" s="16">
        <v>68107.93144</v>
      </c>
      <c r="C256" s="16">
        <v>7813.6026570000004</v>
      </c>
      <c r="D256" s="52">
        <v>455609.14289999998</v>
      </c>
      <c r="E256" s="55">
        <v>48266.755160000001</v>
      </c>
    </row>
    <row r="257" spans="1:5">
      <c r="A257" s="16">
        <v>52</v>
      </c>
      <c r="B257" s="16">
        <v>35069.418859999998</v>
      </c>
      <c r="C257" s="16">
        <v>1851.9798390000001</v>
      </c>
      <c r="D257" s="52">
        <v>353757.50569999998</v>
      </c>
      <c r="E257" s="55">
        <v>31978.979899999998</v>
      </c>
    </row>
    <row r="258" spans="1:5">
      <c r="A258" s="16">
        <v>57</v>
      </c>
      <c r="B258" s="16">
        <v>52422.946909999999</v>
      </c>
      <c r="C258" s="16">
        <v>6998.4656199999999</v>
      </c>
      <c r="D258" s="52">
        <v>438067.75060000003</v>
      </c>
      <c r="E258" s="55">
        <v>48100.290520000002</v>
      </c>
    </row>
    <row r="259" spans="1:5">
      <c r="A259" s="16">
        <v>50</v>
      </c>
      <c r="B259" s="16">
        <v>46609.516259999997</v>
      </c>
      <c r="C259" s="16">
        <v>7592.0197479999997</v>
      </c>
      <c r="D259" s="52">
        <v>409419.5797</v>
      </c>
      <c r="E259" s="55">
        <v>38147.81018</v>
      </c>
    </row>
    <row r="260" spans="1:5">
      <c r="A260" s="16">
        <v>55</v>
      </c>
      <c r="B260" s="16">
        <v>69236.686079999999</v>
      </c>
      <c r="C260" s="16">
        <v>9842.842611</v>
      </c>
      <c r="D260" s="52">
        <v>242495.98860000001</v>
      </c>
      <c r="E260" s="55">
        <v>49730.533389999997</v>
      </c>
    </row>
    <row r="261" spans="1:5">
      <c r="A261" s="16">
        <v>53</v>
      </c>
      <c r="B261" s="16">
        <v>54006.778509999996</v>
      </c>
      <c r="C261" s="16">
        <v>15189.088449999999</v>
      </c>
      <c r="D261" s="52">
        <v>246321.8916</v>
      </c>
      <c r="E261" s="55">
        <v>40093.619809999997</v>
      </c>
    </row>
    <row r="262" spans="1:5">
      <c r="A262" s="16">
        <v>53</v>
      </c>
      <c r="B262" s="16">
        <v>47228.359989999997</v>
      </c>
      <c r="C262" s="16">
        <v>9046.1823960000002</v>
      </c>
      <c r="D262" s="52">
        <v>456634.20730000001</v>
      </c>
      <c r="E262" s="55">
        <v>42297.506200000003</v>
      </c>
    </row>
    <row r="263" spans="1:5">
      <c r="A263" s="16">
        <v>55</v>
      </c>
      <c r="B263" s="16">
        <v>62262.948450000004</v>
      </c>
      <c r="C263" s="16">
        <v>11785.87919</v>
      </c>
      <c r="D263" s="52">
        <v>301026.2206</v>
      </c>
      <c r="E263" s="55">
        <v>48104.111839999998</v>
      </c>
    </row>
    <row r="264" spans="1:5">
      <c r="A264" s="16">
        <v>57</v>
      </c>
      <c r="B264" s="16">
        <v>48716.672709999999</v>
      </c>
      <c r="C264" s="16">
        <v>10886.91711</v>
      </c>
      <c r="D264" s="52">
        <v>662382.66229999997</v>
      </c>
      <c r="E264" s="55">
        <v>52707.968159999997</v>
      </c>
    </row>
    <row r="265" spans="1:5">
      <c r="A265" s="16">
        <v>52</v>
      </c>
      <c r="B265" s="16">
        <v>66478.009669999999</v>
      </c>
      <c r="C265" s="16">
        <v>13685.88702</v>
      </c>
      <c r="D265" s="52">
        <v>356553.3996</v>
      </c>
      <c r="E265" s="55">
        <v>49392.8897</v>
      </c>
    </row>
    <row r="266" spans="1:5">
      <c r="A266" s="16">
        <v>45</v>
      </c>
      <c r="B266" s="16">
        <v>50280.004500000003</v>
      </c>
      <c r="C266" s="16">
        <v>11350.49408</v>
      </c>
      <c r="D266" s="52">
        <v>230728.3008</v>
      </c>
      <c r="E266" s="55">
        <v>30841.001540000001</v>
      </c>
    </row>
    <row r="267" spans="1:5">
      <c r="A267" s="16">
        <v>56</v>
      </c>
      <c r="B267" s="16">
        <v>57393.828719999998</v>
      </c>
      <c r="C267" s="16">
        <v>5627.8036540000003</v>
      </c>
      <c r="D267" s="52">
        <v>411831.03710000002</v>
      </c>
      <c r="E267" s="55">
        <v>49373.375549999997</v>
      </c>
    </row>
    <row r="268" spans="1:5">
      <c r="A268" s="16">
        <v>48</v>
      </c>
      <c r="B268" s="16">
        <v>59139.210800000001</v>
      </c>
      <c r="C268" s="16">
        <v>4630.5444239999997</v>
      </c>
      <c r="D268" s="52">
        <v>473845.85460000002</v>
      </c>
      <c r="E268" s="55">
        <v>45058.8969</v>
      </c>
    </row>
    <row r="269" spans="1:5">
      <c r="A269" s="16">
        <v>56</v>
      </c>
      <c r="B269" s="16">
        <v>67015.193719999996</v>
      </c>
      <c r="C269" s="16">
        <v>13000.413689999999</v>
      </c>
      <c r="D269" s="52">
        <v>355157.64169999998</v>
      </c>
      <c r="E269" s="55">
        <v>52991.526669999999</v>
      </c>
    </row>
    <row r="270" spans="1:5">
      <c r="A270" s="16">
        <v>47</v>
      </c>
      <c r="B270" s="16">
        <v>69157.452099999995</v>
      </c>
      <c r="C270" s="16">
        <v>15791.61176</v>
      </c>
      <c r="D270" s="52">
        <v>506986.98239999998</v>
      </c>
      <c r="E270" s="55">
        <v>50958.081149999998</v>
      </c>
    </row>
    <row r="271" spans="1:5">
      <c r="A271" s="16">
        <v>53</v>
      </c>
      <c r="B271" s="16">
        <v>50867.940069999997</v>
      </c>
      <c r="C271" s="16">
        <v>16732.306380000002</v>
      </c>
      <c r="D271" s="52">
        <v>344916.17680000002</v>
      </c>
      <c r="E271" s="55">
        <v>41357.178970000001</v>
      </c>
    </row>
    <row r="272" spans="1:5">
      <c r="A272" s="16">
        <v>57</v>
      </c>
      <c r="B272" s="16">
        <v>53450.90036</v>
      </c>
      <c r="C272" s="16">
        <v>8740.7230930000005</v>
      </c>
      <c r="D272" s="52">
        <v>309113.06270000001</v>
      </c>
      <c r="E272" s="55">
        <v>44434.719169999997</v>
      </c>
    </row>
    <row r="273" spans="1:5">
      <c r="A273" s="16">
        <v>45</v>
      </c>
      <c r="B273" s="16">
        <v>52697.151919999997</v>
      </c>
      <c r="C273" s="16">
        <v>861.81665290000001</v>
      </c>
      <c r="D273" s="52">
        <v>540805.49399999995</v>
      </c>
      <c r="E273" s="55">
        <v>41221.249179999999</v>
      </c>
    </row>
    <row r="274" spans="1:5">
      <c r="A274" s="16">
        <v>58</v>
      </c>
      <c r="B274" s="16">
        <v>58065.256939999999</v>
      </c>
      <c r="C274" s="16">
        <v>4204.9204920000002</v>
      </c>
      <c r="D274" s="52">
        <v>388498.51020000002</v>
      </c>
      <c r="E274" s="55">
        <v>50937.938439999998</v>
      </c>
    </row>
    <row r="275" spans="1:5">
      <c r="A275" s="16">
        <v>50</v>
      </c>
      <c r="B275" s="16">
        <v>60536.204059999996</v>
      </c>
      <c r="C275" s="16">
        <v>8244.4702259999995</v>
      </c>
      <c r="D275" s="52">
        <v>173079.17980000001</v>
      </c>
      <c r="E275" s="55">
        <v>38955.219190000003</v>
      </c>
    </row>
    <row r="276" spans="1:5">
      <c r="A276" s="16">
        <v>59</v>
      </c>
      <c r="B276" s="16">
        <v>50667.697590000003</v>
      </c>
      <c r="C276" s="16">
        <v>9871.4035910000002</v>
      </c>
      <c r="D276" s="52">
        <v>536665.04639999999</v>
      </c>
      <c r="E276" s="55">
        <v>51221.04249</v>
      </c>
    </row>
    <row r="277" spans="1:5">
      <c r="A277" s="16">
        <v>50</v>
      </c>
      <c r="B277" s="16">
        <v>75958.283490000002</v>
      </c>
      <c r="C277" s="16">
        <v>10562.903770000001</v>
      </c>
      <c r="D277" s="52">
        <v>635512.36060000001</v>
      </c>
      <c r="E277" s="55">
        <v>60670.336719999999</v>
      </c>
    </row>
    <row r="278" spans="1:5">
      <c r="A278" s="16">
        <v>53</v>
      </c>
      <c r="B278" s="16">
        <v>70896.728529999993</v>
      </c>
      <c r="C278" s="16">
        <v>11794.73914</v>
      </c>
      <c r="D278" s="52">
        <v>398746.84580000001</v>
      </c>
      <c r="E278" s="55">
        <v>54075.120640000001</v>
      </c>
    </row>
    <row r="279" spans="1:5">
      <c r="A279" s="16">
        <v>47</v>
      </c>
      <c r="B279" s="16">
        <v>56009.730730000003</v>
      </c>
      <c r="C279" s="16">
        <v>11030.2654</v>
      </c>
      <c r="D279" s="52">
        <v>391848.6041</v>
      </c>
      <c r="E279" s="55">
        <v>40004.871420000003</v>
      </c>
    </row>
    <row r="280" spans="1:5">
      <c r="A280" s="16">
        <v>46</v>
      </c>
      <c r="B280" s="16">
        <v>90556.626860000004</v>
      </c>
      <c r="C280" s="16">
        <v>13872.566699999999</v>
      </c>
      <c r="D280" s="52">
        <v>479586.9387</v>
      </c>
      <c r="E280" s="55">
        <v>61593.520579999997</v>
      </c>
    </row>
    <row r="281" spans="1:5">
      <c r="A281" s="16">
        <v>49</v>
      </c>
      <c r="B281" s="16">
        <v>68502.109429999997</v>
      </c>
      <c r="C281" s="16">
        <v>5831.1182449999997</v>
      </c>
      <c r="D281" s="52">
        <v>515084.18910000002</v>
      </c>
      <c r="E281" s="55">
        <v>52474.718390000002</v>
      </c>
    </row>
    <row r="282" spans="1:5">
      <c r="A282" s="16">
        <v>53</v>
      </c>
      <c r="B282" s="16">
        <v>61858.190770000001</v>
      </c>
      <c r="C282" s="16">
        <v>5189.0835639999996</v>
      </c>
      <c r="D282" s="52">
        <v>706977.05299999996</v>
      </c>
      <c r="E282" s="55">
        <v>57441.44414</v>
      </c>
    </row>
    <row r="283" spans="1:5">
      <c r="A283" s="16">
        <v>48</v>
      </c>
      <c r="B283" s="16">
        <v>63975.060899999997</v>
      </c>
      <c r="C283" s="16">
        <v>10614.85449</v>
      </c>
      <c r="D283" s="52">
        <v>891439.87609999999</v>
      </c>
      <c r="E283" s="55">
        <v>60461.242680000003</v>
      </c>
    </row>
    <row r="284" spans="1:5">
      <c r="A284" s="16">
        <v>50</v>
      </c>
      <c r="B284" s="16">
        <v>42433.546190000001</v>
      </c>
      <c r="C284" s="16">
        <v>7335.5248259999998</v>
      </c>
      <c r="D284" s="52">
        <v>386057.42099999997</v>
      </c>
      <c r="E284" s="55">
        <v>34642.602400000003</v>
      </c>
    </row>
    <row r="285" spans="1:5">
      <c r="A285" s="16">
        <v>46</v>
      </c>
      <c r="B285" s="16">
        <v>73476.422489999997</v>
      </c>
      <c r="C285" s="16">
        <v>9656.8061560000006</v>
      </c>
      <c r="D285" s="52">
        <v>386287.0208</v>
      </c>
      <c r="E285" s="55">
        <v>49142.511740000002</v>
      </c>
    </row>
    <row r="286" spans="1:5">
      <c r="A286" s="16">
        <v>55</v>
      </c>
      <c r="B286" s="16">
        <v>75571.201879999993</v>
      </c>
      <c r="C286" s="16">
        <v>12887.548989999999</v>
      </c>
      <c r="D286" s="52">
        <v>416540.299</v>
      </c>
      <c r="E286" s="55">
        <v>58840.539640000003</v>
      </c>
    </row>
    <row r="287" spans="1:5">
      <c r="A287" s="16">
        <v>58</v>
      </c>
      <c r="B287" s="16">
        <v>50649.644919999999</v>
      </c>
      <c r="C287" s="16">
        <v>11211.720160000001</v>
      </c>
      <c r="D287" s="52">
        <v>565932.18610000005</v>
      </c>
      <c r="E287" s="55">
        <v>51941.675600000002</v>
      </c>
    </row>
    <row r="288" spans="1:5">
      <c r="A288" s="16">
        <v>57</v>
      </c>
      <c r="B288" s="16">
        <v>75247.180609999996</v>
      </c>
      <c r="C288" s="16">
        <v>13258.46631</v>
      </c>
      <c r="D288" s="52">
        <v>659279.20109999995</v>
      </c>
      <c r="E288" s="55">
        <v>67120.898780000003</v>
      </c>
    </row>
    <row r="289" spans="1:5">
      <c r="A289" s="16">
        <v>48</v>
      </c>
      <c r="B289" s="16">
        <v>57005.185949999999</v>
      </c>
      <c r="C289" s="16">
        <v>12416.79083</v>
      </c>
      <c r="D289" s="52">
        <v>408147.0405</v>
      </c>
      <c r="E289" s="55">
        <v>41913.537129999997</v>
      </c>
    </row>
    <row r="290" spans="1:5">
      <c r="A290" s="16">
        <v>53</v>
      </c>
      <c r="B290" s="16">
        <v>65809.107820000005</v>
      </c>
      <c r="C290" s="16">
        <v>4820.8394449999996</v>
      </c>
      <c r="D290" s="52">
        <v>692401.46680000005</v>
      </c>
      <c r="E290" s="55">
        <v>59416.18101</v>
      </c>
    </row>
    <row r="291" spans="1:5">
      <c r="A291" s="16">
        <v>47</v>
      </c>
      <c r="B291" s="16">
        <v>65468.144200000002</v>
      </c>
      <c r="C291" s="16">
        <v>7248.5414199999996</v>
      </c>
      <c r="D291" s="52">
        <v>588570.89029999997</v>
      </c>
      <c r="E291" s="55">
        <v>51402.615059999996</v>
      </c>
    </row>
    <row r="292" spans="1:5">
      <c r="A292" s="16">
        <v>54</v>
      </c>
      <c r="B292" s="16">
        <v>60991.824430000001</v>
      </c>
      <c r="C292" s="16">
        <v>7329.2285099999999</v>
      </c>
      <c r="D292" s="52">
        <v>586368.92929999996</v>
      </c>
      <c r="E292" s="55">
        <v>54755.420380000003</v>
      </c>
    </row>
    <row r="293" spans="1:5">
      <c r="A293" s="16">
        <v>51</v>
      </c>
      <c r="B293" s="16">
        <v>61809.074509999999</v>
      </c>
      <c r="C293" s="16">
        <v>2620.079459</v>
      </c>
      <c r="D293" s="52">
        <v>407733.52289999998</v>
      </c>
      <c r="E293" s="55">
        <v>47143.44008</v>
      </c>
    </row>
    <row r="294" spans="1:5">
      <c r="A294" s="16">
        <v>59</v>
      </c>
      <c r="B294" s="16">
        <v>66905.476439999999</v>
      </c>
      <c r="C294" s="16">
        <v>10077.495919999999</v>
      </c>
      <c r="D294" s="52">
        <v>651215.64350000001</v>
      </c>
      <c r="E294" s="55">
        <v>64391.689059999997</v>
      </c>
    </row>
    <row r="295" spans="1:5">
      <c r="A295" s="16">
        <v>49</v>
      </c>
      <c r="B295" s="16">
        <v>65131.25015</v>
      </c>
      <c r="C295" s="16">
        <v>6206.9221090000001</v>
      </c>
      <c r="D295" s="52">
        <v>53366.138610000002</v>
      </c>
      <c r="E295" s="55">
        <v>37252.551939999998</v>
      </c>
    </row>
    <row r="296" spans="1:5">
      <c r="A296" s="16">
        <v>51</v>
      </c>
      <c r="B296" s="16">
        <v>83626.307830000005</v>
      </c>
      <c r="C296" s="16">
        <v>8458.7498190000006</v>
      </c>
      <c r="D296" s="52">
        <v>167031.55540000001</v>
      </c>
      <c r="E296" s="55">
        <v>52665.365109999999</v>
      </c>
    </row>
    <row r="297" spans="1:5">
      <c r="A297" s="16">
        <v>53</v>
      </c>
      <c r="B297" s="16">
        <v>69255.987529999999</v>
      </c>
      <c r="C297" s="16">
        <v>18361.24915</v>
      </c>
      <c r="D297" s="52">
        <v>339207.27740000002</v>
      </c>
      <c r="E297" s="55">
        <v>51551.679969999997</v>
      </c>
    </row>
    <row r="298" spans="1:5">
      <c r="A298" s="16">
        <v>45</v>
      </c>
      <c r="B298" s="16">
        <v>60575.126040000003</v>
      </c>
      <c r="C298" s="16">
        <v>8088.3443649999999</v>
      </c>
      <c r="D298" s="52">
        <v>291360.02909999999</v>
      </c>
      <c r="E298" s="55">
        <v>38243.664810000002</v>
      </c>
    </row>
    <row r="299" spans="1:5">
      <c r="A299" s="16">
        <v>45</v>
      </c>
      <c r="B299" s="16">
        <v>63729.125679999997</v>
      </c>
      <c r="C299" s="16">
        <v>12507.19736</v>
      </c>
      <c r="D299" s="52">
        <v>271430.05430000002</v>
      </c>
      <c r="E299" s="55">
        <v>39766.64804</v>
      </c>
    </row>
    <row r="300" spans="1:5">
      <c r="A300" s="16">
        <v>48</v>
      </c>
      <c r="B300" s="16">
        <v>53870.484830000001</v>
      </c>
      <c r="C300" s="16">
        <v>14720.53399</v>
      </c>
      <c r="D300" s="52">
        <v>701782.52800000005</v>
      </c>
      <c r="E300" s="55">
        <v>48622.660969999997</v>
      </c>
    </row>
    <row r="301" spans="1:5">
      <c r="A301" s="16">
        <v>49</v>
      </c>
      <c r="B301" s="16">
        <v>56895.231529999997</v>
      </c>
      <c r="C301" s="16">
        <v>9851.578109</v>
      </c>
      <c r="D301" s="52">
        <v>580950.39670000004</v>
      </c>
      <c r="E301" s="55">
        <v>47693.234819999998</v>
      </c>
    </row>
    <row r="302" spans="1:5">
      <c r="A302" s="16">
        <v>48</v>
      </c>
      <c r="B302" s="16">
        <v>52534.207779999997</v>
      </c>
      <c r="C302" s="16">
        <v>7583.7538530000002</v>
      </c>
      <c r="D302" s="52">
        <v>401955.50099999999</v>
      </c>
      <c r="E302" s="55">
        <v>39410.461600000002</v>
      </c>
    </row>
    <row r="303" spans="1:5">
      <c r="A303" s="16">
        <v>45</v>
      </c>
      <c r="B303" s="16">
        <v>52632.971239999999</v>
      </c>
      <c r="C303" s="16">
        <v>12348.677830000001</v>
      </c>
      <c r="D303" s="52">
        <v>293999.94270000001</v>
      </c>
      <c r="E303" s="55">
        <v>33428.401830000003</v>
      </c>
    </row>
    <row r="304" spans="1:5">
      <c r="A304" s="16">
        <v>62</v>
      </c>
      <c r="B304" s="16">
        <v>65617.291750000004</v>
      </c>
      <c r="C304" s="16">
        <v>14392.288329999999</v>
      </c>
      <c r="D304" s="52">
        <v>560593.41599999997</v>
      </c>
      <c r="E304" s="55">
        <v>62864.430110000001</v>
      </c>
    </row>
    <row r="305" spans="1:5">
      <c r="A305" s="16">
        <v>46</v>
      </c>
      <c r="B305" s="16">
        <v>49398.74439</v>
      </c>
      <c r="C305" s="16">
        <v>6994.6173159999998</v>
      </c>
      <c r="D305" s="52">
        <v>174525.8426</v>
      </c>
      <c r="E305" s="55">
        <v>29425.830010000001</v>
      </c>
    </row>
    <row r="306" spans="1:5">
      <c r="A306" s="16">
        <v>51</v>
      </c>
      <c r="B306" s="16">
        <v>63869.649279999998</v>
      </c>
      <c r="C306" s="16">
        <v>12860.658240000001</v>
      </c>
      <c r="D306" s="52">
        <v>260269.0963</v>
      </c>
      <c r="E306" s="55">
        <v>44418.609550000001</v>
      </c>
    </row>
    <row r="307" spans="1:5">
      <c r="A307" s="16">
        <v>57</v>
      </c>
      <c r="B307" s="16">
        <v>68090.508700000006</v>
      </c>
      <c r="C307" s="16">
        <v>6181.9709080000002</v>
      </c>
      <c r="D307" s="52">
        <v>316064.03379999998</v>
      </c>
      <c r="E307" s="55">
        <v>53655.538589999996</v>
      </c>
    </row>
    <row r="308" spans="1:5">
      <c r="A308" s="16">
        <v>60</v>
      </c>
      <c r="B308" s="16">
        <v>54122.878270000001</v>
      </c>
      <c r="C308" s="16">
        <v>15164.87506</v>
      </c>
      <c r="D308" s="52">
        <v>254617.26089999999</v>
      </c>
      <c r="E308" s="55">
        <v>45977.125019999999</v>
      </c>
    </row>
    <row r="309" spans="1:5">
      <c r="A309" s="16">
        <v>61</v>
      </c>
      <c r="B309" s="16">
        <v>38779.183960000002</v>
      </c>
      <c r="C309" s="16">
        <v>12758.895829999999</v>
      </c>
      <c r="D309" s="52">
        <v>581497.88740000001</v>
      </c>
      <c r="E309" s="55">
        <v>47935.939400000003</v>
      </c>
    </row>
    <row r="310" spans="1:5">
      <c r="A310" s="16">
        <v>50</v>
      </c>
      <c r="B310" s="16">
        <v>88292.732050000006</v>
      </c>
      <c r="C310" s="16">
        <v>10799.1381</v>
      </c>
      <c r="D310" s="52">
        <v>378357.93849999999</v>
      </c>
      <c r="E310" s="55">
        <v>60222.226719999999</v>
      </c>
    </row>
    <row r="311" spans="1:5">
      <c r="A311" s="16">
        <v>45</v>
      </c>
      <c r="B311" s="16">
        <v>51906.85022</v>
      </c>
      <c r="C311" s="16">
        <v>13686.969349999999</v>
      </c>
      <c r="D311" s="52">
        <v>85520.850550000003</v>
      </c>
      <c r="E311" s="55">
        <v>27810.218140000001</v>
      </c>
    </row>
    <row r="312" spans="1:5">
      <c r="A312" s="16">
        <v>50</v>
      </c>
      <c r="B312" s="16">
        <v>52373.794459999997</v>
      </c>
      <c r="C312" s="16">
        <v>11347.62967</v>
      </c>
      <c r="D312" s="52">
        <v>633383.49250000005</v>
      </c>
      <c r="E312" s="55">
        <v>47604.345909999996</v>
      </c>
    </row>
    <row r="313" spans="1:5">
      <c r="A313" s="16">
        <v>45</v>
      </c>
      <c r="B313" s="16">
        <v>59689.814380000003</v>
      </c>
      <c r="C313" s="16">
        <v>14862.840109999999</v>
      </c>
      <c r="D313" s="52">
        <v>449895.30459999997</v>
      </c>
      <c r="E313" s="55">
        <v>42369.642469999999</v>
      </c>
    </row>
    <row r="314" spans="1:5">
      <c r="A314" s="16">
        <v>50</v>
      </c>
      <c r="B314" s="16">
        <v>55381.532249999997</v>
      </c>
      <c r="C314" s="16">
        <v>5088.2390169999999</v>
      </c>
      <c r="D314" s="52">
        <v>20000</v>
      </c>
      <c r="E314" s="55">
        <v>31837.22537</v>
      </c>
    </row>
    <row r="315" spans="1:5">
      <c r="A315" s="16">
        <v>51</v>
      </c>
      <c r="B315" s="16">
        <v>34154.776539999999</v>
      </c>
      <c r="C315" s="16">
        <v>5316.010491</v>
      </c>
      <c r="D315" s="52">
        <v>216355.3406</v>
      </c>
      <c r="E315" s="55">
        <v>26499.314180000001</v>
      </c>
    </row>
    <row r="316" spans="1:5">
      <c r="A316" s="16">
        <v>53</v>
      </c>
      <c r="B316" s="16">
        <v>54382.748099999997</v>
      </c>
      <c r="C316" s="16">
        <v>6940.0563709999997</v>
      </c>
      <c r="D316" s="52">
        <v>191168.44760000001</v>
      </c>
      <c r="E316" s="55">
        <v>38172.836020000002</v>
      </c>
    </row>
    <row r="317" spans="1:5">
      <c r="A317" s="16">
        <v>56</v>
      </c>
      <c r="B317" s="16">
        <v>39488.455820000003</v>
      </c>
      <c r="C317" s="16">
        <v>10992.33383</v>
      </c>
      <c r="D317" s="52">
        <v>363561.1972</v>
      </c>
      <c r="E317" s="55">
        <v>37714.316590000002</v>
      </c>
    </row>
    <row r="318" spans="1:5">
      <c r="A318" s="16">
        <v>57</v>
      </c>
      <c r="B318" s="16">
        <v>72637.844819999998</v>
      </c>
      <c r="C318" s="16">
        <v>14938.50613</v>
      </c>
      <c r="D318" s="52">
        <v>352507.90120000002</v>
      </c>
      <c r="E318" s="55">
        <v>57125.415410000001</v>
      </c>
    </row>
    <row r="319" spans="1:5">
      <c r="A319" s="16">
        <v>48</v>
      </c>
      <c r="B319" s="16">
        <v>67247.076979999998</v>
      </c>
      <c r="C319" s="16">
        <v>9851.6895380000005</v>
      </c>
      <c r="D319" s="52">
        <v>368344.0637</v>
      </c>
      <c r="E319" s="55">
        <v>46453.348189999997</v>
      </c>
    </row>
    <row r="320" spans="1:5">
      <c r="A320" s="16">
        <v>50</v>
      </c>
      <c r="B320" s="16">
        <v>71693.447419999997</v>
      </c>
      <c r="C320" s="16">
        <v>14421.482980000001</v>
      </c>
      <c r="D320" s="52">
        <v>517480.09370000003</v>
      </c>
      <c r="E320" s="55">
        <v>55592.703829999999</v>
      </c>
    </row>
    <row r="321" spans="1:5">
      <c r="A321" s="16">
        <v>47</v>
      </c>
      <c r="B321" s="16">
        <v>57860.531029999998</v>
      </c>
      <c r="C321" s="16">
        <v>7146.1925739999997</v>
      </c>
      <c r="D321" s="52">
        <v>445745.55440000002</v>
      </c>
      <c r="E321" s="55">
        <v>42484.022830000002</v>
      </c>
    </row>
    <row r="322" spans="1:5">
      <c r="A322" s="16">
        <v>47</v>
      </c>
      <c r="B322" s="16">
        <v>48123.369830000003</v>
      </c>
      <c r="C322" s="16">
        <v>921.53402340000002</v>
      </c>
      <c r="D322" s="52">
        <v>405550.16889999999</v>
      </c>
      <c r="E322" s="55">
        <v>36112.793460000001</v>
      </c>
    </row>
    <row r="323" spans="1:5">
      <c r="A323" s="16">
        <v>47</v>
      </c>
      <c r="B323" s="16">
        <v>40346.064910000001</v>
      </c>
      <c r="C323" s="16">
        <v>11505.89906</v>
      </c>
      <c r="D323" s="52">
        <v>255922.473</v>
      </c>
      <c r="E323" s="55">
        <v>27889.951969999998</v>
      </c>
    </row>
    <row r="324" spans="1:5">
      <c r="A324" s="16">
        <v>54</v>
      </c>
      <c r="B324" s="16">
        <v>81757.668560000006</v>
      </c>
      <c r="C324" s="16">
        <v>7500.7784140000003</v>
      </c>
      <c r="D324" s="52">
        <v>278181.83539999998</v>
      </c>
      <c r="E324" s="55">
        <v>57430.769030000003</v>
      </c>
    </row>
    <row r="325" spans="1:5">
      <c r="A325" s="16">
        <v>45</v>
      </c>
      <c r="B325" s="16">
        <v>62043.166230000003</v>
      </c>
      <c r="C325" s="16">
        <v>4980.6682950000004</v>
      </c>
      <c r="D325" s="52">
        <v>357639.03340000001</v>
      </c>
      <c r="E325" s="55">
        <v>41265.529289999999</v>
      </c>
    </row>
    <row r="326" spans="1:5">
      <c r="A326" s="16">
        <v>51</v>
      </c>
      <c r="B326" s="16">
        <v>85186.48921</v>
      </c>
      <c r="C326" s="16">
        <v>12413.0319</v>
      </c>
      <c r="D326" s="52">
        <v>546630.52839999995</v>
      </c>
      <c r="E326" s="55">
        <v>64545.163390000002</v>
      </c>
    </row>
    <row r="327" spans="1:5">
      <c r="A327" s="16">
        <v>50</v>
      </c>
      <c r="B327" s="16">
        <v>57770.364880000001</v>
      </c>
      <c r="C327" s="16">
        <v>8628.4340250000005</v>
      </c>
      <c r="D327" s="52">
        <v>211765.2494</v>
      </c>
      <c r="E327" s="55">
        <v>38763.113060000003</v>
      </c>
    </row>
    <row r="328" spans="1:5">
      <c r="A328" s="16">
        <v>56</v>
      </c>
      <c r="B328" s="16">
        <v>62645.955159999998</v>
      </c>
      <c r="C328" s="16">
        <v>11431.229660000001</v>
      </c>
      <c r="D328" s="52">
        <v>613242.16680000001</v>
      </c>
      <c r="E328" s="55">
        <v>58045.562570000002</v>
      </c>
    </row>
    <row r="329" spans="1:5">
      <c r="A329" s="16">
        <v>57</v>
      </c>
      <c r="B329" s="16">
        <v>68782.157179999995</v>
      </c>
      <c r="C329" s="16">
        <v>9810.7526899999993</v>
      </c>
      <c r="D329" s="52">
        <v>350157.8394</v>
      </c>
      <c r="E329" s="55">
        <v>54387.277269999999</v>
      </c>
    </row>
    <row r="330" spans="1:5">
      <c r="A330" s="16">
        <v>51</v>
      </c>
      <c r="B330" s="16">
        <v>42415.488669999999</v>
      </c>
      <c r="C330" s="16">
        <v>5205.008323</v>
      </c>
      <c r="D330" s="52">
        <v>520997.23849999998</v>
      </c>
      <c r="E330" s="55">
        <v>39522.131289999998</v>
      </c>
    </row>
    <row r="331" spans="1:5">
      <c r="A331" s="16">
        <v>63</v>
      </c>
      <c r="B331" s="16">
        <v>44617.983139999997</v>
      </c>
      <c r="C331" s="16">
        <v>9683.7358789999998</v>
      </c>
      <c r="D331" s="52">
        <v>251702.1158</v>
      </c>
      <c r="E331" s="55">
        <v>42978.346259999998</v>
      </c>
    </row>
    <row r="332" spans="1:5">
      <c r="A332" s="16">
        <v>53</v>
      </c>
      <c r="B332" s="16">
        <v>72226.560299999997</v>
      </c>
      <c r="C332" s="16">
        <v>5817.1538540000001</v>
      </c>
      <c r="D332" s="52">
        <v>623033.48199999996</v>
      </c>
      <c r="E332" s="55">
        <v>60865.763959999997</v>
      </c>
    </row>
    <row r="333" spans="1:5">
      <c r="A333" s="16">
        <v>51</v>
      </c>
      <c r="B333" s="16">
        <v>48958.905350000001</v>
      </c>
      <c r="C333" s="16">
        <v>2418.8643400000001</v>
      </c>
      <c r="D333" s="52">
        <v>615672.46810000006</v>
      </c>
      <c r="E333" s="55">
        <v>46380.447319999999</v>
      </c>
    </row>
    <row r="334" spans="1:5">
      <c r="A334" s="16">
        <v>48</v>
      </c>
      <c r="B334" s="16">
        <v>86067.835269999996</v>
      </c>
      <c r="C334" s="16">
        <v>9181.0674299999991</v>
      </c>
      <c r="D334" s="52">
        <v>335652.62339999998</v>
      </c>
      <c r="E334" s="55">
        <v>56579.903380000003</v>
      </c>
    </row>
    <row r="335" spans="1:5">
      <c r="A335" s="16">
        <v>45</v>
      </c>
      <c r="B335" s="16">
        <v>59331.235549999998</v>
      </c>
      <c r="C335" s="16">
        <v>10027.53449</v>
      </c>
      <c r="D335" s="52">
        <v>543313.34539999999</v>
      </c>
      <c r="E335" s="55">
        <v>45208.425389999997</v>
      </c>
    </row>
    <row r="336" spans="1:5">
      <c r="A336" s="16">
        <v>70</v>
      </c>
      <c r="B336" s="16">
        <v>52323.2448</v>
      </c>
      <c r="C336" s="16">
        <v>12438.85648</v>
      </c>
      <c r="D336" s="52">
        <v>346555.1716</v>
      </c>
      <c r="E336" s="55">
        <v>56229.412700000001</v>
      </c>
    </row>
    <row r="337" spans="1:5">
      <c r="A337" s="16">
        <v>51</v>
      </c>
      <c r="B337" s="16">
        <v>63552.851750000002</v>
      </c>
      <c r="C337" s="16">
        <v>9347.50353</v>
      </c>
      <c r="D337" s="52">
        <v>474763.46960000001</v>
      </c>
      <c r="E337" s="55">
        <v>50455.119350000001</v>
      </c>
    </row>
    <row r="338" spans="1:5">
      <c r="A338" s="16">
        <v>51</v>
      </c>
      <c r="B338" s="16">
        <v>75116.10613</v>
      </c>
      <c r="C338" s="16">
        <v>5969.6666020000002</v>
      </c>
      <c r="D338" s="52">
        <v>232607.39069999999</v>
      </c>
      <c r="E338" s="55">
        <v>49721.310819999999</v>
      </c>
    </row>
    <row r="339" spans="1:5">
      <c r="A339" s="16">
        <v>50</v>
      </c>
      <c r="B339" s="16">
        <v>55293.507769999997</v>
      </c>
      <c r="C339" s="16">
        <v>9465.0900980000006</v>
      </c>
      <c r="D339" s="52">
        <v>629764.27430000005</v>
      </c>
      <c r="E339" s="55">
        <v>49220.021800000002</v>
      </c>
    </row>
    <row r="340" spans="1:5">
      <c r="A340" s="16">
        <v>52</v>
      </c>
      <c r="B340" s="16">
        <v>57262.795810000003</v>
      </c>
      <c r="C340" s="16">
        <v>7793.0732010000002</v>
      </c>
      <c r="D340" s="52">
        <v>322150.3542</v>
      </c>
      <c r="E340" s="55">
        <v>43264.049650000001</v>
      </c>
    </row>
    <row r="341" spans="1:5">
      <c r="A341" s="16">
        <v>57</v>
      </c>
      <c r="B341" s="16">
        <v>50241.489849999998</v>
      </c>
      <c r="C341" s="16">
        <v>14817.70896</v>
      </c>
      <c r="D341" s="52">
        <v>607395.0183</v>
      </c>
      <c r="E341" s="55">
        <v>51683.608590000003</v>
      </c>
    </row>
    <row r="342" spans="1:5">
      <c r="A342" s="16">
        <v>54</v>
      </c>
      <c r="B342" s="16">
        <v>65834.568889999995</v>
      </c>
      <c r="C342" s="16">
        <v>15353.257739999999</v>
      </c>
      <c r="D342" s="52">
        <v>152012.353</v>
      </c>
      <c r="E342" s="55">
        <v>44525.020850000001</v>
      </c>
    </row>
    <row r="343" spans="1:5">
      <c r="A343" s="16">
        <v>50</v>
      </c>
      <c r="B343" s="16">
        <v>60382.178849999997</v>
      </c>
      <c r="C343" s="16">
        <v>11302.88277</v>
      </c>
      <c r="D343" s="52">
        <v>490444.41110000003</v>
      </c>
      <c r="E343" s="55">
        <v>48518.90163</v>
      </c>
    </row>
    <row r="344" spans="1:5">
      <c r="A344" s="16">
        <v>52</v>
      </c>
      <c r="B344" s="16">
        <v>65446.656869999999</v>
      </c>
      <c r="C344" s="16">
        <v>8491.5861540000005</v>
      </c>
      <c r="D344" s="52">
        <v>571564.79009999998</v>
      </c>
      <c r="E344" s="55">
        <v>54850.387419999999</v>
      </c>
    </row>
    <row r="345" spans="1:5">
      <c r="A345" s="16">
        <v>52</v>
      </c>
      <c r="B345" s="16">
        <v>58143.062850000002</v>
      </c>
      <c r="C345" s="16">
        <v>9686.1193039999998</v>
      </c>
      <c r="D345" s="52">
        <v>261152.8211</v>
      </c>
      <c r="E345" s="55">
        <v>42209.289479999999</v>
      </c>
    </row>
    <row r="346" spans="1:5">
      <c r="A346" s="16">
        <v>64</v>
      </c>
      <c r="B346" s="16">
        <v>61666.285199999998</v>
      </c>
      <c r="C346" s="16">
        <v>11672.723819999999</v>
      </c>
      <c r="D346" s="52">
        <v>299854.21860000002</v>
      </c>
      <c r="E346" s="55">
        <v>55125.932370000002</v>
      </c>
    </row>
    <row r="347" spans="1:5">
      <c r="A347" s="16">
        <v>51</v>
      </c>
      <c r="B347" s="16">
        <v>64854.339659999998</v>
      </c>
      <c r="C347" s="16">
        <v>3247.8875229999999</v>
      </c>
      <c r="D347" s="52">
        <v>371240.24129999999</v>
      </c>
      <c r="E347" s="55">
        <v>47984.420619999997</v>
      </c>
    </row>
    <row r="348" spans="1:5">
      <c r="A348" s="16">
        <v>55</v>
      </c>
      <c r="B348" s="16">
        <v>45757.155680000003</v>
      </c>
      <c r="C348" s="16">
        <v>11207.01556</v>
      </c>
      <c r="D348" s="52">
        <v>465709.89370000002</v>
      </c>
      <c r="E348" s="55">
        <v>43405.89086</v>
      </c>
    </row>
    <row r="349" spans="1:5">
      <c r="A349" s="16">
        <v>47</v>
      </c>
      <c r="B349" s="16">
        <v>73096.509269999995</v>
      </c>
      <c r="C349" s="16">
        <v>10743.793</v>
      </c>
      <c r="D349" s="52">
        <v>196421.7402</v>
      </c>
      <c r="E349" s="55">
        <v>44577.44829</v>
      </c>
    </row>
    <row r="350" spans="1:5">
      <c r="A350" s="16">
        <v>45</v>
      </c>
      <c r="B350" s="16">
        <v>72316.182860000001</v>
      </c>
      <c r="C350" s="16">
        <v>8728.9168030000001</v>
      </c>
      <c r="D350" s="52">
        <v>279393.49099999998</v>
      </c>
      <c r="E350" s="55">
        <v>44846.685570000001</v>
      </c>
    </row>
    <row r="351" spans="1:5">
      <c r="A351" s="16">
        <v>47</v>
      </c>
      <c r="B351" s="16">
        <v>68431.270550000001</v>
      </c>
      <c r="C351" s="16">
        <v>14088.906419999999</v>
      </c>
      <c r="D351" s="52">
        <v>383693.20409999997</v>
      </c>
      <c r="E351" s="55">
        <v>46643.265809999997</v>
      </c>
    </row>
    <row r="352" spans="1:5">
      <c r="A352" s="16">
        <v>47</v>
      </c>
      <c r="B352" s="16">
        <v>62311.116410000002</v>
      </c>
      <c r="C352" s="16">
        <v>9832.0573100000001</v>
      </c>
      <c r="D352" s="52">
        <v>830430.36919999996</v>
      </c>
      <c r="E352" s="55">
        <v>56563.986749999996</v>
      </c>
    </row>
    <row r="353" spans="1:5">
      <c r="A353" s="16">
        <v>60</v>
      </c>
      <c r="B353" s="16">
        <v>53229.145470000003</v>
      </c>
      <c r="C353" s="16">
        <v>10756.60888</v>
      </c>
      <c r="D353" s="52">
        <v>112127.2567</v>
      </c>
      <c r="E353" s="55">
        <v>41673.446170000003</v>
      </c>
    </row>
    <row r="354" spans="1:5">
      <c r="A354" s="16">
        <v>59</v>
      </c>
      <c r="B354" s="16">
        <v>77662.1109</v>
      </c>
      <c r="C354" s="16">
        <v>13444.89631</v>
      </c>
      <c r="D354" s="52">
        <v>331460.47269999998</v>
      </c>
      <c r="E354" s="55">
        <v>61118.469469999996</v>
      </c>
    </row>
    <row r="355" spans="1:5">
      <c r="A355" s="16">
        <v>47</v>
      </c>
      <c r="B355" s="16">
        <v>61063.356310000003</v>
      </c>
      <c r="C355" s="16">
        <v>12066.26571</v>
      </c>
      <c r="D355" s="52">
        <v>509543.08590000001</v>
      </c>
      <c r="E355" s="55">
        <v>46892.266170000003</v>
      </c>
    </row>
    <row r="356" spans="1:5">
      <c r="A356" s="16">
        <v>55</v>
      </c>
      <c r="B356" s="16">
        <v>72302.032229999997</v>
      </c>
      <c r="C356" s="16">
        <v>10813.75655</v>
      </c>
      <c r="D356" s="52">
        <v>234159.07930000001</v>
      </c>
      <c r="E356" s="55">
        <v>51355.710599999999</v>
      </c>
    </row>
    <row r="357" spans="1:5">
      <c r="A357" s="16">
        <v>45</v>
      </c>
      <c r="B357" s="16">
        <v>63687.498800000001</v>
      </c>
      <c r="C357" s="16">
        <v>13421.368210000001</v>
      </c>
      <c r="D357" s="52">
        <v>358615.9327</v>
      </c>
      <c r="E357" s="55">
        <v>42011.199650000002</v>
      </c>
    </row>
    <row r="358" spans="1:5">
      <c r="A358" s="16">
        <v>51</v>
      </c>
      <c r="B358" s="16">
        <v>63678.15468</v>
      </c>
      <c r="C358" s="16">
        <v>5011.6151449999998</v>
      </c>
      <c r="D358" s="52">
        <v>563498.66359999997</v>
      </c>
      <c r="E358" s="55">
        <v>52654.404549999999</v>
      </c>
    </row>
    <row r="359" spans="1:5">
      <c r="A359" s="16">
        <v>49</v>
      </c>
      <c r="B359" s="16">
        <v>77435.465450000003</v>
      </c>
      <c r="C359" s="16">
        <v>6922.152838</v>
      </c>
      <c r="D359" s="52">
        <v>48620.321230000001</v>
      </c>
      <c r="E359" s="55">
        <v>44432.717470000003</v>
      </c>
    </row>
    <row r="360" spans="1:5">
      <c r="A360" s="16">
        <v>46</v>
      </c>
      <c r="B360" s="16">
        <v>62721.405140000003</v>
      </c>
      <c r="C360" s="16">
        <v>16127.56619</v>
      </c>
      <c r="D360" s="52">
        <v>494985.53629999998</v>
      </c>
      <c r="E360" s="55">
        <v>46054.602529999996</v>
      </c>
    </row>
    <row r="361" spans="1:5">
      <c r="A361" s="16">
        <v>53</v>
      </c>
      <c r="B361" s="16">
        <v>70842.835179999995</v>
      </c>
      <c r="C361" s="16">
        <v>9536.8996889999999</v>
      </c>
      <c r="D361" s="52">
        <v>545946.99959999998</v>
      </c>
      <c r="E361" s="55">
        <v>58235.414539999998</v>
      </c>
    </row>
    <row r="362" spans="1:5">
      <c r="A362" s="16">
        <v>70</v>
      </c>
      <c r="B362" s="16">
        <v>41434.512580000002</v>
      </c>
      <c r="C362" s="16">
        <v>6810.5556059999999</v>
      </c>
      <c r="D362" s="52">
        <v>252220.29370000001</v>
      </c>
      <c r="E362" s="55">
        <v>47009.577409999998</v>
      </c>
    </row>
    <row r="363" spans="1:5">
      <c r="A363" s="16">
        <v>51</v>
      </c>
      <c r="B363" s="16">
        <v>60404.38394</v>
      </c>
      <c r="C363" s="16">
        <v>4198.8391279999996</v>
      </c>
      <c r="D363" s="52">
        <v>513974.68119999999</v>
      </c>
      <c r="E363" s="55">
        <v>49399.970410000002</v>
      </c>
    </row>
    <row r="364" spans="1:5">
      <c r="A364" s="16">
        <v>52</v>
      </c>
      <c r="B364" s="16">
        <v>65239.064680000003</v>
      </c>
      <c r="C364" s="16">
        <v>7437.2110279999997</v>
      </c>
      <c r="D364" s="52">
        <v>168703.33850000001</v>
      </c>
      <c r="E364" s="55">
        <v>42997.167609999997</v>
      </c>
    </row>
    <row r="365" spans="1:5">
      <c r="A365" s="16">
        <v>45</v>
      </c>
      <c r="B365" s="16">
        <v>62939.128510000002</v>
      </c>
      <c r="C365" s="16">
        <v>632.05285240000001</v>
      </c>
      <c r="D365" s="52">
        <v>455589.79729999998</v>
      </c>
      <c r="E365" s="55">
        <v>44434.984190000003</v>
      </c>
    </row>
    <row r="366" spans="1:5">
      <c r="A366" s="16">
        <v>48</v>
      </c>
      <c r="B366" s="16">
        <v>60608.403129999999</v>
      </c>
      <c r="C366" s="16">
        <v>8233.2807190000003</v>
      </c>
      <c r="D366" s="52">
        <v>492113.00670000003</v>
      </c>
      <c r="E366" s="55">
        <v>46325.509590000001</v>
      </c>
    </row>
    <row r="367" spans="1:5">
      <c r="A367" s="16">
        <v>48</v>
      </c>
      <c r="B367" s="16">
        <v>56118.396009999997</v>
      </c>
      <c r="C367" s="16">
        <v>9242.775995</v>
      </c>
      <c r="D367" s="52">
        <v>586717.47149999999</v>
      </c>
      <c r="E367" s="55">
        <v>46846.730499999998</v>
      </c>
    </row>
    <row r="368" spans="1:5">
      <c r="A368" s="16">
        <v>48</v>
      </c>
      <c r="B368" s="16">
        <v>86706.333329999994</v>
      </c>
      <c r="C368" s="16">
        <v>9653.2649799999999</v>
      </c>
      <c r="D368" s="52">
        <v>333543.69300000003</v>
      </c>
      <c r="E368" s="55">
        <v>56499.102019999998</v>
      </c>
    </row>
    <row r="369" spans="1:5">
      <c r="A369" s="16">
        <v>57</v>
      </c>
      <c r="B369" s="16">
        <v>41236.364970000002</v>
      </c>
      <c r="C369" s="16">
        <v>9399.3429749999996</v>
      </c>
      <c r="D369" s="52">
        <v>466988.26020000002</v>
      </c>
      <c r="E369" s="55">
        <v>42773.759050000001</v>
      </c>
    </row>
    <row r="370" spans="1:5">
      <c r="A370" s="16">
        <v>46</v>
      </c>
      <c r="B370" s="16">
        <v>77146.275980000006</v>
      </c>
      <c r="C370" s="16">
        <v>7903.3349500000004</v>
      </c>
      <c r="D370" s="52">
        <v>418764.5061</v>
      </c>
      <c r="E370" s="55">
        <v>52313.983919999999</v>
      </c>
    </row>
    <row r="371" spans="1:5">
      <c r="A371" s="16">
        <v>65</v>
      </c>
      <c r="B371" s="16">
        <v>70703.850130000006</v>
      </c>
      <c r="C371" s="16">
        <v>5025.3655179999996</v>
      </c>
      <c r="D371" s="52">
        <v>284991.7415</v>
      </c>
      <c r="E371" s="55">
        <v>60763.247309999999</v>
      </c>
    </row>
    <row r="372" spans="1:5">
      <c r="A372" s="16">
        <v>57</v>
      </c>
      <c r="B372" s="16">
        <v>69810.462650000001</v>
      </c>
      <c r="C372" s="16">
        <v>4684.5564329999997</v>
      </c>
      <c r="D372" s="52">
        <v>720423.81570000004</v>
      </c>
      <c r="E372" s="55">
        <v>66158.694940000001</v>
      </c>
    </row>
    <row r="373" spans="1:5">
      <c r="A373" s="16">
        <v>47</v>
      </c>
      <c r="B373" s="16">
        <v>54279.395969999998</v>
      </c>
      <c r="C373" s="16">
        <v>5699.1848140000002</v>
      </c>
      <c r="D373" s="52">
        <v>124979.05009999999</v>
      </c>
      <c r="E373" s="55">
        <v>31215.642100000001</v>
      </c>
    </row>
    <row r="374" spans="1:5">
      <c r="A374" s="16">
        <v>57</v>
      </c>
      <c r="B374" s="16">
        <v>59168.007510000003</v>
      </c>
      <c r="C374" s="16">
        <v>10474.441870000001</v>
      </c>
      <c r="D374" s="52">
        <v>623487.59519999998</v>
      </c>
      <c r="E374" s="55">
        <v>56973.181049999999</v>
      </c>
    </row>
    <row r="375" spans="1:5">
      <c r="A375" s="16">
        <v>46</v>
      </c>
      <c r="B375" s="16">
        <v>55434.040459999997</v>
      </c>
      <c r="C375" s="16">
        <v>18693.146519999998</v>
      </c>
      <c r="D375" s="52">
        <v>316906.64409999998</v>
      </c>
      <c r="E375" s="55">
        <v>37093.920330000001</v>
      </c>
    </row>
    <row r="376" spans="1:5">
      <c r="A376" s="16">
        <v>45</v>
      </c>
      <c r="B376" s="16">
        <v>68499.694470000002</v>
      </c>
      <c r="C376" s="16">
        <v>15436.79968</v>
      </c>
      <c r="D376" s="52">
        <v>308445.85979999998</v>
      </c>
      <c r="E376" s="55">
        <v>43401.566120000003</v>
      </c>
    </row>
    <row r="377" spans="1:5">
      <c r="A377" s="16">
        <v>51</v>
      </c>
      <c r="B377" s="16">
        <v>74810.894709999993</v>
      </c>
      <c r="C377" s="16">
        <v>13658.34201</v>
      </c>
      <c r="D377" s="52">
        <v>286849.78749999998</v>
      </c>
      <c r="E377" s="55">
        <v>51405.55229</v>
      </c>
    </row>
    <row r="378" spans="1:5">
      <c r="A378" s="16">
        <v>54</v>
      </c>
      <c r="B378" s="16">
        <v>47684.463060000002</v>
      </c>
      <c r="C378" s="16">
        <v>10128.761140000001</v>
      </c>
      <c r="D378" s="52">
        <v>613372.89170000004</v>
      </c>
      <c r="E378" s="55">
        <v>48300.020570000001</v>
      </c>
    </row>
    <row r="379" spans="1:5">
      <c r="A379" s="16">
        <v>45</v>
      </c>
      <c r="B379" s="16">
        <v>72939.831950000007</v>
      </c>
      <c r="C379" s="16">
        <v>7787.2044919999998</v>
      </c>
      <c r="D379" s="52">
        <v>589669.65729999996</v>
      </c>
      <c r="E379" s="55">
        <v>54013.47595</v>
      </c>
    </row>
    <row r="380" spans="1:5">
      <c r="A380" s="16">
        <v>54</v>
      </c>
      <c r="B380" s="16">
        <v>55619.341520000002</v>
      </c>
      <c r="C380" s="16">
        <v>11212.437910000001</v>
      </c>
      <c r="D380" s="52">
        <v>229070.5491</v>
      </c>
      <c r="E380" s="55">
        <v>41320.072560000001</v>
      </c>
    </row>
    <row r="381" spans="1:5">
      <c r="A381" s="16">
        <v>55</v>
      </c>
      <c r="B381" s="16">
        <v>70914.599929999997</v>
      </c>
      <c r="C381" s="16">
        <v>9644.4102600000006</v>
      </c>
      <c r="D381" s="52">
        <v>779143.60049999994</v>
      </c>
      <c r="E381" s="55">
        <v>66888.93694</v>
      </c>
    </row>
    <row r="382" spans="1:5">
      <c r="A382" s="16">
        <v>46</v>
      </c>
      <c r="B382" s="16">
        <v>53382.426930000001</v>
      </c>
      <c r="C382" s="16">
        <v>5055.4357099999997</v>
      </c>
      <c r="D382" s="52">
        <v>438491.87599999999</v>
      </c>
      <c r="E382" s="55">
        <v>39549.130389999998</v>
      </c>
    </row>
    <row r="383" spans="1:5">
      <c r="A383" s="16">
        <v>45</v>
      </c>
      <c r="B383" s="16">
        <v>74173.392389999994</v>
      </c>
      <c r="C383" s="16">
        <v>11315.59626</v>
      </c>
      <c r="D383" s="52">
        <v>521404.23859999998</v>
      </c>
      <c r="E383" s="55">
        <v>52709.081960000003</v>
      </c>
    </row>
    <row r="384" spans="1:5">
      <c r="A384" s="16">
        <v>50</v>
      </c>
      <c r="B384" s="16">
        <v>53587.12801</v>
      </c>
      <c r="C384" s="16">
        <v>8501.4972799999996</v>
      </c>
      <c r="D384" s="52">
        <v>811594.0392</v>
      </c>
      <c r="E384" s="55">
        <v>53502.977420000003</v>
      </c>
    </row>
    <row r="385" spans="1:5">
      <c r="A385" s="16">
        <v>54</v>
      </c>
      <c r="B385" s="16">
        <v>58011.633900000001</v>
      </c>
      <c r="C385" s="16">
        <v>9822.4261920000008</v>
      </c>
      <c r="D385" s="52">
        <v>552454.02630000003</v>
      </c>
      <c r="E385" s="55">
        <v>52116.907910000002</v>
      </c>
    </row>
    <row r="386" spans="1:5">
      <c r="A386" s="16">
        <v>56</v>
      </c>
      <c r="B386" s="16">
        <v>66779.913740000004</v>
      </c>
      <c r="C386" s="16">
        <v>14300.12614</v>
      </c>
      <c r="D386" s="52">
        <v>202576.61960000001</v>
      </c>
      <c r="E386" s="55">
        <v>48025.025419999998</v>
      </c>
    </row>
    <row r="387" spans="1:5">
      <c r="A387" s="16">
        <v>54</v>
      </c>
      <c r="B387" s="16">
        <v>79173.076700000005</v>
      </c>
      <c r="C387" s="16">
        <v>6913.0568300000004</v>
      </c>
      <c r="D387" s="52">
        <v>397700.14039999997</v>
      </c>
      <c r="E387" s="55">
        <v>59483.911829999997</v>
      </c>
    </row>
    <row r="388" spans="1:5">
      <c r="A388" s="16">
        <v>48</v>
      </c>
      <c r="B388" s="16">
        <v>65530.364009999998</v>
      </c>
      <c r="C388" s="16">
        <v>8774.0695140000007</v>
      </c>
      <c r="D388" s="52">
        <v>210573.70420000001</v>
      </c>
      <c r="E388" s="55">
        <v>41034.283430000003</v>
      </c>
    </row>
    <row r="389" spans="1:5">
      <c r="A389" s="16">
        <v>49</v>
      </c>
      <c r="B389" s="16">
        <v>63732.393100000001</v>
      </c>
      <c r="C389" s="16">
        <v>12848.20061</v>
      </c>
      <c r="D389" s="52">
        <v>581620.48239999998</v>
      </c>
      <c r="E389" s="55">
        <v>51730.174339999998</v>
      </c>
    </row>
    <row r="390" spans="1:5">
      <c r="A390" s="16">
        <v>55</v>
      </c>
      <c r="B390" s="16">
        <v>62689.539640000003</v>
      </c>
      <c r="C390" s="16">
        <v>8732.1433550000002</v>
      </c>
      <c r="D390" s="52">
        <v>481513.5074</v>
      </c>
      <c r="E390" s="55">
        <v>53021.860739999996</v>
      </c>
    </row>
    <row r="391" spans="1:5">
      <c r="A391" s="16">
        <v>53</v>
      </c>
      <c r="B391" s="16">
        <v>62713.781490000001</v>
      </c>
      <c r="C391" s="16">
        <v>11498.039930000001</v>
      </c>
      <c r="D391" s="52">
        <v>679435.17449999996</v>
      </c>
      <c r="E391" s="55">
        <v>57461.511579999999</v>
      </c>
    </row>
    <row r="392" spans="1:5">
      <c r="A392" s="16">
        <v>53</v>
      </c>
      <c r="B392" s="16">
        <v>44747.661319999999</v>
      </c>
      <c r="C392" s="16">
        <v>4975.1445590000003</v>
      </c>
      <c r="D392" s="52">
        <v>793986.61549999996</v>
      </c>
      <c r="E392" s="55">
        <v>50441.62427</v>
      </c>
    </row>
    <row r="393" spans="1:5">
      <c r="A393" s="16">
        <v>48</v>
      </c>
      <c r="B393" s="16">
        <v>86565.156409999996</v>
      </c>
      <c r="C393" s="16">
        <v>13701.799859999999</v>
      </c>
      <c r="D393" s="52">
        <v>819002.17480000004</v>
      </c>
      <c r="E393" s="55">
        <v>70878.29664</v>
      </c>
    </row>
    <row r="394" spans="1:5">
      <c r="A394" s="16">
        <v>63</v>
      </c>
      <c r="B394" s="16">
        <v>46549.163289999997</v>
      </c>
      <c r="C394" s="16">
        <v>640.04537800000003</v>
      </c>
      <c r="D394" s="52">
        <v>626163.83200000005</v>
      </c>
      <c r="E394" s="55">
        <v>55543.384969999999</v>
      </c>
    </row>
    <row r="395" spans="1:5">
      <c r="A395" s="16">
        <v>59</v>
      </c>
      <c r="B395" s="16">
        <v>70111.539799999999</v>
      </c>
      <c r="C395" s="16">
        <v>7949.4636490000003</v>
      </c>
      <c r="D395" s="52">
        <v>239217.67319999999</v>
      </c>
      <c r="E395" s="55">
        <v>53848.755499999999</v>
      </c>
    </row>
    <row r="396" spans="1:5">
      <c r="A396" s="16">
        <v>45</v>
      </c>
      <c r="B396" s="16">
        <v>66747.668569999994</v>
      </c>
      <c r="C396" s="16">
        <v>9691.2346199999993</v>
      </c>
      <c r="D396" s="52">
        <v>221290.98180000001</v>
      </c>
      <c r="E396" s="55">
        <v>39904.816129999999</v>
      </c>
    </row>
    <row r="397" spans="1:5">
      <c r="A397" s="16">
        <v>47</v>
      </c>
      <c r="B397" s="16">
        <v>72025.676800000001</v>
      </c>
      <c r="C397" s="16">
        <v>6988.6527569999998</v>
      </c>
      <c r="D397" s="52">
        <v>222341.03419999999</v>
      </c>
      <c r="E397" s="55">
        <v>44736.410969999997</v>
      </c>
    </row>
    <row r="398" spans="1:5">
      <c r="A398" s="16">
        <v>49</v>
      </c>
      <c r="B398" s="16">
        <v>70737.293829999995</v>
      </c>
      <c r="C398" s="16">
        <v>13851.11162</v>
      </c>
      <c r="D398" s="52">
        <v>266765.47700000001</v>
      </c>
      <c r="E398" s="55">
        <v>46937.174220000001</v>
      </c>
    </row>
    <row r="399" spans="1:5">
      <c r="A399" s="16">
        <v>47</v>
      </c>
      <c r="B399" s="16">
        <v>50694.427069999998</v>
      </c>
      <c r="C399" s="16">
        <v>10881.901019999999</v>
      </c>
      <c r="D399" s="52">
        <v>587858.62950000004</v>
      </c>
      <c r="E399" s="55">
        <v>42747.539250000002</v>
      </c>
    </row>
    <row r="400" spans="1:5">
      <c r="A400" s="16">
        <v>46</v>
      </c>
      <c r="B400" s="16">
        <v>82425.646789999999</v>
      </c>
      <c r="C400" s="16">
        <v>7525.2521040000001</v>
      </c>
      <c r="D400" s="52">
        <v>684273.59129999997</v>
      </c>
      <c r="E400" s="55">
        <v>63038.20422</v>
      </c>
    </row>
    <row r="401" spans="1:5">
      <c r="A401" s="16">
        <v>51</v>
      </c>
      <c r="B401" s="16">
        <v>82094.107120000001</v>
      </c>
      <c r="C401" s="16">
        <v>1065.607589</v>
      </c>
      <c r="D401" s="52">
        <v>577272.68050000002</v>
      </c>
      <c r="E401" s="55">
        <v>63248.761879999998</v>
      </c>
    </row>
    <row r="402" spans="1:5">
      <c r="A402" s="16">
        <v>63</v>
      </c>
      <c r="B402" s="16">
        <v>75719.229860000007</v>
      </c>
      <c r="C402" s="16">
        <v>10515.281349999999</v>
      </c>
      <c r="D402" s="52">
        <v>474485.66590000002</v>
      </c>
      <c r="E402" s="55">
        <v>67092.232759999999</v>
      </c>
    </row>
    <row r="403" spans="1:5">
      <c r="A403" s="16">
        <v>50</v>
      </c>
      <c r="B403" s="16">
        <v>42003.016170000003</v>
      </c>
      <c r="C403" s="16">
        <v>6052.8447749999996</v>
      </c>
      <c r="D403" s="52">
        <v>579220.03929999995</v>
      </c>
      <c r="E403" s="55">
        <v>40022.174059999998</v>
      </c>
    </row>
    <row r="404" spans="1:5">
      <c r="A404" s="16">
        <v>51</v>
      </c>
      <c r="B404" s="16">
        <v>74418.55717</v>
      </c>
      <c r="C404" s="16">
        <v>8632.6990069999993</v>
      </c>
      <c r="D404" s="52">
        <v>472761.62079999998</v>
      </c>
      <c r="E404" s="55">
        <v>56071.613770000004</v>
      </c>
    </row>
    <row r="405" spans="1:5">
      <c r="A405" s="16">
        <v>54</v>
      </c>
      <c r="B405" s="16">
        <v>52786.197099999998</v>
      </c>
      <c r="C405" s="16">
        <v>9246.8131589999994</v>
      </c>
      <c r="D405" s="52">
        <v>556014.97039999999</v>
      </c>
      <c r="E405" s="55">
        <v>49442.121070000001</v>
      </c>
    </row>
    <row r="406" spans="1:5">
      <c r="A406" s="16">
        <v>57</v>
      </c>
      <c r="B406" s="16">
        <v>56066.076849999998</v>
      </c>
      <c r="C406" s="16">
        <v>5235.7599</v>
      </c>
      <c r="D406" s="52">
        <v>497876.24780000001</v>
      </c>
      <c r="E406" s="55">
        <v>51866.48719</v>
      </c>
    </row>
    <row r="407" spans="1:5">
      <c r="A407" s="16">
        <v>47</v>
      </c>
      <c r="B407" s="16">
        <v>48591.571770000002</v>
      </c>
      <c r="C407" s="16">
        <v>14309.211149999999</v>
      </c>
      <c r="D407" s="52">
        <v>364858.71480000002</v>
      </c>
      <c r="E407" s="55">
        <v>35716.311329999997</v>
      </c>
    </row>
    <row r="408" spans="1:5">
      <c r="A408" s="16">
        <v>52</v>
      </c>
      <c r="B408" s="16">
        <v>38213.888440000002</v>
      </c>
      <c r="C408" s="16">
        <v>11492.741739999999</v>
      </c>
      <c r="D408" s="52">
        <v>579059.31319999998</v>
      </c>
      <c r="E408" s="55">
        <v>39892.933429999997</v>
      </c>
    </row>
    <row r="409" spans="1:5">
      <c r="A409" s="16">
        <v>52</v>
      </c>
      <c r="B409" s="16">
        <v>56444.768479999999</v>
      </c>
      <c r="C409" s="16">
        <v>11932.738810000001</v>
      </c>
      <c r="D409" s="52">
        <v>69821.637600000002</v>
      </c>
      <c r="E409" s="55">
        <v>35781.16156</v>
      </c>
    </row>
    <row r="410" spans="1:5">
      <c r="A410" s="16">
        <v>48</v>
      </c>
      <c r="B410" s="16">
        <v>67080.614199999996</v>
      </c>
      <c r="C410" s="16">
        <v>7880.4236629999996</v>
      </c>
      <c r="D410" s="52">
        <v>244188.00080000001</v>
      </c>
      <c r="E410" s="55">
        <v>42866.212740000003</v>
      </c>
    </row>
    <row r="411" spans="1:5">
      <c r="A411" s="16">
        <v>55</v>
      </c>
      <c r="B411" s="16">
        <v>83333.810540000006</v>
      </c>
      <c r="C411" s="16">
        <v>9874.0753270000005</v>
      </c>
      <c r="D411" s="52">
        <v>1000000</v>
      </c>
      <c r="E411" s="55">
        <v>80000</v>
      </c>
    </row>
    <row r="412" spans="1:5">
      <c r="A412" s="16">
        <v>47</v>
      </c>
      <c r="B412" s="16">
        <v>73502.124580000003</v>
      </c>
      <c r="C412" s="16">
        <v>11132.39299</v>
      </c>
      <c r="D412" s="52">
        <v>765711.60250000004</v>
      </c>
      <c r="E412" s="55">
        <v>60526.977879999999</v>
      </c>
    </row>
    <row r="413" spans="1:5">
      <c r="A413" s="16">
        <v>45</v>
      </c>
      <c r="B413" s="16">
        <v>88816.026949999999</v>
      </c>
      <c r="C413" s="16">
        <v>9317.2219499999992</v>
      </c>
      <c r="D413" s="52">
        <v>493592.1764</v>
      </c>
      <c r="E413" s="55">
        <v>59758.732470000003</v>
      </c>
    </row>
    <row r="414" spans="1:5">
      <c r="A414" s="16">
        <v>47</v>
      </c>
      <c r="B414" s="16">
        <v>67647.747640000001</v>
      </c>
      <c r="C414" s="16">
        <v>8767.7835470000009</v>
      </c>
      <c r="D414" s="52">
        <v>787984.28819999995</v>
      </c>
      <c r="E414" s="55">
        <v>58641.710509999997</v>
      </c>
    </row>
    <row r="415" spans="1:5">
      <c r="A415" s="16">
        <v>45</v>
      </c>
      <c r="B415" s="16">
        <v>79781.901259999999</v>
      </c>
      <c r="C415" s="16">
        <v>11148.10325</v>
      </c>
      <c r="D415" s="52">
        <v>427287.62770000001</v>
      </c>
      <c r="E415" s="55">
        <v>52983.894110000001</v>
      </c>
    </row>
    <row r="416" spans="1:5">
      <c r="A416" s="16">
        <v>49</v>
      </c>
      <c r="B416" s="16">
        <v>64665.391219999998</v>
      </c>
      <c r="C416" s="16">
        <v>7404.0807510000004</v>
      </c>
      <c r="D416" s="52">
        <v>521815.7353</v>
      </c>
      <c r="E416" s="55">
        <v>50666.881730000001</v>
      </c>
    </row>
    <row r="417" spans="1:5">
      <c r="A417" s="16">
        <v>60</v>
      </c>
      <c r="B417" s="16">
        <v>58837.970880000001</v>
      </c>
      <c r="C417" s="16">
        <v>12788.81573</v>
      </c>
      <c r="D417" s="52">
        <v>622324.74990000005</v>
      </c>
      <c r="E417" s="55">
        <v>59625.026180000001</v>
      </c>
    </row>
    <row r="418" spans="1:5">
      <c r="A418" s="16">
        <v>51</v>
      </c>
      <c r="B418" s="16">
        <v>65245.573790000002</v>
      </c>
      <c r="C418" s="16">
        <v>11554.272300000001</v>
      </c>
      <c r="D418" s="52">
        <v>542777.48919999995</v>
      </c>
      <c r="E418" s="55">
        <v>53496.481829999997</v>
      </c>
    </row>
    <row r="419" spans="1:5">
      <c r="A419" s="16">
        <v>48</v>
      </c>
      <c r="B419" s="16">
        <v>47227.015420000003</v>
      </c>
      <c r="C419" s="16">
        <v>11312.51035</v>
      </c>
      <c r="D419" s="52">
        <v>642335.10210000002</v>
      </c>
      <c r="E419" s="55">
        <v>43503.973489999997</v>
      </c>
    </row>
    <row r="420" spans="1:5">
      <c r="A420" s="16">
        <v>48</v>
      </c>
      <c r="B420" s="16">
        <v>50017.381540000002</v>
      </c>
      <c r="C420" s="16">
        <v>7514.3930350000001</v>
      </c>
      <c r="D420" s="52">
        <v>160487.0006</v>
      </c>
      <c r="E420" s="55">
        <v>31083.702710000001</v>
      </c>
    </row>
    <row r="421" spans="1:5">
      <c r="A421" s="16">
        <v>47</v>
      </c>
      <c r="B421" s="16">
        <v>66226.729019999999</v>
      </c>
      <c r="C421" s="16">
        <v>8511.8149209999992</v>
      </c>
      <c r="D421" s="52">
        <v>356213.07760000002</v>
      </c>
      <c r="E421" s="55">
        <v>45366.359629999999</v>
      </c>
    </row>
    <row r="422" spans="1:5">
      <c r="A422" s="16">
        <v>45</v>
      </c>
      <c r="B422" s="16">
        <v>56687.412729999996</v>
      </c>
      <c r="C422" s="16">
        <v>9050.2840830000005</v>
      </c>
      <c r="D422" s="52">
        <v>414034.60960000003</v>
      </c>
      <c r="E422" s="55">
        <v>39888.597889999997</v>
      </c>
    </row>
    <row r="423" spans="1:5">
      <c r="A423" s="16">
        <v>49</v>
      </c>
      <c r="B423" s="16">
        <v>68114.601689999996</v>
      </c>
      <c r="C423" s="16">
        <v>11633.952649999999</v>
      </c>
      <c r="D423" s="52">
        <v>521061.1115</v>
      </c>
      <c r="E423" s="55">
        <v>52240.728660000001</v>
      </c>
    </row>
    <row r="424" spans="1:5">
      <c r="A424" s="16">
        <v>61</v>
      </c>
      <c r="B424" s="16">
        <v>51086.884819999999</v>
      </c>
      <c r="C424" s="16">
        <v>12254.539430000001</v>
      </c>
      <c r="D424" s="52">
        <v>59630.07789</v>
      </c>
      <c r="E424" s="55">
        <v>39911.611599999997</v>
      </c>
    </row>
    <row r="425" spans="1:5">
      <c r="A425" s="16">
        <v>51</v>
      </c>
      <c r="B425" s="16">
        <v>71921.450379999995</v>
      </c>
      <c r="C425" s="16">
        <v>6354.3726290000004</v>
      </c>
      <c r="D425" s="52">
        <v>169714.26550000001</v>
      </c>
      <c r="E425" s="55">
        <v>45857.753649999999</v>
      </c>
    </row>
    <row r="426" spans="1:5">
      <c r="A426" s="16">
        <v>53</v>
      </c>
      <c r="B426" s="16">
        <v>43019.847500000003</v>
      </c>
      <c r="C426" s="16">
        <v>8527.0342810000002</v>
      </c>
      <c r="D426" s="52">
        <v>454791.72509999998</v>
      </c>
      <c r="E426" s="55">
        <v>39422.793890000001</v>
      </c>
    </row>
    <row r="427" spans="1:5">
      <c r="A427" s="16">
        <v>47</v>
      </c>
      <c r="B427" s="16">
        <v>56692.780440000002</v>
      </c>
      <c r="C427" s="16">
        <v>7946.4359290000002</v>
      </c>
      <c r="D427" s="52">
        <v>685541.65009999997</v>
      </c>
      <c r="E427" s="55">
        <v>49079.294609999997</v>
      </c>
    </row>
    <row r="428" spans="1:5">
      <c r="A428" s="16">
        <v>45</v>
      </c>
      <c r="B428" s="16">
        <v>63561.045250000003</v>
      </c>
      <c r="C428" s="16">
        <v>3730.1197200000001</v>
      </c>
      <c r="D428" s="52">
        <v>608019.63080000004</v>
      </c>
      <c r="E428" s="55">
        <v>49348.88394</v>
      </c>
    </row>
    <row r="429" spans="1:5">
      <c r="A429" s="16">
        <v>51</v>
      </c>
      <c r="B429" s="16">
        <v>62788.935290000001</v>
      </c>
      <c r="C429" s="16">
        <v>13224.45167</v>
      </c>
      <c r="D429" s="52">
        <v>192514.64309999999</v>
      </c>
      <c r="E429" s="55">
        <v>41427.597970000003</v>
      </c>
    </row>
    <row r="430" spans="1:5">
      <c r="A430" s="16">
        <v>55</v>
      </c>
      <c r="B430" s="16">
        <v>59486.270729999997</v>
      </c>
      <c r="C430" s="16">
        <v>6515.3367779999999</v>
      </c>
      <c r="D430" s="52">
        <v>228434.0508</v>
      </c>
      <c r="E430" s="55">
        <v>44424.076809999999</v>
      </c>
    </row>
    <row r="431" spans="1:5">
      <c r="A431" s="16">
        <v>62</v>
      </c>
      <c r="B431" s="16">
        <v>68149.630560000005</v>
      </c>
      <c r="C431" s="16">
        <v>9560.4482040000003</v>
      </c>
      <c r="D431" s="52">
        <v>401916.0981</v>
      </c>
      <c r="E431" s="55">
        <v>60390.066160000002</v>
      </c>
    </row>
    <row r="432" spans="1:5">
      <c r="A432" s="16">
        <v>52</v>
      </c>
      <c r="B432" s="16">
        <v>49393.467839999998</v>
      </c>
      <c r="C432" s="16">
        <v>11521.618899999999</v>
      </c>
      <c r="D432" s="52">
        <v>475263.27590000001</v>
      </c>
      <c r="E432" s="55">
        <v>42793.993199999997</v>
      </c>
    </row>
    <row r="433" spans="1:5">
      <c r="A433" s="16">
        <v>51</v>
      </c>
      <c r="B433" s="16">
        <v>72262.202449999997</v>
      </c>
      <c r="C433" s="16">
        <v>12124.82386</v>
      </c>
      <c r="D433" s="52">
        <v>187821.09580000001</v>
      </c>
      <c r="E433" s="55">
        <v>46935.727740000002</v>
      </c>
    </row>
    <row r="434" spans="1:5">
      <c r="A434" s="16">
        <v>63</v>
      </c>
      <c r="B434" s="16">
        <v>64494.395349999999</v>
      </c>
      <c r="C434" s="16">
        <v>8765.6241090000003</v>
      </c>
      <c r="D434" s="52">
        <v>408679.85960000003</v>
      </c>
      <c r="E434" s="55">
        <v>58667.068650000001</v>
      </c>
    </row>
    <row r="435" spans="1:5">
      <c r="A435" s="16">
        <v>46</v>
      </c>
      <c r="B435" s="16">
        <v>54362.703070000003</v>
      </c>
      <c r="C435" s="16">
        <v>15647.35449</v>
      </c>
      <c r="D435" s="52">
        <v>388898.06900000002</v>
      </c>
      <c r="E435" s="55">
        <v>38042.800649999997</v>
      </c>
    </row>
    <row r="436" spans="1:5">
      <c r="A436" s="16">
        <v>47</v>
      </c>
      <c r="B436" s="16">
        <v>55657.65681</v>
      </c>
      <c r="C436" s="16">
        <v>9625.3995859999995</v>
      </c>
      <c r="D436" s="52">
        <v>377424.61570000002</v>
      </c>
      <c r="E436" s="55">
        <v>39270.579089999999</v>
      </c>
    </row>
    <row r="437" spans="1:5">
      <c r="A437" s="16">
        <v>58</v>
      </c>
      <c r="B437" s="16">
        <v>73512.412689999997</v>
      </c>
      <c r="C437" s="16">
        <v>11054.27478</v>
      </c>
      <c r="D437" s="52">
        <v>236420.96950000001</v>
      </c>
      <c r="E437" s="55">
        <v>54606.187689999999</v>
      </c>
    </row>
    <row r="438" spans="1:5">
      <c r="A438" s="16">
        <v>51</v>
      </c>
      <c r="B438" s="16">
        <v>70275.687059999997</v>
      </c>
      <c r="C438" s="16">
        <v>10359.175789999999</v>
      </c>
      <c r="D438" s="52">
        <v>253181.97889999999</v>
      </c>
      <c r="E438" s="55">
        <v>47984.120430000003</v>
      </c>
    </row>
    <row r="439" spans="1:5">
      <c r="A439" s="16">
        <v>51</v>
      </c>
      <c r="B439" s="16">
        <v>84120.954970000006</v>
      </c>
      <c r="C439" s="16">
        <v>9596.5130910000007</v>
      </c>
      <c r="D439" s="52">
        <v>27888.74525</v>
      </c>
      <c r="E439" s="55">
        <v>48955.858160000003</v>
      </c>
    </row>
    <row r="440" spans="1:5">
      <c r="A440" s="16">
        <v>58</v>
      </c>
      <c r="B440" s="16">
        <v>64426.596129999998</v>
      </c>
      <c r="C440" s="16">
        <v>9514.6450280000008</v>
      </c>
      <c r="D440" s="52">
        <v>137601.84400000001</v>
      </c>
      <c r="E440" s="55">
        <v>46710.52519</v>
      </c>
    </row>
    <row r="441" spans="1:5">
      <c r="A441" s="16">
        <v>49</v>
      </c>
      <c r="B441" s="16">
        <v>71150.198940000002</v>
      </c>
      <c r="C441" s="16">
        <v>9848.9978570000003</v>
      </c>
      <c r="D441" s="52">
        <v>480468.24699999997</v>
      </c>
      <c r="E441" s="55">
        <v>52889.562570000002</v>
      </c>
    </row>
    <row r="442" spans="1:5">
      <c r="A442" s="16">
        <v>48</v>
      </c>
      <c r="B442" s="16">
        <v>91083.739180000004</v>
      </c>
      <c r="C442" s="16">
        <v>13148.855970000001</v>
      </c>
      <c r="D442" s="52">
        <v>387538.2487</v>
      </c>
      <c r="E442" s="55">
        <v>60960.834280000003</v>
      </c>
    </row>
    <row r="443" spans="1:5">
      <c r="A443" s="16">
        <v>57</v>
      </c>
      <c r="B443" s="16">
        <v>67752.383289999998</v>
      </c>
      <c r="C443" s="16">
        <v>13851.92122</v>
      </c>
      <c r="D443" s="52">
        <v>657178.41350000002</v>
      </c>
      <c r="E443" s="55">
        <v>63079.843289999997</v>
      </c>
    </row>
    <row r="444" spans="1:5">
      <c r="A444" s="16">
        <v>47</v>
      </c>
      <c r="B444" s="16">
        <v>59205.890350000001</v>
      </c>
      <c r="C444" s="16">
        <v>2689.3179530000002</v>
      </c>
      <c r="D444" s="52">
        <v>856287.15220000001</v>
      </c>
      <c r="E444" s="55">
        <v>55700.833890000002</v>
      </c>
    </row>
    <row r="445" spans="1:5">
      <c r="A445" s="16">
        <v>50</v>
      </c>
      <c r="B445" s="16">
        <v>74176.207899999994</v>
      </c>
      <c r="C445" s="16">
        <v>11894.4244</v>
      </c>
      <c r="D445" s="52">
        <v>290608.39769999997</v>
      </c>
      <c r="E445" s="55">
        <v>50296.674959999997</v>
      </c>
    </row>
    <row r="446" spans="1:5">
      <c r="A446" s="16">
        <v>57</v>
      </c>
      <c r="B446" s="16">
        <v>65980.956170000005</v>
      </c>
      <c r="C446" s="16">
        <v>7009.1860379999998</v>
      </c>
      <c r="D446" s="52">
        <v>173272.89540000001</v>
      </c>
      <c r="E446" s="55">
        <v>47715.960489999998</v>
      </c>
    </row>
    <row r="447" spans="1:5">
      <c r="A447" s="16">
        <v>53</v>
      </c>
      <c r="B447" s="16">
        <v>75381.075710000005</v>
      </c>
      <c r="C447" s="16">
        <v>7925.0595890000004</v>
      </c>
      <c r="D447" s="52">
        <v>545125.95920000004</v>
      </c>
      <c r="E447" s="55">
        <v>60567.188370000003</v>
      </c>
    </row>
    <row r="448" spans="1:5">
      <c r="A448" s="16">
        <v>63</v>
      </c>
      <c r="B448" s="16">
        <v>60409.757870000001</v>
      </c>
      <c r="C448" s="16">
        <v>9611.317626</v>
      </c>
      <c r="D448" s="52">
        <v>255285.4063</v>
      </c>
      <c r="E448" s="55">
        <v>51922.076910000003</v>
      </c>
    </row>
    <row r="449" spans="1:5">
      <c r="A449" s="16">
        <v>50</v>
      </c>
      <c r="B449" s="16">
        <v>57600.596729999997</v>
      </c>
      <c r="C449" s="16">
        <v>10340.30041</v>
      </c>
      <c r="D449" s="52">
        <v>128387.9293</v>
      </c>
      <c r="E449" s="55">
        <v>35848.82935</v>
      </c>
    </row>
    <row r="450" spans="1:5">
      <c r="A450" s="16">
        <v>56</v>
      </c>
      <c r="B450" s="16">
        <v>46412.821360000002</v>
      </c>
      <c r="C450" s="16">
        <v>11652.2729</v>
      </c>
      <c r="D450" s="52">
        <v>595028.84310000006</v>
      </c>
      <c r="E450" s="55">
        <v>47970.767670000001</v>
      </c>
    </row>
    <row r="451" spans="1:5">
      <c r="A451" s="16">
        <v>48</v>
      </c>
      <c r="B451" s="16">
        <v>57368.056219999999</v>
      </c>
      <c r="C451" s="16">
        <v>10175.744570000001</v>
      </c>
      <c r="D451" s="52">
        <v>466128.9118</v>
      </c>
      <c r="E451" s="55">
        <v>43641.657270000003</v>
      </c>
    </row>
    <row r="452" spans="1:5">
      <c r="A452" s="16">
        <v>61</v>
      </c>
      <c r="B452" s="16">
        <v>61824.879800000002</v>
      </c>
      <c r="C452" s="16">
        <v>11211.99502</v>
      </c>
      <c r="D452" s="52">
        <v>660897.01459999999</v>
      </c>
      <c r="E452" s="55">
        <v>63140.050819999997</v>
      </c>
    </row>
    <row r="453" spans="1:5">
      <c r="A453" s="16">
        <v>55</v>
      </c>
      <c r="B453" s="16">
        <v>72310.396229999998</v>
      </c>
      <c r="C453" s="16">
        <v>3093.7076860000002</v>
      </c>
      <c r="D453" s="52">
        <v>724025.40969999996</v>
      </c>
      <c r="E453" s="55">
        <v>65592.220119999998</v>
      </c>
    </row>
    <row r="454" spans="1:5">
      <c r="A454" s="16">
        <v>48</v>
      </c>
      <c r="B454" s="16">
        <v>62175.689449999998</v>
      </c>
      <c r="C454" s="16">
        <v>12967.284</v>
      </c>
      <c r="D454" s="52">
        <v>343290.67700000003</v>
      </c>
      <c r="E454" s="55">
        <v>42919.5196</v>
      </c>
    </row>
    <row r="455" spans="1:5">
      <c r="A455" s="16">
        <v>62</v>
      </c>
      <c r="B455" s="16">
        <v>66655.414199999999</v>
      </c>
      <c r="C455" s="16">
        <v>8001.6443019999997</v>
      </c>
      <c r="D455" s="52">
        <v>805075.51969999995</v>
      </c>
      <c r="E455" s="55">
        <v>70598.967680000002</v>
      </c>
    </row>
    <row r="456" spans="1:5">
      <c r="A456" s="16">
        <v>49</v>
      </c>
      <c r="B456" s="16">
        <v>63718.881200000003</v>
      </c>
      <c r="C456" s="16">
        <v>11863.064280000001</v>
      </c>
      <c r="D456" s="52">
        <v>298920.00670000003</v>
      </c>
      <c r="E456" s="55">
        <v>43242.582240000003</v>
      </c>
    </row>
    <row r="457" spans="1:5">
      <c r="A457" s="16">
        <v>61</v>
      </c>
      <c r="B457" s="16">
        <v>61639.763859999999</v>
      </c>
      <c r="C457" s="16">
        <v>17870.637650000001</v>
      </c>
      <c r="D457" s="52">
        <v>684209.55099999998</v>
      </c>
      <c r="E457" s="55">
        <v>63868.94051</v>
      </c>
    </row>
    <row r="458" spans="1:5">
      <c r="A458" s="16">
        <v>46</v>
      </c>
      <c r="B458" s="16">
        <v>63172.957289999998</v>
      </c>
      <c r="C458" s="16">
        <v>6332.2019</v>
      </c>
      <c r="D458" s="52">
        <v>456524.79440000001</v>
      </c>
      <c r="E458" s="55">
        <v>45112.945469999999</v>
      </c>
    </row>
    <row r="459" spans="1:5">
      <c r="A459" s="16">
        <v>57</v>
      </c>
      <c r="B459" s="16">
        <v>58653.659099999997</v>
      </c>
      <c r="C459" s="16">
        <v>17142.41332</v>
      </c>
      <c r="D459" s="52">
        <v>201228.02059999999</v>
      </c>
      <c r="E459" s="55">
        <v>44361.875070000002</v>
      </c>
    </row>
    <row r="460" spans="1:5">
      <c r="A460" s="16">
        <v>49</v>
      </c>
      <c r="B460" s="16">
        <v>76870.00765</v>
      </c>
      <c r="C460" s="16">
        <v>5575.3234160000002</v>
      </c>
      <c r="D460" s="52">
        <v>266531.29690000002</v>
      </c>
      <c r="E460" s="55">
        <v>49991.606970000001</v>
      </c>
    </row>
    <row r="461" spans="1:5">
      <c r="A461" s="16">
        <v>63</v>
      </c>
      <c r="B461" s="16">
        <v>71948.805290000004</v>
      </c>
      <c r="C461" s="16">
        <v>8061.9684870000001</v>
      </c>
      <c r="D461" s="52">
        <v>365862.7818</v>
      </c>
      <c r="E461" s="55">
        <v>61731.714260000001</v>
      </c>
    </row>
    <row r="462" spans="1:5">
      <c r="A462" s="16">
        <v>49</v>
      </c>
      <c r="B462" s="16">
        <v>67629.848190000004</v>
      </c>
      <c r="C462" s="16">
        <v>10916.855320000001</v>
      </c>
      <c r="D462" s="52">
        <v>151946.3089</v>
      </c>
      <c r="E462" s="55">
        <v>41769.382879999997</v>
      </c>
    </row>
    <row r="463" spans="1:5">
      <c r="A463" s="16">
        <v>48</v>
      </c>
      <c r="B463" s="16">
        <v>56944.870770000001</v>
      </c>
      <c r="C463" s="16">
        <v>16449.066500000001</v>
      </c>
      <c r="D463" s="52">
        <v>116407.5289</v>
      </c>
      <c r="E463" s="55">
        <v>33766.641300000003</v>
      </c>
    </row>
    <row r="464" spans="1:5">
      <c r="A464" s="16">
        <v>49</v>
      </c>
      <c r="B464" s="16">
        <v>81997.330709999995</v>
      </c>
      <c r="C464" s="16">
        <v>12616.45622</v>
      </c>
      <c r="D464" s="52">
        <v>237185.17139999999</v>
      </c>
      <c r="E464" s="55">
        <v>52056.414779999999</v>
      </c>
    </row>
    <row r="465" spans="1:5">
      <c r="A465" s="16">
        <v>55</v>
      </c>
      <c r="B465" s="16">
        <v>63186.127829999998</v>
      </c>
      <c r="C465" s="16">
        <v>7122.1638629999998</v>
      </c>
      <c r="D465" s="52">
        <v>762601.08360000001</v>
      </c>
      <c r="E465" s="55">
        <v>62028.711920000002</v>
      </c>
    </row>
    <row r="466" spans="1:5">
      <c r="A466" s="16">
        <v>46</v>
      </c>
      <c r="B466" s="16">
        <v>43412.863010000001</v>
      </c>
      <c r="C466" s="16">
        <v>7843.402994</v>
      </c>
      <c r="D466" s="52">
        <v>392003.28639999998</v>
      </c>
      <c r="E466" s="55">
        <v>32208.375220000002</v>
      </c>
    </row>
    <row r="467" spans="1:5">
      <c r="A467" s="16">
        <v>46</v>
      </c>
      <c r="B467" s="16">
        <v>58948.932610000003</v>
      </c>
      <c r="C467" s="16">
        <v>8282.075073</v>
      </c>
      <c r="D467" s="52">
        <v>205439.36629999999</v>
      </c>
      <c r="E467" s="55">
        <v>35475.00344</v>
      </c>
    </row>
    <row r="468" spans="1:5">
      <c r="A468" s="16">
        <v>45</v>
      </c>
      <c r="B468" s="16">
        <v>80015.831149999998</v>
      </c>
      <c r="C468" s="16">
        <v>9064.6186180000004</v>
      </c>
      <c r="D468" s="52">
        <v>508555.15919999999</v>
      </c>
      <c r="E468" s="55">
        <v>55420.566680000004</v>
      </c>
    </row>
    <row r="469" spans="1:5">
      <c r="A469" s="16">
        <v>58</v>
      </c>
      <c r="B469" s="16">
        <v>41409.293899999997</v>
      </c>
      <c r="C469" s="16">
        <v>8211.3409200000006</v>
      </c>
      <c r="D469" s="52">
        <v>421318.97639999999</v>
      </c>
      <c r="E469" s="55">
        <v>42139.645279999997</v>
      </c>
    </row>
    <row r="470" spans="1:5">
      <c r="A470" s="16">
        <v>62</v>
      </c>
      <c r="B470" s="16">
        <v>40387.920700000002</v>
      </c>
      <c r="C470" s="16">
        <v>5761.4015380000001</v>
      </c>
      <c r="D470" s="52">
        <v>622569.59589999996</v>
      </c>
      <c r="E470" s="55">
        <v>50539.901689999999</v>
      </c>
    </row>
    <row r="471" spans="1:5">
      <c r="A471" s="16">
        <v>52</v>
      </c>
      <c r="B471" s="16">
        <v>48746.716659999998</v>
      </c>
      <c r="C471" s="16">
        <v>3923.4071779999999</v>
      </c>
      <c r="D471" s="52">
        <v>217188.4056</v>
      </c>
      <c r="E471" s="55">
        <v>34922.428460000003</v>
      </c>
    </row>
    <row r="472" spans="1:5">
      <c r="A472" s="16">
        <v>53</v>
      </c>
      <c r="B472" s="16">
        <v>76318.878830000001</v>
      </c>
      <c r="C472" s="16">
        <v>6392.2114080000001</v>
      </c>
      <c r="D472" s="52">
        <v>245216.1691</v>
      </c>
      <c r="E472" s="55">
        <v>52150.417860000001</v>
      </c>
    </row>
    <row r="473" spans="1:5">
      <c r="A473" s="16">
        <v>56</v>
      </c>
      <c r="B473" s="16">
        <v>77657.562430000005</v>
      </c>
      <c r="C473" s="16">
        <v>14438.242329999999</v>
      </c>
      <c r="D473" s="52">
        <v>622831.92200000002</v>
      </c>
      <c r="E473" s="55">
        <v>66648.250769999999</v>
      </c>
    </row>
    <row r="474" spans="1:5">
      <c r="A474" s="16">
        <v>52</v>
      </c>
      <c r="B474" s="16">
        <v>67729.972500000003</v>
      </c>
      <c r="C474" s="16">
        <v>10279.91264</v>
      </c>
      <c r="D474" s="52">
        <v>314885.13449999999</v>
      </c>
      <c r="E474" s="55">
        <v>49248.105949999997</v>
      </c>
    </row>
    <row r="475" spans="1:5">
      <c r="A475" s="16">
        <v>49</v>
      </c>
      <c r="B475" s="16">
        <v>65850.476880000002</v>
      </c>
      <c r="C475" s="16">
        <v>3912.385616</v>
      </c>
      <c r="D475" s="52">
        <v>419556.61979999999</v>
      </c>
      <c r="E475" s="55">
        <v>47869.825929999999</v>
      </c>
    </row>
    <row r="476" spans="1:5">
      <c r="A476" s="16">
        <v>56</v>
      </c>
      <c r="B476" s="16">
        <v>66505.381240000002</v>
      </c>
      <c r="C476" s="16">
        <v>3942.7676200000001</v>
      </c>
      <c r="D476" s="52">
        <v>621309.58629999997</v>
      </c>
      <c r="E476" s="55">
        <v>59984.163610000003</v>
      </c>
    </row>
    <row r="477" spans="1:5">
      <c r="A477" s="16">
        <v>47</v>
      </c>
      <c r="B477" s="16">
        <v>58260.572319999999</v>
      </c>
      <c r="C477" s="16">
        <v>4658.4145399999998</v>
      </c>
      <c r="D477" s="52">
        <v>507572.63500000001</v>
      </c>
      <c r="E477" s="55">
        <v>45271.460809999997</v>
      </c>
    </row>
    <row r="478" spans="1:5">
      <c r="A478" s="16">
        <v>45</v>
      </c>
      <c r="B478" s="16">
        <v>63845.771860000001</v>
      </c>
      <c r="C478" s="16">
        <v>7761.8485280000004</v>
      </c>
      <c r="D478" s="52">
        <v>505048.7599</v>
      </c>
      <c r="E478" s="55">
        <v>46012.106160000003</v>
      </c>
    </row>
    <row r="479" spans="1:5">
      <c r="A479" s="16">
        <v>46</v>
      </c>
      <c r="B479" s="16">
        <v>55293.574999999997</v>
      </c>
      <c r="C479" s="16">
        <v>8276.6445660000009</v>
      </c>
      <c r="D479" s="52">
        <v>169475.99679999999</v>
      </c>
      <c r="E479" s="55">
        <v>32967.201910000003</v>
      </c>
    </row>
    <row r="480" spans="1:5">
      <c r="A480" s="16">
        <v>48</v>
      </c>
      <c r="B480" s="16">
        <v>45368.155610000002</v>
      </c>
      <c r="C480" s="16">
        <v>12203.487779999999</v>
      </c>
      <c r="D480" s="52">
        <v>577058.17729999998</v>
      </c>
      <c r="E480" s="55">
        <v>40102.114170000001</v>
      </c>
    </row>
    <row r="481" spans="1:5">
      <c r="A481" s="16">
        <v>48</v>
      </c>
      <c r="B481" s="16">
        <v>45362.669820000003</v>
      </c>
      <c r="C481" s="16">
        <v>2524.9921049999998</v>
      </c>
      <c r="D481" s="52">
        <v>399437.52350000001</v>
      </c>
      <c r="E481" s="55">
        <v>35457.1486</v>
      </c>
    </row>
    <row r="482" spans="1:5">
      <c r="A482" s="16">
        <v>54</v>
      </c>
      <c r="B482" s="16">
        <v>75892.305300000007</v>
      </c>
      <c r="C482" s="16">
        <v>8110.9469840000002</v>
      </c>
      <c r="D482" s="52">
        <v>177878.1758</v>
      </c>
      <c r="E482" s="55">
        <v>51046.422259999999</v>
      </c>
    </row>
    <row r="483" spans="1:5">
      <c r="A483" s="16">
        <v>53</v>
      </c>
      <c r="B483" s="16">
        <v>59297.416310000001</v>
      </c>
      <c r="C483" s="16">
        <v>9592.4331469999997</v>
      </c>
      <c r="D483" s="52">
        <v>567842.12670000002</v>
      </c>
      <c r="E483" s="55">
        <v>52570.365169999997</v>
      </c>
    </row>
    <row r="484" spans="1:5">
      <c r="A484" s="16">
        <v>51</v>
      </c>
      <c r="B484" s="16">
        <v>92455.728069999997</v>
      </c>
      <c r="C484" s="16">
        <v>9877.1693660000001</v>
      </c>
      <c r="D484" s="52">
        <v>285326.35440000001</v>
      </c>
      <c r="E484" s="55">
        <v>61404.225780000001</v>
      </c>
    </row>
    <row r="485" spans="1:5">
      <c r="A485" s="16">
        <v>55</v>
      </c>
      <c r="B485" s="16">
        <v>32697.981609999999</v>
      </c>
      <c r="C485" s="16">
        <v>10858.02526</v>
      </c>
      <c r="D485" s="52">
        <v>218808.75529999999</v>
      </c>
      <c r="E485" s="55">
        <v>28463.643260000001</v>
      </c>
    </row>
    <row r="486" spans="1:5">
      <c r="A486" s="16">
        <v>60</v>
      </c>
      <c r="B486" s="16">
        <v>81565.959669999997</v>
      </c>
      <c r="C486" s="16">
        <v>9072.0630590000001</v>
      </c>
      <c r="D486" s="52">
        <v>544291.95039999997</v>
      </c>
      <c r="E486" s="55">
        <v>69669.474019999994</v>
      </c>
    </row>
    <row r="487" spans="1:5">
      <c r="A487" s="16">
        <v>52</v>
      </c>
      <c r="B487" s="16">
        <v>66088.023690000002</v>
      </c>
      <c r="C487" s="16">
        <v>6769.1818329999996</v>
      </c>
      <c r="D487" s="52">
        <v>557098.96360000002</v>
      </c>
      <c r="E487" s="55">
        <v>55167.373610000002</v>
      </c>
    </row>
    <row r="488" spans="1:5">
      <c r="A488" s="16">
        <v>56</v>
      </c>
      <c r="B488" s="16">
        <v>54441.724370000004</v>
      </c>
      <c r="C488" s="16">
        <v>4362.7203239999999</v>
      </c>
      <c r="D488" s="52">
        <v>432850.41570000001</v>
      </c>
      <c r="E488" s="55">
        <v>48383.690710000003</v>
      </c>
    </row>
    <row r="489" spans="1:5">
      <c r="A489" s="16">
        <v>51</v>
      </c>
      <c r="B489" s="16">
        <v>50153.435449999997</v>
      </c>
      <c r="C489" s="16">
        <v>6596.0136899999998</v>
      </c>
      <c r="D489" s="52">
        <v>266939.17460000003</v>
      </c>
      <c r="E489" s="55">
        <v>36517.70996</v>
      </c>
    </row>
    <row r="490" spans="1:5">
      <c r="A490" s="16">
        <v>58</v>
      </c>
      <c r="B490" s="16">
        <v>61430.934150000001</v>
      </c>
      <c r="C490" s="16">
        <v>11561.07365</v>
      </c>
      <c r="D490" s="52">
        <v>421891.84600000002</v>
      </c>
      <c r="E490" s="55">
        <v>53110.880519999999</v>
      </c>
    </row>
    <row r="491" spans="1:5">
      <c r="A491" s="16">
        <v>51</v>
      </c>
      <c r="B491" s="16">
        <v>65846.509600000005</v>
      </c>
      <c r="C491" s="16">
        <v>9141.6685450000004</v>
      </c>
      <c r="D491" s="52">
        <v>531840.33420000004</v>
      </c>
      <c r="E491" s="55">
        <v>53049.445670000001</v>
      </c>
    </row>
    <row r="492" spans="1:5">
      <c r="A492" s="16">
        <v>53</v>
      </c>
      <c r="B492" s="16">
        <v>62979.60196</v>
      </c>
      <c r="C492" s="16">
        <v>14297.25366</v>
      </c>
      <c r="D492" s="52">
        <v>247421.9185</v>
      </c>
      <c r="E492" s="55">
        <v>45015.679530000001</v>
      </c>
    </row>
    <row r="493" spans="1:5">
      <c r="A493" s="16">
        <v>62</v>
      </c>
      <c r="B493" s="16">
        <v>63956.161800000002</v>
      </c>
      <c r="C493" s="16">
        <v>16978.527450000001</v>
      </c>
      <c r="D493" s="52">
        <v>360787.64010000002</v>
      </c>
      <c r="E493" s="55">
        <v>56510.132940000003</v>
      </c>
    </row>
    <row r="494" spans="1:5">
      <c r="A494" s="16">
        <v>60</v>
      </c>
      <c r="B494" s="16">
        <v>39460.003479999999</v>
      </c>
      <c r="C494" s="16">
        <v>8769.2902880000001</v>
      </c>
      <c r="D494" s="52">
        <v>571245.37139999995</v>
      </c>
      <c r="E494" s="55">
        <v>47443.744429999999</v>
      </c>
    </row>
    <row r="495" spans="1:5">
      <c r="A495" s="16">
        <v>55</v>
      </c>
      <c r="B495" s="16">
        <v>64430.073980000001</v>
      </c>
      <c r="C495" s="16">
        <v>6924.1068329999998</v>
      </c>
      <c r="D495" s="52">
        <v>664862.01020000002</v>
      </c>
      <c r="E495" s="55">
        <v>59538.403270000003</v>
      </c>
    </row>
    <row r="496" spans="1:5">
      <c r="A496" s="16">
        <v>46</v>
      </c>
      <c r="B496" s="16">
        <v>63722.001640000002</v>
      </c>
      <c r="C496" s="16">
        <v>10711.44472</v>
      </c>
      <c r="D496" s="52">
        <v>316128.40019999997</v>
      </c>
      <c r="E496" s="55">
        <v>41352.470710000001</v>
      </c>
    </row>
    <row r="497" spans="1:5">
      <c r="A497" s="16">
        <v>50</v>
      </c>
      <c r="B497" s="16">
        <v>78518.215270000001</v>
      </c>
      <c r="C497" s="16">
        <v>10072.482980000001</v>
      </c>
      <c r="D497" s="52">
        <v>294506.08439999999</v>
      </c>
      <c r="E497" s="55">
        <v>52785.169470000001</v>
      </c>
    </row>
    <row r="498" spans="1:5">
      <c r="A498" s="16">
        <v>55</v>
      </c>
      <c r="B498" s="16">
        <v>72424.801120000004</v>
      </c>
      <c r="C498" s="16">
        <v>9831.184792</v>
      </c>
      <c r="D498" s="52">
        <v>523680.76990000001</v>
      </c>
      <c r="E498" s="55">
        <v>60117.67886</v>
      </c>
    </row>
    <row r="499" spans="1:5">
      <c r="A499" s="16">
        <v>52</v>
      </c>
      <c r="B499" s="16">
        <v>77345.616330000004</v>
      </c>
      <c r="C499" s="16">
        <v>6736.7516800000003</v>
      </c>
      <c r="D499" s="52">
        <v>665099.13899999997</v>
      </c>
      <c r="E499" s="55">
        <v>64188.268620000003</v>
      </c>
    </row>
    <row r="500" spans="1:5">
      <c r="A500" s="16">
        <v>54</v>
      </c>
      <c r="B500" s="16">
        <v>68888.778049999994</v>
      </c>
      <c r="C500" s="16">
        <v>10611.60686</v>
      </c>
      <c r="D500" s="52">
        <v>764531.32030000002</v>
      </c>
      <c r="E500" s="55">
        <v>64147.28888</v>
      </c>
    </row>
    <row r="501" spans="1:5">
      <c r="A501" s="16">
        <v>59</v>
      </c>
      <c r="B501" s="16">
        <v>49811.990619999997</v>
      </c>
      <c r="C501" s="16">
        <v>14013.034509999999</v>
      </c>
      <c r="D501" s="52">
        <v>337826.63819999999</v>
      </c>
      <c r="E501" s="55">
        <v>45442.153530000003</v>
      </c>
    </row>
    <row r="502" spans="1:5">
      <c r="A502" s="16">
        <v>47</v>
      </c>
      <c r="B502" s="16">
        <v>61370.677660000001</v>
      </c>
      <c r="C502" s="16">
        <v>9391.3416280000001</v>
      </c>
      <c r="D502" s="52">
        <v>462946.49239999999</v>
      </c>
      <c r="E502" s="55">
        <v>45107.225659999996</v>
      </c>
    </row>
  </sheetData>
  <mergeCells count="2">
    <mergeCell ref="A1:E1"/>
    <mergeCell ref="Q53:AK5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858A7-8237-40FB-9401-DCAF9D59F093}">
  <dimension ref="A1:R502"/>
  <sheetViews>
    <sheetView showGridLines="0" tabSelected="1" zoomScale="82" zoomScaleNormal="70" workbookViewId="0">
      <selection activeCell="I13" sqref="I13"/>
    </sheetView>
  </sheetViews>
  <sheetFormatPr defaultRowHeight="16.5"/>
  <cols>
    <col min="1" max="1" width="26.625" customWidth="1"/>
    <col min="2" max="2" width="13.25" customWidth="1"/>
    <col min="4" max="4" width="24.875" customWidth="1"/>
    <col min="5" max="5" width="18.75" customWidth="1"/>
    <col min="7" max="7" width="23.625" customWidth="1"/>
    <col min="8" max="8" width="20.5" customWidth="1"/>
    <col min="14" max="17" width="14.625" customWidth="1"/>
    <col min="18" max="18" width="21.625" customWidth="1"/>
  </cols>
  <sheetData>
    <row r="1" spans="1:18">
      <c r="A1" s="139" t="s">
        <v>5</v>
      </c>
      <c r="B1" s="139"/>
      <c r="D1" s="131" t="s">
        <v>7</v>
      </c>
      <c r="E1" s="131"/>
      <c r="G1" s="139" t="s">
        <v>9</v>
      </c>
      <c r="H1" s="139"/>
      <c r="N1" s="138" t="s">
        <v>1010</v>
      </c>
      <c r="O1" s="138"/>
      <c r="P1" s="138"/>
      <c r="Q1" s="138"/>
      <c r="R1" s="138"/>
    </row>
    <row r="2" spans="1:18">
      <c r="N2" s="18" t="s">
        <v>5</v>
      </c>
      <c r="O2" s="18" t="s">
        <v>6</v>
      </c>
      <c r="P2" s="18" t="s">
        <v>7</v>
      </c>
      <c r="Q2" s="18" t="s">
        <v>8</v>
      </c>
      <c r="R2" s="18" t="s">
        <v>9</v>
      </c>
    </row>
    <row r="3" spans="1:18">
      <c r="A3" t="s">
        <v>1036</v>
      </c>
      <c r="B3">
        <v>46.223999999999997</v>
      </c>
      <c r="D3" t="s">
        <v>1036</v>
      </c>
      <c r="E3">
        <v>9607.6450486292051</v>
      </c>
      <c r="G3" t="s">
        <v>1036</v>
      </c>
      <c r="H3">
        <v>44209.799218420027</v>
      </c>
      <c r="N3" s="20">
        <v>42</v>
      </c>
      <c r="O3" s="20">
        <v>62812.093009999997</v>
      </c>
      <c r="P3" s="20">
        <v>11609.38091</v>
      </c>
      <c r="Q3" s="20">
        <v>238961.25049999999</v>
      </c>
      <c r="R3" s="48">
        <v>35321.458769999997</v>
      </c>
    </row>
    <row r="4" spans="1:18">
      <c r="A4" t="s">
        <v>1037</v>
      </c>
      <c r="B4">
        <v>0.35733881689528257</v>
      </c>
      <c r="D4" t="s">
        <v>1037</v>
      </c>
      <c r="E4">
        <v>156.0412298708176</v>
      </c>
      <c r="G4" t="s">
        <v>1037</v>
      </c>
      <c r="H4">
        <v>481.7912001173147</v>
      </c>
      <c r="N4" s="16">
        <v>41</v>
      </c>
      <c r="O4" s="16">
        <v>66646.892919999998</v>
      </c>
      <c r="P4" s="16">
        <v>9572.9571360000009</v>
      </c>
      <c r="Q4" s="16">
        <v>530973.90780000004</v>
      </c>
      <c r="R4" s="34">
        <v>45115.525659999999</v>
      </c>
    </row>
    <row r="5" spans="1:18">
      <c r="A5" t="s">
        <v>1068</v>
      </c>
      <c r="B5">
        <v>46</v>
      </c>
      <c r="D5" t="s">
        <v>1068</v>
      </c>
      <c r="E5">
        <v>9655.0355679999993</v>
      </c>
      <c r="G5" t="s">
        <v>1068</v>
      </c>
      <c r="H5">
        <v>43997.783389999997</v>
      </c>
      <c r="N5" s="16">
        <v>43</v>
      </c>
      <c r="O5" s="16">
        <v>53798.551119999996</v>
      </c>
      <c r="P5" s="16">
        <v>11160.35506</v>
      </c>
      <c r="Q5" s="16">
        <v>638467.17729999998</v>
      </c>
      <c r="R5" s="34">
        <v>42925.709210000001</v>
      </c>
    </row>
    <row r="6" spans="1:18">
      <c r="A6" t="s">
        <v>1069</v>
      </c>
      <c r="B6">
        <v>43</v>
      </c>
      <c r="D6" t="s">
        <v>1069</v>
      </c>
      <c r="E6" t="e">
        <v>#N/A</v>
      </c>
      <c r="G6" t="s">
        <v>1069</v>
      </c>
      <c r="H6" t="e">
        <v>#N/A</v>
      </c>
      <c r="N6" s="16">
        <v>58</v>
      </c>
      <c r="O6" s="16">
        <v>79370.037979999994</v>
      </c>
      <c r="P6" s="16">
        <v>14426.164849999999</v>
      </c>
      <c r="Q6" s="16">
        <v>548599.05240000004</v>
      </c>
      <c r="R6" s="34">
        <v>67422.363129999998</v>
      </c>
    </row>
    <row r="7" spans="1:18">
      <c r="A7" t="s">
        <v>1038</v>
      </c>
      <c r="B7">
        <v>7.9903388557720216</v>
      </c>
      <c r="D7" t="s">
        <v>1038</v>
      </c>
      <c r="E7">
        <v>3489.1879728381891</v>
      </c>
      <c r="G7" t="s">
        <v>1038</v>
      </c>
      <c r="H7">
        <v>10773.178744235203</v>
      </c>
      <c r="N7" s="16">
        <v>57</v>
      </c>
      <c r="O7" s="16">
        <v>59729.151299999998</v>
      </c>
      <c r="P7" s="16">
        <v>5358.7121770000003</v>
      </c>
      <c r="Q7" s="16">
        <v>560304.06709999999</v>
      </c>
      <c r="R7" s="34">
        <v>55915.462480000002</v>
      </c>
    </row>
    <row r="8" spans="1:18">
      <c r="A8" t="s">
        <v>1070</v>
      </c>
      <c r="B8">
        <v>63.845515030060142</v>
      </c>
      <c r="D8" t="s">
        <v>1070</v>
      </c>
      <c r="E8">
        <v>12174432.709798671</v>
      </c>
      <c r="G8" t="s">
        <v>1070</v>
      </c>
      <c r="H8">
        <v>116061380.2552412</v>
      </c>
      <c r="N8" s="16">
        <v>57</v>
      </c>
      <c r="O8" s="16">
        <v>68499.851620000001</v>
      </c>
      <c r="P8" s="16">
        <v>14179.47244</v>
      </c>
      <c r="Q8" s="16">
        <v>428485.36040000001</v>
      </c>
      <c r="R8" s="34">
        <v>56611.997840000004</v>
      </c>
    </row>
    <row r="9" spans="1:18">
      <c r="A9" t="s">
        <v>1071</v>
      </c>
      <c r="B9">
        <v>-7.2968310316139373E-2</v>
      </c>
      <c r="D9" t="s">
        <v>1071</v>
      </c>
      <c r="E9">
        <v>9.9148573909550564E-2</v>
      </c>
      <c r="G9" t="s">
        <v>1071</v>
      </c>
      <c r="H9">
        <v>0.22723800618384304</v>
      </c>
      <c r="N9" s="16">
        <v>47</v>
      </c>
      <c r="O9" s="16">
        <v>39814.521999999997</v>
      </c>
      <c r="P9" s="16">
        <v>5958.460188</v>
      </c>
      <c r="Q9" s="16">
        <v>326373.18119999999</v>
      </c>
      <c r="R9" s="34">
        <v>28925.70549</v>
      </c>
    </row>
    <row r="10" spans="1:18">
      <c r="A10" t="s">
        <v>1072</v>
      </c>
      <c r="B10">
        <v>8.0821527382459266E-3</v>
      </c>
      <c r="D10" t="s">
        <v>1072</v>
      </c>
      <c r="E10">
        <v>-6.3724404304639104E-2</v>
      </c>
      <c r="G10" t="s">
        <v>1072</v>
      </c>
      <c r="H10">
        <v>-3.0790504601739901E-2</v>
      </c>
      <c r="N10" s="16">
        <v>50</v>
      </c>
      <c r="O10" s="16">
        <v>51752.234450000004</v>
      </c>
      <c r="P10" s="16">
        <v>10985.69656</v>
      </c>
      <c r="Q10" s="16">
        <v>629312.40410000004</v>
      </c>
      <c r="R10" s="34">
        <v>47434.982649999998</v>
      </c>
    </row>
    <row r="11" spans="1:18">
      <c r="A11" t="s">
        <v>1073</v>
      </c>
      <c r="B11">
        <v>50</v>
      </c>
      <c r="D11" t="s">
        <v>1073</v>
      </c>
      <c r="E11">
        <v>19900</v>
      </c>
      <c r="G11" t="s">
        <v>1073</v>
      </c>
      <c r="H11">
        <v>71000</v>
      </c>
      <c r="N11" s="16">
        <v>47</v>
      </c>
      <c r="O11" s="16">
        <v>58139.259100000003</v>
      </c>
      <c r="P11" s="16">
        <v>3440.8237989999998</v>
      </c>
      <c r="Q11" s="16">
        <v>630059.02740000002</v>
      </c>
      <c r="R11" s="34">
        <v>48013.614099999999</v>
      </c>
    </row>
    <row r="12" spans="1:18">
      <c r="A12" t="s">
        <v>1074</v>
      </c>
      <c r="B12">
        <v>20</v>
      </c>
      <c r="D12" t="s">
        <v>1074</v>
      </c>
      <c r="E12">
        <v>100</v>
      </c>
      <c r="G12" t="s">
        <v>1074</v>
      </c>
      <c r="H12">
        <v>9000</v>
      </c>
      <c r="N12" s="16">
        <v>43</v>
      </c>
      <c r="O12" s="16">
        <v>53457.101320000002</v>
      </c>
      <c r="P12" s="16">
        <v>12884.078680000001</v>
      </c>
      <c r="Q12" s="16">
        <v>476643.35440000001</v>
      </c>
      <c r="R12" s="34">
        <v>38189.506009999997</v>
      </c>
    </row>
    <row r="13" spans="1:18">
      <c r="A13" t="s">
        <v>1075</v>
      </c>
      <c r="B13">
        <v>70</v>
      </c>
      <c r="D13" t="s">
        <v>1075</v>
      </c>
      <c r="E13">
        <v>20000</v>
      </c>
      <c r="G13" t="s">
        <v>1075</v>
      </c>
      <c r="H13">
        <v>80000</v>
      </c>
      <c r="N13" s="16">
        <v>50</v>
      </c>
      <c r="O13" s="16">
        <v>73348.707450000002</v>
      </c>
      <c r="P13" s="16">
        <v>8270.707359</v>
      </c>
      <c r="Q13" s="16">
        <v>612738.61710000003</v>
      </c>
      <c r="R13" s="34">
        <v>59045.51309</v>
      </c>
    </row>
    <row r="14" spans="1:18">
      <c r="A14" t="s">
        <v>1039</v>
      </c>
      <c r="B14">
        <v>23112</v>
      </c>
      <c r="D14" t="s">
        <v>1039</v>
      </c>
      <c r="E14">
        <v>4803822.5243146028</v>
      </c>
      <c r="G14" t="s">
        <v>1039</v>
      </c>
      <c r="H14">
        <v>22104899.609210014</v>
      </c>
      <c r="N14" s="16">
        <v>53</v>
      </c>
      <c r="O14" s="16">
        <v>55421.657330000002</v>
      </c>
      <c r="P14" s="16">
        <v>10014.969289999999</v>
      </c>
      <c r="Q14" s="16">
        <v>293862.5123</v>
      </c>
      <c r="R14" s="34">
        <v>42288.810460000001</v>
      </c>
    </row>
    <row r="15" spans="1:18">
      <c r="A15" t="s">
        <v>1040</v>
      </c>
      <c r="B15">
        <v>500</v>
      </c>
      <c r="D15" t="s">
        <v>1040</v>
      </c>
      <c r="E15">
        <v>500</v>
      </c>
      <c r="G15" t="s">
        <v>1040</v>
      </c>
      <c r="H15">
        <v>500</v>
      </c>
      <c r="N15" s="16">
        <v>44</v>
      </c>
      <c r="O15" s="16">
        <v>37336.338300000003</v>
      </c>
      <c r="P15" s="16">
        <v>10218.32092</v>
      </c>
      <c r="Q15" s="16">
        <v>430907.16729999997</v>
      </c>
      <c r="R15" s="34">
        <v>28700.0334</v>
      </c>
    </row>
    <row r="16" spans="1:18">
      <c r="A16" s="49" t="s">
        <v>1041</v>
      </c>
      <c r="B16" s="49">
        <v>0.70207407609492734</v>
      </c>
      <c r="D16" s="49" t="s">
        <v>1041</v>
      </c>
      <c r="E16" s="49">
        <v>306.57879053306033</v>
      </c>
      <c r="G16" s="49" t="s">
        <v>1041</v>
      </c>
      <c r="H16" s="49">
        <v>946.58933118971606</v>
      </c>
      <c r="N16" s="16">
        <v>48</v>
      </c>
      <c r="O16" s="16">
        <v>68304.472980000006</v>
      </c>
      <c r="P16" s="16">
        <v>9466.9951280000005</v>
      </c>
      <c r="Q16" s="16">
        <v>420322.07020000002</v>
      </c>
      <c r="R16" s="34">
        <v>49258.87571</v>
      </c>
    </row>
    <row r="17" spans="1:18">
      <c r="N17" s="16">
        <v>55</v>
      </c>
      <c r="O17" s="16">
        <v>72776.003819999998</v>
      </c>
      <c r="P17" s="16">
        <v>10597.638139999999</v>
      </c>
      <c r="Q17" s="16">
        <v>146344.8965</v>
      </c>
      <c r="R17" s="34">
        <v>49510.033560000003</v>
      </c>
    </row>
    <row r="18" spans="1:18" ht="17.25" thickBot="1">
      <c r="N18" s="16">
        <v>53</v>
      </c>
      <c r="O18" s="16">
        <v>64662.300609999998</v>
      </c>
      <c r="P18" s="16">
        <v>11326.03434</v>
      </c>
      <c r="Q18" s="16">
        <v>481433.43239999999</v>
      </c>
      <c r="R18" s="34">
        <v>53017.267229999998</v>
      </c>
    </row>
    <row r="19" spans="1:18">
      <c r="A19" s="139" t="s">
        <v>6</v>
      </c>
      <c r="B19" s="139"/>
      <c r="D19" s="140" t="s">
        <v>8</v>
      </c>
      <c r="E19" s="140"/>
      <c r="N19" s="16">
        <v>45</v>
      </c>
      <c r="O19" s="16">
        <v>63259.878369999999</v>
      </c>
      <c r="P19" s="16">
        <v>11495.54999</v>
      </c>
      <c r="Q19" s="16">
        <v>370356.22230000002</v>
      </c>
      <c r="R19" s="34">
        <v>41814.720670000002</v>
      </c>
    </row>
    <row r="20" spans="1:18">
      <c r="N20" s="16">
        <v>48</v>
      </c>
      <c r="O20" s="16">
        <v>52682.064010000002</v>
      </c>
      <c r="P20" s="16">
        <v>12514.52029</v>
      </c>
      <c r="Q20" s="16">
        <v>549443.58860000002</v>
      </c>
      <c r="R20" s="34">
        <v>43901.712440000003</v>
      </c>
    </row>
    <row r="21" spans="1:18">
      <c r="A21" t="s">
        <v>1036</v>
      </c>
      <c r="B21">
        <v>62127.239607559975</v>
      </c>
      <c r="D21" t="s">
        <v>1036</v>
      </c>
      <c r="E21">
        <v>431475.71362506005</v>
      </c>
      <c r="N21" s="16">
        <v>52</v>
      </c>
      <c r="O21" s="16">
        <v>54503.144229999998</v>
      </c>
      <c r="P21" s="16">
        <v>7377.8209139999999</v>
      </c>
      <c r="Q21" s="16">
        <v>431098.99979999999</v>
      </c>
      <c r="R21" s="34">
        <v>44633.992409999999</v>
      </c>
    </row>
    <row r="22" spans="1:18">
      <c r="A22" t="s">
        <v>1037</v>
      </c>
      <c r="B22">
        <v>523.39098567388737</v>
      </c>
      <c r="D22" t="s">
        <v>1037</v>
      </c>
      <c r="E22">
        <v>7760.7996754213036</v>
      </c>
      <c r="N22" s="16">
        <v>59</v>
      </c>
      <c r="O22" s="16">
        <v>55368.237159999997</v>
      </c>
      <c r="P22" s="16">
        <v>13272.946470000001</v>
      </c>
      <c r="Q22" s="16">
        <v>566022.13060000003</v>
      </c>
      <c r="R22" s="34">
        <v>54827.52403</v>
      </c>
    </row>
    <row r="23" spans="1:18">
      <c r="A23" t="s">
        <v>1068</v>
      </c>
      <c r="B23">
        <v>62915.497035</v>
      </c>
      <c r="D23" t="s">
        <v>1068</v>
      </c>
      <c r="E23">
        <v>426750.12065</v>
      </c>
      <c r="N23" s="16">
        <v>52</v>
      </c>
      <c r="O23" s="16">
        <v>63435.863039999997</v>
      </c>
      <c r="P23" s="16">
        <v>11878.03779</v>
      </c>
      <c r="Q23" s="16">
        <v>480588.23450000002</v>
      </c>
      <c r="R23" s="34">
        <v>51130.95379</v>
      </c>
    </row>
    <row r="24" spans="1:18">
      <c r="A24" t="s">
        <v>1069</v>
      </c>
      <c r="B24" t="e">
        <v>#N/A</v>
      </c>
      <c r="D24" t="s">
        <v>1069</v>
      </c>
      <c r="E24" t="e">
        <v>#N/A</v>
      </c>
      <c r="N24" s="16">
        <v>48</v>
      </c>
      <c r="O24" s="16">
        <v>64347.345309999997</v>
      </c>
      <c r="P24" s="16">
        <v>10905.36628</v>
      </c>
      <c r="Q24" s="16">
        <v>307226.09769999998</v>
      </c>
      <c r="R24" s="34">
        <v>43402.31525</v>
      </c>
    </row>
    <row r="25" spans="1:18">
      <c r="A25" t="s">
        <v>1038</v>
      </c>
      <c r="B25">
        <v>11703.378227774308</v>
      </c>
      <c r="D25" t="s">
        <v>1038</v>
      </c>
      <c r="E25">
        <v>173536.7563400034</v>
      </c>
      <c r="N25" s="16">
        <v>46</v>
      </c>
      <c r="O25" s="16">
        <v>65176.690549999999</v>
      </c>
      <c r="P25" s="16">
        <v>7698.5522339999998</v>
      </c>
      <c r="Q25" s="16">
        <v>497526.45659999998</v>
      </c>
      <c r="R25" s="34">
        <v>47240.86004</v>
      </c>
    </row>
    <row r="26" spans="1:18">
      <c r="A26" t="s">
        <v>1070</v>
      </c>
      <c r="B26">
        <v>136969061.94234172</v>
      </c>
      <c r="D26" t="s">
        <v>1070</v>
      </c>
      <c r="E26">
        <v>30115005801.009708</v>
      </c>
      <c r="N26" s="16">
        <v>47</v>
      </c>
      <c r="O26" s="16">
        <v>52027.638370000001</v>
      </c>
      <c r="P26" s="16">
        <v>11960.85377</v>
      </c>
      <c r="Q26" s="16">
        <v>688466.0503</v>
      </c>
      <c r="R26" s="34">
        <v>46635.494319999998</v>
      </c>
    </row>
    <row r="27" spans="1:18">
      <c r="A27" t="s">
        <v>1071</v>
      </c>
      <c r="B27">
        <v>9.6049217111207064E-2</v>
      </c>
      <c r="D27" t="s">
        <v>1071</v>
      </c>
      <c r="E27">
        <v>-0.33406562964912379</v>
      </c>
      <c r="N27" s="16">
        <v>40</v>
      </c>
      <c r="O27" s="16">
        <v>69612.012300000002</v>
      </c>
      <c r="P27" s="16">
        <v>8125.5989929999996</v>
      </c>
      <c r="Q27" s="16">
        <v>499086.34419999999</v>
      </c>
      <c r="R27" s="34">
        <v>45078.40193</v>
      </c>
    </row>
    <row r="28" spans="1:18">
      <c r="A28" t="s">
        <v>1072</v>
      </c>
      <c r="B28">
        <v>-8.7478287533793206E-2</v>
      </c>
      <c r="D28" t="s">
        <v>1072</v>
      </c>
      <c r="E28">
        <v>0.13975524504816009</v>
      </c>
      <c r="N28" s="16">
        <v>53</v>
      </c>
      <c r="O28" s="16">
        <v>53065.571750000003</v>
      </c>
      <c r="P28" s="16">
        <v>17805.576069999999</v>
      </c>
      <c r="Q28" s="16">
        <v>429440.3297</v>
      </c>
      <c r="R28" s="34">
        <v>44387.58412</v>
      </c>
    </row>
    <row r="29" spans="1:18">
      <c r="A29" t="s">
        <v>1073</v>
      </c>
      <c r="B29">
        <v>80000</v>
      </c>
      <c r="D29" t="s">
        <v>1073</v>
      </c>
      <c r="E29">
        <v>980000</v>
      </c>
      <c r="N29" s="16">
        <v>28</v>
      </c>
      <c r="O29" s="16">
        <v>82842.533850000007</v>
      </c>
      <c r="P29" s="16">
        <v>13102.15805</v>
      </c>
      <c r="Q29" s="16">
        <v>315775.32069999998</v>
      </c>
      <c r="R29" s="34">
        <v>37161.553930000002</v>
      </c>
    </row>
    <row r="30" spans="1:18">
      <c r="A30" t="s">
        <v>1074</v>
      </c>
      <c r="B30">
        <v>20000</v>
      </c>
      <c r="D30" t="s">
        <v>1074</v>
      </c>
      <c r="E30">
        <v>20000</v>
      </c>
      <c r="N30" s="16">
        <v>56</v>
      </c>
      <c r="O30" s="16">
        <v>61388.627090000002</v>
      </c>
      <c r="P30" s="16">
        <v>14270.007310000001</v>
      </c>
      <c r="Q30" s="16">
        <v>341691.93369999999</v>
      </c>
      <c r="R30" s="34">
        <v>49091.971850000002</v>
      </c>
    </row>
    <row r="31" spans="1:18">
      <c r="A31" t="s">
        <v>1075</v>
      </c>
      <c r="B31">
        <v>100000</v>
      </c>
      <c r="D31" t="s">
        <v>1075</v>
      </c>
      <c r="E31">
        <v>1000000</v>
      </c>
      <c r="N31" s="16">
        <v>46</v>
      </c>
      <c r="O31" s="16">
        <v>100000</v>
      </c>
      <c r="P31" s="16">
        <v>17452.92179</v>
      </c>
      <c r="Q31" s="16">
        <v>188032.0778</v>
      </c>
      <c r="R31" s="34">
        <v>58350.318090000001</v>
      </c>
    </row>
    <row r="32" spans="1:18">
      <c r="A32" t="s">
        <v>1039</v>
      </c>
      <c r="B32">
        <v>31063619.803779989</v>
      </c>
      <c r="D32" t="s">
        <v>1039</v>
      </c>
      <c r="E32">
        <v>215737856.81253001</v>
      </c>
      <c r="N32" s="16">
        <v>40</v>
      </c>
      <c r="O32" s="16">
        <v>62891.865559999998</v>
      </c>
      <c r="P32" s="16">
        <v>12522.94052</v>
      </c>
      <c r="Q32" s="16">
        <v>583230.97600000002</v>
      </c>
      <c r="R32" s="34">
        <v>43994.35972</v>
      </c>
    </row>
    <row r="33" spans="1:18">
      <c r="A33" t="s">
        <v>1040</v>
      </c>
      <c r="B33">
        <v>500</v>
      </c>
      <c r="D33" t="s">
        <v>1040</v>
      </c>
      <c r="E33">
        <v>500</v>
      </c>
      <c r="N33" s="16">
        <v>33</v>
      </c>
      <c r="O33" s="16">
        <v>39627.124799999998</v>
      </c>
      <c r="P33" s="16">
        <v>9371.5110710000008</v>
      </c>
      <c r="Q33" s="16">
        <v>319837.6593</v>
      </c>
      <c r="R33" s="34">
        <v>17584.569630000002</v>
      </c>
    </row>
    <row r="34" spans="1:18">
      <c r="A34" s="49" t="s">
        <v>1041</v>
      </c>
      <c r="B34" s="49">
        <v>1028.3216525314992</v>
      </c>
      <c r="D34" s="49" t="s">
        <v>1041</v>
      </c>
      <c r="E34" s="49">
        <v>15247.871219867897</v>
      </c>
      <c r="N34" s="16">
        <v>40</v>
      </c>
      <c r="O34" s="16">
        <v>68859.564889999994</v>
      </c>
      <c r="P34" s="16">
        <v>13417.020270000001</v>
      </c>
      <c r="Q34" s="16">
        <v>486069.07299999997</v>
      </c>
      <c r="R34" s="34">
        <v>44650.36073</v>
      </c>
    </row>
    <row r="35" spans="1:18">
      <c r="N35" s="16">
        <v>51</v>
      </c>
      <c r="O35" s="16">
        <v>82358.22683</v>
      </c>
      <c r="P35" s="16">
        <v>8092.4751029999998</v>
      </c>
      <c r="Q35" s="16">
        <v>655934.46660000004</v>
      </c>
      <c r="R35" s="34">
        <v>66363.893160000007</v>
      </c>
    </row>
    <row r="36" spans="1:18">
      <c r="N36" s="16">
        <v>51</v>
      </c>
      <c r="O36" s="16">
        <v>67904.398950000003</v>
      </c>
      <c r="P36" s="16">
        <v>11417.309520000001</v>
      </c>
      <c r="Q36" s="16">
        <v>487435.96399999998</v>
      </c>
      <c r="R36" s="34">
        <v>53489.462140000003</v>
      </c>
    </row>
    <row r="37" spans="1:18">
      <c r="N37" s="16">
        <v>46</v>
      </c>
      <c r="O37" s="16">
        <v>65311.682249999998</v>
      </c>
      <c r="P37" s="16">
        <v>7988.7536849999997</v>
      </c>
      <c r="Q37" s="16">
        <v>215673.53839999999</v>
      </c>
      <c r="R37" s="34">
        <v>39810.348169999997</v>
      </c>
    </row>
    <row r="38" spans="1:18">
      <c r="N38" s="16">
        <v>51</v>
      </c>
      <c r="O38" s="16">
        <v>59593.2624</v>
      </c>
      <c r="P38" s="16">
        <v>12252.730579999999</v>
      </c>
      <c r="Q38" s="16">
        <v>612242.77549999999</v>
      </c>
      <c r="R38" s="34">
        <v>51612.143109999997</v>
      </c>
    </row>
    <row r="39" spans="1:18">
      <c r="N39" s="16">
        <v>50</v>
      </c>
      <c r="O39" s="16">
        <v>47460.548089999997</v>
      </c>
      <c r="P39" s="16">
        <v>7405.5342710000004</v>
      </c>
      <c r="Q39" s="16">
        <v>430624.81420000002</v>
      </c>
      <c r="R39" s="34">
        <v>38978.674579999999</v>
      </c>
    </row>
    <row r="40" spans="1:18">
      <c r="N40" s="16">
        <v>22</v>
      </c>
      <c r="O40" s="16">
        <v>43131.784110000001</v>
      </c>
      <c r="P40" s="16">
        <v>10917.140939999999</v>
      </c>
      <c r="Q40" s="16">
        <v>326742.7352</v>
      </c>
      <c r="R40" s="34">
        <v>10092.22509</v>
      </c>
    </row>
    <row r="41" spans="1:18">
      <c r="N41" s="16">
        <v>51</v>
      </c>
      <c r="O41" s="16">
        <v>52263.698060000002</v>
      </c>
      <c r="P41" s="16">
        <v>8838.7595089999995</v>
      </c>
      <c r="Q41" s="16">
        <v>213040.96059999999</v>
      </c>
      <c r="R41" s="34">
        <v>35928.524039999997</v>
      </c>
    </row>
    <row r="42" spans="1:18">
      <c r="N42" s="16">
        <v>48</v>
      </c>
      <c r="O42" s="16">
        <v>80959.533100000001</v>
      </c>
      <c r="P42" s="16">
        <v>4499.921096</v>
      </c>
      <c r="Q42" s="16">
        <v>379749.91519999999</v>
      </c>
      <c r="R42" s="34">
        <v>54823.192210000001</v>
      </c>
    </row>
    <row r="43" spans="1:18">
      <c r="N43" s="16">
        <v>42</v>
      </c>
      <c r="O43" s="16">
        <v>66417.665970000002</v>
      </c>
      <c r="P43" s="16">
        <v>9183.3276210000004</v>
      </c>
      <c r="Q43" s="16">
        <v>513340.0097</v>
      </c>
      <c r="R43" s="34">
        <v>45805.671860000002</v>
      </c>
    </row>
    <row r="44" spans="1:18">
      <c r="N44" s="16">
        <v>46</v>
      </c>
      <c r="O44" s="16">
        <v>58457.414920000003</v>
      </c>
      <c r="P44" s="16">
        <v>12491.01273</v>
      </c>
      <c r="Q44" s="16">
        <v>410655.99469999998</v>
      </c>
      <c r="R44" s="34">
        <v>41567.470329999996</v>
      </c>
    </row>
    <row r="45" spans="1:18">
      <c r="N45" s="16">
        <v>38</v>
      </c>
      <c r="O45" s="16">
        <v>50571.459690000003</v>
      </c>
      <c r="P45" s="16">
        <v>13338.328519999999</v>
      </c>
      <c r="Q45" s="16">
        <v>348833.84029999998</v>
      </c>
      <c r="R45" s="34">
        <v>28031.209849999999</v>
      </c>
    </row>
    <row r="46" spans="1:18">
      <c r="N46" s="16">
        <v>39</v>
      </c>
      <c r="O46" s="16">
        <v>50943.162559999997</v>
      </c>
      <c r="P46" s="16">
        <v>10816.8855</v>
      </c>
      <c r="Q46" s="16">
        <v>299734.12780000002</v>
      </c>
      <c r="R46" s="34">
        <v>27815.738130000002</v>
      </c>
    </row>
    <row r="47" spans="1:18">
      <c r="N47" s="16">
        <v>61</v>
      </c>
      <c r="O47" s="16">
        <v>79792.130959999995</v>
      </c>
      <c r="P47" s="16">
        <v>14245.53319</v>
      </c>
      <c r="Q47" s="16">
        <v>497950.29330000002</v>
      </c>
      <c r="R47" s="34">
        <v>68678.435200000007</v>
      </c>
    </row>
    <row r="48" spans="1:18">
      <c r="N48" s="16">
        <v>55</v>
      </c>
      <c r="O48" s="16">
        <v>70787.27764</v>
      </c>
      <c r="P48" s="16">
        <v>10155.34095</v>
      </c>
      <c r="Q48" s="16">
        <v>853913.85320000001</v>
      </c>
      <c r="R48" s="34">
        <v>68925.094469999996</v>
      </c>
    </row>
    <row r="49" spans="14:18">
      <c r="N49" s="16">
        <v>42</v>
      </c>
      <c r="O49" s="16">
        <v>56098.507729999998</v>
      </c>
      <c r="P49" s="16">
        <v>11675.284960000001</v>
      </c>
      <c r="Q49" s="16">
        <v>320228.64510000002</v>
      </c>
      <c r="R49" s="34">
        <v>34215.761500000001</v>
      </c>
    </row>
    <row r="50" spans="14:18">
      <c r="N50" s="16">
        <v>51</v>
      </c>
      <c r="O50" s="16">
        <v>57478.379220000003</v>
      </c>
      <c r="P50" s="16">
        <v>2230.096344</v>
      </c>
      <c r="Q50" s="16">
        <v>158979.7102</v>
      </c>
      <c r="R50" s="34">
        <v>37843.466189999999</v>
      </c>
    </row>
    <row r="51" spans="14:18">
      <c r="N51" s="16">
        <v>41</v>
      </c>
      <c r="O51" s="16">
        <v>60181.406329999998</v>
      </c>
      <c r="P51" s="16">
        <v>7094.896557</v>
      </c>
      <c r="Q51" s="16">
        <v>390312.1715</v>
      </c>
      <c r="R51" s="34">
        <v>37883.242310000001</v>
      </c>
    </row>
    <row r="52" spans="14:18">
      <c r="N52" s="16">
        <v>40</v>
      </c>
      <c r="O52" s="16">
        <v>74445.081680000003</v>
      </c>
      <c r="P52" s="16">
        <v>7915.758178</v>
      </c>
      <c r="Q52" s="16">
        <v>527420.72690000001</v>
      </c>
      <c r="R52" s="34">
        <v>48734.357080000002</v>
      </c>
    </row>
    <row r="53" spans="14:18">
      <c r="N53" s="16">
        <v>41</v>
      </c>
      <c r="O53" s="16">
        <v>38406.778899999998</v>
      </c>
      <c r="P53" s="16">
        <v>11023.00268</v>
      </c>
      <c r="Q53" s="16">
        <v>451846.19949999999</v>
      </c>
      <c r="R53" s="34">
        <v>27187.239140000001</v>
      </c>
    </row>
    <row r="54" spans="14:18">
      <c r="N54" s="16">
        <v>56</v>
      </c>
      <c r="O54" s="16">
        <v>64616.688099999999</v>
      </c>
      <c r="P54" s="16">
        <v>12378.54089</v>
      </c>
      <c r="Q54" s="16">
        <v>779925.7892</v>
      </c>
      <c r="R54" s="34">
        <v>63738.390650000001</v>
      </c>
    </row>
    <row r="55" spans="14:18">
      <c r="N55" s="16">
        <v>46</v>
      </c>
      <c r="O55" s="16">
        <v>68107.93144</v>
      </c>
      <c r="P55" s="16">
        <v>7813.6026570000004</v>
      </c>
      <c r="Q55" s="16">
        <v>455609.14289999998</v>
      </c>
      <c r="R55" s="34">
        <v>48266.755160000001</v>
      </c>
    </row>
    <row r="56" spans="14:18">
      <c r="N56" s="16">
        <v>37</v>
      </c>
      <c r="O56" s="16">
        <v>72471.815319999994</v>
      </c>
      <c r="P56" s="16">
        <v>11216.886759999999</v>
      </c>
      <c r="Q56" s="16">
        <v>583523.07620000001</v>
      </c>
      <c r="R56" s="34">
        <v>46381.131110000002</v>
      </c>
    </row>
    <row r="57" spans="14:18">
      <c r="N57" s="16">
        <v>52</v>
      </c>
      <c r="O57" s="16">
        <v>35069.418859999998</v>
      </c>
      <c r="P57" s="16">
        <v>1851.9798390000001</v>
      </c>
      <c r="Q57" s="16">
        <v>353757.50569999998</v>
      </c>
      <c r="R57" s="34">
        <v>31978.979899999998</v>
      </c>
    </row>
    <row r="58" spans="14:18">
      <c r="N58" s="16">
        <v>57</v>
      </c>
      <c r="O58" s="16">
        <v>52422.946909999999</v>
      </c>
      <c r="P58" s="16">
        <v>6998.4656199999999</v>
      </c>
      <c r="Q58" s="16">
        <v>438067.75060000003</v>
      </c>
      <c r="R58" s="34">
        <v>48100.290520000002</v>
      </c>
    </row>
    <row r="59" spans="14:18">
      <c r="N59" s="16">
        <v>34</v>
      </c>
      <c r="O59" s="16">
        <v>84467.789879999997</v>
      </c>
      <c r="P59" s="16">
        <v>7772.4448469999998</v>
      </c>
      <c r="Q59" s="16">
        <v>468238.79149999999</v>
      </c>
      <c r="R59" s="34">
        <v>47380.912239999998</v>
      </c>
    </row>
    <row r="60" spans="14:18">
      <c r="N60" s="16">
        <v>43</v>
      </c>
      <c r="O60" s="16">
        <v>51419.507769999997</v>
      </c>
      <c r="P60" s="16">
        <v>11331.204470000001</v>
      </c>
      <c r="Q60" s="16">
        <v>636407.11479999998</v>
      </c>
      <c r="R60" s="34">
        <v>41425.00116</v>
      </c>
    </row>
    <row r="61" spans="14:18">
      <c r="N61" s="16">
        <v>50</v>
      </c>
      <c r="O61" s="16">
        <v>46609.516259999997</v>
      </c>
      <c r="P61" s="16">
        <v>7592.0197479999997</v>
      </c>
      <c r="Q61" s="16">
        <v>409419.5797</v>
      </c>
      <c r="R61" s="34">
        <v>38147.81018</v>
      </c>
    </row>
    <row r="62" spans="14:18">
      <c r="N62" s="16">
        <v>42</v>
      </c>
      <c r="O62" s="16">
        <v>55207.456789999997</v>
      </c>
      <c r="P62" s="16">
        <v>9976.4348570000002</v>
      </c>
      <c r="Q62" s="16">
        <v>286062.51620000001</v>
      </c>
      <c r="R62" s="34">
        <v>32737.801769999998</v>
      </c>
    </row>
    <row r="63" spans="14:18">
      <c r="N63" s="16">
        <v>42</v>
      </c>
      <c r="O63" s="16">
        <v>46689.4159</v>
      </c>
      <c r="P63" s="16">
        <v>7829.5655020000004</v>
      </c>
      <c r="Q63" s="16">
        <v>615765.92890000006</v>
      </c>
      <c r="R63" s="34">
        <v>37348.137369999997</v>
      </c>
    </row>
    <row r="64" spans="14:18">
      <c r="N64" s="16">
        <v>42</v>
      </c>
      <c r="O64" s="16">
        <v>71847.254400000005</v>
      </c>
      <c r="P64" s="16">
        <v>4225.328117</v>
      </c>
      <c r="Q64" s="16">
        <v>476088.3996</v>
      </c>
      <c r="R64" s="34">
        <v>47483.853159999999</v>
      </c>
    </row>
    <row r="65" spans="14:18">
      <c r="N65" s="16">
        <v>55</v>
      </c>
      <c r="O65" s="16">
        <v>69236.686079999999</v>
      </c>
      <c r="P65" s="16">
        <v>9842.842611</v>
      </c>
      <c r="Q65" s="16">
        <v>242495.98860000001</v>
      </c>
      <c r="R65" s="34">
        <v>49730.533389999997</v>
      </c>
    </row>
    <row r="66" spans="14:18">
      <c r="N66" s="16">
        <v>53</v>
      </c>
      <c r="O66" s="16">
        <v>54006.778509999996</v>
      </c>
      <c r="P66" s="16">
        <v>15189.088449999999</v>
      </c>
      <c r="Q66" s="16">
        <v>246321.8916</v>
      </c>
      <c r="R66" s="34">
        <v>40093.619809999997</v>
      </c>
    </row>
    <row r="67" spans="14:18">
      <c r="N67" s="16">
        <v>53</v>
      </c>
      <c r="O67" s="16">
        <v>47228.359989999997</v>
      </c>
      <c r="P67" s="16">
        <v>9046.1823960000002</v>
      </c>
      <c r="Q67" s="16">
        <v>456634.20730000001</v>
      </c>
      <c r="R67" s="34">
        <v>42297.506200000003</v>
      </c>
    </row>
    <row r="68" spans="14:18">
      <c r="N68" s="16">
        <v>43</v>
      </c>
      <c r="O68" s="16">
        <v>70187.503280000004</v>
      </c>
      <c r="P68" s="16">
        <v>6841.5405769999998</v>
      </c>
      <c r="Q68" s="16">
        <v>662176.48510000005</v>
      </c>
      <c r="R68" s="34">
        <v>52954.931210000002</v>
      </c>
    </row>
    <row r="69" spans="14:18">
      <c r="N69" s="16">
        <v>55</v>
      </c>
      <c r="O69" s="16">
        <v>62262.948450000004</v>
      </c>
      <c r="P69" s="16">
        <v>11785.87919</v>
      </c>
      <c r="Q69" s="16">
        <v>301026.2206</v>
      </c>
      <c r="R69" s="34">
        <v>48104.111839999998</v>
      </c>
    </row>
    <row r="70" spans="14:18">
      <c r="N70" s="16">
        <v>43</v>
      </c>
      <c r="O70" s="16">
        <v>59195.828990000002</v>
      </c>
      <c r="P70" s="16">
        <v>8634.3767910000006</v>
      </c>
      <c r="Q70" s="16">
        <v>573054.38080000004</v>
      </c>
      <c r="R70" s="34">
        <v>43680.913269999997</v>
      </c>
    </row>
    <row r="71" spans="14:18">
      <c r="N71" s="16">
        <v>57</v>
      </c>
      <c r="O71" s="16">
        <v>48716.672709999999</v>
      </c>
      <c r="P71" s="16">
        <v>10886.91711</v>
      </c>
      <c r="Q71" s="16">
        <v>662382.66229999997</v>
      </c>
      <c r="R71" s="34">
        <v>52707.968159999997</v>
      </c>
    </row>
    <row r="72" spans="14:18">
      <c r="N72" s="16">
        <v>52</v>
      </c>
      <c r="O72" s="16">
        <v>66478.009669999999</v>
      </c>
      <c r="P72" s="16">
        <v>13685.88702</v>
      </c>
      <c r="Q72" s="16">
        <v>356553.3996</v>
      </c>
      <c r="R72" s="34">
        <v>49392.8897</v>
      </c>
    </row>
    <row r="73" spans="14:18">
      <c r="N73" s="16">
        <v>45</v>
      </c>
      <c r="O73" s="16">
        <v>50280.004500000003</v>
      </c>
      <c r="P73" s="16">
        <v>11350.49408</v>
      </c>
      <c r="Q73" s="16">
        <v>230728.3008</v>
      </c>
      <c r="R73" s="34">
        <v>30841.001540000001</v>
      </c>
    </row>
    <row r="74" spans="14:18">
      <c r="N74" s="16">
        <v>56</v>
      </c>
      <c r="O74" s="16">
        <v>57393.828719999998</v>
      </c>
      <c r="P74" s="16">
        <v>5627.8036540000003</v>
      </c>
      <c r="Q74" s="16">
        <v>411831.03710000002</v>
      </c>
      <c r="R74" s="34">
        <v>49373.375549999997</v>
      </c>
    </row>
    <row r="75" spans="14:18">
      <c r="N75" s="16">
        <v>41</v>
      </c>
      <c r="O75" s="16">
        <v>63429.931409999997</v>
      </c>
      <c r="P75" s="16">
        <v>10676.21884</v>
      </c>
      <c r="Q75" s="16">
        <v>481335.35820000002</v>
      </c>
      <c r="R75" s="34">
        <v>41903.651709999998</v>
      </c>
    </row>
    <row r="76" spans="14:18">
      <c r="N76" s="16">
        <v>48</v>
      </c>
      <c r="O76" s="16">
        <v>59139.210800000001</v>
      </c>
      <c r="P76" s="16">
        <v>4630.5444239999997</v>
      </c>
      <c r="Q76" s="16">
        <v>473845.85460000002</v>
      </c>
      <c r="R76" s="34">
        <v>45058.8969</v>
      </c>
    </row>
    <row r="77" spans="14:18">
      <c r="N77" s="16">
        <v>56</v>
      </c>
      <c r="O77" s="16">
        <v>67015.193719999996</v>
      </c>
      <c r="P77" s="16">
        <v>13000.413689999999</v>
      </c>
      <c r="Q77" s="16">
        <v>355157.64169999998</v>
      </c>
      <c r="R77" s="34">
        <v>52991.526669999999</v>
      </c>
    </row>
    <row r="78" spans="14:18">
      <c r="N78" s="16">
        <v>47</v>
      </c>
      <c r="O78" s="16">
        <v>69157.452099999995</v>
      </c>
      <c r="P78" s="16">
        <v>15791.61176</v>
      </c>
      <c r="Q78" s="16">
        <v>506986.98239999998</v>
      </c>
      <c r="R78" s="34">
        <v>50958.081149999998</v>
      </c>
    </row>
    <row r="79" spans="14:18">
      <c r="N79" s="16">
        <v>53</v>
      </c>
      <c r="O79" s="16">
        <v>50867.940069999997</v>
      </c>
      <c r="P79" s="16">
        <v>16732.306380000002</v>
      </c>
      <c r="Q79" s="16">
        <v>344916.17680000002</v>
      </c>
      <c r="R79" s="34">
        <v>41357.178970000001</v>
      </c>
    </row>
    <row r="80" spans="14:18">
      <c r="N80" s="16">
        <v>57</v>
      </c>
      <c r="O80" s="16">
        <v>53450.90036</v>
      </c>
      <c r="P80" s="16">
        <v>8740.7230930000005</v>
      </c>
      <c r="Q80" s="16">
        <v>309113.06270000001</v>
      </c>
      <c r="R80" s="34">
        <v>44434.719169999997</v>
      </c>
    </row>
    <row r="81" spans="14:18">
      <c r="N81" s="16">
        <v>39</v>
      </c>
      <c r="O81" s="16">
        <v>70463.990839999999</v>
      </c>
      <c r="P81" s="16">
        <v>10059.55406</v>
      </c>
      <c r="Q81" s="16">
        <v>278799.69579999999</v>
      </c>
      <c r="R81" s="34">
        <v>38502.423920000001</v>
      </c>
    </row>
    <row r="82" spans="14:18">
      <c r="N82" s="16">
        <v>45</v>
      </c>
      <c r="O82" s="16">
        <v>52697.151919999997</v>
      </c>
      <c r="P82" s="16">
        <v>861.81665290000001</v>
      </c>
      <c r="Q82" s="16">
        <v>540805.49399999995</v>
      </c>
      <c r="R82" s="34">
        <v>41221.249179999999</v>
      </c>
    </row>
    <row r="83" spans="14:18">
      <c r="N83" s="16">
        <v>33</v>
      </c>
      <c r="O83" s="16">
        <v>71055.419240000003</v>
      </c>
      <c r="P83" s="16">
        <v>6147.9188430000004</v>
      </c>
      <c r="Q83" s="16">
        <v>441527.01439999999</v>
      </c>
      <c r="R83" s="34">
        <v>38399.461389999997</v>
      </c>
    </row>
    <row r="84" spans="14:18">
      <c r="N84" s="16">
        <v>44</v>
      </c>
      <c r="O84" s="16">
        <v>55406.462149999999</v>
      </c>
      <c r="P84" s="16">
        <v>9522.5764949999993</v>
      </c>
      <c r="Q84" s="16">
        <v>523251.26630000002</v>
      </c>
      <c r="R84" s="34">
        <v>41456.680970000001</v>
      </c>
    </row>
    <row r="85" spans="14:18">
      <c r="N85" s="16">
        <v>40</v>
      </c>
      <c r="O85" s="16">
        <v>48567.074619999999</v>
      </c>
      <c r="P85" s="16">
        <v>9724.0316469999998</v>
      </c>
      <c r="Q85" s="16">
        <v>407401.37760000001</v>
      </c>
      <c r="R85" s="34">
        <v>30394.824939999999</v>
      </c>
    </row>
    <row r="86" spans="14:18">
      <c r="N86" s="16">
        <v>40</v>
      </c>
      <c r="O86" s="16">
        <v>69506.621270000003</v>
      </c>
      <c r="P86" s="16">
        <v>5449.4719969999996</v>
      </c>
      <c r="Q86" s="16">
        <v>409293.26579999999</v>
      </c>
      <c r="R86" s="34">
        <v>42384.05128</v>
      </c>
    </row>
    <row r="87" spans="14:18">
      <c r="N87" s="16">
        <v>37</v>
      </c>
      <c r="O87" s="16">
        <v>69453.716589999996</v>
      </c>
      <c r="P87" s="16">
        <v>9565.8308749999997</v>
      </c>
      <c r="Q87" s="16">
        <v>386128.13329999999</v>
      </c>
      <c r="R87" s="34">
        <v>39002.077100000002</v>
      </c>
    </row>
    <row r="88" spans="14:18">
      <c r="N88" s="16">
        <v>40</v>
      </c>
      <c r="O88" s="16">
        <v>36929.351240000004</v>
      </c>
      <c r="P88" s="16">
        <v>9719.1928979999993</v>
      </c>
      <c r="Q88" s="16">
        <v>245664.3652</v>
      </c>
      <c r="R88" s="34">
        <v>19553.2739</v>
      </c>
    </row>
    <row r="89" spans="14:18">
      <c r="N89" s="16">
        <v>44</v>
      </c>
      <c r="O89" s="16">
        <v>63087.95261</v>
      </c>
      <c r="P89" s="16">
        <v>11024.02643</v>
      </c>
      <c r="Q89" s="16">
        <v>496856.49119999999</v>
      </c>
      <c r="R89" s="34">
        <v>45167.325420000001</v>
      </c>
    </row>
    <row r="90" spans="14:18">
      <c r="N90" s="16">
        <v>43</v>
      </c>
      <c r="O90" s="16">
        <v>50889.340539999997</v>
      </c>
      <c r="P90" s="16">
        <v>11041.178910000001</v>
      </c>
      <c r="Q90" s="16">
        <v>448601.94839999999</v>
      </c>
      <c r="R90" s="34">
        <v>36019.955600000001</v>
      </c>
    </row>
    <row r="91" spans="14:18">
      <c r="N91" s="16">
        <v>58</v>
      </c>
      <c r="O91" s="16">
        <v>58065.256939999999</v>
      </c>
      <c r="P91" s="16">
        <v>4204.9204920000002</v>
      </c>
      <c r="Q91" s="16">
        <v>388498.51020000002</v>
      </c>
      <c r="R91" s="34">
        <v>50937.938439999998</v>
      </c>
    </row>
    <row r="92" spans="14:18">
      <c r="N92" s="16">
        <v>32</v>
      </c>
      <c r="O92" s="16">
        <v>20000</v>
      </c>
      <c r="P92" s="16">
        <v>14261.80773</v>
      </c>
      <c r="Q92" s="16">
        <v>579181.65520000004</v>
      </c>
      <c r="R92" s="34">
        <v>12895.714679999999</v>
      </c>
    </row>
    <row r="93" spans="14:18">
      <c r="N93" s="16">
        <v>50</v>
      </c>
      <c r="O93" s="16">
        <v>60536.204059999996</v>
      </c>
      <c r="P93" s="16">
        <v>8244.4702259999995</v>
      </c>
      <c r="Q93" s="16">
        <v>173079.17980000001</v>
      </c>
      <c r="R93" s="34">
        <v>38955.219190000003</v>
      </c>
    </row>
    <row r="94" spans="14:18">
      <c r="N94" s="16">
        <v>59</v>
      </c>
      <c r="O94" s="16">
        <v>50667.697590000003</v>
      </c>
      <c r="P94" s="16">
        <v>9871.4035910000002</v>
      </c>
      <c r="Q94" s="16">
        <v>536665.04639999999</v>
      </c>
      <c r="R94" s="34">
        <v>51221.04249</v>
      </c>
    </row>
    <row r="95" spans="14:18">
      <c r="N95" s="16">
        <v>42</v>
      </c>
      <c r="O95" s="16">
        <v>44376.622210000001</v>
      </c>
      <c r="P95" s="16">
        <v>13865.090550000001</v>
      </c>
      <c r="Q95" s="16">
        <v>259049.2824</v>
      </c>
      <c r="R95" s="34">
        <v>25971.956730000002</v>
      </c>
    </row>
    <row r="96" spans="14:18">
      <c r="N96" s="16">
        <v>50</v>
      </c>
      <c r="O96" s="16">
        <v>75958.283490000002</v>
      </c>
      <c r="P96" s="16">
        <v>10562.903770000001</v>
      </c>
      <c r="Q96" s="16">
        <v>635512.36060000001</v>
      </c>
      <c r="R96" s="34">
        <v>60670.336719999999</v>
      </c>
    </row>
    <row r="97" spans="14:18">
      <c r="N97" s="16">
        <v>53</v>
      </c>
      <c r="O97" s="16">
        <v>70896.728529999993</v>
      </c>
      <c r="P97" s="16">
        <v>11794.73914</v>
      </c>
      <c r="Q97" s="16">
        <v>398746.84580000001</v>
      </c>
      <c r="R97" s="34">
        <v>54075.120640000001</v>
      </c>
    </row>
    <row r="98" spans="14:18">
      <c r="N98" s="16">
        <v>47</v>
      </c>
      <c r="O98" s="16">
        <v>56009.730730000003</v>
      </c>
      <c r="P98" s="16">
        <v>11030.2654</v>
      </c>
      <c r="Q98" s="16">
        <v>391848.6041</v>
      </c>
      <c r="R98" s="34">
        <v>40004.871420000003</v>
      </c>
    </row>
    <row r="99" spans="14:18">
      <c r="N99" s="16">
        <v>46</v>
      </c>
      <c r="O99" s="16">
        <v>90556.626860000004</v>
      </c>
      <c r="P99" s="16">
        <v>13872.566699999999</v>
      </c>
      <c r="Q99" s="16">
        <v>479586.9387</v>
      </c>
      <c r="R99" s="34">
        <v>61593.520579999997</v>
      </c>
    </row>
    <row r="100" spans="14:18">
      <c r="N100" s="16">
        <v>43</v>
      </c>
      <c r="O100" s="16">
        <v>71716.456619999997</v>
      </c>
      <c r="P100" s="16">
        <v>8870.714301</v>
      </c>
      <c r="Q100" s="16">
        <v>165866.20000000001</v>
      </c>
      <c r="R100" s="34">
        <v>39503.388290000003</v>
      </c>
    </row>
    <row r="101" spans="14:18">
      <c r="N101" s="16">
        <v>49</v>
      </c>
      <c r="O101" s="16">
        <v>68502.109429999997</v>
      </c>
      <c r="P101" s="16">
        <v>5831.1182449999997</v>
      </c>
      <c r="Q101" s="16">
        <v>515084.18910000002</v>
      </c>
      <c r="R101" s="34">
        <v>52474.718390000002</v>
      </c>
    </row>
    <row r="102" spans="14:18">
      <c r="N102" s="16">
        <v>43</v>
      </c>
      <c r="O102" s="16">
        <v>46261.426659999997</v>
      </c>
      <c r="P102" s="16">
        <v>16767.263599999998</v>
      </c>
      <c r="Q102" s="16">
        <v>759479.45959999994</v>
      </c>
      <c r="R102" s="34">
        <v>42187.682800000002</v>
      </c>
    </row>
    <row r="103" spans="14:18">
      <c r="N103" s="16">
        <v>53</v>
      </c>
      <c r="O103" s="16">
        <v>61858.190770000001</v>
      </c>
      <c r="P103" s="16">
        <v>5189.0835639999996</v>
      </c>
      <c r="Q103" s="16">
        <v>706977.05299999996</v>
      </c>
      <c r="R103" s="34">
        <v>57441.44414</v>
      </c>
    </row>
    <row r="104" spans="14:18">
      <c r="N104" s="16">
        <v>36</v>
      </c>
      <c r="O104" s="16">
        <v>49483.832620000001</v>
      </c>
      <c r="P104" s="16">
        <v>11811.25253</v>
      </c>
      <c r="Q104" s="16">
        <v>242292.92</v>
      </c>
      <c r="R104" s="34">
        <v>22681.716670000002</v>
      </c>
    </row>
    <row r="105" spans="14:18">
      <c r="N105" s="16">
        <v>30</v>
      </c>
      <c r="O105" s="16">
        <v>68289.182289999997</v>
      </c>
      <c r="P105" s="16">
        <v>7357.7870110000003</v>
      </c>
      <c r="Q105" s="16">
        <v>404457.30989999999</v>
      </c>
      <c r="R105" s="34">
        <v>33640.736969999998</v>
      </c>
    </row>
    <row r="106" spans="14:18">
      <c r="N106" s="16">
        <v>37</v>
      </c>
      <c r="O106" s="16">
        <v>47399.22827</v>
      </c>
      <c r="P106" s="16">
        <v>14562.64194</v>
      </c>
      <c r="Q106" s="16">
        <v>537744.1324</v>
      </c>
      <c r="R106" s="34">
        <v>31540.778679999999</v>
      </c>
    </row>
    <row r="107" spans="14:18">
      <c r="N107" s="16">
        <v>48</v>
      </c>
      <c r="O107" s="16">
        <v>63975.060899999997</v>
      </c>
      <c r="P107" s="16">
        <v>10614.85449</v>
      </c>
      <c r="Q107" s="16">
        <v>891439.87609999999</v>
      </c>
      <c r="R107" s="34">
        <v>60461.242680000003</v>
      </c>
    </row>
    <row r="108" spans="14:18">
      <c r="N108" s="16">
        <v>44</v>
      </c>
      <c r="O108" s="16">
        <v>75460.523620000007</v>
      </c>
      <c r="P108" s="16">
        <v>6280.9295469999997</v>
      </c>
      <c r="Q108" s="16">
        <v>296972.40850000002</v>
      </c>
      <c r="R108" s="34">
        <v>45738.334300000002</v>
      </c>
    </row>
    <row r="109" spans="14:18">
      <c r="N109" s="16">
        <v>42</v>
      </c>
      <c r="O109" s="16">
        <v>51075.461179999998</v>
      </c>
      <c r="P109" s="16">
        <v>12416.84845</v>
      </c>
      <c r="Q109" s="16">
        <v>450402.29320000001</v>
      </c>
      <c r="R109" s="34">
        <v>34803.823949999998</v>
      </c>
    </row>
    <row r="110" spans="14:18">
      <c r="N110" s="16">
        <v>50</v>
      </c>
      <c r="O110" s="16">
        <v>42433.546190000001</v>
      </c>
      <c r="P110" s="16">
        <v>7335.5248259999998</v>
      </c>
      <c r="Q110" s="16">
        <v>386057.42099999997</v>
      </c>
      <c r="R110" s="34">
        <v>34642.602400000003</v>
      </c>
    </row>
    <row r="111" spans="14:18">
      <c r="N111" s="16">
        <v>30</v>
      </c>
      <c r="O111" s="16">
        <v>61922.897100000002</v>
      </c>
      <c r="P111" s="16">
        <v>10366.503259999999</v>
      </c>
      <c r="Q111" s="16">
        <v>323453.2022</v>
      </c>
      <c r="R111" s="34">
        <v>27586.718540000002</v>
      </c>
    </row>
    <row r="112" spans="14:18">
      <c r="N112" s="16">
        <v>42</v>
      </c>
      <c r="O112" s="16">
        <v>69946.939240000007</v>
      </c>
      <c r="P112" s="16">
        <v>9010.6486330000007</v>
      </c>
      <c r="Q112" s="16">
        <v>778537.2095</v>
      </c>
      <c r="R112" s="34">
        <v>54973.024949999999</v>
      </c>
    </row>
    <row r="113" spans="14:18">
      <c r="N113" s="16">
        <v>46</v>
      </c>
      <c r="O113" s="16">
        <v>73476.422489999997</v>
      </c>
      <c r="P113" s="16">
        <v>9656.8061560000006</v>
      </c>
      <c r="Q113" s="16">
        <v>386287.0208</v>
      </c>
      <c r="R113" s="34">
        <v>49142.511740000002</v>
      </c>
    </row>
    <row r="114" spans="14:18">
      <c r="N114" s="16">
        <v>55</v>
      </c>
      <c r="O114" s="16">
        <v>75571.201879999993</v>
      </c>
      <c r="P114" s="16">
        <v>12887.548989999999</v>
      </c>
      <c r="Q114" s="16">
        <v>416540.299</v>
      </c>
      <c r="R114" s="34">
        <v>58840.539640000003</v>
      </c>
    </row>
    <row r="115" spans="14:18">
      <c r="N115" s="16">
        <v>44</v>
      </c>
      <c r="O115" s="16">
        <v>82573.011320000005</v>
      </c>
      <c r="P115" s="16">
        <v>1696.9897639999999</v>
      </c>
      <c r="Q115" s="16">
        <v>562605.06550000003</v>
      </c>
      <c r="R115" s="34">
        <v>57306.328659999999</v>
      </c>
    </row>
    <row r="116" spans="14:18">
      <c r="N116" s="16">
        <v>58</v>
      </c>
      <c r="O116" s="16">
        <v>50649.644919999999</v>
      </c>
      <c r="P116" s="16">
        <v>11211.720160000001</v>
      </c>
      <c r="Q116" s="16">
        <v>565932.18610000005</v>
      </c>
      <c r="R116" s="34">
        <v>51941.675600000002</v>
      </c>
    </row>
    <row r="117" spans="14:18">
      <c r="N117" s="16">
        <v>42</v>
      </c>
      <c r="O117" s="16">
        <v>53427.461920000002</v>
      </c>
      <c r="P117" s="16">
        <v>7903.1035910000001</v>
      </c>
      <c r="Q117" s="16">
        <v>238529.6336</v>
      </c>
      <c r="R117" s="34">
        <v>30240.60975</v>
      </c>
    </row>
    <row r="118" spans="14:18">
      <c r="N118" s="16">
        <v>57</v>
      </c>
      <c r="O118" s="16">
        <v>75247.180609999996</v>
      </c>
      <c r="P118" s="16">
        <v>13258.46631</v>
      </c>
      <c r="Q118" s="16">
        <v>659279.20109999995</v>
      </c>
      <c r="R118" s="34">
        <v>67120.898780000003</v>
      </c>
    </row>
    <row r="119" spans="14:18">
      <c r="N119" s="16">
        <v>43</v>
      </c>
      <c r="O119" s="16">
        <v>69175.194029999999</v>
      </c>
      <c r="P119" s="16">
        <v>6039.5945190000002</v>
      </c>
      <c r="Q119" s="16">
        <v>325701.40830000001</v>
      </c>
      <c r="R119" s="34">
        <v>42408.026250000003</v>
      </c>
    </row>
    <row r="120" spans="14:18">
      <c r="N120" s="16">
        <v>35</v>
      </c>
      <c r="O120" s="16">
        <v>84171.167189999993</v>
      </c>
      <c r="P120" s="16">
        <v>12719.64415</v>
      </c>
      <c r="Q120" s="16">
        <v>244310.5736</v>
      </c>
      <c r="R120" s="34">
        <v>41451.718430000001</v>
      </c>
    </row>
    <row r="121" spans="14:18">
      <c r="N121" s="16">
        <v>43</v>
      </c>
      <c r="O121" s="16">
        <v>45721.66835</v>
      </c>
      <c r="P121" s="16">
        <v>14250.52398</v>
      </c>
      <c r="Q121" s="16">
        <v>790526.55070000002</v>
      </c>
      <c r="R121" s="34">
        <v>42592.886469999998</v>
      </c>
    </row>
    <row r="122" spans="14:18">
      <c r="N122" s="16">
        <v>35</v>
      </c>
      <c r="O122" s="16">
        <v>54355.7595</v>
      </c>
      <c r="P122" s="16">
        <v>10008.767970000001</v>
      </c>
      <c r="Q122" s="16">
        <v>573052.01190000004</v>
      </c>
      <c r="R122" s="34">
        <v>34521.176180000002</v>
      </c>
    </row>
    <row r="123" spans="14:18">
      <c r="N123" s="16">
        <v>34</v>
      </c>
      <c r="O123" s="16">
        <v>77206.483859999993</v>
      </c>
      <c r="P123" s="16">
        <v>8493.098575</v>
      </c>
      <c r="Q123" s="16">
        <v>411070.4828</v>
      </c>
      <c r="R123" s="34">
        <v>42213.69644</v>
      </c>
    </row>
    <row r="124" spans="14:18">
      <c r="N124" s="16">
        <v>48</v>
      </c>
      <c r="O124" s="16">
        <v>57005.185949999999</v>
      </c>
      <c r="P124" s="16">
        <v>12416.79083</v>
      </c>
      <c r="Q124" s="16">
        <v>408147.0405</v>
      </c>
      <c r="R124" s="34">
        <v>41913.537129999997</v>
      </c>
    </row>
    <row r="125" spans="14:18">
      <c r="N125" s="16">
        <v>53</v>
      </c>
      <c r="O125" s="16">
        <v>65809.107820000005</v>
      </c>
      <c r="P125" s="16">
        <v>4820.8394449999996</v>
      </c>
      <c r="Q125" s="16">
        <v>692401.46680000005</v>
      </c>
      <c r="R125" s="34">
        <v>59416.18101</v>
      </c>
    </row>
    <row r="126" spans="14:18">
      <c r="N126" s="16">
        <v>47</v>
      </c>
      <c r="O126" s="16">
        <v>65468.144200000002</v>
      </c>
      <c r="P126" s="16">
        <v>7248.5414199999996</v>
      </c>
      <c r="Q126" s="16">
        <v>588570.89029999997</v>
      </c>
      <c r="R126" s="34">
        <v>51402.615059999996</v>
      </c>
    </row>
    <row r="127" spans="14:18">
      <c r="N127" s="16">
        <v>54</v>
      </c>
      <c r="O127" s="16">
        <v>60991.824430000001</v>
      </c>
      <c r="P127" s="16">
        <v>7329.2285099999999</v>
      </c>
      <c r="Q127" s="16">
        <v>586368.92929999996</v>
      </c>
      <c r="R127" s="34">
        <v>54755.420380000003</v>
      </c>
    </row>
    <row r="128" spans="14:18">
      <c r="N128" s="16">
        <v>51</v>
      </c>
      <c r="O128" s="16">
        <v>61809.074509999999</v>
      </c>
      <c r="P128" s="16">
        <v>2620.079459</v>
      </c>
      <c r="Q128" s="16">
        <v>407733.52289999998</v>
      </c>
      <c r="R128" s="34">
        <v>47143.44008</v>
      </c>
    </row>
    <row r="129" spans="14:18">
      <c r="N129" s="16">
        <v>59</v>
      </c>
      <c r="O129" s="16">
        <v>66905.476439999999</v>
      </c>
      <c r="P129" s="16">
        <v>10077.495919999999</v>
      </c>
      <c r="Q129" s="16">
        <v>651215.64350000001</v>
      </c>
      <c r="R129" s="34">
        <v>64391.689059999997</v>
      </c>
    </row>
    <row r="130" spans="14:18">
      <c r="N130" s="16">
        <v>49</v>
      </c>
      <c r="O130" s="16">
        <v>65131.25015</v>
      </c>
      <c r="P130" s="16">
        <v>6206.9221090000001</v>
      </c>
      <c r="Q130" s="16">
        <v>53366.138610000002</v>
      </c>
      <c r="R130" s="34">
        <v>37252.551939999998</v>
      </c>
    </row>
    <row r="131" spans="14:18">
      <c r="N131" s="16">
        <v>51</v>
      </c>
      <c r="O131" s="16">
        <v>83626.307830000005</v>
      </c>
      <c r="P131" s="16">
        <v>8458.7498190000006</v>
      </c>
      <c r="Q131" s="16">
        <v>167031.55540000001</v>
      </c>
      <c r="R131" s="34">
        <v>52665.365109999999</v>
      </c>
    </row>
    <row r="132" spans="14:18">
      <c r="N132" s="16">
        <v>40</v>
      </c>
      <c r="O132" s="16">
        <v>64328.278919999997</v>
      </c>
      <c r="P132" s="16">
        <v>13860.43821</v>
      </c>
      <c r="Q132" s="16">
        <v>567357.02639999997</v>
      </c>
      <c r="R132" s="34">
        <v>44001.207060000001</v>
      </c>
    </row>
    <row r="133" spans="14:18">
      <c r="N133" s="16">
        <v>53</v>
      </c>
      <c r="O133" s="16">
        <v>69255.987529999999</v>
      </c>
      <c r="P133" s="16">
        <v>18361.24915</v>
      </c>
      <c r="Q133" s="16">
        <v>339207.27740000002</v>
      </c>
      <c r="R133" s="34">
        <v>51551.679969999997</v>
      </c>
    </row>
    <row r="134" spans="14:18">
      <c r="N134" s="16">
        <v>45</v>
      </c>
      <c r="O134" s="16">
        <v>60575.126040000003</v>
      </c>
      <c r="P134" s="16">
        <v>8088.3443649999999</v>
      </c>
      <c r="Q134" s="16">
        <v>291360.02909999999</v>
      </c>
      <c r="R134" s="34">
        <v>38243.664810000002</v>
      </c>
    </row>
    <row r="135" spans="14:18">
      <c r="N135" s="16">
        <v>45</v>
      </c>
      <c r="O135" s="16">
        <v>63729.125679999997</v>
      </c>
      <c r="P135" s="16">
        <v>12507.19736</v>
      </c>
      <c r="Q135" s="16">
        <v>271430.05430000002</v>
      </c>
      <c r="R135" s="34">
        <v>39766.64804</v>
      </c>
    </row>
    <row r="136" spans="14:18">
      <c r="N136" s="16">
        <v>37</v>
      </c>
      <c r="O136" s="16">
        <v>64315.736709999997</v>
      </c>
      <c r="P136" s="16">
        <v>14871.36126</v>
      </c>
      <c r="Q136" s="16">
        <v>502946.88189999998</v>
      </c>
      <c r="R136" s="34">
        <v>40077.572890000003</v>
      </c>
    </row>
    <row r="137" spans="14:18">
      <c r="N137" s="16">
        <v>43</v>
      </c>
      <c r="O137" s="16">
        <v>51419.016439999999</v>
      </c>
      <c r="P137" s="16">
        <v>9026.0615429999998</v>
      </c>
      <c r="Q137" s="16">
        <v>362564.34600000002</v>
      </c>
      <c r="R137" s="34">
        <v>33131.527340000001</v>
      </c>
    </row>
    <row r="138" spans="14:18">
      <c r="N138" s="16">
        <v>48</v>
      </c>
      <c r="O138" s="16">
        <v>53870.484830000001</v>
      </c>
      <c r="P138" s="16">
        <v>14720.53399</v>
      </c>
      <c r="Q138" s="16">
        <v>701782.52800000005</v>
      </c>
      <c r="R138" s="34">
        <v>48622.660969999997</v>
      </c>
    </row>
    <row r="139" spans="14:18">
      <c r="N139" s="16">
        <v>49</v>
      </c>
      <c r="O139" s="16">
        <v>56895.231529999997</v>
      </c>
      <c r="P139" s="16">
        <v>9851.578109</v>
      </c>
      <c r="Q139" s="16">
        <v>580950.39670000004</v>
      </c>
      <c r="R139" s="34">
        <v>47693.234819999998</v>
      </c>
    </row>
    <row r="140" spans="14:18">
      <c r="N140" s="16">
        <v>48</v>
      </c>
      <c r="O140" s="16">
        <v>52534.207779999997</v>
      </c>
      <c r="P140" s="16">
        <v>7583.7538530000002</v>
      </c>
      <c r="Q140" s="16">
        <v>401955.50099999999</v>
      </c>
      <c r="R140" s="34">
        <v>39410.461600000002</v>
      </c>
    </row>
    <row r="141" spans="14:18">
      <c r="N141" s="16">
        <v>45</v>
      </c>
      <c r="O141" s="16">
        <v>52632.971239999999</v>
      </c>
      <c r="P141" s="16">
        <v>12348.677830000001</v>
      </c>
      <c r="Q141" s="16">
        <v>293999.94270000001</v>
      </c>
      <c r="R141" s="34">
        <v>33428.401830000003</v>
      </c>
    </row>
    <row r="142" spans="14:18">
      <c r="N142" s="16">
        <v>43</v>
      </c>
      <c r="O142" s="16">
        <v>42375.214240000001</v>
      </c>
      <c r="P142" s="16">
        <v>6062.6013599999997</v>
      </c>
      <c r="Q142" s="16">
        <v>510039.14840000001</v>
      </c>
      <c r="R142" s="34">
        <v>32700.278709999999</v>
      </c>
    </row>
    <row r="143" spans="14:18">
      <c r="N143" s="16">
        <v>62</v>
      </c>
      <c r="O143" s="16">
        <v>65617.291750000004</v>
      </c>
      <c r="P143" s="16">
        <v>14392.288329999999</v>
      </c>
      <c r="Q143" s="16">
        <v>560593.41599999997</v>
      </c>
      <c r="R143" s="34">
        <v>62864.430110000001</v>
      </c>
    </row>
    <row r="144" spans="14:18">
      <c r="N144" s="16">
        <v>46</v>
      </c>
      <c r="O144" s="16">
        <v>49398.74439</v>
      </c>
      <c r="P144" s="16">
        <v>6994.6173159999998</v>
      </c>
      <c r="Q144" s="16">
        <v>174525.8426</v>
      </c>
      <c r="R144" s="34">
        <v>29425.830010000001</v>
      </c>
    </row>
    <row r="145" spans="14:18">
      <c r="N145" s="16">
        <v>51</v>
      </c>
      <c r="O145" s="16">
        <v>63869.649279999998</v>
      </c>
      <c r="P145" s="16">
        <v>12860.658240000001</v>
      </c>
      <c r="Q145" s="16">
        <v>260269.0963</v>
      </c>
      <c r="R145" s="34">
        <v>44418.609550000001</v>
      </c>
    </row>
    <row r="146" spans="14:18">
      <c r="N146" s="16">
        <v>44</v>
      </c>
      <c r="O146" s="16">
        <v>60871.182480000003</v>
      </c>
      <c r="P146" s="16">
        <v>4397.9475709999997</v>
      </c>
      <c r="Q146" s="16">
        <v>262959.25060000003</v>
      </c>
      <c r="R146" s="34">
        <v>36645.560899999997</v>
      </c>
    </row>
    <row r="147" spans="14:18">
      <c r="N147" s="16">
        <v>57</v>
      </c>
      <c r="O147" s="16">
        <v>68090.508700000006</v>
      </c>
      <c r="P147" s="16">
        <v>6181.9709080000002</v>
      </c>
      <c r="Q147" s="16">
        <v>316064.03379999998</v>
      </c>
      <c r="R147" s="34">
        <v>53655.538589999996</v>
      </c>
    </row>
    <row r="148" spans="14:18">
      <c r="N148" s="16">
        <v>60</v>
      </c>
      <c r="O148" s="16">
        <v>54122.878270000001</v>
      </c>
      <c r="P148" s="16">
        <v>15164.87506</v>
      </c>
      <c r="Q148" s="16">
        <v>254617.26089999999</v>
      </c>
      <c r="R148" s="34">
        <v>45977.125019999999</v>
      </c>
    </row>
    <row r="149" spans="14:18">
      <c r="N149" s="16">
        <v>39</v>
      </c>
      <c r="O149" s="16">
        <v>59316.937039999997</v>
      </c>
      <c r="P149" s="16">
        <v>12296.34158</v>
      </c>
      <c r="Q149" s="16">
        <v>510811.36949999997</v>
      </c>
      <c r="R149" s="34">
        <v>38504.394439999996</v>
      </c>
    </row>
    <row r="150" spans="14:18">
      <c r="N150" s="16">
        <v>61</v>
      </c>
      <c r="O150" s="16">
        <v>38779.183960000002</v>
      </c>
      <c r="P150" s="16">
        <v>12758.895829999999</v>
      </c>
      <c r="Q150" s="16">
        <v>581497.88740000001</v>
      </c>
      <c r="R150" s="34">
        <v>47935.939400000003</v>
      </c>
    </row>
    <row r="151" spans="14:18">
      <c r="N151" s="16">
        <v>50</v>
      </c>
      <c r="O151" s="16">
        <v>88292.732050000006</v>
      </c>
      <c r="P151" s="16">
        <v>10799.1381</v>
      </c>
      <c r="Q151" s="16">
        <v>378357.93849999999</v>
      </c>
      <c r="R151" s="34">
        <v>60222.226719999999</v>
      </c>
    </row>
    <row r="152" spans="14:18">
      <c r="N152" s="16">
        <v>37</v>
      </c>
      <c r="O152" s="16">
        <v>68688.401989999998</v>
      </c>
      <c r="P152" s="16">
        <v>15796.318380000001</v>
      </c>
      <c r="Q152" s="16">
        <v>375889.63809999998</v>
      </c>
      <c r="R152" s="34">
        <v>38930.552340000002</v>
      </c>
    </row>
    <row r="153" spans="14:18">
      <c r="N153" s="16">
        <v>45</v>
      </c>
      <c r="O153" s="16">
        <v>51906.85022</v>
      </c>
      <c r="P153" s="16">
        <v>13686.969349999999</v>
      </c>
      <c r="Q153" s="16">
        <v>85520.850550000003</v>
      </c>
      <c r="R153" s="34">
        <v>27810.218140000001</v>
      </c>
    </row>
    <row r="154" spans="14:18">
      <c r="N154" s="16">
        <v>50</v>
      </c>
      <c r="O154" s="16">
        <v>52373.794459999997</v>
      </c>
      <c r="P154" s="16">
        <v>11347.62967</v>
      </c>
      <c r="Q154" s="16">
        <v>633383.49250000005</v>
      </c>
      <c r="R154" s="34">
        <v>47604.345909999996</v>
      </c>
    </row>
    <row r="155" spans="14:18">
      <c r="N155" s="16">
        <v>32</v>
      </c>
      <c r="O155" s="16">
        <v>73768.124530000001</v>
      </c>
      <c r="P155" s="16">
        <v>8132.0737159999999</v>
      </c>
      <c r="Q155" s="16">
        <v>562663.81160000002</v>
      </c>
      <c r="R155" s="34">
        <v>42356.6895</v>
      </c>
    </row>
    <row r="156" spans="14:18">
      <c r="N156" s="16">
        <v>34</v>
      </c>
      <c r="O156" s="16">
        <v>55576.840680000001</v>
      </c>
      <c r="P156" s="16">
        <v>9396.0083709999999</v>
      </c>
      <c r="Q156" s="16">
        <v>475126.12520000001</v>
      </c>
      <c r="R156" s="34">
        <v>31300.543470000001</v>
      </c>
    </row>
    <row r="157" spans="14:18">
      <c r="N157" s="16">
        <v>45</v>
      </c>
      <c r="O157" s="16">
        <v>59689.814380000003</v>
      </c>
      <c r="P157" s="16">
        <v>14862.840109999999</v>
      </c>
      <c r="Q157" s="16">
        <v>449895.30459999997</v>
      </c>
      <c r="R157" s="34">
        <v>42369.642469999999</v>
      </c>
    </row>
    <row r="158" spans="14:18">
      <c r="N158" s="16">
        <v>50</v>
      </c>
      <c r="O158" s="16">
        <v>55381.532249999997</v>
      </c>
      <c r="P158" s="16">
        <v>5088.2390169999999</v>
      </c>
      <c r="Q158" s="16">
        <v>20000</v>
      </c>
      <c r="R158" s="34">
        <v>31837.22537</v>
      </c>
    </row>
    <row r="159" spans="14:18">
      <c r="N159" s="16">
        <v>51</v>
      </c>
      <c r="O159" s="16">
        <v>34154.776539999999</v>
      </c>
      <c r="P159" s="16">
        <v>5316.010491</v>
      </c>
      <c r="Q159" s="16">
        <v>216355.3406</v>
      </c>
      <c r="R159" s="34">
        <v>26499.314180000001</v>
      </c>
    </row>
    <row r="160" spans="14:18">
      <c r="N160" s="16">
        <v>53</v>
      </c>
      <c r="O160" s="16">
        <v>54382.748099999997</v>
      </c>
      <c r="P160" s="16">
        <v>6940.0563709999997</v>
      </c>
      <c r="Q160" s="16">
        <v>191168.44760000001</v>
      </c>
      <c r="R160" s="34">
        <v>38172.836020000002</v>
      </c>
    </row>
    <row r="161" spans="14:18">
      <c r="N161" s="16">
        <v>34</v>
      </c>
      <c r="O161" s="16">
        <v>65919.597309999997</v>
      </c>
      <c r="P161" s="16">
        <v>7594.3639929999999</v>
      </c>
      <c r="Q161" s="16">
        <v>543789.72120000003</v>
      </c>
      <c r="R161" s="34">
        <v>39433.406309999998</v>
      </c>
    </row>
    <row r="162" spans="14:18">
      <c r="N162" s="16">
        <v>56</v>
      </c>
      <c r="O162" s="16">
        <v>39488.455820000003</v>
      </c>
      <c r="P162" s="16">
        <v>10992.33383</v>
      </c>
      <c r="Q162" s="16">
        <v>363561.1972</v>
      </c>
      <c r="R162" s="34">
        <v>37714.316590000002</v>
      </c>
    </row>
    <row r="163" spans="14:18">
      <c r="N163" s="16">
        <v>57</v>
      </c>
      <c r="O163" s="16">
        <v>72637.844819999998</v>
      </c>
      <c r="P163" s="16">
        <v>14938.50613</v>
      </c>
      <c r="Q163" s="16">
        <v>352507.90120000002</v>
      </c>
      <c r="R163" s="34">
        <v>57125.415410000001</v>
      </c>
    </row>
    <row r="164" spans="14:18">
      <c r="N164" s="16">
        <v>48</v>
      </c>
      <c r="O164" s="16">
        <v>67247.076979999998</v>
      </c>
      <c r="P164" s="16">
        <v>9851.6895380000005</v>
      </c>
      <c r="Q164" s="16">
        <v>368344.0637</v>
      </c>
      <c r="R164" s="34">
        <v>46453.348189999997</v>
      </c>
    </row>
    <row r="165" spans="14:18">
      <c r="N165" s="16">
        <v>40</v>
      </c>
      <c r="O165" s="16">
        <v>71271.844070000006</v>
      </c>
      <c r="P165" s="16">
        <v>13122.45694</v>
      </c>
      <c r="Q165" s="16">
        <v>411045.83319999999</v>
      </c>
      <c r="R165" s="34">
        <v>43855.060769999996</v>
      </c>
    </row>
    <row r="166" spans="14:18">
      <c r="N166" s="16">
        <v>50</v>
      </c>
      <c r="O166" s="16">
        <v>71693.447419999997</v>
      </c>
      <c r="P166" s="16">
        <v>14421.482980000001</v>
      </c>
      <c r="Q166" s="16">
        <v>517480.09370000003</v>
      </c>
      <c r="R166" s="34">
        <v>55592.703829999999</v>
      </c>
    </row>
    <row r="167" spans="14:18">
      <c r="N167" s="16">
        <v>47</v>
      </c>
      <c r="O167" s="16">
        <v>57860.531029999998</v>
      </c>
      <c r="P167" s="16">
        <v>7146.1925739999997</v>
      </c>
      <c r="Q167" s="16">
        <v>445745.55440000002</v>
      </c>
      <c r="R167" s="34">
        <v>42484.022830000002</v>
      </c>
    </row>
    <row r="168" spans="14:18">
      <c r="N168" s="16">
        <v>39</v>
      </c>
      <c r="O168" s="16">
        <v>69142.08412</v>
      </c>
      <c r="P168" s="16">
        <v>8707.5115320000004</v>
      </c>
      <c r="Q168" s="16">
        <v>399124.44890000002</v>
      </c>
      <c r="R168" s="34">
        <v>40879.191070000001</v>
      </c>
    </row>
    <row r="169" spans="14:18">
      <c r="N169" s="16">
        <v>36</v>
      </c>
      <c r="O169" s="16">
        <v>52477.664940000002</v>
      </c>
      <c r="P169" s="16">
        <v>12071.41684</v>
      </c>
      <c r="Q169" s="16">
        <v>97706.891810000001</v>
      </c>
      <c r="R169" s="34">
        <v>20653.214090000001</v>
      </c>
    </row>
    <row r="170" spans="14:18">
      <c r="N170" s="16">
        <v>44</v>
      </c>
      <c r="O170" s="16">
        <v>47592.047489999997</v>
      </c>
      <c r="P170" s="16">
        <v>13167.65763</v>
      </c>
      <c r="Q170" s="16">
        <v>473101.02730000002</v>
      </c>
      <c r="R170" s="34">
        <v>35438.805489999999</v>
      </c>
    </row>
    <row r="171" spans="14:18">
      <c r="N171" s="16">
        <v>47</v>
      </c>
      <c r="O171" s="16">
        <v>48123.369830000003</v>
      </c>
      <c r="P171" s="16">
        <v>921.53402340000002</v>
      </c>
      <c r="Q171" s="16">
        <v>405550.16889999999</v>
      </c>
      <c r="R171" s="34">
        <v>36112.793460000001</v>
      </c>
    </row>
    <row r="172" spans="14:18">
      <c r="N172" s="16">
        <v>33</v>
      </c>
      <c r="O172" s="16">
        <v>76916.415150000001</v>
      </c>
      <c r="P172" s="16">
        <v>13923.96207</v>
      </c>
      <c r="Q172" s="16">
        <v>315183.56880000001</v>
      </c>
      <c r="R172" s="34">
        <v>38182.304649999998</v>
      </c>
    </row>
    <row r="173" spans="14:18">
      <c r="N173" s="16">
        <v>42</v>
      </c>
      <c r="O173" s="16">
        <v>65714.464689999993</v>
      </c>
      <c r="P173" s="16">
        <v>12557.081330000001</v>
      </c>
      <c r="Q173" s="16">
        <v>362707.02730000002</v>
      </c>
      <c r="R173" s="34">
        <v>41026.024210000003</v>
      </c>
    </row>
    <row r="174" spans="14:18">
      <c r="N174" s="16">
        <v>47</v>
      </c>
      <c r="O174" s="16">
        <v>40346.064910000001</v>
      </c>
      <c r="P174" s="16">
        <v>11505.89906</v>
      </c>
      <c r="Q174" s="16">
        <v>255922.473</v>
      </c>
      <c r="R174" s="34">
        <v>27889.951969999998</v>
      </c>
    </row>
    <row r="175" spans="14:18">
      <c r="N175" s="16">
        <v>40</v>
      </c>
      <c r="O175" s="16">
        <v>71148.202480000007</v>
      </c>
      <c r="P175" s="16">
        <v>7917.6509699999997</v>
      </c>
      <c r="Q175" s="16">
        <v>416817.46730000002</v>
      </c>
      <c r="R175" s="34">
        <v>43724.489600000001</v>
      </c>
    </row>
    <row r="176" spans="14:18">
      <c r="N176" s="16">
        <v>54</v>
      </c>
      <c r="O176" s="16">
        <v>81757.668560000006</v>
      </c>
      <c r="P176" s="16">
        <v>7500.7784140000003</v>
      </c>
      <c r="Q176" s="16">
        <v>278181.83539999998</v>
      </c>
      <c r="R176" s="34">
        <v>57430.769030000003</v>
      </c>
    </row>
    <row r="177" spans="14:18">
      <c r="N177" s="16">
        <v>38</v>
      </c>
      <c r="O177" s="16">
        <v>64867.149109999998</v>
      </c>
      <c r="P177" s="16">
        <v>13962.95284</v>
      </c>
      <c r="Q177" s="16">
        <v>498441.5687</v>
      </c>
      <c r="R177" s="34">
        <v>41104.071080000002</v>
      </c>
    </row>
    <row r="178" spans="14:18">
      <c r="N178" s="16">
        <v>40</v>
      </c>
      <c r="O178" s="16">
        <v>70051.940329999998</v>
      </c>
      <c r="P178" s="16">
        <v>4701.3161749999999</v>
      </c>
      <c r="Q178" s="16">
        <v>613706.54209999996</v>
      </c>
      <c r="R178" s="34">
        <v>49050.853779999998</v>
      </c>
    </row>
    <row r="179" spans="14:18">
      <c r="N179" s="16">
        <v>45</v>
      </c>
      <c r="O179" s="16">
        <v>62043.166230000003</v>
      </c>
      <c r="P179" s="16">
        <v>4980.6682950000004</v>
      </c>
      <c r="Q179" s="16">
        <v>357639.03340000001</v>
      </c>
      <c r="R179" s="34">
        <v>41265.529289999999</v>
      </c>
    </row>
    <row r="180" spans="14:18">
      <c r="N180" s="16">
        <v>51</v>
      </c>
      <c r="O180" s="16">
        <v>85186.48921</v>
      </c>
      <c r="P180" s="16">
        <v>12413.0319</v>
      </c>
      <c r="Q180" s="16">
        <v>546630.52839999995</v>
      </c>
      <c r="R180" s="34">
        <v>64545.163390000002</v>
      </c>
    </row>
    <row r="181" spans="14:18">
      <c r="N181" s="16">
        <v>38</v>
      </c>
      <c r="O181" s="16">
        <v>47127.416319999997</v>
      </c>
      <c r="P181" s="16">
        <v>10221.15388</v>
      </c>
      <c r="Q181" s="16">
        <v>427011.49540000001</v>
      </c>
      <c r="R181" s="34">
        <v>29052.095209999999</v>
      </c>
    </row>
    <row r="182" spans="14:18">
      <c r="N182" s="16">
        <v>34</v>
      </c>
      <c r="O182" s="16">
        <v>61177.08698</v>
      </c>
      <c r="P182" s="16">
        <v>9837.2224320000005</v>
      </c>
      <c r="Q182" s="16">
        <v>340663.32610000001</v>
      </c>
      <c r="R182" s="34">
        <v>30719.815600000002</v>
      </c>
    </row>
    <row r="183" spans="14:18">
      <c r="N183" s="16">
        <v>50</v>
      </c>
      <c r="O183" s="16">
        <v>57770.364880000001</v>
      </c>
      <c r="P183" s="16">
        <v>8628.4340250000005</v>
      </c>
      <c r="Q183" s="16">
        <v>211765.2494</v>
      </c>
      <c r="R183" s="34">
        <v>38763.113060000003</v>
      </c>
    </row>
    <row r="184" spans="14:18">
      <c r="N184" s="16">
        <v>42</v>
      </c>
      <c r="O184" s="16">
        <v>60432.40367</v>
      </c>
      <c r="P184" s="16">
        <v>11417.46257</v>
      </c>
      <c r="Q184" s="16">
        <v>415005.35840000003</v>
      </c>
      <c r="R184" s="34">
        <v>39331.201269999998</v>
      </c>
    </row>
    <row r="185" spans="14:18">
      <c r="N185" s="16">
        <v>33</v>
      </c>
      <c r="O185" s="16">
        <v>58999.888579999999</v>
      </c>
      <c r="P185" s="16">
        <v>6904.4204120000004</v>
      </c>
      <c r="Q185" s="16">
        <v>478422.79729999998</v>
      </c>
      <c r="R185" s="34">
        <v>32608.454679999999</v>
      </c>
    </row>
    <row r="186" spans="14:18">
      <c r="N186" s="16">
        <v>56</v>
      </c>
      <c r="O186" s="16">
        <v>62645.955159999998</v>
      </c>
      <c r="P186" s="16">
        <v>11431.229660000001</v>
      </c>
      <c r="Q186" s="16">
        <v>613242.16680000001</v>
      </c>
      <c r="R186" s="34">
        <v>58045.562570000002</v>
      </c>
    </row>
    <row r="187" spans="14:18">
      <c r="N187" s="16">
        <v>57</v>
      </c>
      <c r="O187" s="16">
        <v>68782.157179999995</v>
      </c>
      <c r="P187" s="16">
        <v>9810.7526899999993</v>
      </c>
      <c r="Q187" s="16">
        <v>350157.8394</v>
      </c>
      <c r="R187" s="34">
        <v>54387.277269999999</v>
      </c>
    </row>
    <row r="188" spans="14:18">
      <c r="N188" s="16">
        <v>37</v>
      </c>
      <c r="O188" s="16">
        <v>67545.963820000004</v>
      </c>
      <c r="P188" s="16">
        <v>7171.4661120000001</v>
      </c>
      <c r="Q188" s="16">
        <v>322905.45919999998</v>
      </c>
      <c r="R188" s="34">
        <v>36638.206879999998</v>
      </c>
    </row>
    <row r="189" spans="14:18">
      <c r="N189" s="16">
        <v>51</v>
      </c>
      <c r="O189" s="16">
        <v>42415.488669999999</v>
      </c>
      <c r="P189" s="16">
        <v>5205.008323</v>
      </c>
      <c r="Q189" s="16">
        <v>520997.23849999998</v>
      </c>
      <c r="R189" s="34">
        <v>39522.131289999998</v>
      </c>
    </row>
    <row r="190" spans="14:18">
      <c r="N190" s="16">
        <v>63</v>
      </c>
      <c r="O190" s="16">
        <v>44617.983139999997</v>
      </c>
      <c r="P190" s="16">
        <v>9683.7358789999998</v>
      </c>
      <c r="Q190" s="16">
        <v>251702.1158</v>
      </c>
      <c r="R190" s="34">
        <v>42978.346259999998</v>
      </c>
    </row>
    <row r="191" spans="14:18">
      <c r="N191" s="16">
        <v>53</v>
      </c>
      <c r="O191" s="16">
        <v>72226.560299999997</v>
      </c>
      <c r="P191" s="16">
        <v>5817.1538540000001</v>
      </c>
      <c r="Q191" s="16">
        <v>623033.48199999996</v>
      </c>
      <c r="R191" s="34">
        <v>60865.763959999997</v>
      </c>
    </row>
    <row r="192" spans="14:18">
      <c r="N192" s="16">
        <v>51</v>
      </c>
      <c r="O192" s="16">
        <v>48958.905350000001</v>
      </c>
      <c r="P192" s="16">
        <v>2418.8643400000001</v>
      </c>
      <c r="Q192" s="16">
        <v>615672.46810000006</v>
      </c>
      <c r="R192" s="34">
        <v>46380.447319999999</v>
      </c>
    </row>
    <row r="193" spans="14:18">
      <c r="N193" s="16">
        <v>48</v>
      </c>
      <c r="O193" s="16">
        <v>86067.835269999996</v>
      </c>
      <c r="P193" s="16">
        <v>9181.0674299999991</v>
      </c>
      <c r="Q193" s="16">
        <v>335652.62339999998</v>
      </c>
      <c r="R193" s="34">
        <v>56579.903380000003</v>
      </c>
    </row>
    <row r="194" spans="14:18">
      <c r="N194" s="16">
        <v>41</v>
      </c>
      <c r="O194" s="16">
        <v>65554.401800000007</v>
      </c>
      <c r="P194" s="16">
        <v>12026.579750000001</v>
      </c>
      <c r="Q194" s="16">
        <v>462613.85869999998</v>
      </c>
      <c r="R194" s="34">
        <v>42774.355790000001</v>
      </c>
    </row>
    <row r="195" spans="14:18">
      <c r="N195" s="16">
        <v>39</v>
      </c>
      <c r="O195" s="16">
        <v>69248.495299999995</v>
      </c>
      <c r="P195" s="16">
        <v>6445.7849809999998</v>
      </c>
      <c r="Q195" s="16">
        <v>298246.06089999998</v>
      </c>
      <c r="R195" s="34">
        <v>37879.653850000002</v>
      </c>
    </row>
    <row r="196" spans="14:18">
      <c r="N196" s="16">
        <v>45</v>
      </c>
      <c r="O196" s="16">
        <v>59331.235549999998</v>
      </c>
      <c r="P196" s="16">
        <v>10027.53449</v>
      </c>
      <c r="Q196" s="16">
        <v>543313.34539999999</v>
      </c>
      <c r="R196" s="34">
        <v>45208.425389999997</v>
      </c>
    </row>
    <row r="197" spans="14:18">
      <c r="N197" s="16">
        <v>70</v>
      </c>
      <c r="O197" s="16">
        <v>52323.2448</v>
      </c>
      <c r="P197" s="16">
        <v>12438.85648</v>
      </c>
      <c r="Q197" s="16">
        <v>346555.1716</v>
      </c>
      <c r="R197" s="34">
        <v>56229.412700000001</v>
      </c>
    </row>
    <row r="198" spans="14:18">
      <c r="N198" s="16">
        <v>51</v>
      </c>
      <c r="O198" s="16">
        <v>63552.851750000002</v>
      </c>
      <c r="P198" s="16">
        <v>9347.50353</v>
      </c>
      <c r="Q198" s="16">
        <v>474763.46960000001</v>
      </c>
      <c r="R198" s="34">
        <v>50455.119350000001</v>
      </c>
    </row>
    <row r="199" spans="14:18">
      <c r="N199" s="16">
        <v>51</v>
      </c>
      <c r="O199" s="16">
        <v>75116.10613</v>
      </c>
      <c r="P199" s="16">
        <v>5969.6666020000002</v>
      </c>
      <c r="Q199" s="16">
        <v>232607.39069999999</v>
      </c>
      <c r="R199" s="34">
        <v>49721.310819999999</v>
      </c>
    </row>
    <row r="200" spans="14:18">
      <c r="N200" s="16">
        <v>42</v>
      </c>
      <c r="O200" s="16">
        <v>38284.020129999997</v>
      </c>
      <c r="P200" s="16">
        <v>15467.78745</v>
      </c>
      <c r="Q200" s="16">
        <v>587010.55209999997</v>
      </c>
      <c r="R200" s="34">
        <v>31696.996790000001</v>
      </c>
    </row>
    <row r="201" spans="14:18">
      <c r="N201" s="16">
        <v>50</v>
      </c>
      <c r="O201" s="16">
        <v>55293.507769999997</v>
      </c>
      <c r="P201" s="16">
        <v>9465.0900980000006</v>
      </c>
      <c r="Q201" s="16">
        <v>629764.27430000005</v>
      </c>
      <c r="R201" s="34">
        <v>49220.021800000002</v>
      </c>
    </row>
    <row r="202" spans="14:18">
      <c r="N202" s="16">
        <v>40</v>
      </c>
      <c r="O202" s="16">
        <v>63210.762349999997</v>
      </c>
      <c r="P202" s="16">
        <v>3657.863218</v>
      </c>
      <c r="Q202" s="16">
        <v>664431.39659999998</v>
      </c>
      <c r="R202" s="34">
        <v>46188.835140000003</v>
      </c>
    </row>
    <row r="203" spans="14:18">
      <c r="N203" s="16">
        <v>44</v>
      </c>
      <c r="O203" s="16">
        <v>54918.387490000001</v>
      </c>
      <c r="P203" s="16">
        <v>8920.3850149999998</v>
      </c>
      <c r="Q203" s="16">
        <v>347017.83309999999</v>
      </c>
      <c r="R203" s="34">
        <v>36086.93161</v>
      </c>
    </row>
    <row r="204" spans="14:18">
      <c r="N204" s="16">
        <v>52</v>
      </c>
      <c r="O204" s="16">
        <v>57262.795810000003</v>
      </c>
      <c r="P204" s="16">
        <v>7793.0732010000002</v>
      </c>
      <c r="Q204" s="16">
        <v>322150.3542</v>
      </c>
      <c r="R204" s="34">
        <v>43264.049650000001</v>
      </c>
    </row>
    <row r="205" spans="14:18">
      <c r="N205" s="16">
        <v>41</v>
      </c>
      <c r="O205" s="16">
        <v>72299.950100000002</v>
      </c>
      <c r="P205" s="16">
        <v>11544.933849999999</v>
      </c>
      <c r="Q205" s="16">
        <v>275389.07010000001</v>
      </c>
      <c r="R205" s="34">
        <v>40660.383170000001</v>
      </c>
    </row>
    <row r="206" spans="14:18">
      <c r="N206" s="16">
        <v>57</v>
      </c>
      <c r="O206" s="16">
        <v>50241.489849999998</v>
      </c>
      <c r="P206" s="16">
        <v>14817.70896</v>
      </c>
      <c r="Q206" s="16">
        <v>607395.0183</v>
      </c>
      <c r="R206" s="34">
        <v>51683.608590000003</v>
      </c>
    </row>
    <row r="207" spans="14:18">
      <c r="N207" s="16">
        <v>54</v>
      </c>
      <c r="O207" s="16">
        <v>65834.568889999995</v>
      </c>
      <c r="P207" s="16">
        <v>15353.257739999999</v>
      </c>
      <c r="Q207" s="16">
        <v>152012.353</v>
      </c>
      <c r="R207" s="34">
        <v>44525.020850000001</v>
      </c>
    </row>
    <row r="208" spans="14:18">
      <c r="N208" s="16">
        <v>50</v>
      </c>
      <c r="O208" s="16">
        <v>60382.178849999997</v>
      </c>
      <c r="P208" s="16">
        <v>11302.88277</v>
      </c>
      <c r="Q208" s="16">
        <v>490444.41110000003</v>
      </c>
      <c r="R208" s="34">
        <v>48518.90163</v>
      </c>
    </row>
    <row r="209" spans="14:18">
      <c r="N209" s="16">
        <v>37</v>
      </c>
      <c r="O209" s="16">
        <v>68691.170859999998</v>
      </c>
      <c r="P209" s="16">
        <v>16305.789070000001</v>
      </c>
      <c r="Q209" s="16">
        <v>619707.4203</v>
      </c>
      <c r="R209" s="34">
        <v>45805.30588</v>
      </c>
    </row>
    <row r="210" spans="14:18">
      <c r="N210" s="16">
        <v>52</v>
      </c>
      <c r="O210" s="16">
        <v>65446.656869999999</v>
      </c>
      <c r="P210" s="16">
        <v>8491.5861540000005</v>
      </c>
      <c r="Q210" s="16">
        <v>571564.79009999998</v>
      </c>
      <c r="R210" s="34">
        <v>54850.387419999999</v>
      </c>
    </row>
    <row r="211" spans="14:18">
      <c r="N211" s="16">
        <v>43</v>
      </c>
      <c r="O211" s="16">
        <v>42978.342839999998</v>
      </c>
      <c r="P211" s="16">
        <v>8884.1106899999995</v>
      </c>
      <c r="Q211" s="16">
        <v>491193.37729999999</v>
      </c>
      <c r="R211" s="34">
        <v>32478.44758</v>
      </c>
    </row>
    <row r="212" spans="14:18">
      <c r="N212" s="16">
        <v>52</v>
      </c>
      <c r="O212" s="16">
        <v>58143.062850000002</v>
      </c>
      <c r="P212" s="16">
        <v>9686.1193039999998</v>
      </c>
      <c r="Q212" s="16">
        <v>261152.8211</v>
      </c>
      <c r="R212" s="34">
        <v>42209.289479999999</v>
      </c>
    </row>
    <row r="213" spans="14:18">
      <c r="N213" s="16">
        <v>64</v>
      </c>
      <c r="O213" s="16">
        <v>61666.285199999998</v>
      </c>
      <c r="P213" s="16">
        <v>11672.723819999999</v>
      </c>
      <c r="Q213" s="16">
        <v>299854.21860000002</v>
      </c>
      <c r="R213" s="34">
        <v>55125.932370000002</v>
      </c>
    </row>
    <row r="214" spans="14:18">
      <c r="N214" s="16">
        <v>51</v>
      </c>
      <c r="O214" s="16">
        <v>64854.339659999998</v>
      </c>
      <c r="P214" s="16">
        <v>3247.8875229999999</v>
      </c>
      <c r="Q214" s="16">
        <v>371240.24129999999</v>
      </c>
      <c r="R214" s="34">
        <v>47984.420619999997</v>
      </c>
    </row>
    <row r="215" spans="14:18">
      <c r="N215" s="16">
        <v>55</v>
      </c>
      <c r="O215" s="16">
        <v>45757.155680000003</v>
      </c>
      <c r="P215" s="16">
        <v>11207.01556</v>
      </c>
      <c r="Q215" s="16">
        <v>465709.89370000002</v>
      </c>
      <c r="R215" s="34">
        <v>43405.89086</v>
      </c>
    </row>
    <row r="216" spans="14:18">
      <c r="N216" s="16">
        <v>47</v>
      </c>
      <c r="O216" s="16">
        <v>73096.509269999995</v>
      </c>
      <c r="P216" s="16">
        <v>10743.793</v>
      </c>
      <c r="Q216" s="16">
        <v>196421.7402</v>
      </c>
      <c r="R216" s="34">
        <v>44577.44829</v>
      </c>
    </row>
    <row r="217" spans="14:18">
      <c r="N217" s="16">
        <v>36</v>
      </c>
      <c r="O217" s="16">
        <v>67249.05932</v>
      </c>
      <c r="P217" s="16">
        <v>12998.472320000001</v>
      </c>
      <c r="Q217" s="16">
        <v>396793.47340000002</v>
      </c>
      <c r="R217" s="34">
        <v>37744.542849999998</v>
      </c>
    </row>
    <row r="218" spans="14:18">
      <c r="N218" s="16">
        <v>39</v>
      </c>
      <c r="O218" s="16">
        <v>77165.812969999999</v>
      </c>
      <c r="P218" s="16">
        <v>8737.2031900000002</v>
      </c>
      <c r="Q218" s="16">
        <v>478853.32169999997</v>
      </c>
      <c r="R218" s="34">
        <v>47805.256050000004</v>
      </c>
    </row>
    <row r="219" spans="14:18">
      <c r="N219" s="16">
        <v>45</v>
      </c>
      <c r="O219" s="16">
        <v>72316.182860000001</v>
      </c>
      <c r="P219" s="16">
        <v>8728.9168030000001</v>
      </c>
      <c r="Q219" s="16">
        <v>279393.49099999998</v>
      </c>
      <c r="R219" s="34">
        <v>44846.685570000001</v>
      </c>
    </row>
    <row r="220" spans="14:18">
      <c r="N220" s="16">
        <v>47</v>
      </c>
      <c r="O220" s="16">
        <v>68431.270550000001</v>
      </c>
      <c r="P220" s="16">
        <v>14088.906419999999</v>
      </c>
      <c r="Q220" s="16">
        <v>383693.20409999997</v>
      </c>
      <c r="R220" s="34">
        <v>46643.265809999997</v>
      </c>
    </row>
    <row r="221" spans="14:18">
      <c r="N221" s="16">
        <v>47</v>
      </c>
      <c r="O221" s="16">
        <v>62311.116410000002</v>
      </c>
      <c r="P221" s="16">
        <v>9832.0573100000001</v>
      </c>
      <c r="Q221" s="16">
        <v>830430.36919999996</v>
      </c>
      <c r="R221" s="34">
        <v>56563.986749999996</v>
      </c>
    </row>
    <row r="222" spans="14:18">
      <c r="N222" s="16">
        <v>60</v>
      </c>
      <c r="O222" s="16">
        <v>53229.145470000003</v>
      </c>
      <c r="P222" s="16">
        <v>10756.60888</v>
      </c>
      <c r="Q222" s="16">
        <v>112127.2567</v>
      </c>
      <c r="R222" s="34">
        <v>41673.446170000003</v>
      </c>
    </row>
    <row r="223" spans="14:18">
      <c r="N223" s="16">
        <v>59</v>
      </c>
      <c r="O223" s="16">
        <v>77662.1109</v>
      </c>
      <c r="P223" s="16">
        <v>13444.89631</v>
      </c>
      <c r="Q223" s="16">
        <v>331460.47269999998</v>
      </c>
      <c r="R223" s="34">
        <v>61118.469469999996</v>
      </c>
    </row>
    <row r="224" spans="14:18">
      <c r="N224" s="16">
        <v>36</v>
      </c>
      <c r="O224" s="16">
        <v>69494.697830000005</v>
      </c>
      <c r="P224" s="16">
        <v>20000</v>
      </c>
      <c r="Q224" s="16">
        <v>335809.61709999997</v>
      </c>
      <c r="R224" s="34">
        <v>37303.567009999999</v>
      </c>
    </row>
    <row r="225" spans="14:18">
      <c r="N225" s="16">
        <v>47</v>
      </c>
      <c r="O225" s="16">
        <v>61063.356310000003</v>
      </c>
      <c r="P225" s="16">
        <v>12066.26571</v>
      </c>
      <c r="Q225" s="16">
        <v>509543.08590000001</v>
      </c>
      <c r="R225" s="34">
        <v>46892.266170000003</v>
      </c>
    </row>
    <row r="226" spans="14:18">
      <c r="N226" s="16">
        <v>38</v>
      </c>
      <c r="O226" s="16">
        <v>79368.917409999995</v>
      </c>
      <c r="P226" s="16">
        <v>13501.926589999999</v>
      </c>
      <c r="Q226" s="16">
        <v>761935.51769999997</v>
      </c>
      <c r="R226" s="34">
        <v>56457.740380000003</v>
      </c>
    </row>
    <row r="227" spans="14:18">
      <c r="N227" s="16">
        <v>42</v>
      </c>
      <c r="O227" s="16">
        <v>61693.443520000001</v>
      </c>
      <c r="P227" s="16">
        <v>10835.25736</v>
      </c>
      <c r="Q227" s="16">
        <v>620522.38419999997</v>
      </c>
      <c r="R227" s="34">
        <v>45509.697319999999</v>
      </c>
    </row>
    <row r="228" spans="14:18">
      <c r="N228" s="16">
        <v>33</v>
      </c>
      <c r="O228" s="16">
        <v>47211.668120000002</v>
      </c>
      <c r="P228" s="16">
        <v>4295.2253389999996</v>
      </c>
      <c r="Q228" s="16">
        <v>539365.93660000002</v>
      </c>
      <c r="R228" s="34">
        <v>27625.441439999999</v>
      </c>
    </row>
    <row r="229" spans="14:18">
      <c r="N229" s="16">
        <v>39</v>
      </c>
      <c r="O229" s="16">
        <v>69897.752909999996</v>
      </c>
      <c r="P229" s="16">
        <v>9624.9088690000008</v>
      </c>
      <c r="Q229" s="16">
        <v>565814.72499999998</v>
      </c>
      <c r="R229" s="34">
        <v>46389.502370000002</v>
      </c>
    </row>
    <row r="230" spans="14:18">
      <c r="N230" s="16">
        <v>39</v>
      </c>
      <c r="O230" s="16">
        <v>63675.932630000003</v>
      </c>
      <c r="P230" s="16">
        <v>9631.9749049999991</v>
      </c>
      <c r="Q230" s="16">
        <v>74257.827850000001</v>
      </c>
      <c r="R230" s="34">
        <v>29002.056649999999</v>
      </c>
    </row>
    <row r="231" spans="14:18">
      <c r="N231" s="16">
        <v>55</v>
      </c>
      <c r="O231" s="16">
        <v>72302.032229999997</v>
      </c>
      <c r="P231" s="16">
        <v>10813.75655</v>
      </c>
      <c r="Q231" s="16">
        <v>234159.07930000001</v>
      </c>
      <c r="R231" s="34">
        <v>51355.710599999999</v>
      </c>
    </row>
    <row r="232" spans="14:18">
      <c r="N232" s="16">
        <v>45</v>
      </c>
      <c r="O232" s="16">
        <v>63687.498800000001</v>
      </c>
      <c r="P232" s="16">
        <v>13421.368210000001</v>
      </c>
      <c r="Q232" s="16">
        <v>358615.9327</v>
      </c>
      <c r="R232" s="34">
        <v>42011.199650000002</v>
      </c>
    </row>
    <row r="233" spans="14:18">
      <c r="N233" s="16">
        <v>51</v>
      </c>
      <c r="O233" s="16">
        <v>63678.15468</v>
      </c>
      <c r="P233" s="16">
        <v>5011.6151449999998</v>
      </c>
      <c r="Q233" s="16">
        <v>563498.66359999997</v>
      </c>
      <c r="R233" s="34">
        <v>52654.404549999999</v>
      </c>
    </row>
    <row r="234" spans="14:18">
      <c r="N234" s="16">
        <v>49</v>
      </c>
      <c r="O234" s="16">
        <v>77435.465450000003</v>
      </c>
      <c r="P234" s="16">
        <v>6922.152838</v>
      </c>
      <c r="Q234" s="16">
        <v>48620.321230000001</v>
      </c>
      <c r="R234" s="34">
        <v>44432.717470000003</v>
      </c>
    </row>
    <row r="235" spans="14:18">
      <c r="N235" s="16">
        <v>46</v>
      </c>
      <c r="O235" s="16">
        <v>62721.405140000003</v>
      </c>
      <c r="P235" s="16">
        <v>16127.56619</v>
      </c>
      <c r="Q235" s="16">
        <v>494985.53629999998</v>
      </c>
      <c r="R235" s="34">
        <v>46054.602529999996</v>
      </c>
    </row>
    <row r="236" spans="14:18">
      <c r="N236" s="16">
        <v>53</v>
      </c>
      <c r="O236" s="16">
        <v>70842.835179999995</v>
      </c>
      <c r="P236" s="16">
        <v>9536.8996889999999</v>
      </c>
      <c r="Q236" s="16">
        <v>545946.99959999998</v>
      </c>
      <c r="R236" s="34">
        <v>58235.414539999998</v>
      </c>
    </row>
    <row r="237" spans="14:18">
      <c r="N237" s="16">
        <v>39</v>
      </c>
      <c r="O237" s="16">
        <v>55285.986250000002</v>
      </c>
      <c r="P237" s="16">
        <v>17462.075059999999</v>
      </c>
      <c r="Q237" s="16">
        <v>734443.69689999998</v>
      </c>
      <c r="R237" s="34">
        <v>42990.292549999998</v>
      </c>
    </row>
    <row r="238" spans="14:18">
      <c r="N238" s="16">
        <v>43</v>
      </c>
      <c r="O238" s="16">
        <v>72002.055200000003</v>
      </c>
      <c r="P238" s="16">
        <v>14709.658240000001</v>
      </c>
      <c r="Q238" s="16">
        <v>568947.7487</v>
      </c>
      <c r="R238" s="34">
        <v>50702.18103</v>
      </c>
    </row>
    <row r="239" spans="14:18">
      <c r="N239" s="16">
        <v>70</v>
      </c>
      <c r="O239" s="16">
        <v>41434.512580000002</v>
      </c>
      <c r="P239" s="16">
        <v>6810.5556059999999</v>
      </c>
      <c r="Q239" s="16">
        <v>252220.29370000001</v>
      </c>
      <c r="R239" s="34">
        <v>47009.577409999998</v>
      </c>
    </row>
    <row r="240" spans="14:18">
      <c r="N240" s="16">
        <v>51</v>
      </c>
      <c r="O240" s="16">
        <v>60404.38394</v>
      </c>
      <c r="P240" s="16">
        <v>4198.8391279999996</v>
      </c>
      <c r="Q240" s="16">
        <v>513974.68119999999</v>
      </c>
      <c r="R240" s="34">
        <v>49399.970410000002</v>
      </c>
    </row>
    <row r="241" spans="14:18">
      <c r="N241" s="16">
        <v>52</v>
      </c>
      <c r="O241" s="16">
        <v>65239.064680000003</v>
      </c>
      <c r="P241" s="16">
        <v>7437.2110279999997</v>
      </c>
      <c r="Q241" s="16">
        <v>168703.33850000001</v>
      </c>
      <c r="R241" s="34">
        <v>42997.167609999997</v>
      </c>
    </row>
    <row r="242" spans="14:18">
      <c r="N242" s="16">
        <v>45</v>
      </c>
      <c r="O242" s="16">
        <v>62939.128510000002</v>
      </c>
      <c r="P242" s="16">
        <v>632.05285240000001</v>
      </c>
      <c r="Q242" s="16">
        <v>455589.79729999998</v>
      </c>
      <c r="R242" s="34">
        <v>44434.984190000003</v>
      </c>
    </row>
    <row r="243" spans="14:18">
      <c r="N243" s="16">
        <v>48</v>
      </c>
      <c r="O243" s="16">
        <v>60608.403129999999</v>
      </c>
      <c r="P243" s="16">
        <v>8233.2807190000003</v>
      </c>
      <c r="Q243" s="16">
        <v>492113.00670000003</v>
      </c>
      <c r="R243" s="34">
        <v>46325.509590000001</v>
      </c>
    </row>
    <row r="244" spans="14:18">
      <c r="N244" s="16">
        <v>48</v>
      </c>
      <c r="O244" s="16">
        <v>56118.396009999997</v>
      </c>
      <c r="P244" s="16">
        <v>9242.775995</v>
      </c>
      <c r="Q244" s="16">
        <v>586717.47149999999</v>
      </c>
      <c r="R244" s="34">
        <v>46846.730499999998</v>
      </c>
    </row>
    <row r="245" spans="14:18">
      <c r="N245" s="16">
        <v>48</v>
      </c>
      <c r="O245" s="16">
        <v>86706.333329999994</v>
      </c>
      <c r="P245" s="16">
        <v>9653.2649799999999</v>
      </c>
      <c r="Q245" s="16">
        <v>333543.69300000003</v>
      </c>
      <c r="R245" s="34">
        <v>56499.102019999998</v>
      </c>
    </row>
    <row r="246" spans="14:18">
      <c r="N246" s="16">
        <v>57</v>
      </c>
      <c r="O246" s="16">
        <v>41236.364970000002</v>
      </c>
      <c r="P246" s="16">
        <v>9399.3429749999996</v>
      </c>
      <c r="Q246" s="16">
        <v>466988.26020000002</v>
      </c>
      <c r="R246" s="34">
        <v>42773.759050000001</v>
      </c>
    </row>
    <row r="247" spans="14:18">
      <c r="N247" s="16">
        <v>46</v>
      </c>
      <c r="O247" s="16">
        <v>77146.275980000006</v>
      </c>
      <c r="P247" s="16">
        <v>7903.3349500000004</v>
      </c>
      <c r="Q247" s="16">
        <v>418764.5061</v>
      </c>
      <c r="R247" s="34">
        <v>52313.983919999999</v>
      </c>
    </row>
    <row r="248" spans="14:18">
      <c r="N248" s="16">
        <v>44</v>
      </c>
      <c r="O248" s="16">
        <v>56437.304040000003</v>
      </c>
      <c r="P248" s="16">
        <v>10461.982760000001</v>
      </c>
      <c r="Q248" s="16">
        <v>249182.78479999999</v>
      </c>
      <c r="R248" s="34">
        <v>34139.637300000002</v>
      </c>
    </row>
    <row r="249" spans="14:18">
      <c r="N249" s="16">
        <v>65</v>
      </c>
      <c r="O249" s="16">
        <v>70703.850130000006</v>
      </c>
      <c r="P249" s="16">
        <v>5025.3655179999996</v>
      </c>
      <c r="Q249" s="16">
        <v>284991.7415</v>
      </c>
      <c r="R249" s="34">
        <v>60763.247309999999</v>
      </c>
    </row>
    <row r="250" spans="14:18">
      <c r="N250" s="16">
        <v>57</v>
      </c>
      <c r="O250" s="16">
        <v>69810.462650000001</v>
      </c>
      <c r="P250" s="16">
        <v>4684.5564329999997</v>
      </c>
      <c r="Q250" s="16">
        <v>720423.81570000004</v>
      </c>
      <c r="R250" s="34">
        <v>66158.694940000001</v>
      </c>
    </row>
    <row r="251" spans="14:18">
      <c r="N251" s="16">
        <v>47</v>
      </c>
      <c r="O251" s="16">
        <v>54279.395969999998</v>
      </c>
      <c r="P251" s="16">
        <v>5699.1848140000002</v>
      </c>
      <c r="Q251" s="16">
        <v>124979.05009999999</v>
      </c>
      <c r="R251" s="34">
        <v>31215.642100000001</v>
      </c>
    </row>
    <row r="252" spans="14:18">
      <c r="N252" s="16">
        <v>36</v>
      </c>
      <c r="O252" s="16">
        <v>70334.42787</v>
      </c>
      <c r="P252" s="16">
        <v>9823.2189670000007</v>
      </c>
      <c r="Q252" s="16">
        <v>632600.47180000006</v>
      </c>
      <c r="R252" s="34">
        <v>46135.27233</v>
      </c>
    </row>
    <row r="253" spans="14:18">
      <c r="N253" s="16">
        <v>57</v>
      </c>
      <c r="O253" s="16">
        <v>59168.007510000003</v>
      </c>
      <c r="P253" s="16">
        <v>10474.441870000001</v>
      </c>
      <c r="Q253" s="16">
        <v>623487.59519999998</v>
      </c>
      <c r="R253" s="34">
        <v>56973.181049999999</v>
      </c>
    </row>
    <row r="254" spans="14:18">
      <c r="N254" s="16">
        <v>33</v>
      </c>
      <c r="O254" s="16">
        <v>61889.616179999997</v>
      </c>
      <c r="P254" s="16">
        <v>12024.484570000001</v>
      </c>
      <c r="Q254" s="16">
        <v>133226.06169999999</v>
      </c>
      <c r="R254" s="34">
        <v>24184.074430000001</v>
      </c>
    </row>
    <row r="255" spans="14:18">
      <c r="N255" s="16">
        <v>43</v>
      </c>
      <c r="O255" s="16">
        <v>66013.951740000004</v>
      </c>
      <c r="P255" s="16">
        <v>7039.5400229999996</v>
      </c>
      <c r="Q255" s="16">
        <v>610942.14080000005</v>
      </c>
      <c r="R255" s="34">
        <v>49079.619420000003</v>
      </c>
    </row>
    <row r="256" spans="14:18">
      <c r="N256" s="16">
        <v>46</v>
      </c>
      <c r="O256" s="16">
        <v>55434.040459999997</v>
      </c>
      <c r="P256" s="16">
        <v>18693.146519999998</v>
      </c>
      <c r="Q256" s="16">
        <v>316906.64409999998</v>
      </c>
      <c r="R256" s="34">
        <v>37093.920330000001</v>
      </c>
    </row>
    <row r="257" spans="14:18">
      <c r="N257" s="16">
        <v>45</v>
      </c>
      <c r="O257" s="16">
        <v>68499.694470000002</v>
      </c>
      <c r="P257" s="16">
        <v>15436.79968</v>
      </c>
      <c r="Q257" s="16">
        <v>308445.85979999998</v>
      </c>
      <c r="R257" s="34">
        <v>43401.566120000003</v>
      </c>
    </row>
    <row r="258" spans="14:18">
      <c r="N258" s="16">
        <v>43</v>
      </c>
      <c r="O258" s="16">
        <v>54749.886449999998</v>
      </c>
      <c r="P258" s="16">
        <v>7631.6878210000004</v>
      </c>
      <c r="Q258" s="16">
        <v>152883.35190000001</v>
      </c>
      <c r="R258" s="34">
        <v>29092.131099999999</v>
      </c>
    </row>
    <row r="259" spans="14:18">
      <c r="N259" s="16">
        <v>38</v>
      </c>
      <c r="O259" s="16">
        <v>74590.254950000002</v>
      </c>
      <c r="P259" s="16">
        <v>5614.0049760000002</v>
      </c>
      <c r="Q259" s="16">
        <v>573441.97239999997</v>
      </c>
      <c r="R259" s="34">
        <v>48349.164570000001</v>
      </c>
    </row>
    <row r="260" spans="14:18">
      <c r="N260" s="16">
        <v>40</v>
      </c>
      <c r="O260" s="16">
        <v>67772.666459999993</v>
      </c>
      <c r="P260" s="16">
        <v>6887.2483009999996</v>
      </c>
      <c r="Q260" s="16">
        <v>134188.4492</v>
      </c>
      <c r="R260" s="34">
        <v>33261.000569999997</v>
      </c>
    </row>
    <row r="261" spans="14:18">
      <c r="N261" s="16">
        <v>43</v>
      </c>
      <c r="O261" s="16">
        <v>62563.578249999999</v>
      </c>
      <c r="P261" s="16">
        <v>6130.3051809999997</v>
      </c>
      <c r="Q261" s="16">
        <v>426488.74589999998</v>
      </c>
      <c r="R261" s="34">
        <v>41327.165540000002</v>
      </c>
    </row>
    <row r="262" spans="14:18">
      <c r="N262" s="16">
        <v>42</v>
      </c>
      <c r="O262" s="16">
        <v>70361.015039999998</v>
      </c>
      <c r="P262" s="16">
        <v>12024.725109999999</v>
      </c>
      <c r="Q262" s="16">
        <v>575500.76870000002</v>
      </c>
      <c r="R262" s="34">
        <v>49336.116280000002</v>
      </c>
    </row>
    <row r="263" spans="14:18">
      <c r="N263" s="16">
        <v>51</v>
      </c>
      <c r="O263" s="16">
        <v>74810.894709999993</v>
      </c>
      <c r="P263" s="16">
        <v>13658.34201</v>
      </c>
      <c r="Q263" s="16">
        <v>286849.78749999998</v>
      </c>
      <c r="R263" s="34">
        <v>51405.55229</v>
      </c>
    </row>
    <row r="264" spans="14:18">
      <c r="N264" s="16">
        <v>38</v>
      </c>
      <c r="O264" s="16">
        <v>49346.404999999999</v>
      </c>
      <c r="P264" s="16">
        <v>5827.8203460000004</v>
      </c>
      <c r="Q264" s="16">
        <v>479685.98239999998</v>
      </c>
      <c r="R264" s="34">
        <v>31249.98803</v>
      </c>
    </row>
    <row r="265" spans="14:18">
      <c r="N265" s="16">
        <v>41</v>
      </c>
      <c r="O265" s="16">
        <v>73426.085210000005</v>
      </c>
      <c r="P265" s="16">
        <v>14822.79645</v>
      </c>
      <c r="Q265" s="16">
        <v>336867.71470000001</v>
      </c>
      <c r="R265" s="34">
        <v>43598.969929999999</v>
      </c>
    </row>
    <row r="266" spans="14:18">
      <c r="N266" s="16">
        <v>54</v>
      </c>
      <c r="O266" s="16">
        <v>47684.463060000002</v>
      </c>
      <c r="P266" s="16">
        <v>10128.761140000001</v>
      </c>
      <c r="Q266" s="16">
        <v>613372.89170000004</v>
      </c>
      <c r="R266" s="34">
        <v>48300.020570000001</v>
      </c>
    </row>
    <row r="267" spans="14:18">
      <c r="N267" s="16">
        <v>45</v>
      </c>
      <c r="O267" s="16">
        <v>72939.831950000007</v>
      </c>
      <c r="P267" s="16">
        <v>7787.2044919999998</v>
      </c>
      <c r="Q267" s="16">
        <v>589669.65729999996</v>
      </c>
      <c r="R267" s="34">
        <v>54013.47595</v>
      </c>
    </row>
    <row r="268" spans="14:18">
      <c r="N268" s="16">
        <v>41</v>
      </c>
      <c r="O268" s="16">
        <v>72277.826090000002</v>
      </c>
      <c r="P268" s="16">
        <v>13580.877469999999</v>
      </c>
      <c r="Q268" s="16">
        <v>202710.12940000001</v>
      </c>
      <c r="R268" s="34">
        <v>38674.660380000001</v>
      </c>
    </row>
    <row r="269" spans="14:18">
      <c r="N269" s="16">
        <v>40</v>
      </c>
      <c r="O269" s="16">
        <v>53921.333509999997</v>
      </c>
      <c r="P269" s="16">
        <v>9046.18109</v>
      </c>
      <c r="Q269" s="16">
        <v>515305.4841</v>
      </c>
      <c r="R269" s="34">
        <v>37076.825080000002</v>
      </c>
    </row>
    <row r="270" spans="14:18">
      <c r="N270" s="16">
        <v>32</v>
      </c>
      <c r="O270" s="16">
        <v>65312.967550000001</v>
      </c>
      <c r="P270" s="16">
        <v>11398.824860000001</v>
      </c>
      <c r="Q270" s="16">
        <v>572037.88589999999</v>
      </c>
      <c r="R270" s="34">
        <v>37947.85125</v>
      </c>
    </row>
    <row r="271" spans="14:18">
      <c r="N271" s="16">
        <v>54</v>
      </c>
      <c r="O271" s="16">
        <v>55619.341520000002</v>
      </c>
      <c r="P271" s="16">
        <v>11212.437910000001</v>
      </c>
      <c r="Q271" s="16">
        <v>229070.5491</v>
      </c>
      <c r="R271" s="34">
        <v>41320.072560000001</v>
      </c>
    </row>
    <row r="272" spans="14:18">
      <c r="N272" s="16">
        <v>55</v>
      </c>
      <c r="O272" s="16">
        <v>70914.599929999997</v>
      </c>
      <c r="P272" s="16">
        <v>9644.4102600000006</v>
      </c>
      <c r="Q272" s="16">
        <v>779143.60049999994</v>
      </c>
      <c r="R272" s="34">
        <v>66888.93694</v>
      </c>
    </row>
    <row r="273" spans="14:18">
      <c r="N273" s="16">
        <v>35</v>
      </c>
      <c r="O273" s="16">
        <v>33422.996829999996</v>
      </c>
      <c r="P273" s="16">
        <v>8570.611562</v>
      </c>
      <c r="Q273" s="16">
        <v>211168.6293</v>
      </c>
      <c r="R273" s="34">
        <v>12536.93842</v>
      </c>
    </row>
    <row r="274" spans="14:18">
      <c r="N274" s="16">
        <v>46</v>
      </c>
      <c r="O274" s="16">
        <v>53382.426930000001</v>
      </c>
      <c r="P274" s="16">
        <v>5055.4357099999997</v>
      </c>
      <c r="Q274" s="16">
        <v>438491.87599999999</v>
      </c>
      <c r="R274" s="34">
        <v>39549.130389999998</v>
      </c>
    </row>
    <row r="275" spans="14:18">
      <c r="N275" s="16">
        <v>45</v>
      </c>
      <c r="O275" s="16">
        <v>74173.392389999994</v>
      </c>
      <c r="P275" s="16">
        <v>11315.59626</v>
      </c>
      <c r="Q275" s="16">
        <v>521404.23859999998</v>
      </c>
      <c r="R275" s="34">
        <v>52709.081960000003</v>
      </c>
    </row>
    <row r="276" spans="14:18">
      <c r="N276" s="16">
        <v>50</v>
      </c>
      <c r="O276" s="16">
        <v>53587.12801</v>
      </c>
      <c r="P276" s="16">
        <v>8501.4972799999996</v>
      </c>
      <c r="Q276" s="16">
        <v>811594.0392</v>
      </c>
      <c r="R276" s="34">
        <v>53502.977420000003</v>
      </c>
    </row>
    <row r="277" spans="14:18">
      <c r="N277" s="16">
        <v>54</v>
      </c>
      <c r="O277" s="16">
        <v>58011.633900000001</v>
      </c>
      <c r="P277" s="16">
        <v>9822.4261920000008</v>
      </c>
      <c r="Q277" s="16">
        <v>552454.02630000003</v>
      </c>
      <c r="R277" s="34">
        <v>52116.907910000002</v>
      </c>
    </row>
    <row r="278" spans="14:18">
      <c r="N278" s="16">
        <v>29</v>
      </c>
      <c r="O278" s="16">
        <v>69171.952810000003</v>
      </c>
      <c r="P278" s="16">
        <v>6354.833826</v>
      </c>
      <c r="Q278" s="16">
        <v>613104.78399999999</v>
      </c>
      <c r="R278" s="34">
        <v>38705.658389999997</v>
      </c>
    </row>
    <row r="279" spans="14:18">
      <c r="N279" s="16">
        <v>56</v>
      </c>
      <c r="O279" s="16">
        <v>66779.913740000004</v>
      </c>
      <c r="P279" s="16">
        <v>14300.12614</v>
      </c>
      <c r="Q279" s="16">
        <v>202576.61960000001</v>
      </c>
      <c r="R279" s="34">
        <v>48025.025419999998</v>
      </c>
    </row>
    <row r="280" spans="14:18">
      <c r="N280" s="16">
        <v>54</v>
      </c>
      <c r="O280" s="16">
        <v>79173.076700000005</v>
      </c>
      <c r="P280" s="16">
        <v>6913.0568300000004</v>
      </c>
      <c r="Q280" s="16">
        <v>397700.14039999997</v>
      </c>
      <c r="R280" s="34">
        <v>59483.911829999997</v>
      </c>
    </row>
    <row r="281" spans="14:18">
      <c r="N281" s="16">
        <v>33</v>
      </c>
      <c r="O281" s="16">
        <v>63065.121639999998</v>
      </c>
      <c r="P281" s="16">
        <v>8907.661779</v>
      </c>
      <c r="Q281" s="16">
        <v>505897.30410000001</v>
      </c>
      <c r="R281" s="34">
        <v>35911.64559</v>
      </c>
    </row>
    <row r="282" spans="14:18">
      <c r="N282" s="16">
        <v>48</v>
      </c>
      <c r="O282" s="16">
        <v>65530.364009999998</v>
      </c>
      <c r="P282" s="16">
        <v>8774.0695140000007</v>
      </c>
      <c r="Q282" s="16">
        <v>210573.70420000001</v>
      </c>
      <c r="R282" s="34">
        <v>41034.283430000003</v>
      </c>
    </row>
    <row r="283" spans="14:18">
      <c r="N283" s="16">
        <v>49</v>
      </c>
      <c r="O283" s="16">
        <v>63732.393100000001</v>
      </c>
      <c r="P283" s="16">
        <v>12848.20061</v>
      </c>
      <c r="Q283" s="16">
        <v>581620.48239999998</v>
      </c>
      <c r="R283" s="34">
        <v>51730.174339999998</v>
      </c>
    </row>
    <row r="284" spans="14:18">
      <c r="N284" s="16">
        <v>55</v>
      </c>
      <c r="O284" s="16">
        <v>62689.539640000003</v>
      </c>
      <c r="P284" s="16">
        <v>8732.1433550000002</v>
      </c>
      <c r="Q284" s="16">
        <v>481513.5074</v>
      </c>
      <c r="R284" s="34">
        <v>53021.860739999996</v>
      </c>
    </row>
    <row r="285" spans="14:18">
      <c r="N285" s="16">
        <v>42</v>
      </c>
      <c r="O285" s="16">
        <v>51539.93045</v>
      </c>
      <c r="P285" s="16">
        <v>6932.9503059999997</v>
      </c>
      <c r="Q285" s="16">
        <v>371355.69349999999</v>
      </c>
      <c r="R285" s="34">
        <v>32828.034769999998</v>
      </c>
    </row>
    <row r="286" spans="14:18">
      <c r="N286" s="16">
        <v>41</v>
      </c>
      <c r="O286" s="16">
        <v>59060.086640000001</v>
      </c>
      <c r="P286" s="16">
        <v>5841.6120440000004</v>
      </c>
      <c r="Q286" s="16">
        <v>136346.3069</v>
      </c>
      <c r="R286" s="34">
        <v>29417.646939999999</v>
      </c>
    </row>
    <row r="287" spans="14:18">
      <c r="N287" s="16">
        <v>53</v>
      </c>
      <c r="O287" s="16">
        <v>62713.781490000001</v>
      </c>
      <c r="P287" s="16">
        <v>11498.039930000001</v>
      </c>
      <c r="Q287" s="16">
        <v>679435.17449999996</v>
      </c>
      <c r="R287" s="34">
        <v>57461.511579999999</v>
      </c>
    </row>
    <row r="288" spans="14:18">
      <c r="N288" s="16">
        <v>53</v>
      </c>
      <c r="O288" s="16">
        <v>44747.661319999999</v>
      </c>
      <c r="P288" s="16">
        <v>4975.1445590000003</v>
      </c>
      <c r="Q288" s="16">
        <v>793986.61549999996</v>
      </c>
      <c r="R288" s="34">
        <v>50441.62427</v>
      </c>
    </row>
    <row r="289" spans="14:18">
      <c r="N289" s="16">
        <v>44</v>
      </c>
      <c r="O289" s="16">
        <v>65529.703329999997</v>
      </c>
      <c r="P289" s="16">
        <v>3932.8381650000001</v>
      </c>
      <c r="Q289" s="16">
        <v>353929.54950000002</v>
      </c>
      <c r="R289" s="34">
        <v>41575.347390000003</v>
      </c>
    </row>
    <row r="290" spans="14:18">
      <c r="N290" s="16">
        <v>42</v>
      </c>
      <c r="O290" s="16">
        <v>62426.523789999999</v>
      </c>
      <c r="P290" s="16">
        <v>6619.9296770000001</v>
      </c>
      <c r="Q290" s="16">
        <v>630411.26980000001</v>
      </c>
      <c r="R290" s="34">
        <v>46412.477809999997</v>
      </c>
    </row>
    <row r="291" spans="14:18">
      <c r="N291" s="16">
        <v>41</v>
      </c>
      <c r="O291" s="16">
        <v>73498.307149999993</v>
      </c>
      <c r="P291" s="16">
        <v>3066.9399239999998</v>
      </c>
      <c r="Q291" s="16">
        <v>491904.1899</v>
      </c>
      <c r="R291" s="34">
        <v>47610.117180000001</v>
      </c>
    </row>
    <row r="292" spans="14:18">
      <c r="N292" s="16">
        <v>48</v>
      </c>
      <c r="O292" s="16">
        <v>86565.156409999996</v>
      </c>
      <c r="P292" s="16">
        <v>13701.799859999999</v>
      </c>
      <c r="Q292" s="16">
        <v>819002.17480000004</v>
      </c>
      <c r="R292" s="34">
        <v>70878.29664</v>
      </c>
    </row>
    <row r="293" spans="14:18">
      <c r="N293" s="16">
        <v>63</v>
      </c>
      <c r="O293" s="16">
        <v>46549.163289999997</v>
      </c>
      <c r="P293" s="16">
        <v>640.04537800000003</v>
      </c>
      <c r="Q293" s="16">
        <v>626163.83200000005</v>
      </c>
      <c r="R293" s="34">
        <v>55543.384969999999</v>
      </c>
    </row>
    <row r="294" spans="14:18">
      <c r="N294" s="16">
        <v>59</v>
      </c>
      <c r="O294" s="16">
        <v>70111.539799999999</v>
      </c>
      <c r="P294" s="16">
        <v>7949.4636490000003</v>
      </c>
      <c r="Q294" s="16">
        <v>239217.67319999999</v>
      </c>
      <c r="R294" s="34">
        <v>53848.755499999999</v>
      </c>
    </row>
    <row r="295" spans="14:18">
      <c r="N295" s="16">
        <v>45</v>
      </c>
      <c r="O295" s="16">
        <v>66747.668569999994</v>
      </c>
      <c r="P295" s="16">
        <v>9691.2346199999993</v>
      </c>
      <c r="Q295" s="16">
        <v>221290.98180000001</v>
      </c>
      <c r="R295" s="34">
        <v>39904.816129999999</v>
      </c>
    </row>
    <row r="296" spans="14:18">
      <c r="N296" s="16">
        <v>47</v>
      </c>
      <c r="O296" s="16">
        <v>72025.676800000001</v>
      </c>
      <c r="P296" s="16">
        <v>6988.6527569999998</v>
      </c>
      <c r="Q296" s="16">
        <v>222341.03419999999</v>
      </c>
      <c r="R296" s="34">
        <v>44736.410969999997</v>
      </c>
    </row>
    <row r="297" spans="14:18">
      <c r="N297" s="16">
        <v>49</v>
      </c>
      <c r="O297" s="16">
        <v>70737.293829999995</v>
      </c>
      <c r="P297" s="16">
        <v>13851.11162</v>
      </c>
      <c r="Q297" s="16">
        <v>266765.47700000001</v>
      </c>
      <c r="R297" s="34">
        <v>46937.174220000001</v>
      </c>
    </row>
    <row r="298" spans="14:18">
      <c r="N298" s="16">
        <v>40</v>
      </c>
      <c r="O298" s="16">
        <v>57455.760900000001</v>
      </c>
      <c r="P298" s="16">
        <v>12186.02793</v>
      </c>
      <c r="Q298" s="16">
        <v>159727.87530000001</v>
      </c>
      <c r="R298" s="34">
        <v>28440.812679999999</v>
      </c>
    </row>
    <row r="299" spans="14:18">
      <c r="N299" s="16">
        <v>41</v>
      </c>
      <c r="O299" s="16">
        <v>60657.593549999998</v>
      </c>
      <c r="P299" s="16">
        <v>3331.3047470000001</v>
      </c>
      <c r="Q299" s="16">
        <v>392177.78899999999</v>
      </c>
      <c r="R299" s="34">
        <v>38148.001629999999</v>
      </c>
    </row>
    <row r="300" spans="14:18">
      <c r="N300" s="16">
        <v>47</v>
      </c>
      <c r="O300" s="16">
        <v>50694.427069999998</v>
      </c>
      <c r="P300" s="16">
        <v>10881.901019999999</v>
      </c>
      <c r="Q300" s="16">
        <v>587858.62950000004</v>
      </c>
      <c r="R300" s="34">
        <v>42747.539250000002</v>
      </c>
    </row>
    <row r="301" spans="14:18">
      <c r="N301" s="16">
        <v>27</v>
      </c>
      <c r="O301" s="16">
        <v>55369.72784</v>
      </c>
      <c r="P301" s="16">
        <v>10888.934939999999</v>
      </c>
      <c r="Q301" s="16">
        <v>606851.16960000002</v>
      </c>
      <c r="R301" s="34">
        <v>29670.83337</v>
      </c>
    </row>
    <row r="302" spans="14:18">
      <c r="N302" s="16">
        <v>46</v>
      </c>
      <c r="O302" s="16">
        <v>82425.646789999999</v>
      </c>
      <c r="P302" s="16">
        <v>7525.2521040000001</v>
      </c>
      <c r="Q302" s="16">
        <v>684273.59129999997</v>
      </c>
      <c r="R302" s="34">
        <v>63038.20422</v>
      </c>
    </row>
    <row r="303" spans="14:18">
      <c r="N303" s="16">
        <v>51</v>
      </c>
      <c r="O303" s="16">
        <v>82094.107120000001</v>
      </c>
      <c r="P303" s="16">
        <v>1065.607589</v>
      </c>
      <c r="Q303" s="16">
        <v>577272.68050000002</v>
      </c>
      <c r="R303" s="34">
        <v>63248.761879999998</v>
      </c>
    </row>
    <row r="304" spans="14:18">
      <c r="N304" s="16">
        <v>43</v>
      </c>
      <c r="O304" s="16">
        <v>74090.512990000003</v>
      </c>
      <c r="P304" s="16">
        <v>10877.692230000001</v>
      </c>
      <c r="Q304" s="16">
        <v>225670.12880000001</v>
      </c>
      <c r="R304" s="34">
        <v>42321.565479999997</v>
      </c>
    </row>
    <row r="305" spans="14:18">
      <c r="N305" s="16">
        <v>32</v>
      </c>
      <c r="O305" s="16">
        <v>73935.742010000002</v>
      </c>
      <c r="P305" s="16">
        <v>8253.5834570000006</v>
      </c>
      <c r="Q305" s="16">
        <v>625484.09169999999</v>
      </c>
      <c r="R305" s="34">
        <v>44463.30502</v>
      </c>
    </row>
    <row r="306" spans="14:18">
      <c r="N306" s="16">
        <v>63</v>
      </c>
      <c r="O306" s="16">
        <v>75719.229860000007</v>
      </c>
      <c r="P306" s="16">
        <v>10515.281349999999</v>
      </c>
      <c r="Q306" s="16">
        <v>474485.66590000002</v>
      </c>
      <c r="R306" s="34">
        <v>67092.232759999999</v>
      </c>
    </row>
    <row r="307" spans="14:18">
      <c r="N307" s="16">
        <v>35</v>
      </c>
      <c r="O307" s="16">
        <v>47054.142460000003</v>
      </c>
      <c r="P307" s="16">
        <v>7234.6720919999998</v>
      </c>
      <c r="Q307" s="16">
        <v>275762.48359999998</v>
      </c>
      <c r="R307" s="34">
        <v>22091.11839</v>
      </c>
    </row>
    <row r="308" spans="14:18">
      <c r="N308" s="16">
        <v>50</v>
      </c>
      <c r="O308" s="16">
        <v>42003.016170000003</v>
      </c>
      <c r="P308" s="16">
        <v>6052.8447749999996</v>
      </c>
      <c r="Q308" s="16">
        <v>579220.03929999995</v>
      </c>
      <c r="R308" s="34">
        <v>40022.174059999998</v>
      </c>
    </row>
    <row r="309" spans="14:18">
      <c r="N309" s="16">
        <v>51</v>
      </c>
      <c r="O309" s="16">
        <v>74418.55717</v>
      </c>
      <c r="P309" s="16">
        <v>8632.6990069999993</v>
      </c>
      <c r="Q309" s="16">
        <v>472761.62079999998</v>
      </c>
      <c r="R309" s="34">
        <v>56071.613770000004</v>
      </c>
    </row>
    <row r="310" spans="14:18">
      <c r="N310" s="16">
        <v>54</v>
      </c>
      <c r="O310" s="16">
        <v>52786.197099999998</v>
      </c>
      <c r="P310" s="16">
        <v>9246.8131589999994</v>
      </c>
      <c r="Q310" s="16">
        <v>556014.97039999999</v>
      </c>
      <c r="R310" s="34">
        <v>49442.121070000001</v>
      </c>
    </row>
    <row r="311" spans="14:18">
      <c r="N311" s="16">
        <v>37</v>
      </c>
      <c r="O311" s="16">
        <v>78804.998240000001</v>
      </c>
      <c r="P311" s="16">
        <v>12710.00309</v>
      </c>
      <c r="Q311" s="16">
        <v>315058.71669999999</v>
      </c>
      <c r="R311" s="34">
        <v>42497.728620000002</v>
      </c>
    </row>
    <row r="312" spans="14:18">
      <c r="N312" s="16">
        <v>44</v>
      </c>
      <c r="O312" s="16">
        <v>66932.47176</v>
      </c>
      <c r="P312" s="16">
        <v>11033.162770000001</v>
      </c>
      <c r="Q312" s="16">
        <v>149761.1281</v>
      </c>
      <c r="R312" s="34">
        <v>37084.776210000004</v>
      </c>
    </row>
    <row r="313" spans="14:18">
      <c r="N313" s="16">
        <v>57</v>
      </c>
      <c r="O313" s="16">
        <v>56066.076849999998</v>
      </c>
      <c r="P313" s="16">
        <v>5235.7599</v>
      </c>
      <c r="Q313" s="16">
        <v>497876.24780000001</v>
      </c>
      <c r="R313" s="34">
        <v>51866.48719</v>
      </c>
    </row>
    <row r="314" spans="14:18">
      <c r="N314" s="16">
        <v>47</v>
      </c>
      <c r="O314" s="16">
        <v>48591.571770000002</v>
      </c>
      <c r="P314" s="16">
        <v>14309.211149999999</v>
      </c>
      <c r="Q314" s="16">
        <v>364858.71480000002</v>
      </c>
      <c r="R314" s="34">
        <v>35716.311329999997</v>
      </c>
    </row>
    <row r="315" spans="14:18">
      <c r="N315" s="16">
        <v>52</v>
      </c>
      <c r="O315" s="16">
        <v>38213.888440000002</v>
      </c>
      <c r="P315" s="16">
        <v>11492.741739999999</v>
      </c>
      <c r="Q315" s="16">
        <v>579059.31319999998</v>
      </c>
      <c r="R315" s="34">
        <v>39892.933429999997</v>
      </c>
    </row>
    <row r="316" spans="14:18">
      <c r="N316" s="16">
        <v>52</v>
      </c>
      <c r="O316" s="16">
        <v>56444.768479999999</v>
      </c>
      <c r="P316" s="16">
        <v>11932.738810000001</v>
      </c>
      <c r="Q316" s="16">
        <v>69821.637600000002</v>
      </c>
      <c r="R316" s="34">
        <v>35781.16156</v>
      </c>
    </row>
    <row r="317" spans="14:18">
      <c r="N317" s="16">
        <v>48</v>
      </c>
      <c r="O317" s="16">
        <v>67080.614199999996</v>
      </c>
      <c r="P317" s="16">
        <v>7880.4236629999996</v>
      </c>
      <c r="Q317" s="16">
        <v>244188.00080000001</v>
      </c>
      <c r="R317" s="34">
        <v>42866.212740000003</v>
      </c>
    </row>
    <row r="318" spans="14:18">
      <c r="N318" s="16">
        <v>55</v>
      </c>
      <c r="O318" s="16">
        <v>83333.810540000006</v>
      </c>
      <c r="P318" s="16">
        <v>9874.0753270000005</v>
      </c>
      <c r="Q318" s="16">
        <v>1000000</v>
      </c>
      <c r="R318" s="34">
        <v>80000</v>
      </c>
    </row>
    <row r="319" spans="14:18">
      <c r="N319" s="16">
        <v>47</v>
      </c>
      <c r="O319" s="16">
        <v>73502.124580000003</v>
      </c>
      <c r="P319" s="16">
        <v>11132.39299</v>
      </c>
      <c r="Q319" s="16">
        <v>765711.60250000004</v>
      </c>
      <c r="R319" s="34">
        <v>60526.977879999999</v>
      </c>
    </row>
    <row r="320" spans="14:18">
      <c r="N320" s="16">
        <v>45</v>
      </c>
      <c r="O320" s="16">
        <v>88816.026949999999</v>
      </c>
      <c r="P320" s="16">
        <v>9317.2219499999992</v>
      </c>
      <c r="Q320" s="16">
        <v>493592.1764</v>
      </c>
      <c r="R320" s="34">
        <v>59758.732470000003</v>
      </c>
    </row>
    <row r="321" spans="14:18">
      <c r="N321" s="16">
        <v>40</v>
      </c>
      <c r="O321" s="16">
        <v>70381.374989999997</v>
      </c>
      <c r="P321" s="16">
        <v>6718.8570159999999</v>
      </c>
      <c r="Q321" s="16">
        <v>305253.26579999999</v>
      </c>
      <c r="R321" s="34">
        <v>39606.24598</v>
      </c>
    </row>
    <row r="322" spans="14:18">
      <c r="N322" s="16">
        <v>47</v>
      </c>
      <c r="O322" s="16">
        <v>67647.747640000001</v>
      </c>
      <c r="P322" s="16">
        <v>8767.7835470000009</v>
      </c>
      <c r="Q322" s="16">
        <v>787984.28819999995</v>
      </c>
      <c r="R322" s="34">
        <v>58641.710509999997</v>
      </c>
    </row>
    <row r="323" spans="14:18">
      <c r="N323" s="16">
        <v>45</v>
      </c>
      <c r="O323" s="16">
        <v>79781.901259999999</v>
      </c>
      <c r="P323" s="16">
        <v>11148.10325</v>
      </c>
      <c r="Q323" s="16">
        <v>427287.62770000001</v>
      </c>
      <c r="R323" s="34">
        <v>52983.894110000001</v>
      </c>
    </row>
    <row r="324" spans="14:18">
      <c r="N324" s="16">
        <v>49</v>
      </c>
      <c r="O324" s="16">
        <v>64665.391219999998</v>
      </c>
      <c r="P324" s="16">
        <v>7404.0807510000004</v>
      </c>
      <c r="Q324" s="16">
        <v>521815.7353</v>
      </c>
      <c r="R324" s="34">
        <v>50666.881730000001</v>
      </c>
    </row>
    <row r="325" spans="14:18">
      <c r="N325" s="16">
        <v>60</v>
      </c>
      <c r="O325" s="16">
        <v>58837.970880000001</v>
      </c>
      <c r="P325" s="16">
        <v>12788.81573</v>
      </c>
      <c r="Q325" s="16">
        <v>622324.74990000005</v>
      </c>
      <c r="R325" s="34">
        <v>59625.026180000001</v>
      </c>
    </row>
    <row r="326" spans="14:18">
      <c r="N326" s="16">
        <v>34</v>
      </c>
      <c r="O326" s="16">
        <v>49607.234660000002</v>
      </c>
      <c r="P326" s="16">
        <v>9344.3237700000009</v>
      </c>
      <c r="Q326" s="16">
        <v>290711.86700000003</v>
      </c>
      <c r="R326" s="34">
        <v>22630.259819999999</v>
      </c>
    </row>
    <row r="327" spans="14:18">
      <c r="N327" s="16">
        <v>36</v>
      </c>
      <c r="O327" s="16">
        <v>67032.164449999997</v>
      </c>
      <c r="P327" s="16">
        <v>7666.5303000000004</v>
      </c>
      <c r="Q327" s="16">
        <v>516738.17239999998</v>
      </c>
      <c r="R327" s="34">
        <v>41137.894590000004</v>
      </c>
    </row>
    <row r="328" spans="14:18">
      <c r="N328" s="16">
        <v>51</v>
      </c>
      <c r="O328" s="16">
        <v>65245.573790000002</v>
      </c>
      <c r="P328" s="16">
        <v>11554.272300000001</v>
      </c>
      <c r="Q328" s="16">
        <v>542777.48919999995</v>
      </c>
      <c r="R328" s="34">
        <v>53496.481829999997</v>
      </c>
    </row>
    <row r="329" spans="14:18">
      <c r="N329" s="16">
        <v>42</v>
      </c>
      <c r="O329" s="16">
        <v>56174.3433</v>
      </c>
      <c r="P329" s="16">
        <v>10394.572459999999</v>
      </c>
      <c r="Q329" s="16">
        <v>398011.58039999998</v>
      </c>
      <c r="R329" s="34">
        <v>36543.936419999998</v>
      </c>
    </row>
    <row r="330" spans="14:18">
      <c r="N330" s="16">
        <v>48</v>
      </c>
      <c r="O330" s="16">
        <v>47227.015420000003</v>
      </c>
      <c r="P330" s="16">
        <v>11312.51035</v>
      </c>
      <c r="Q330" s="16">
        <v>642335.10210000002</v>
      </c>
      <c r="R330" s="34">
        <v>43503.973489999997</v>
      </c>
    </row>
    <row r="331" spans="14:18">
      <c r="N331" s="16">
        <v>35</v>
      </c>
      <c r="O331" s="16">
        <v>40300.49467</v>
      </c>
      <c r="P331" s="16">
        <v>8828.1644489999999</v>
      </c>
      <c r="Q331" s="16">
        <v>719846.98239999998</v>
      </c>
      <c r="R331" s="34">
        <v>31146.710780000001</v>
      </c>
    </row>
    <row r="332" spans="14:18">
      <c r="N332" s="16">
        <v>44</v>
      </c>
      <c r="O332" s="16">
        <v>45504.748659999997</v>
      </c>
      <c r="P332" s="16">
        <v>9245.4667860000009</v>
      </c>
      <c r="Q332" s="16">
        <v>374777.69290000002</v>
      </c>
      <c r="R332" s="34">
        <v>31526.049309999999</v>
      </c>
    </row>
    <row r="333" spans="14:18">
      <c r="N333" s="16">
        <v>48</v>
      </c>
      <c r="O333" s="16">
        <v>50017.381540000002</v>
      </c>
      <c r="P333" s="16">
        <v>7514.3930350000001</v>
      </c>
      <c r="Q333" s="16">
        <v>160487.0006</v>
      </c>
      <c r="R333" s="34">
        <v>31083.702710000001</v>
      </c>
    </row>
    <row r="334" spans="14:18">
      <c r="N334" s="16">
        <v>47</v>
      </c>
      <c r="O334" s="16">
        <v>66226.729019999999</v>
      </c>
      <c r="P334" s="16">
        <v>8511.8149209999992</v>
      </c>
      <c r="Q334" s="16">
        <v>356213.07760000002</v>
      </c>
      <c r="R334" s="34">
        <v>45366.359629999999</v>
      </c>
    </row>
    <row r="335" spans="14:18">
      <c r="N335" s="16">
        <v>31</v>
      </c>
      <c r="O335" s="16">
        <v>41361.950449999997</v>
      </c>
      <c r="P335" s="16">
        <v>10755.50842</v>
      </c>
      <c r="Q335" s="16">
        <v>615720.04249999998</v>
      </c>
      <c r="R335" s="34">
        <v>25252.932209999999</v>
      </c>
    </row>
    <row r="336" spans="14:18">
      <c r="N336" s="16">
        <v>45</v>
      </c>
      <c r="O336" s="16">
        <v>56687.412729999996</v>
      </c>
      <c r="P336" s="16">
        <v>9050.2840830000005</v>
      </c>
      <c r="Q336" s="16">
        <v>414034.60960000003</v>
      </c>
      <c r="R336" s="34">
        <v>39888.597889999997</v>
      </c>
    </row>
    <row r="337" spans="14:18">
      <c r="N337" s="16">
        <v>49</v>
      </c>
      <c r="O337" s="16">
        <v>68114.601689999996</v>
      </c>
      <c r="P337" s="16">
        <v>11633.952649999999</v>
      </c>
      <c r="Q337" s="16">
        <v>521061.1115</v>
      </c>
      <c r="R337" s="34">
        <v>52240.728660000001</v>
      </c>
    </row>
    <row r="338" spans="14:18">
      <c r="N338" s="16">
        <v>61</v>
      </c>
      <c r="O338" s="16">
        <v>51086.884819999999</v>
      </c>
      <c r="P338" s="16">
        <v>12254.539430000001</v>
      </c>
      <c r="Q338" s="16">
        <v>59630.07789</v>
      </c>
      <c r="R338" s="34">
        <v>39911.611599999997</v>
      </c>
    </row>
    <row r="339" spans="14:18">
      <c r="N339" s="16">
        <v>51</v>
      </c>
      <c r="O339" s="16">
        <v>71921.450379999995</v>
      </c>
      <c r="P339" s="16">
        <v>6354.3726290000004</v>
      </c>
      <c r="Q339" s="16">
        <v>169714.26550000001</v>
      </c>
      <c r="R339" s="34">
        <v>45857.753649999999</v>
      </c>
    </row>
    <row r="340" spans="14:18">
      <c r="N340" s="16">
        <v>35</v>
      </c>
      <c r="O340" s="16">
        <v>56807.01728</v>
      </c>
      <c r="P340" s="16">
        <v>8851.5649389999999</v>
      </c>
      <c r="Q340" s="16">
        <v>385250.71629999997</v>
      </c>
      <c r="R340" s="34">
        <v>30826.10903</v>
      </c>
    </row>
    <row r="341" spans="14:18">
      <c r="N341" s="16">
        <v>53</v>
      </c>
      <c r="O341" s="16">
        <v>43019.847500000003</v>
      </c>
      <c r="P341" s="16">
        <v>8527.0342810000002</v>
      </c>
      <c r="Q341" s="16">
        <v>454791.72509999998</v>
      </c>
      <c r="R341" s="34">
        <v>39422.793890000001</v>
      </c>
    </row>
    <row r="342" spans="14:18">
      <c r="N342" s="16">
        <v>42</v>
      </c>
      <c r="O342" s="16">
        <v>63875.209990000003</v>
      </c>
      <c r="P342" s="16">
        <v>11397.686009999999</v>
      </c>
      <c r="Q342" s="16">
        <v>188327.58309999999</v>
      </c>
      <c r="R342" s="34">
        <v>34678.832260000003</v>
      </c>
    </row>
    <row r="343" spans="14:18">
      <c r="N343" s="16">
        <v>39</v>
      </c>
      <c r="O343" s="16">
        <v>41587.392379999998</v>
      </c>
      <c r="P343" s="16">
        <v>5397.031602</v>
      </c>
      <c r="Q343" s="16">
        <v>322891.77870000002</v>
      </c>
      <c r="R343" s="34">
        <v>23517.919829999999</v>
      </c>
    </row>
    <row r="344" spans="14:18">
      <c r="N344" s="16">
        <v>38</v>
      </c>
      <c r="O344" s="16">
        <v>49661.967120000001</v>
      </c>
      <c r="P344" s="16">
        <v>4679.4417320000002</v>
      </c>
      <c r="Q344" s="16">
        <v>375654.14720000001</v>
      </c>
      <c r="R344" s="34">
        <v>28733.68779</v>
      </c>
    </row>
    <row r="345" spans="14:18">
      <c r="N345" s="16">
        <v>41</v>
      </c>
      <c r="O345" s="16">
        <v>92471.176120000004</v>
      </c>
      <c r="P345" s="16">
        <v>5404.3976439999997</v>
      </c>
      <c r="Q345" s="16">
        <v>515717.7476</v>
      </c>
      <c r="R345" s="34">
        <v>59096.269780000002</v>
      </c>
    </row>
    <row r="346" spans="14:18">
      <c r="N346" s="16">
        <v>44</v>
      </c>
      <c r="O346" s="16">
        <v>70136.82862</v>
      </c>
      <c r="P346" s="16">
        <v>7765.9754830000002</v>
      </c>
      <c r="Q346" s="16">
        <v>555993.10809999995</v>
      </c>
      <c r="R346" s="34">
        <v>50188.866119999999</v>
      </c>
    </row>
    <row r="347" spans="14:18">
      <c r="N347" s="16">
        <v>43</v>
      </c>
      <c r="O347" s="16">
        <v>52664.717190000003</v>
      </c>
      <c r="P347" s="16">
        <v>14435.743049999999</v>
      </c>
      <c r="Q347" s="16">
        <v>411932.81910000002</v>
      </c>
      <c r="R347" s="34">
        <v>35659.122369999997</v>
      </c>
    </row>
    <row r="348" spans="14:18">
      <c r="N348" s="16">
        <v>39</v>
      </c>
      <c r="O348" s="16">
        <v>55618.06942</v>
      </c>
      <c r="P348" s="16">
        <v>7557.6572050000004</v>
      </c>
      <c r="Q348" s="16">
        <v>854283.55740000005</v>
      </c>
      <c r="R348" s="34">
        <v>46398.352039999998</v>
      </c>
    </row>
    <row r="349" spans="14:18">
      <c r="N349" s="16">
        <v>33</v>
      </c>
      <c r="O349" s="16">
        <v>54912.440430000002</v>
      </c>
      <c r="P349" s="16">
        <v>8203.5626300000004</v>
      </c>
      <c r="Q349" s="16">
        <v>537572.13379999995</v>
      </c>
      <c r="R349" s="34">
        <v>32291.189780000001</v>
      </c>
    </row>
    <row r="350" spans="14:18">
      <c r="N350" s="16">
        <v>47</v>
      </c>
      <c r="O350" s="16">
        <v>56692.780440000002</v>
      </c>
      <c r="P350" s="16">
        <v>7946.4359290000002</v>
      </c>
      <c r="Q350" s="16">
        <v>685541.65009999997</v>
      </c>
      <c r="R350" s="34">
        <v>49079.294609999997</v>
      </c>
    </row>
    <row r="351" spans="14:18">
      <c r="N351" s="16">
        <v>45</v>
      </c>
      <c r="O351" s="16">
        <v>63561.045250000003</v>
      </c>
      <c r="P351" s="16">
        <v>3730.1197200000001</v>
      </c>
      <c r="Q351" s="16">
        <v>608019.63080000004</v>
      </c>
      <c r="R351" s="34">
        <v>49348.88394</v>
      </c>
    </row>
    <row r="352" spans="14:18">
      <c r="N352" s="16">
        <v>51</v>
      </c>
      <c r="O352" s="16">
        <v>62788.935290000001</v>
      </c>
      <c r="P352" s="16">
        <v>13224.45167</v>
      </c>
      <c r="Q352" s="16">
        <v>192514.64309999999</v>
      </c>
      <c r="R352" s="34">
        <v>41427.597970000003</v>
      </c>
    </row>
    <row r="353" spans="14:18">
      <c r="N353" s="16">
        <v>42</v>
      </c>
      <c r="O353" s="16">
        <v>38453.860330000003</v>
      </c>
      <c r="P353" s="16">
        <v>15283.417520000001</v>
      </c>
      <c r="Q353" s="16">
        <v>320834.01020000002</v>
      </c>
      <c r="R353" s="34">
        <v>24221.999370000001</v>
      </c>
    </row>
    <row r="354" spans="14:18">
      <c r="N354" s="16">
        <v>55</v>
      </c>
      <c r="O354" s="16">
        <v>59486.270729999997</v>
      </c>
      <c r="P354" s="16">
        <v>6515.3367779999999</v>
      </c>
      <c r="Q354" s="16">
        <v>228434.0508</v>
      </c>
      <c r="R354" s="34">
        <v>44424.076809999999</v>
      </c>
    </row>
    <row r="355" spans="14:18">
      <c r="N355" s="16">
        <v>62</v>
      </c>
      <c r="O355" s="16">
        <v>68149.630560000005</v>
      </c>
      <c r="P355" s="16">
        <v>9560.4482040000003</v>
      </c>
      <c r="Q355" s="16">
        <v>401916.0981</v>
      </c>
      <c r="R355" s="34">
        <v>60390.066160000002</v>
      </c>
    </row>
    <row r="356" spans="14:18">
      <c r="N356" s="16">
        <v>52</v>
      </c>
      <c r="O356" s="16">
        <v>49393.467839999998</v>
      </c>
      <c r="P356" s="16">
        <v>11521.618899999999</v>
      </c>
      <c r="Q356" s="16">
        <v>475263.27590000001</v>
      </c>
      <c r="R356" s="34">
        <v>42793.993199999997</v>
      </c>
    </row>
    <row r="357" spans="14:18">
      <c r="N357" s="16">
        <v>51</v>
      </c>
      <c r="O357" s="16">
        <v>72262.202449999997</v>
      </c>
      <c r="P357" s="16">
        <v>12124.82386</v>
      </c>
      <c r="Q357" s="16">
        <v>187821.09580000001</v>
      </c>
      <c r="R357" s="34">
        <v>46935.727740000002</v>
      </c>
    </row>
    <row r="358" spans="14:18">
      <c r="N358" s="16">
        <v>63</v>
      </c>
      <c r="O358" s="16">
        <v>64494.395349999999</v>
      </c>
      <c r="P358" s="16">
        <v>8765.6241090000003</v>
      </c>
      <c r="Q358" s="16">
        <v>408679.85960000003</v>
      </c>
      <c r="R358" s="34">
        <v>58667.068650000001</v>
      </c>
    </row>
    <row r="359" spans="14:18">
      <c r="N359" s="16">
        <v>46</v>
      </c>
      <c r="O359" s="16">
        <v>54362.703070000003</v>
      </c>
      <c r="P359" s="16">
        <v>15647.35449</v>
      </c>
      <c r="Q359" s="16">
        <v>388898.06900000002</v>
      </c>
      <c r="R359" s="34">
        <v>38042.800649999997</v>
      </c>
    </row>
    <row r="360" spans="14:18">
      <c r="N360" s="16">
        <v>47</v>
      </c>
      <c r="O360" s="16">
        <v>55657.65681</v>
      </c>
      <c r="P360" s="16">
        <v>9625.3995859999995</v>
      </c>
      <c r="Q360" s="16">
        <v>377424.61570000002</v>
      </c>
      <c r="R360" s="34">
        <v>39270.579089999999</v>
      </c>
    </row>
    <row r="361" spans="14:18">
      <c r="N361" s="16">
        <v>58</v>
      </c>
      <c r="O361" s="16">
        <v>73512.412689999997</v>
      </c>
      <c r="P361" s="16">
        <v>11054.27478</v>
      </c>
      <c r="Q361" s="16">
        <v>236420.96950000001</v>
      </c>
      <c r="R361" s="34">
        <v>54606.187689999999</v>
      </c>
    </row>
    <row r="362" spans="14:18">
      <c r="N362" s="16">
        <v>37</v>
      </c>
      <c r="O362" s="16">
        <v>70621.523929999996</v>
      </c>
      <c r="P362" s="16">
        <v>9384.0676249999997</v>
      </c>
      <c r="Q362" s="16">
        <v>366327.74320000003</v>
      </c>
      <c r="R362" s="34">
        <v>39083.94268</v>
      </c>
    </row>
    <row r="363" spans="14:18">
      <c r="N363" s="16">
        <v>51</v>
      </c>
      <c r="O363" s="16">
        <v>70275.687059999997</v>
      </c>
      <c r="P363" s="16">
        <v>10359.175789999999</v>
      </c>
      <c r="Q363" s="16">
        <v>253181.97889999999</v>
      </c>
      <c r="R363" s="34">
        <v>47984.120430000003</v>
      </c>
    </row>
    <row r="364" spans="14:18">
      <c r="N364" s="16">
        <v>36</v>
      </c>
      <c r="O364" s="16">
        <v>74420.102540000007</v>
      </c>
      <c r="P364" s="16">
        <v>10274.13558</v>
      </c>
      <c r="Q364" s="16">
        <v>551344.33649999998</v>
      </c>
      <c r="R364" s="34">
        <v>46082.809930000003</v>
      </c>
    </row>
    <row r="365" spans="14:18">
      <c r="N365" s="16">
        <v>32</v>
      </c>
      <c r="O365" s="16">
        <v>54395.05356</v>
      </c>
      <c r="P365" s="16">
        <v>10693.88704</v>
      </c>
      <c r="Q365" s="16">
        <v>549212.42680000002</v>
      </c>
      <c r="R365" s="34">
        <v>30964.07804</v>
      </c>
    </row>
    <row r="366" spans="14:18">
      <c r="N366" s="16">
        <v>32</v>
      </c>
      <c r="O366" s="16">
        <v>60384.345410000002</v>
      </c>
      <c r="P366" s="16">
        <v>11518.29175</v>
      </c>
      <c r="Q366" s="16">
        <v>589180.44850000006</v>
      </c>
      <c r="R366" s="34">
        <v>35726.952989999998</v>
      </c>
    </row>
    <row r="367" spans="14:18">
      <c r="N367" s="16">
        <v>43</v>
      </c>
      <c r="O367" s="16">
        <v>66813.664000000004</v>
      </c>
      <c r="P367" s="16">
        <v>15458.68867</v>
      </c>
      <c r="Q367" s="16">
        <v>600685.19149999996</v>
      </c>
      <c r="R367" s="34">
        <v>49065.163399999998</v>
      </c>
    </row>
    <row r="368" spans="14:18">
      <c r="N368" s="16">
        <v>51</v>
      </c>
      <c r="O368" s="16">
        <v>84120.954970000006</v>
      </c>
      <c r="P368" s="16">
        <v>9596.5130910000007</v>
      </c>
      <c r="Q368" s="16">
        <v>27888.74525</v>
      </c>
      <c r="R368" s="34">
        <v>48955.858160000003</v>
      </c>
    </row>
    <row r="369" spans="14:18">
      <c r="N369" s="16">
        <v>43</v>
      </c>
      <c r="O369" s="16">
        <v>54236.620920000001</v>
      </c>
      <c r="P369" s="16">
        <v>7275.3147280000003</v>
      </c>
      <c r="Q369" s="16">
        <v>432447.53240000003</v>
      </c>
      <c r="R369" s="34">
        <v>37183.102930000001</v>
      </c>
    </row>
    <row r="370" spans="14:18">
      <c r="N370" s="16">
        <v>58</v>
      </c>
      <c r="O370" s="16">
        <v>64426.596129999998</v>
      </c>
      <c r="P370" s="16">
        <v>9514.6450280000008</v>
      </c>
      <c r="Q370" s="16">
        <v>137601.84400000001</v>
      </c>
      <c r="R370" s="34">
        <v>46710.52519</v>
      </c>
    </row>
    <row r="371" spans="14:18">
      <c r="N371" s="16">
        <v>49</v>
      </c>
      <c r="O371" s="16">
        <v>71150.198940000002</v>
      </c>
      <c r="P371" s="16">
        <v>9848.9978570000003</v>
      </c>
      <c r="Q371" s="16">
        <v>480468.24699999997</v>
      </c>
      <c r="R371" s="34">
        <v>52889.562570000002</v>
      </c>
    </row>
    <row r="372" spans="14:18">
      <c r="N372" s="16">
        <v>43</v>
      </c>
      <c r="O372" s="16">
        <v>60325.206760000001</v>
      </c>
      <c r="P372" s="16">
        <v>10128.115100000001</v>
      </c>
      <c r="Q372" s="16">
        <v>62149.940340000001</v>
      </c>
      <c r="R372" s="34">
        <v>29754.662710000001</v>
      </c>
    </row>
    <row r="373" spans="14:18">
      <c r="N373" s="16">
        <v>48</v>
      </c>
      <c r="O373" s="16">
        <v>91083.739180000004</v>
      </c>
      <c r="P373" s="16">
        <v>13148.855970000001</v>
      </c>
      <c r="Q373" s="16">
        <v>387538.2487</v>
      </c>
      <c r="R373" s="34">
        <v>60960.834280000003</v>
      </c>
    </row>
    <row r="374" spans="14:18">
      <c r="N374" s="16">
        <v>40</v>
      </c>
      <c r="O374" s="16">
        <v>60380.22868</v>
      </c>
      <c r="P374" s="16">
        <v>2799.7196009999998</v>
      </c>
      <c r="Q374" s="16">
        <v>508962.48739999998</v>
      </c>
      <c r="R374" s="34">
        <v>39975.433019999997</v>
      </c>
    </row>
    <row r="375" spans="14:18">
      <c r="N375" s="16">
        <v>35</v>
      </c>
      <c r="O375" s="16">
        <v>72948.118119999999</v>
      </c>
      <c r="P375" s="16">
        <v>12664.320519999999</v>
      </c>
      <c r="Q375" s="16">
        <v>360457.04960000003</v>
      </c>
      <c r="R375" s="34">
        <v>38545.80328</v>
      </c>
    </row>
    <row r="376" spans="14:18">
      <c r="N376" s="16">
        <v>43</v>
      </c>
      <c r="O376" s="16">
        <v>74834.571169999996</v>
      </c>
      <c r="P376" s="16">
        <v>9366.0275610000008</v>
      </c>
      <c r="Q376" s="16">
        <v>712233.82409999997</v>
      </c>
      <c r="R376" s="34">
        <v>56764.44728</v>
      </c>
    </row>
    <row r="377" spans="14:18">
      <c r="N377" s="16">
        <v>57</v>
      </c>
      <c r="O377" s="16">
        <v>67752.383289999998</v>
      </c>
      <c r="P377" s="16">
        <v>13851.92122</v>
      </c>
      <c r="Q377" s="16">
        <v>657178.41350000002</v>
      </c>
      <c r="R377" s="34">
        <v>63079.843289999997</v>
      </c>
    </row>
    <row r="378" spans="14:18">
      <c r="N378" s="16">
        <v>47</v>
      </c>
      <c r="O378" s="16">
        <v>59205.890350000001</v>
      </c>
      <c r="P378" s="16">
        <v>2689.3179530000002</v>
      </c>
      <c r="Q378" s="16">
        <v>856287.15220000001</v>
      </c>
      <c r="R378" s="34">
        <v>55700.833890000002</v>
      </c>
    </row>
    <row r="379" spans="14:18">
      <c r="N379" s="16">
        <v>32</v>
      </c>
      <c r="O379" s="16">
        <v>64874.03368</v>
      </c>
      <c r="P379" s="16">
        <v>8511.8352749999995</v>
      </c>
      <c r="Q379" s="16">
        <v>528087.52769999998</v>
      </c>
      <c r="R379" s="34">
        <v>36367.184520000003</v>
      </c>
    </row>
    <row r="380" spans="14:18">
      <c r="N380" s="16">
        <v>44</v>
      </c>
      <c r="O380" s="16">
        <v>63305.849629999997</v>
      </c>
      <c r="P380" s="16">
        <v>16146.77016</v>
      </c>
      <c r="Q380" s="16">
        <v>749016.56499999994</v>
      </c>
      <c r="R380" s="34">
        <v>52477.834790000001</v>
      </c>
    </row>
    <row r="381" spans="14:18">
      <c r="N381" s="16">
        <v>50</v>
      </c>
      <c r="O381" s="16">
        <v>74176.207899999994</v>
      </c>
      <c r="P381" s="16">
        <v>11894.4244</v>
      </c>
      <c r="Q381" s="16">
        <v>290608.39769999997</v>
      </c>
      <c r="R381" s="34">
        <v>50296.674959999997</v>
      </c>
    </row>
    <row r="382" spans="14:18">
      <c r="N382" s="16">
        <v>44</v>
      </c>
      <c r="O382" s="16">
        <v>47230.922780000001</v>
      </c>
      <c r="P382" s="16">
        <v>4421.1533790000003</v>
      </c>
      <c r="Q382" s="16">
        <v>558001.02410000004</v>
      </c>
      <c r="R382" s="34">
        <v>37259.843860000001</v>
      </c>
    </row>
    <row r="383" spans="14:18">
      <c r="N383" s="16">
        <v>57</v>
      </c>
      <c r="O383" s="16">
        <v>65980.956170000005</v>
      </c>
      <c r="P383" s="16">
        <v>7009.1860379999998</v>
      </c>
      <c r="Q383" s="16">
        <v>173272.89540000001</v>
      </c>
      <c r="R383" s="34">
        <v>47715.960489999998</v>
      </c>
    </row>
    <row r="384" spans="14:18">
      <c r="N384" s="16">
        <v>35</v>
      </c>
      <c r="O384" s="16">
        <v>51428.663370000002</v>
      </c>
      <c r="P384" s="16">
        <v>9221.2654170000005</v>
      </c>
      <c r="Q384" s="16">
        <v>457116.19449999998</v>
      </c>
      <c r="R384" s="34">
        <v>29540.870129999999</v>
      </c>
    </row>
    <row r="385" spans="14:18">
      <c r="N385" s="16">
        <v>53</v>
      </c>
      <c r="O385" s="16">
        <v>75381.075710000005</v>
      </c>
      <c r="P385" s="16">
        <v>7925.0595890000004</v>
      </c>
      <c r="Q385" s="16">
        <v>545125.95920000004</v>
      </c>
      <c r="R385" s="34">
        <v>60567.188370000003</v>
      </c>
    </row>
    <row r="386" spans="14:18">
      <c r="N386" s="16">
        <v>41</v>
      </c>
      <c r="O386" s="16">
        <v>54742.3946</v>
      </c>
      <c r="P386" s="16">
        <v>10342.60917</v>
      </c>
      <c r="Q386" s="16">
        <v>447393.48830000003</v>
      </c>
      <c r="R386" s="34">
        <v>36125.48846</v>
      </c>
    </row>
    <row r="387" spans="14:18">
      <c r="N387" s="16">
        <v>44</v>
      </c>
      <c r="O387" s="16">
        <v>76245.243400000007</v>
      </c>
      <c r="P387" s="16">
        <v>6139.387823</v>
      </c>
      <c r="Q387" s="16">
        <v>674190.6949</v>
      </c>
      <c r="R387" s="34">
        <v>57303.871310000002</v>
      </c>
    </row>
    <row r="388" spans="14:18">
      <c r="N388" s="16">
        <v>63</v>
      </c>
      <c r="O388" s="16">
        <v>60409.757870000001</v>
      </c>
      <c r="P388" s="16">
        <v>9611.317626</v>
      </c>
      <c r="Q388" s="16">
        <v>255285.4063</v>
      </c>
      <c r="R388" s="34">
        <v>51922.076910000003</v>
      </c>
    </row>
    <row r="389" spans="14:18">
      <c r="N389" s="16">
        <v>50</v>
      </c>
      <c r="O389" s="16">
        <v>57600.596729999997</v>
      </c>
      <c r="P389" s="16">
        <v>10340.30041</v>
      </c>
      <c r="Q389" s="16">
        <v>128387.9293</v>
      </c>
      <c r="R389" s="34">
        <v>35848.82935</v>
      </c>
    </row>
    <row r="390" spans="14:18">
      <c r="N390" s="16">
        <v>42</v>
      </c>
      <c r="O390" s="16">
        <v>71371.925440000006</v>
      </c>
      <c r="P390" s="16">
        <v>7094.8270000000002</v>
      </c>
      <c r="Q390" s="16">
        <v>321431.27899999998</v>
      </c>
      <c r="R390" s="34">
        <v>42704.322099999998</v>
      </c>
    </row>
    <row r="391" spans="14:18">
      <c r="N391" s="16">
        <v>41</v>
      </c>
      <c r="O391" s="16">
        <v>79444.013009999995</v>
      </c>
      <c r="P391" s="16">
        <v>11620.107900000001</v>
      </c>
      <c r="Q391" s="16">
        <v>627086.65630000003</v>
      </c>
      <c r="R391" s="34">
        <v>55174.989459999997</v>
      </c>
    </row>
    <row r="392" spans="14:18">
      <c r="N392" s="16">
        <v>40</v>
      </c>
      <c r="O392" s="16">
        <v>47569.44212</v>
      </c>
      <c r="P392" s="16">
        <v>7840.293189</v>
      </c>
      <c r="Q392" s="16">
        <v>281690.8431</v>
      </c>
      <c r="R392" s="34">
        <v>26599.908429999999</v>
      </c>
    </row>
    <row r="393" spans="14:18">
      <c r="N393" s="16">
        <v>40</v>
      </c>
      <c r="O393" s="16">
        <v>71193.728029999998</v>
      </c>
      <c r="P393" s="16">
        <v>3854.7331770000001</v>
      </c>
      <c r="Q393" s="16">
        <v>762832.26060000004</v>
      </c>
      <c r="R393" s="34">
        <v>53993.443220000001</v>
      </c>
    </row>
    <row r="394" spans="14:18">
      <c r="N394" s="16">
        <v>56</v>
      </c>
      <c r="O394" s="16">
        <v>46412.821360000002</v>
      </c>
      <c r="P394" s="16">
        <v>11652.2729</v>
      </c>
      <c r="Q394" s="16">
        <v>595028.84310000006</v>
      </c>
      <c r="R394" s="34">
        <v>47970.767670000001</v>
      </c>
    </row>
    <row r="395" spans="14:18">
      <c r="N395" s="16">
        <v>48</v>
      </c>
      <c r="O395" s="16">
        <v>57368.056219999999</v>
      </c>
      <c r="P395" s="16">
        <v>10175.744570000001</v>
      </c>
      <c r="Q395" s="16">
        <v>466128.9118</v>
      </c>
      <c r="R395" s="34">
        <v>43641.657270000003</v>
      </c>
    </row>
    <row r="396" spans="14:18">
      <c r="N396" s="16">
        <v>41</v>
      </c>
      <c r="O396" s="16">
        <v>65826.122910000006</v>
      </c>
      <c r="P396" s="16">
        <v>11715.3714</v>
      </c>
      <c r="Q396" s="16">
        <v>416748.73090000002</v>
      </c>
      <c r="R396" s="34">
        <v>41679.7929</v>
      </c>
    </row>
    <row r="397" spans="14:18">
      <c r="N397" s="16">
        <v>61</v>
      </c>
      <c r="O397" s="16">
        <v>61824.879800000002</v>
      </c>
      <c r="P397" s="16">
        <v>11211.99502</v>
      </c>
      <c r="Q397" s="16">
        <v>660897.01459999999</v>
      </c>
      <c r="R397" s="34">
        <v>63140.050819999997</v>
      </c>
    </row>
    <row r="398" spans="14:18">
      <c r="N398" s="16">
        <v>35</v>
      </c>
      <c r="O398" s="16">
        <v>61723.006130000002</v>
      </c>
      <c r="P398" s="16">
        <v>9913.1949409999997</v>
      </c>
      <c r="Q398" s="16">
        <v>291897.4057</v>
      </c>
      <c r="R398" s="34">
        <v>30757.65726</v>
      </c>
    </row>
    <row r="399" spans="14:18">
      <c r="N399" s="16">
        <v>55</v>
      </c>
      <c r="O399" s="16">
        <v>72310.396229999998</v>
      </c>
      <c r="P399" s="16">
        <v>3093.7076860000002</v>
      </c>
      <c r="Q399" s="16">
        <v>724025.40969999996</v>
      </c>
      <c r="R399" s="34">
        <v>65592.220119999998</v>
      </c>
    </row>
    <row r="400" spans="14:18">
      <c r="N400" s="16">
        <v>37</v>
      </c>
      <c r="O400" s="16">
        <v>67548.774149999997</v>
      </c>
      <c r="P400" s="16">
        <v>10462.355809999999</v>
      </c>
      <c r="Q400" s="16">
        <v>388284.29739999998</v>
      </c>
      <c r="R400" s="34">
        <v>37871.708200000001</v>
      </c>
    </row>
    <row r="401" spans="14:18">
      <c r="N401" s="16">
        <v>48</v>
      </c>
      <c r="O401" s="16">
        <v>62175.689449999998</v>
      </c>
      <c r="P401" s="16">
        <v>12967.284</v>
      </c>
      <c r="Q401" s="16">
        <v>343290.67700000003</v>
      </c>
      <c r="R401" s="34">
        <v>42919.5196</v>
      </c>
    </row>
    <row r="402" spans="14:18">
      <c r="N402" s="16">
        <v>32</v>
      </c>
      <c r="O402" s="16">
        <v>60584.854579999999</v>
      </c>
      <c r="P402" s="16">
        <v>8133.4593100000002</v>
      </c>
      <c r="Q402" s="16">
        <v>129635.63430000001</v>
      </c>
      <c r="R402" s="34">
        <v>22599.458630000001</v>
      </c>
    </row>
    <row r="403" spans="14:18">
      <c r="N403" s="16">
        <v>62</v>
      </c>
      <c r="O403" s="16">
        <v>66655.414199999999</v>
      </c>
      <c r="P403" s="16">
        <v>8001.6443019999997</v>
      </c>
      <c r="Q403" s="16">
        <v>805075.51969999995</v>
      </c>
      <c r="R403" s="34">
        <v>70598.967680000002</v>
      </c>
    </row>
    <row r="404" spans="14:18">
      <c r="N404" s="16">
        <v>49</v>
      </c>
      <c r="O404" s="16">
        <v>63718.881200000003</v>
      </c>
      <c r="P404" s="16">
        <v>11863.064280000001</v>
      </c>
      <c r="Q404" s="16">
        <v>298920.00670000003</v>
      </c>
      <c r="R404" s="34">
        <v>43242.582240000003</v>
      </c>
    </row>
    <row r="405" spans="14:18">
      <c r="N405" s="16">
        <v>43</v>
      </c>
      <c r="O405" s="16">
        <v>60862.977489999997</v>
      </c>
      <c r="P405" s="16">
        <v>8033.5504609999998</v>
      </c>
      <c r="Q405" s="16">
        <v>344060.17540000001</v>
      </c>
      <c r="R405" s="34">
        <v>38138.575109999998</v>
      </c>
    </row>
    <row r="406" spans="14:18">
      <c r="N406" s="16">
        <v>36</v>
      </c>
      <c r="O406" s="16">
        <v>67508.122929999998</v>
      </c>
      <c r="P406" s="16">
        <v>10188.68685</v>
      </c>
      <c r="Q406" s="16">
        <v>141587.64980000001</v>
      </c>
      <c r="R406" s="34">
        <v>30419.8</v>
      </c>
    </row>
    <row r="407" spans="14:18">
      <c r="N407" s="16">
        <v>61</v>
      </c>
      <c r="O407" s="16">
        <v>61639.763859999999</v>
      </c>
      <c r="P407" s="16">
        <v>17870.637650000001</v>
      </c>
      <c r="Q407" s="16">
        <v>684209.55099999998</v>
      </c>
      <c r="R407" s="34">
        <v>63868.94051</v>
      </c>
    </row>
    <row r="408" spans="14:18">
      <c r="N408" s="16">
        <v>46</v>
      </c>
      <c r="O408" s="16">
        <v>63172.957289999998</v>
      </c>
      <c r="P408" s="16">
        <v>6332.2019</v>
      </c>
      <c r="Q408" s="16">
        <v>456524.79440000001</v>
      </c>
      <c r="R408" s="34">
        <v>45112.945469999999</v>
      </c>
    </row>
    <row r="409" spans="14:18">
      <c r="N409" s="16">
        <v>57</v>
      </c>
      <c r="O409" s="16">
        <v>58653.659099999997</v>
      </c>
      <c r="P409" s="16">
        <v>17142.41332</v>
      </c>
      <c r="Q409" s="16">
        <v>201228.02059999999</v>
      </c>
      <c r="R409" s="34">
        <v>44361.875070000002</v>
      </c>
    </row>
    <row r="410" spans="14:18">
      <c r="N410" s="16">
        <v>36</v>
      </c>
      <c r="O410" s="16">
        <v>40558.754560000001</v>
      </c>
      <c r="P410" s="16">
        <v>4981.2691459999996</v>
      </c>
      <c r="Q410" s="16">
        <v>283241.2769</v>
      </c>
      <c r="R410" s="34">
        <v>19525.298269999999</v>
      </c>
    </row>
    <row r="411" spans="14:18">
      <c r="N411" s="16">
        <v>49</v>
      </c>
      <c r="O411" s="16">
        <v>76870.00765</v>
      </c>
      <c r="P411" s="16">
        <v>5575.3234160000002</v>
      </c>
      <c r="Q411" s="16">
        <v>266531.29690000002</v>
      </c>
      <c r="R411" s="34">
        <v>49991.606970000001</v>
      </c>
    </row>
    <row r="412" spans="14:18">
      <c r="N412" s="16">
        <v>63</v>
      </c>
      <c r="O412" s="16">
        <v>71948.805290000004</v>
      </c>
      <c r="P412" s="16">
        <v>8061.9684870000001</v>
      </c>
      <c r="Q412" s="16">
        <v>365862.7818</v>
      </c>
      <c r="R412" s="34">
        <v>61731.714260000001</v>
      </c>
    </row>
    <row r="413" spans="14:18">
      <c r="N413" s="16">
        <v>49</v>
      </c>
      <c r="O413" s="16">
        <v>67629.848190000004</v>
      </c>
      <c r="P413" s="16">
        <v>10916.855320000001</v>
      </c>
      <c r="Q413" s="16">
        <v>151946.3089</v>
      </c>
      <c r="R413" s="34">
        <v>41769.382879999997</v>
      </c>
    </row>
    <row r="414" spans="14:18">
      <c r="N414" s="16">
        <v>44</v>
      </c>
      <c r="O414" s="16">
        <v>67121.321660000001</v>
      </c>
      <c r="P414" s="16">
        <v>12087.381160000001</v>
      </c>
      <c r="Q414" s="16">
        <v>472403.12310000003</v>
      </c>
      <c r="R414" s="34">
        <v>46402.535830000001</v>
      </c>
    </row>
    <row r="415" spans="14:18">
      <c r="N415" s="16">
        <v>43</v>
      </c>
      <c r="O415" s="16">
        <v>57376.480300000003</v>
      </c>
      <c r="P415" s="16">
        <v>12878.545819999999</v>
      </c>
      <c r="Q415" s="16">
        <v>376886.359</v>
      </c>
      <c r="R415" s="34">
        <v>37376.634389999999</v>
      </c>
    </row>
    <row r="416" spans="14:18">
      <c r="N416" s="16">
        <v>48</v>
      </c>
      <c r="O416" s="16">
        <v>56944.870770000001</v>
      </c>
      <c r="P416" s="16">
        <v>16449.066500000001</v>
      </c>
      <c r="Q416" s="16">
        <v>116407.5289</v>
      </c>
      <c r="R416" s="34">
        <v>33766.641300000003</v>
      </c>
    </row>
    <row r="417" spans="14:18">
      <c r="N417" s="16">
        <v>37</v>
      </c>
      <c r="O417" s="16">
        <v>60174.057650000002</v>
      </c>
      <c r="P417" s="16">
        <v>15666.431549999999</v>
      </c>
      <c r="Q417" s="16">
        <v>271414.75919999997</v>
      </c>
      <c r="R417" s="34">
        <v>30667.609270000001</v>
      </c>
    </row>
    <row r="418" spans="14:18">
      <c r="N418" s="16">
        <v>49</v>
      </c>
      <c r="O418" s="16">
        <v>81997.330709999995</v>
      </c>
      <c r="P418" s="16">
        <v>12616.45622</v>
      </c>
      <c r="Q418" s="16">
        <v>237185.17139999999</v>
      </c>
      <c r="R418" s="34">
        <v>52056.414779999999</v>
      </c>
    </row>
    <row r="419" spans="14:18">
      <c r="N419" s="16">
        <v>40</v>
      </c>
      <c r="O419" s="16">
        <v>36960.769939999998</v>
      </c>
      <c r="P419" s="16">
        <v>1768.8744380000001</v>
      </c>
      <c r="Q419" s="16">
        <v>630120.00100000005</v>
      </c>
      <c r="R419" s="34">
        <v>30736.5798</v>
      </c>
    </row>
    <row r="420" spans="14:18">
      <c r="N420" s="16">
        <v>42</v>
      </c>
      <c r="O420" s="16">
        <v>64412.43101</v>
      </c>
      <c r="P420" s="16">
        <v>10449.618179999999</v>
      </c>
      <c r="Q420" s="16">
        <v>355175.3677</v>
      </c>
      <c r="R420" s="34">
        <v>39439.45349</v>
      </c>
    </row>
    <row r="421" spans="14:18">
      <c r="N421" s="16">
        <v>30</v>
      </c>
      <c r="O421" s="16">
        <v>70076.227639999997</v>
      </c>
      <c r="P421" s="16">
        <v>1726.8098849999999</v>
      </c>
      <c r="Q421" s="16">
        <v>552267.6361</v>
      </c>
      <c r="R421" s="34">
        <v>38174.874329999999</v>
      </c>
    </row>
    <row r="422" spans="14:18">
      <c r="N422" s="16">
        <v>43</v>
      </c>
      <c r="O422" s="16">
        <v>72016.924589999995</v>
      </c>
      <c r="P422" s="16">
        <v>11602.742969999999</v>
      </c>
      <c r="Q422" s="16">
        <v>205006.21609999999</v>
      </c>
      <c r="R422" s="34">
        <v>40589.862500000003</v>
      </c>
    </row>
    <row r="423" spans="14:18">
      <c r="N423" s="16">
        <v>55</v>
      </c>
      <c r="O423" s="16">
        <v>63186.127829999998</v>
      </c>
      <c r="P423" s="16">
        <v>7122.1638629999998</v>
      </c>
      <c r="Q423" s="16">
        <v>762601.08360000001</v>
      </c>
      <c r="R423" s="34">
        <v>62028.711920000002</v>
      </c>
    </row>
    <row r="424" spans="14:18">
      <c r="N424" s="16">
        <v>40</v>
      </c>
      <c r="O424" s="16">
        <v>76086.841220000002</v>
      </c>
      <c r="P424" s="16">
        <v>9258.1815289999995</v>
      </c>
      <c r="Q424" s="16">
        <v>482866.54570000002</v>
      </c>
      <c r="R424" s="34">
        <v>48465.272109999998</v>
      </c>
    </row>
    <row r="425" spans="14:18">
      <c r="N425" s="16">
        <v>38</v>
      </c>
      <c r="O425" s="16">
        <v>74445.727020000006</v>
      </c>
      <c r="P425" s="16">
        <v>7515.1524760000002</v>
      </c>
      <c r="Q425" s="16">
        <v>297964.26380000002</v>
      </c>
      <c r="R425" s="34">
        <v>40095.049800000001</v>
      </c>
    </row>
    <row r="426" spans="14:18">
      <c r="N426" s="16">
        <v>43</v>
      </c>
      <c r="O426" s="16">
        <v>85475.642019999999</v>
      </c>
      <c r="P426" s="16">
        <v>13786.14942</v>
      </c>
      <c r="Q426" s="16">
        <v>267555.11780000001</v>
      </c>
      <c r="R426" s="34">
        <v>49568.476849999999</v>
      </c>
    </row>
    <row r="427" spans="14:18">
      <c r="N427" s="16">
        <v>37</v>
      </c>
      <c r="O427" s="16">
        <v>51111.766049999998</v>
      </c>
      <c r="P427" s="16">
        <v>9057.6005079999995</v>
      </c>
      <c r="Q427" s="16">
        <v>461366.78289999999</v>
      </c>
      <c r="R427" s="34">
        <v>31408.62631</v>
      </c>
    </row>
    <row r="428" spans="14:18">
      <c r="N428" s="16">
        <v>41</v>
      </c>
      <c r="O428" s="16">
        <v>79064.955900000001</v>
      </c>
      <c r="P428" s="16">
        <v>7221.6671690000003</v>
      </c>
      <c r="Q428" s="16">
        <v>365871.49920000002</v>
      </c>
      <c r="R428" s="34">
        <v>47719.47741</v>
      </c>
    </row>
    <row r="429" spans="14:18">
      <c r="N429" s="16">
        <v>42</v>
      </c>
      <c r="O429" s="16">
        <v>55514.993399999999</v>
      </c>
      <c r="P429" s="16">
        <v>8009.7198090000002</v>
      </c>
      <c r="Q429" s="16">
        <v>394229.89720000001</v>
      </c>
      <c r="R429" s="34">
        <v>35784.42411</v>
      </c>
    </row>
    <row r="430" spans="14:18">
      <c r="N430" s="16">
        <v>38</v>
      </c>
      <c r="O430" s="16">
        <v>75901.818289999996</v>
      </c>
      <c r="P430" s="16">
        <v>6512.7110199999997</v>
      </c>
      <c r="Q430" s="16">
        <v>357468.18660000002</v>
      </c>
      <c r="R430" s="34">
        <v>42905.53815</v>
      </c>
    </row>
    <row r="431" spans="14:18">
      <c r="N431" s="16">
        <v>43</v>
      </c>
      <c r="O431" s="16">
        <v>56687.939489999997</v>
      </c>
      <c r="P431" s="16">
        <v>10827.161400000001</v>
      </c>
      <c r="Q431" s="16">
        <v>790116.42520000006</v>
      </c>
      <c r="R431" s="34">
        <v>48516.843350000003</v>
      </c>
    </row>
    <row r="432" spans="14:18">
      <c r="N432" s="16">
        <v>44</v>
      </c>
      <c r="O432" s="16">
        <v>59801.063110000003</v>
      </c>
      <c r="P432" s="16">
        <v>8042.3867339999997</v>
      </c>
      <c r="Q432" s="16">
        <v>601744.96070000005</v>
      </c>
      <c r="R432" s="34">
        <v>45593.6849</v>
      </c>
    </row>
    <row r="433" spans="14:18">
      <c r="N433" s="16">
        <v>41</v>
      </c>
      <c r="O433" s="16">
        <v>57303.833250000003</v>
      </c>
      <c r="P433" s="16">
        <v>10836.417090000001</v>
      </c>
      <c r="Q433" s="16">
        <v>258194.8443</v>
      </c>
      <c r="R433" s="34">
        <v>32061.646700000001</v>
      </c>
    </row>
    <row r="434" spans="14:18">
      <c r="N434" s="16">
        <v>46</v>
      </c>
      <c r="O434" s="16">
        <v>43412.863010000001</v>
      </c>
      <c r="P434" s="16">
        <v>7843.402994</v>
      </c>
      <c r="Q434" s="16">
        <v>392003.28639999998</v>
      </c>
      <c r="R434" s="34">
        <v>32208.375220000002</v>
      </c>
    </row>
    <row r="435" spans="14:18">
      <c r="N435" s="16">
        <v>46</v>
      </c>
      <c r="O435" s="16">
        <v>58948.932610000003</v>
      </c>
      <c r="P435" s="16">
        <v>8282.075073</v>
      </c>
      <c r="Q435" s="16">
        <v>205439.36629999999</v>
      </c>
      <c r="R435" s="34">
        <v>35475.00344</v>
      </c>
    </row>
    <row r="436" spans="14:18">
      <c r="N436" s="16">
        <v>40</v>
      </c>
      <c r="O436" s="16">
        <v>56086.45033</v>
      </c>
      <c r="P436" s="16">
        <v>6588.6064619999997</v>
      </c>
      <c r="Q436" s="16">
        <v>228388.5491</v>
      </c>
      <c r="R436" s="34">
        <v>29519.561839999998</v>
      </c>
    </row>
    <row r="437" spans="14:18">
      <c r="N437" s="16">
        <v>45</v>
      </c>
      <c r="O437" s="16">
        <v>80015.831149999998</v>
      </c>
      <c r="P437" s="16">
        <v>9064.6186180000004</v>
      </c>
      <c r="Q437" s="16">
        <v>508555.15919999999</v>
      </c>
      <c r="R437" s="34">
        <v>55420.566680000004</v>
      </c>
    </row>
    <row r="438" spans="14:18">
      <c r="N438" s="16">
        <v>58</v>
      </c>
      <c r="O438" s="16">
        <v>41409.293899999997</v>
      </c>
      <c r="P438" s="16">
        <v>8211.3409200000006</v>
      </c>
      <c r="Q438" s="16">
        <v>421318.97639999999</v>
      </c>
      <c r="R438" s="34">
        <v>42139.645279999997</v>
      </c>
    </row>
    <row r="439" spans="14:18">
      <c r="N439" s="16">
        <v>62</v>
      </c>
      <c r="O439" s="16">
        <v>40387.920700000002</v>
      </c>
      <c r="P439" s="16">
        <v>5761.4015380000001</v>
      </c>
      <c r="Q439" s="16">
        <v>622569.59589999996</v>
      </c>
      <c r="R439" s="34">
        <v>50539.901689999999</v>
      </c>
    </row>
    <row r="440" spans="14:18">
      <c r="N440" s="16">
        <v>52</v>
      </c>
      <c r="O440" s="16">
        <v>48746.716659999998</v>
      </c>
      <c r="P440" s="16">
        <v>3923.4071779999999</v>
      </c>
      <c r="Q440" s="16">
        <v>217188.4056</v>
      </c>
      <c r="R440" s="34">
        <v>34922.428460000003</v>
      </c>
    </row>
    <row r="441" spans="14:18">
      <c r="N441" s="16">
        <v>44</v>
      </c>
      <c r="O441" s="16">
        <v>70230.154980000007</v>
      </c>
      <c r="P441" s="16">
        <v>8542.0191290000002</v>
      </c>
      <c r="Q441" s="16">
        <v>320525.72820000001</v>
      </c>
      <c r="R441" s="34">
        <v>43898.273300000001</v>
      </c>
    </row>
    <row r="442" spans="14:18">
      <c r="N442" s="16">
        <v>44</v>
      </c>
      <c r="O442" s="16">
        <v>64961.393049999999</v>
      </c>
      <c r="P442" s="16">
        <v>6885.7239769999996</v>
      </c>
      <c r="Q442" s="16">
        <v>265717.25420000002</v>
      </c>
      <c r="R442" s="34">
        <v>39135.030229999997</v>
      </c>
    </row>
    <row r="443" spans="14:18">
      <c r="N443" s="16">
        <v>40</v>
      </c>
      <c r="O443" s="16">
        <v>57777.155579999999</v>
      </c>
      <c r="P443" s="16">
        <v>19692.912619999999</v>
      </c>
      <c r="Q443" s="16">
        <v>601210.28029999998</v>
      </c>
      <c r="R443" s="34">
        <v>41147.466789999999</v>
      </c>
    </row>
    <row r="444" spans="14:18">
      <c r="N444" s="16">
        <v>33</v>
      </c>
      <c r="O444" s="16">
        <v>54447.152750000001</v>
      </c>
      <c r="P444" s="16">
        <v>13141.31969</v>
      </c>
      <c r="Q444" s="16">
        <v>284155.4155</v>
      </c>
      <c r="R444" s="34">
        <v>24134.592049999999</v>
      </c>
    </row>
    <row r="445" spans="14:18">
      <c r="N445" s="16">
        <v>44</v>
      </c>
      <c r="O445" s="16">
        <v>59712.311009999998</v>
      </c>
      <c r="P445" s="16">
        <v>7135.9875499999998</v>
      </c>
      <c r="Q445" s="16">
        <v>487564.55410000001</v>
      </c>
      <c r="R445" s="34">
        <v>42705.113109999998</v>
      </c>
    </row>
    <row r="446" spans="14:18">
      <c r="N446" s="16">
        <v>42</v>
      </c>
      <c r="O446" s="16">
        <v>65605.417979999998</v>
      </c>
      <c r="P446" s="16">
        <v>13629.1104</v>
      </c>
      <c r="Q446" s="16">
        <v>297540.88140000001</v>
      </c>
      <c r="R446" s="34">
        <v>38901.609250000001</v>
      </c>
    </row>
    <row r="447" spans="14:18">
      <c r="N447" s="16">
        <v>20</v>
      </c>
      <c r="O447" s="16">
        <v>70467.29492</v>
      </c>
      <c r="P447" s="16">
        <v>100</v>
      </c>
      <c r="Q447" s="16">
        <v>494606.63339999999</v>
      </c>
      <c r="R447" s="34">
        <v>28645.394250000001</v>
      </c>
    </row>
    <row r="448" spans="14:18">
      <c r="N448" s="16">
        <v>53</v>
      </c>
      <c r="O448" s="16">
        <v>76318.878830000001</v>
      </c>
      <c r="P448" s="16">
        <v>6392.2114080000001</v>
      </c>
      <c r="Q448" s="16">
        <v>245216.1691</v>
      </c>
      <c r="R448" s="34">
        <v>52150.417860000001</v>
      </c>
    </row>
    <row r="449" spans="14:18">
      <c r="N449" s="16">
        <v>56</v>
      </c>
      <c r="O449" s="16">
        <v>77657.562430000005</v>
      </c>
      <c r="P449" s="16">
        <v>14438.242329999999</v>
      </c>
      <c r="Q449" s="16">
        <v>622831.92200000002</v>
      </c>
      <c r="R449" s="34">
        <v>66648.250769999999</v>
      </c>
    </row>
    <row r="450" spans="14:18">
      <c r="N450" s="16">
        <v>44</v>
      </c>
      <c r="O450" s="16">
        <v>60487.901160000001</v>
      </c>
      <c r="P450" s="16">
        <v>9911.0375920000006</v>
      </c>
      <c r="Q450" s="16">
        <v>478428.71740000002</v>
      </c>
      <c r="R450" s="34">
        <v>42909.271289999997</v>
      </c>
    </row>
    <row r="451" spans="14:18">
      <c r="N451" s="16">
        <v>52</v>
      </c>
      <c r="O451" s="16">
        <v>67729.972500000003</v>
      </c>
      <c r="P451" s="16">
        <v>10279.91264</v>
      </c>
      <c r="Q451" s="16">
        <v>314885.13449999999</v>
      </c>
      <c r="R451" s="34">
        <v>49248.105949999997</v>
      </c>
    </row>
    <row r="452" spans="14:18">
      <c r="N452" s="16">
        <v>43</v>
      </c>
      <c r="O452" s="16">
        <v>49463.063499999997</v>
      </c>
      <c r="P452" s="16">
        <v>6478.1565060000003</v>
      </c>
      <c r="Q452" s="16">
        <v>201636.86600000001</v>
      </c>
      <c r="R452" s="34">
        <v>27303.171040000001</v>
      </c>
    </row>
    <row r="453" spans="14:18">
      <c r="N453" s="16">
        <v>49</v>
      </c>
      <c r="O453" s="16">
        <v>65850.476880000002</v>
      </c>
      <c r="P453" s="16">
        <v>3912.385616</v>
      </c>
      <c r="Q453" s="16">
        <v>419556.61979999999</v>
      </c>
      <c r="R453" s="34">
        <v>47869.825929999999</v>
      </c>
    </row>
    <row r="454" spans="14:18">
      <c r="N454" s="16">
        <v>56</v>
      </c>
      <c r="O454" s="16">
        <v>66505.381240000002</v>
      </c>
      <c r="P454" s="16">
        <v>3942.7676200000001</v>
      </c>
      <c r="Q454" s="16">
        <v>621309.58629999997</v>
      </c>
      <c r="R454" s="34">
        <v>59984.163610000003</v>
      </c>
    </row>
    <row r="455" spans="14:18">
      <c r="N455" s="16">
        <v>47</v>
      </c>
      <c r="O455" s="16">
        <v>58260.572319999999</v>
      </c>
      <c r="P455" s="16">
        <v>4658.4145399999998</v>
      </c>
      <c r="Q455" s="16">
        <v>507572.63500000001</v>
      </c>
      <c r="R455" s="34">
        <v>45271.460809999997</v>
      </c>
    </row>
    <row r="456" spans="14:18">
      <c r="N456" s="16">
        <v>25</v>
      </c>
      <c r="O456" s="16">
        <v>45092.740729999998</v>
      </c>
      <c r="P456" s="16">
        <v>11380.09288</v>
      </c>
      <c r="Q456" s="16">
        <v>158758.35769999999</v>
      </c>
      <c r="R456" s="34">
        <v>9000</v>
      </c>
    </row>
    <row r="457" spans="14:18">
      <c r="N457" s="16">
        <v>45</v>
      </c>
      <c r="O457" s="16">
        <v>63845.771860000001</v>
      </c>
      <c r="P457" s="16">
        <v>7761.8485280000004</v>
      </c>
      <c r="Q457" s="16">
        <v>505048.7599</v>
      </c>
      <c r="R457" s="34">
        <v>46012.106160000003</v>
      </c>
    </row>
    <row r="458" spans="14:18">
      <c r="N458" s="16">
        <v>46</v>
      </c>
      <c r="O458" s="16">
        <v>55293.574999999997</v>
      </c>
      <c r="P458" s="16">
        <v>8276.6445660000009</v>
      </c>
      <c r="Q458" s="16">
        <v>169475.99679999999</v>
      </c>
      <c r="R458" s="34">
        <v>32967.201910000003</v>
      </c>
    </row>
    <row r="459" spans="14:18">
      <c r="N459" s="16">
        <v>33</v>
      </c>
      <c r="O459" s="16">
        <v>87598.015010000003</v>
      </c>
      <c r="P459" s="16">
        <v>10814.57915</v>
      </c>
      <c r="Q459" s="16">
        <v>485563.73629999999</v>
      </c>
      <c r="R459" s="34">
        <v>48785.158389999997</v>
      </c>
    </row>
    <row r="460" spans="14:18">
      <c r="N460" s="16">
        <v>43</v>
      </c>
      <c r="O460" s="16">
        <v>71753.308770000003</v>
      </c>
      <c r="P460" s="16">
        <v>9119.7914220000002</v>
      </c>
      <c r="Q460" s="16">
        <v>400703.26549999998</v>
      </c>
      <c r="R460" s="34">
        <v>45824.565600000002</v>
      </c>
    </row>
    <row r="461" spans="14:18">
      <c r="N461" s="16">
        <v>48</v>
      </c>
      <c r="O461" s="16">
        <v>45368.155610000002</v>
      </c>
      <c r="P461" s="16">
        <v>12203.487779999999</v>
      </c>
      <c r="Q461" s="16">
        <v>577058.17729999998</v>
      </c>
      <c r="R461" s="34">
        <v>40102.114170000001</v>
      </c>
    </row>
    <row r="462" spans="14:18">
      <c r="N462" s="16">
        <v>48</v>
      </c>
      <c r="O462" s="16">
        <v>45362.669820000003</v>
      </c>
      <c r="P462" s="16">
        <v>2524.9921049999998</v>
      </c>
      <c r="Q462" s="16">
        <v>399437.52350000001</v>
      </c>
      <c r="R462" s="34">
        <v>35457.1486</v>
      </c>
    </row>
    <row r="463" spans="14:18">
      <c r="N463" s="16">
        <v>40</v>
      </c>
      <c r="O463" s="16">
        <v>40727.391960000001</v>
      </c>
      <c r="P463" s="16">
        <v>9725.5499010000003</v>
      </c>
      <c r="Q463" s="16">
        <v>508528.99570000003</v>
      </c>
      <c r="R463" s="34">
        <v>29556.7932</v>
      </c>
    </row>
    <row r="464" spans="14:18">
      <c r="N464" s="16">
        <v>39</v>
      </c>
      <c r="O464" s="16">
        <v>58632.588750000003</v>
      </c>
      <c r="P464" s="16">
        <v>12035.370790000001</v>
      </c>
      <c r="Q464" s="16">
        <v>516817.3173</v>
      </c>
      <c r="R464" s="34">
        <v>38243.062279999998</v>
      </c>
    </row>
    <row r="465" spans="14:18">
      <c r="N465" s="16">
        <v>39</v>
      </c>
      <c r="O465" s="16">
        <v>66680.274099999995</v>
      </c>
      <c r="P465" s="16">
        <v>10263.14899</v>
      </c>
      <c r="Q465" s="16">
        <v>556945.87419999996</v>
      </c>
      <c r="R465" s="34">
        <v>44430.633229999999</v>
      </c>
    </row>
    <row r="466" spans="14:18">
      <c r="N466" s="16">
        <v>54</v>
      </c>
      <c r="O466" s="16">
        <v>75892.305300000007</v>
      </c>
      <c r="P466" s="16">
        <v>8110.9469840000002</v>
      </c>
      <c r="Q466" s="16">
        <v>177878.1758</v>
      </c>
      <c r="R466" s="34">
        <v>51046.422259999999</v>
      </c>
    </row>
    <row r="467" spans="14:18">
      <c r="N467" s="16">
        <v>53</v>
      </c>
      <c r="O467" s="16">
        <v>59297.416310000001</v>
      </c>
      <c r="P467" s="16">
        <v>9592.4331469999997</v>
      </c>
      <c r="Q467" s="16">
        <v>567842.12670000002</v>
      </c>
      <c r="R467" s="34">
        <v>52570.365169999997</v>
      </c>
    </row>
    <row r="468" spans="14:18">
      <c r="N468" s="16">
        <v>51</v>
      </c>
      <c r="O468" s="16">
        <v>92455.728069999997</v>
      </c>
      <c r="P468" s="16">
        <v>9877.1693660000001</v>
      </c>
      <c r="Q468" s="16">
        <v>285326.35440000001</v>
      </c>
      <c r="R468" s="34">
        <v>61404.225780000001</v>
      </c>
    </row>
    <row r="469" spans="14:18">
      <c r="N469" s="16">
        <v>55</v>
      </c>
      <c r="O469" s="16">
        <v>32697.981609999999</v>
      </c>
      <c r="P469" s="16">
        <v>10858.02526</v>
      </c>
      <c r="Q469" s="16">
        <v>218808.75529999999</v>
      </c>
      <c r="R469" s="34">
        <v>28463.643260000001</v>
      </c>
    </row>
    <row r="470" spans="14:18">
      <c r="N470" s="16">
        <v>35</v>
      </c>
      <c r="O470" s="16">
        <v>55418.75606</v>
      </c>
      <c r="P470" s="16">
        <v>8837.6548569999995</v>
      </c>
      <c r="Q470" s="16">
        <v>312927.91869999998</v>
      </c>
      <c r="R470" s="34">
        <v>27586.200779999999</v>
      </c>
    </row>
    <row r="471" spans="14:18">
      <c r="N471" s="16">
        <v>43</v>
      </c>
      <c r="O471" s="16">
        <v>68921.402130000002</v>
      </c>
      <c r="P471" s="16">
        <v>8120.2044550000001</v>
      </c>
      <c r="Q471" s="16">
        <v>515012.28039999999</v>
      </c>
      <c r="R471" s="34">
        <v>47979.485489999999</v>
      </c>
    </row>
    <row r="472" spans="14:18">
      <c r="N472" s="16">
        <v>37</v>
      </c>
      <c r="O472" s="16">
        <v>43739.978289999999</v>
      </c>
      <c r="P472" s="16">
        <v>5933.1777259999999</v>
      </c>
      <c r="Q472" s="16">
        <v>517110.94540000003</v>
      </c>
      <c r="R472" s="34">
        <v>28164.860390000002</v>
      </c>
    </row>
    <row r="473" spans="14:18">
      <c r="N473" s="16">
        <v>60</v>
      </c>
      <c r="O473" s="16">
        <v>81565.959669999997</v>
      </c>
      <c r="P473" s="16">
        <v>9072.0630590000001</v>
      </c>
      <c r="Q473" s="16">
        <v>544291.95039999997</v>
      </c>
      <c r="R473" s="34">
        <v>69669.474019999994</v>
      </c>
    </row>
    <row r="474" spans="14:18">
      <c r="N474" s="16">
        <v>44</v>
      </c>
      <c r="O474" s="16">
        <v>65364.063340000001</v>
      </c>
      <c r="P474" s="16">
        <v>7839.4143960000001</v>
      </c>
      <c r="Q474" s="16">
        <v>579640.79819999996</v>
      </c>
      <c r="R474" s="34">
        <v>48052.650909999997</v>
      </c>
    </row>
    <row r="475" spans="14:18">
      <c r="N475" s="16">
        <v>39</v>
      </c>
      <c r="O475" s="16">
        <v>65019.157010000003</v>
      </c>
      <c r="P475" s="16">
        <v>4931.56016</v>
      </c>
      <c r="Q475" s="16">
        <v>341330.73440000002</v>
      </c>
      <c r="R475" s="34">
        <v>37364.23474</v>
      </c>
    </row>
    <row r="476" spans="14:18">
      <c r="N476" s="16">
        <v>42</v>
      </c>
      <c r="O476" s="16">
        <v>58243.179920000002</v>
      </c>
      <c r="P476" s="16">
        <v>15149.03426</v>
      </c>
      <c r="Q476" s="16">
        <v>649323.78780000005</v>
      </c>
      <c r="R476" s="34">
        <v>44500.819360000001</v>
      </c>
    </row>
    <row r="477" spans="14:18">
      <c r="N477" s="16">
        <v>32</v>
      </c>
      <c r="O477" s="16">
        <v>73558.873340000006</v>
      </c>
      <c r="P477" s="16">
        <v>11164.526519999999</v>
      </c>
      <c r="Q477" s="16">
        <v>301245.7708</v>
      </c>
      <c r="R477" s="34">
        <v>35139.247929999998</v>
      </c>
    </row>
    <row r="478" spans="14:18">
      <c r="N478" s="16">
        <v>52</v>
      </c>
      <c r="O478" s="16">
        <v>66088.023690000002</v>
      </c>
      <c r="P478" s="16">
        <v>6769.1818329999996</v>
      </c>
      <c r="Q478" s="16">
        <v>557098.96360000002</v>
      </c>
      <c r="R478" s="34">
        <v>55167.373610000002</v>
      </c>
    </row>
    <row r="479" spans="14:18">
      <c r="N479" s="16">
        <v>56</v>
      </c>
      <c r="O479" s="16">
        <v>54441.724370000004</v>
      </c>
      <c r="P479" s="16">
        <v>4362.7203239999999</v>
      </c>
      <c r="Q479" s="16">
        <v>432850.41570000001</v>
      </c>
      <c r="R479" s="34">
        <v>48383.690710000003</v>
      </c>
    </row>
    <row r="480" spans="14:18">
      <c r="N480" s="16">
        <v>41</v>
      </c>
      <c r="O480" s="16">
        <v>60101.797250000003</v>
      </c>
      <c r="P480" s="16">
        <v>12989.367840000001</v>
      </c>
      <c r="Q480" s="16">
        <v>340720.51850000001</v>
      </c>
      <c r="R480" s="34">
        <v>35823.554709999997</v>
      </c>
    </row>
    <row r="481" spans="14:18">
      <c r="N481" s="16">
        <v>51</v>
      </c>
      <c r="O481" s="16">
        <v>50153.435449999997</v>
      </c>
      <c r="P481" s="16">
        <v>6596.0136899999998</v>
      </c>
      <c r="Q481" s="16">
        <v>266939.17460000003</v>
      </c>
      <c r="R481" s="34">
        <v>36517.70996</v>
      </c>
    </row>
    <row r="482" spans="14:18">
      <c r="N482" s="16">
        <v>58</v>
      </c>
      <c r="O482" s="16">
        <v>61430.934150000001</v>
      </c>
      <c r="P482" s="16">
        <v>11561.07365</v>
      </c>
      <c r="Q482" s="16">
        <v>421891.84600000002</v>
      </c>
      <c r="R482" s="34">
        <v>53110.880519999999</v>
      </c>
    </row>
    <row r="483" spans="14:18">
      <c r="N483" s="16">
        <v>51</v>
      </c>
      <c r="O483" s="16">
        <v>65846.509600000005</v>
      </c>
      <c r="P483" s="16">
        <v>9141.6685450000004</v>
      </c>
      <c r="Q483" s="16">
        <v>531840.33420000004</v>
      </c>
      <c r="R483" s="34">
        <v>53049.445670000001</v>
      </c>
    </row>
    <row r="484" spans="14:18">
      <c r="N484" s="16">
        <v>29</v>
      </c>
      <c r="O484" s="16">
        <v>55433.611870000001</v>
      </c>
      <c r="P484" s="16">
        <v>10769.75059</v>
      </c>
      <c r="Q484" s="16">
        <v>276466.62030000001</v>
      </c>
      <c r="R484" s="34">
        <v>21471.113669999999</v>
      </c>
    </row>
    <row r="485" spans="14:18">
      <c r="N485" s="16">
        <v>53</v>
      </c>
      <c r="O485" s="16">
        <v>62979.60196</v>
      </c>
      <c r="P485" s="16">
        <v>14297.25366</v>
      </c>
      <c r="Q485" s="16">
        <v>247421.9185</v>
      </c>
      <c r="R485" s="34">
        <v>45015.679530000001</v>
      </c>
    </row>
    <row r="486" spans="14:18">
      <c r="N486" s="16">
        <v>43</v>
      </c>
      <c r="O486" s="16">
        <v>76523.332580000002</v>
      </c>
      <c r="P486" s="16">
        <v>10373.00856</v>
      </c>
      <c r="Q486" s="16">
        <v>620355.26580000005</v>
      </c>
      <c r="R486" s="34">
        <v>55377.876969999998</v>
      </c>
    </row>
    <row r="487" spans="14:18">
      <c r="N487" s="16">
        <v>62</v>
      </c>
      <c r="O487" s="16">
        <v>63956.161800000002</v>
      </c>
      <c r="P487" s="16">
        <v>16978.527450000001</v>
      </c>
      <c r="Q487" s="16">
        <v>360787.64010000002</v>
      </c>
      <c r="R487" s="34">
        <v>56510.132940000003</v>
      </c>
    </row>
    <row r="488" spans="14:18">
      <c r="N488" s="16">
        <v>60</v>
      </c>
      <c r="O488" s="16">
        <v>39460.003479999999</v>
      </c>
      <c r="P488" s="16">
        <v>8769.2902880000001</v>
      </c>
      <c r="Q488" s="16">
        <v>571245.37139999995</v>
      </c>
      <c r="R488" s="34">
        <v>47443.744429999999</v>
      </c>
    </row>
    <row r="489" spans="14:18">
      <c r="N489" s="16">
        <v>37</v>
      </c>
      <c r="O489" s="16">
        <v>66923.435360000003</v>
      </c>
      <c r="P489" s="16">
        <v>8611.4680929999995</v>
      </c>
      <c r="Q489" s="16">
        <v>522814.81699999998</v>
      </c>
      <c r="R489" s="34">
        <v>41489.641230000001</v>
      </c>
    </row>
    <row r="490" spans="14:18">
      <c r="N490" s="16">
        <v>43</v>
      </c>
      <c r="O490" s="16">
        <v>50051.14039</v>
      </c>
      <c r="P490" s="16">
        <v>893.23534080000002</v>
      </c>
      <c r="Q490" s="16">
        <v>347177.83669999999</v>
      </c>
      <c r="R490" s="34">
        <v>32553.534230000001</v>
      </c>
    </row>
    <row r="491" spans="14:18">
      <c r="N491" s="16">
        <v>42</v>
      </c>
      <c r="O491" s="16">
        <v>61575.950199999999</v>
      </c>
      <c r="P491" s="16">
        <v>594.80494910000004</v>
      </c>
      <c r="Q491" s="16">
        <v>497197.26400000002</v>
      </c>
      <c r="R491" s="34">
        <v>41984.62412</v>
      </c>
    </row>
    <row r="492" spans="14:18">
      <c r="N492" s="16">
        <v>55</v>
      </c>
      <c r="O492" s="16">
        <v>64430.073980000001</v>
      </c>
      <c r="P492" s="16">
        <v>6924.1068329999998</v>
      </c>
      <c r="Q492" s="16">
        <v>664862.01020000002</v>
      </c>
      <c r="R492" s="34">
        <v>59538.403270000003</v>
      </c>
    </row>
    <row r="493" spans="14:18">
      <c r="N493" s="16">
        <v>46</v>
      </c>
      <c r="O493" s="16">
        <v>63722.001640000002</v>
      </c>
      <c r="P493" s="16">
        <v>10711.44472</v>
      </c>
      <c r="Q493" s="16">
        <v>316128.40019999997</v>
      </c>
      <c r="R493" s="34">
        <v>41352.470710000001</v>
      </c>
    </row>
    <row r="494" spans="14:18">
      <c r="N494" s="16">
        <v>50</v>
      </c>
      <c r="O494" s="16">
        <v>78518.215270000001</v>
      </c>
      <c r="P494" s="16">
        <v>10072.482980000001</v>
      </c>
      <c r="Q494" s="16">
        <v>294506.08439999999</v>
      </c>
      <c r="R494" s="34">
        <v>52785.169470000001</v>
      </c>
    </row>
    <row r="495" spans="14:18">
      <c r="N495" s="16">
        <v>55</v>
      </c>
      <c r="O495" s="16">
        <v>72424.801120000004</v>
      </c>
      <c r="P495" s="16">
        <v>9831.184792</v>
      </c>
      <c r="Q495" s="16">
        <v>523680.76990000001</v>
      </c>
      <c r="R495" s="34">
        <v>60117.67886</v>
      </c>
    </row>
    <row r="496" spans="14:18">
      <c r="N496" s="16">
        <v>43</v>
      </c>
      <c r="O496" s="16">
        <v>77665.171950000004</v>
      </c>
      <c r="P496" s="16">
        <v>13308.87932</v>
      </c>
      <c r="Q496" s="16">
        <v>349588.56079999998</v>
      </c>
      <c r="R496" s="34">
        <v>47760.664270000001</v>
      </c>
    </row>
    <row r="497" spans="14:18">
      <c r="N497" s="16">
        <v>52</v>
      </c>
      <c r="O497" s="16">
        <v>77345.616330000004</v>
      </c>
      <c r="P497" s="16">
        <v>6736.7516800000003</v>
      </c>
      <c r="Q497" s="16">
        <v>665099.13899999997</v>
      </c>
      <c r="R497" s="34">
        <v>64188.268620000003</v>
      </c>
    </row>
    <row r="498" spans="14:18">
      <c r="N498" s="16">
        <v>41</v>
      </c>
      <c r="O498" s="16">
        <v>71942.402910000004</v>
      </c>
      <c r="P498" s="16">
        <v>6995.9025240000001</v>
      </c>
      <c r="Q498" s="16">
        <v>541670.10160000005</v>
      </c>
      <c r="R498" s="34">
        <v>48901.443420000003</v>
      </c>
    </row>
    <row r="499" spans="14:18">
      <c r="N499" s="16">
        <v>38</v>
      </c>
      <c r="O499" s="16">
        <v>56039.497929999998</v>
      </c>
      <c r="P499" s="16">
        <v>12301.45679</v>
      </c>
      <c r="Q499" s="16">
        <v>360419.09879999998</v>
      </c>
      <c r="R499" s="34">
        <v>31491.414570000001</v>
      </c>
    </row>
    <row r="500" spans="14:18">
      <c r="N500" s="16">
        <v>54</v>
      </c>
      <c r="O500" s="16">
        <v>68888.778049999994</v>
      </c>
      <c r="P500" s="16">
        <v>10611.60686</v>
      </c>
      <c r="Q500" s="16">
        <v>764531.32030000002</v>
      </c>
      <c r="R500" s="34">
        <v>64147.28888</v>
      </c>
    </row>
    <row r="501" spans="14:18">
      <c r="N501" s="16">
        <v>59</v>
      </c>
      <c r="O501" s="16">
        <v>49811.990619999997</v>
      </c>
      <c r="P501" s="16">
        <v>14013.034509999999</v>
      </c>
      <c r="Q501" s="16">
        <v>337826.63819999999</v>
      </c>
      <c r="R501" s="34">
        <v>45442.153530000003</v>
      </c>
    </row>
    <row r="502" spans="14:18">
      <c r="N502" s="16">
        <v>47</v>
      </c>
      <c r="O502" s="16">
        <v>61370.677660000001</v>
      </c>
      <c r="P502" s="16">
        <v>9391.3416280000001</v>
      </c>
      <c r="Q502" s="16">
        <v>462946.49239999999</v>
      </c>
      <c r="R502" s="34">
        <v>45107.225659999996</v>
      </c>
    </row>
  </sheetData>
  <mergeCells count="5">
    <mergeCell ref="N1:R1"/>
    <mergeCell ref="A1:B1"/>
    <mergeCell ref="A19:B19"/>
    <mergeCell ref="D19:E19"/>
    <mergeCell ref="G1:H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6D555-80DE-434B-B387-75C367E04AEA}">
  <dimension ref="A1:T502"/>
  <sheetViews>
    <sheetView showGridLines="0" topLeftCell="G41" zoomScale="85" zoomScaleNormal="85" workbookViewId="0">
      <selection activeCell="M14" sqref="M14"/>
    </sheetView>
  </sheetViews>
  <sheetFormatPr defaultRowHeight="16.5"/>
  <cols>
    <col min="1" max="1" width="4.375" customWidth="1"/>
    <col min="2" max="2" width="13" customWidth="1"/>
    <col min="3" max="3" width="15.625" customWidth="1"/>
    <col min="4" max="4" width="11.875" customWidth="1"/>
    <col min="5" max="5" width="20" customWidth="1"/>
    <col min="6" max="8" width="8.75" customWidth="1"/>
    <col min="9" max="9" width="66.625" customWidth="1"/>
    <col min="10" max="10" width="16" customWidth="1"/>
    <col min="12" max="12" width="19.75" customWidth="1"/>
    <col min="13" max="13" width="13.625" customWidth="1"/>
    <col min="15" max="15" width="26.5" customWidth="1"/>
    <col min="16" max="16" width="13.625" customWidth="1"/>
  </cols>
  <sheetData>
    <row r="1" spans="1:20" ht="17.25" thickBot="1">
      <c r="A1" s="141" t="s">
        <v>1010</v>
      </c>
      <c r="B1" s="141"/>
      <c r="C1" s="141"/>
      <c r="D1" s="141"/>
      <c r="E1" s="141"/>
      <c r="I1" s="4"/>
      <c r="J1" s="4"/>
    </row>
    <row r="2" spans="1:20">
      <c r="A2" s="18" t="s">
        <v>5</v>
      </c>
      <c r="B2" s="18" t="s">
        <v>6</v>
      </c>
      <c r="C2" s="18" t="s">
        <v>7</v>
      </c>
      <c r="D2" s="18" t="s">
        <v>8</v>
      </c>
      <c r="E2" s="18" t="s">
        <v>9</v>
      </c>
      <c r="I2" s="4"/>
      <c r="J2" s="4"/>
    </row>
    <row r="3" spans="1:20">
      <c r="A3" s="20">
        <v>42</v>
      </c>
      <c r="B3" s="20">
        <v>62812.093009999997</v>
      </c>
      <c r="C3" s="20">
        <v>11609.38091</v>
      </c>
      <c r="D3" s="20">
        <v>238961.25049999999</v>
      </c>
      <c r="E3" s="48">
        <v>35321.458769999997</v>
      </c>
    </row>
    <row r="4" spans="1:20" ht="16.5" customHeight="1">
      <c r="A4" s="16">
        <v>41</v>
      </c>
      <c r="B4" s="16">
        <v>66646.892919999998</v>
      </c>
      <c r="C4" s="16">
        <v>9572.9571360000009</v>
      </c>
      <c r="D4" s="16">
        <v>530973.90780000004</v>
      </c>
      <c r="E4" s="34">
        <v>45115.525659999999</v>
      </c>
      <c r="I4" s="5" t="s">
        <v>1011</v>
      </c>
      <c r="J4" s="4" t="s">
        <v>1012</v>
      </c>
    </row>
    <row r="5" spans="1:20">
      <c r="A5" s="16">
        <v>43</v>
      </c>
      <c r="B5" s="16">
        <v>53798.551119999996</v>
      </c>
      <c r="C5" s="16">
        <v>11160.35506</v>
      </c>
      <c r="D5" s="16">
        <v>638467.17729999998</v>
      </c>
      <c r="E5" s="34">
        <v>42925.709210000001</v>
      </c>
      <c r="I5" s="5" t="s">
        <v>1013</v>
      </c>
      <c r="J5" s="6">
        <f>_xlfn.T.INV.2T(0.05,J6-1)</f>
        <v>1.964729390987682</v>
      </c>
    </row>
    <row r="6" spans="1:20">
      <c r="A6" s="16">
        <v>58</v>
      </c>
      <c r="B6" s="16">
        <v>79370.037979999994</v>
      </c>
      <c r="C6" s="16">
        <v>14426.164849999999</v>
      </c>
      <c r="D6" s="16">
        <v>548599.05240000004</v>
      </c>
      <c r="E6" s="34">
        <v>67422.363129999998</v>
      </c>
      <c r="I6" s="5" t="s">
        <v>1014</v>
      </c>
      <c r="J6" s="6">
        <v>500</v>
      </c>
    </row>
    <row r="7" spans="1:20">
      <c r="A7" s="16">
        <v>57</v>
      </c>
      <c r="B7" s="16">
        <v>59729.151299999998</v>
      </c>
      <c r="C7" s="16">
        <v>5358.7121770000003</v>
      </c>
      <c r="D7" s="16">
        <v>560304.06709999999</v>
      </c>
      <c r="E7" s="34">
        <v>55915.462480000002</v>
      </c>
      <c r="I7" s="8" t="s">
        <v>1015</v>
      </c>
      <c r="J7" s="22">
        <f>STDEV(A3:A502)</f>
        <v>7.9903388557720216</v>
      </c>
      <c r="K7" s="4"/>
      <c r="L7" s="9" t="s">
        <v>1016</v>
      </c>
      <c r="M7" s="22">
        <f>J7 * J5 / SQRT(J6)</f>
        <v>0.70207407609492722</v>
      </c>
      <c r="N7" s="4"/>
      <c r="O7" s="9" t="s">
        <v>1017</v>
      </c>
      <c r="P7" s="22">
        <f>AVERAGE(A3:A502)</f>
        <v>46.223999999999997</v>
      </c>
      <c r="Q7" s="4"/>
      <c r="R7" s="4"/>
      <c r="S7" s="4"/>
      <c r="T7" s="4"/>
    </row>
    <row r="8" spans="1:20">
      <c r="A8" s="16">
        <v>57</v>
      </c>
      <c r="B8" s="16">
        <v>68499.851620000001</v>
      </c>
      <c r="C8" s="16">
        <v>14179.47244</v>
      </c>
      <c r="D8" s="16">
        <v>428485.36040000001</v>
      </c>
      <c r="E8" s="34">
        <v>56611.997840000004</v>
      </c>
      <c r="I8" s="8" t="s">
        <v>1018</v>
      </c>
      <c r="J8" s="22">
        <f>STDEV(B2:B501)</f>
        <v>11715.073561294887</v>
      </c>
      <c r="K8" s="4"/>
      <c r="L8" s="9" t="s">
        <v>1019</v>
      </c>
      <c r="M8" s="22">
        <f>J8 * J5 / SQRT(J6)</f>
        <v>1029.3492673328603</v>
      </c>
      <c r="N8" s="4"/>
      <c r="O8" s="9" t="s">
        <v>1020</v>
      </c>
      <c r="P8" s="22">
        <f>AVERAGE(B3:B502)</f>
        <v>62127.239607559975</v>
      </c>
      <c r="Q8" s="4"/>
      <c r="R8" s="4"/>
      <c r="S8" s="4"/>
      <c r="T8" s="4"/>
    </row>
    <row r="9" spans="1:20">
      <c r="A9" s="16">
        <v>47</v>
      </c>
      <c r="B9" s="16">
        <v>39814.521999999997</v>
      </c>
      <c r="C9" s="16">
        <v>5958.460188</v>
      </c>
      <c r="D9" s="16">
        <v>326373.18119999999</v>
      </c>
      <c r="E9" s="34">
        <v>28925.70549</v>
      </c>
      <c r="I9" s="8" t="s">
        <v>1021</v>
      </c>
      <c r="J9" s="22">
        <f>STDEV(C3:C502)</f>
        <v>3489.1879728381891</v>
      </c>
      <c r="K9" s="4"/>
      <c r="L9" s="9" t="s">
        <v>1022</v>
      </c>
      <c r="M9" s="22">
        <f>J9 * J5 / SQRT(J6)</f>
        <v>306.57879053306038</v>
      </c>
      <c r="N9" s="4"/>
      <c r="O9" s="9" t="s">
        <v>1023</v>
      </c>
      <c r="P9" s="22">
        <f>AVERAGE(C3:C502)</f>
        <v>9607.6450486292051</v>
      </c>
      <c r="Q9" s="4"/>
      <c r="R9" s="4"/>
      <c r="S9" s="4"/>
      <c r="T9" s="4"/>
    </row>
    <row r="10" spans="1:20">
      <c r="A10" s="16">
        <v>50</v>
      </c>
      <c r="B10" s="16">
        <v>51752.234450000004</v>
      </c>
      <c r="C10" s="16">
        <v>10985.69656</v>
      </c>
      <c r="D10" s="16">
        <v>629312.40410000004</v>
      </c>
      <c r="E10" s="34">
        <v>47434.982649999998</v>
      </c>
      <c r="I10" s="8" t="s">
        <v>1024</v>
      </c>
      <c r="J10" s="22">
        <f>STDEV(D3:D502)</f>
        <v>173536.7563400034</v>
      </c>
      <c r="K10" s="4"/>
      <c r="L10" s="9" t="s">
        <v>1025</v>
      </c>
      <c r="M10" s="22">
        <f>J10 * J5 / SQRT(J6)</f>
        <v>15247.871219867897</v>
      </c>
      <c r="N10" s="4"/>
      <c r="O10" s="9" t="s">
        <v>1026</v>
      </c>
      <c r="P10" s="22">
        <f>AVERAGE(D3:D502)</f>
        <v>431475.71362506005</v>
      </c>
      <c r="Q10" s="4"/>
      <c r="R10" s="4"/>
      <c r="S10" s="4"/>
      <c r="T10" s="4"/>
    </row>
    <row r="11" spans="1:20">
      <c r="A11" s="16">
        <v>47</v>
      </c>
      <c r="B11" s="16">
        <v>58139.259100000003</v>
      </c>
      <c r="C11" s="16">
        <v>3440.8237989999998</v>
      </c>
      <c r="D11" s="16">
        <v>630059.02740000002</v>
      </c>
      <c r="E11" s="34">
        <v>48013.614099999999</v>
      </c>
      <c r="I11" s="10" t="s">
        <v>1027</v>
      </c>
      <c r="J11" s="23">
        <f>STDEV(E3:E502)</f>
        <v>10773.178744235203</v>
      </c>
      <c r="K11" s="4"/>
      <c r="L11" s="11" t="s">
        <v>1028</v>
      </c>
      <c r="M11" s="24">
        <f>J11 * J5 / SQRT(J6)</f>
        <v>946.58933118971618</v>
      </c>
      <c r="N11" s="4"/>
      <c r="O11" s="12" t="s">
        <v>1029</v>
      </c>
      <c r="P11" s="24">
        <f>AVERAGE(E3:E502)</f>
        <v>44209.799218420027</v>
      </c>
      <c r="Q11" s="4"/>
      <c r="R11" s="4"/>
      <c r="S11" s="4"/>
      <c r="T11" s="4"/>
    </row>
    <row r="12" spans="1:20">
      <c r="A12" s="16">
        <v>43</v>
      </c>
      <c r="B12" s="16">
        <v>53457.101320000002</v>
      </c>
      <c r="C12" s="16">
        <v>12884.078680000001</v>
      </c>
      <c r="D12" s="16">
        <v>476643.35440000001</v>
      </c>
      <c r="E12" s="34">
        <v>38189.506009999997</v>
      </c>
      <c r="I12" s="25"/>
      <c r="J12" s="4"/>
      <c r="K12" s="4"/>
      <c r="L12" s="26"/>
      <c r="M12" s="27"/>
      <c r="N12" s="4"/>
      <c r="O12" s="26"/>
      <c r="P12" s="27"/>
      <c r="Q12" s="4"/>
      <c r="R12" s="4"/>
      <c r="S12" s="4"/>
      <c r="T12" s="4"/>
    </row>
    <row r="13" spans="1:20">
      <c r="A13" s="16">
        <v>50</v>
      </c>
      <c r="B13" s="16">
        <v>73348.707450000002</v>
      </c>
      <c r="C13" s="16">
        <v>8270.707359</v>
      </c>
      <c r="D13" s="16">
        <v>612738.61710000003</v>
      </c>
      <c r="E13" s="34">
        <v>59045.51309</v>
      </c>
      <c r="I13" s="25"/>
      <c r="J13" s="4"/>
      <c r="K13" s="4"/>
      <c r="L13" s="28"/>
      <c r="M13" s="4"/>
      <c r="N13" s="4"/>
      <c r="O13" s="28"/>
      <c r="P13" s="4"/>
      <c r="Q13" s="4"/>
      <c r="R13" s="4"/>
      <c r="S13" s="4"/>
      <c r="T13" s="4"/>
    </row>
    <row r="14" spans="1:20">
      <c r="A14" s="16">
        <v>53</v>
      </c>
      <c r="B14" s="16">
        <v>55421.657330000002</v>
      </c>
      <c r="C14" s="16">
        <v>10014.969289999999</v>
      </c>
      <c r="D14" s="16">
        <v>293862.5123</v>
      </c>
      <c r="E14" s="34">
        <v>42288.810460000001</v>
      </c>
      <c r="I14" s="4"/>
      <c r="J14" s="4"/>
      <c r="K14" s="4"/>
      <c r="L14" s="4"/>
      <c r="M14" s="28" t="s">
        <v>1149</v>
      </c>
      <c r="N14" s="4"/>
      <c r="O14" s="4"/>
      <c r="P14" s="4"/>
      <c r="Q14" s="4"/>
      <c r="R14" s="4"/>
      <c r="S14" s="4"/>
      <c r="T14" s="4"/>
    </row>
    <row r="15" spans="1:20" ht="13.5" customHeight="1">
      <c r="A15" s="16">
        <v>44</v>
      </c>
      <c r="B15" s="16">
        <v>37336.338300000003</v>
      </c>
      <c r="C15" s="16">
        <v>10218.32092</v>
      </c>
      <c r="D15" s="16">
        <v>430907.16729999997</v>
      </c>
      <c r="E15" s="34">
        <v>28700.0334</v>
      </c>
      <c r="I15" s="4"/>
      <c r="J15" s="142"/>
      <c r="K15" s="142"/>
      <c r="L15" s="142"/>
      <c r="M15" s="4"/>
      <c r="N15" s="4"/>
      <c r="O15" s="7"/>
      <c r="P15" s="4"/>
      <c r="Q15" s="4"/>
      <c r="R15" s="4"/>
      <c r="S15" s="4"/>
      <c r="T15" s="4"/>
    </row>
    <row r="16" spans="1:20">
      <c r="A16" s="16">
        <v>48</v>
      </c>
      <c r="B16" s="16">
        <v>68304.472980000006</v>
      </c>
      <c r="C16" s="16">
        <v>9466.9951280000005</v>
      </c>
      <c r="D16" s="16">
        <v>420322.07020000002</v>
      </c>
      <c r="E16" s="34">
        <v>49258.87571</v>
      </c>
      <c r="I16" s="9" t="s">
        <v>1030</v>
      </c>
      <c r="J16" s="29">
        <f>P7 - M7</f>
        <v>45.521925923905073</v>
      </c>
      <c r="K16" s="30" t="s">
        <v>1031</v>
      </c>
      <c r="L16" s="31">
        <f>P7 + M7</f>
        <v>46.92607407609492</v>
      </c>
      <c r="M16" s="4"/>
      <c r="N16" s="4"/>
      <c r="O16" s="4"/>
      <c r="P16" s="4"/>
      <c r="Q16" s="4"/>
      <c r="R16" s="4"/>
      <c r="S16" s="4"/>
      <c r="T16" s="4"/>
    </row>
    <row r="17" spans="1:20">
      <c r="A17" s="16">
        <v>55</v>
      </c>
      <c r="B17" s="16">
        <v>72776.003819999998</v>
      </c>
      <c r="C17" s="16">
        <v>10597.638139999999</v>
      </c>
      <c r="D17" s="16">
        <v>146344.8965</v>
      </c>
      <c r="E17" s="34">
        <v>49510.033560000003</v>
      </c>
      <c r="I17" s="9" t="s">
        <v>1032</v>
      </c>
      <c r="J17" s="29">
        <f>P8 - M8</f>
        <v>61097.890340227117</v>
      </c>
      <c r="K17" s="30" t="s">
        <v>1031</v>
      </c>
      <c r="L17" s="31">
        <f>P8 + M8</f>
        <v>63156.588874892834</v>
      </c>
      <c r="M17" s="4"/>
      <c r="N17" s="4"/>
      <c r="O17" s="4"/>
      <c r="P17" s="4"/>
      <c r="Q17" s="4"/>
      <c r="R17" s="4"/>
      <c r="S17" s="4"/>
      <c r="T17" s="4"/>
    </row>
    <row r="18" spans="1:20">
      <c r="A18" s="16">
        <v>53</v>
      </c>
      <c r="B18" s="16">
        <v>64662.300609999998</v>
      </c>
      <c r="C18" s="16">
        <v>11326.03434</v>
      </c>
      <c r="D18" s="16">
        <v>481433.43239999999</v>
      </c>
      <c r="E18" s="34">
        <v>53017.267229999998</v>
      </c>
      <c r="I18" s="9" t="s">
        <v>1033</v>
      </c>
      <c r="J18" s="29">
        <f>P9 - M9</f>
        <v>9301.0662580961452</v>
      </c>
      <c r="K18" s="30" t="s">
        <v>1031</v>
      </c>
      <c r="L18" s="31">
        <f>P9 + M9</f>
        <v>9914.223839162265</v>
      </c>
      <c r="M18" s="4"/>
      <c r="N18" s="4"/>
      <c r="O18" s="4"/>
      <c r="P18" s="4"/>
      <c r="Q18" s="4"/>
      <c r="R18" s="4"/>
      <c r="S18" s="4"/>
      <c r="T18" s="4"/>
    </row>
    <row r="19" spans="1:20">
      <c r="A19" s="16">
        <v>45</v>
      </c>
      <c r="B19" s="16">
        <v>63259.878369999999</v>
      </c>
      <c r="C19" s="16">
        <v>11495.54999</v>
      </c>
      <c r="D19" s="16">
        <v>370356.22230000002</v>
      </c>
      <c r="E19" s="34">
        <v>41814.720670000002</v>
      </c>
      <c r="I19" s="9" t="s">
        <v>1034</v>
      </c>
      <c r="J19" s="29">
        <f>P10 - M10</f>
        <v>416227.84240519215</v>
      </c>
      <c r="K19" s="32" t="s">
        <v>1031</v>
      </c>
      <c r="L19" s="31">
        <f>P10 + M10</f>
        <v>446723.58484492794</v>
      </c>
      <c r="M19" s="4"/>
      <c r="N19" s="4"/>
      <c r="O19" s="4"/>
      <c r="P19" s="4"/>
      <c r="Q19" s="4"/>
      <c r="R19" s="4"/>
      <c r="S19" s="4"/>
      <c r="T19" s="4"/>
    </row>
    <row r="20" spans="1:20">
      <c r="A20" s="16">
        <v>48</v>
      </c>
      <c r="B20" s="16">
        <v>52682.064010000002</v>
      </c>
      <c r="C20" s="16">
        <v>12514.52029</v>
      </c>
      <c r="D20" s="16">
        <v>549443.58860000002</v>
      </c>
      <c r="E20" s="34">
        <v>43901.712440000003</v>
      </c>
      <c r="I20" s="9" t="s">
        <v>1035</v>
      </c>
      <c r="J20" s="29">
        <f>P11 - M11</f>
        <v>43263.20988723031</v>
      </c>
      <c r="K20" s="30" t="s">
        <v>1031</v>
      </c>
      <c r="L20" s="31">
        <f>P11 + M11</f>
        <v>45156.388549609743</v>
      </c>
      <c r="M20" s="4"/>
      <c r="N20" s="4"/>
      <c r="O20" s="4"/>
      <c r="P20" s="4"/>
      <c r="Q20" s="4"/>
      <c r="R20" s="4"/>
      <c r="S20" s="4"/>
      <c r="T20" s="4"/>
    </row>
    <row r="21" spans="1:20">
      <c r="A21" s="16">
        <v>52</v>
      </c>
      <c r="B21" s="16">
        <v>54503.144229999998</v>
      </c>
      <c r="C21" s="16">
        <v>7377.8209139999999</v>
      </c>
      <c r="D21" s="16">
        <v>431098.99979999999</v>
      </c>
      <c r="E21" s="34">
        <v>44633.992409999999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>
      <c r="A22" s="16">
        <v>59</v>
      </c>
      <c r="B22" s="16">
        <v>55368.237159999997</v>
      </c>
      <c r="C22" s="16">
        <v>13272.946470000001</v>
      </c>
      <c r="D22" s="16">
        <v>566022.13060000003</v>
      </c>
      <c r="E22" s="34">
        <v>54827.52403</v>
      </c>
      <c r="S22" s="4"/>
      <c r="T22" s="4"/>
    </row>
    <row r="23" spans="1:20">
      <c r="A23" s="16">
        <v>52</v>
      </c>
      <c r="B23" s="16">
        <v>63435.863039999997</v>
      </c>
      <c r="C23" s="16">
        <v>11878.03779</v>
      </c>
      <c r="D23" s="16">
        <v>480588.23450000002</v>
      </c>
      <c r="E23" s="34">
        <v>51130.95379</v>
      </c>
      <c r="S23" s="4"/>
      <c r="T23" s="4"/>
    </row>
    <row r="24" spans="1:20">
      <c r="A24" s="16">
        <v>48</v>
      </c>
      <c r="B24" s="16">
        <v>64347.345309999997</v>
      </c>
      <c r="C24" s="16">
        <v>10905.36628</v>
      </c>
      <c r="D24" s="16">
        <v>307226.09769999998</v>
      </c>
      <c r="E24" s="34">
        <v>43402.31525</v>
      </c>
      <c r="I24" s="132" t="s">
        <v>1076</v>
      </c>
      <c r="J24" s="132"/>
      <c r="K24" s="132"/>
      <c r="L24" s="132"/>
      <c r="M24" s="132"/>
      <c r="N24" s="132"/>
      <c r="O24" s="132"/>
      <c r="P24" s="4"/>
      <c r="Q24" s="4"/>
      <c r="R24" s="4"/>
      <c r="S24" s="4"/>
      <c r="T24" s="4"/>
    </row>
    <row r="25" spans="1:20">
      <c r="A25" s="16">
        <v>46</v>
      </c>
      <c r="B25" s="16">
        <v>65176.690549999999</v>
      </c>
      <c r="C25" s="16">
        <v>7698.5522339999998</v>
      </c>
      <c r="D25" s="16">
        <v>497526.45659999998</v>
      </c>
      <c r="E25" s="34">
        <v>47240.86004</v>
      </c>
      <c r="I25" s="132" t="s">
        <v>1077</v>
      </c>
      <c r="J25" s="132"/>
      <c r="K25" s="132"/>
      <c r="L25" s="132"/>
      <c r="M25" s="132"/>
      <c r="N25" s="132"/>
      <c r="O25" s="132"/>
      <c r="P25" s="4"/>
      <c r="Q25" s="4"/>
      <c r="R25" s="4"/>
      <c r="S25" s="4"/>
      <c r="T25" s="4"/>
    </row>
    <row r="26" spans="1:20">
      <c r="A26" s="16">
        <v>47</v>
      </c>
      <c r="B26" s="16">
        <v>52027.638370000001</v>
      </c>
      <c r="C26" s="16">
        <v>11960.85377</v>
      </c>
      <c r="D26" s="16">
        <v>688466.0503</v>
      </c>
      <c r="E26" s="34">
        <v>46635.494319999998</v>
      </c>
      <c r="I26" s="132" t="s">
        <v>1078</v>
      </c>
      <c r="J26" s="132"/>
      <c r="K26" s="132"/>
      <c r="L26" s="132"/>
      <c r="M26" s="132"/>
      <c r="N26" s="132"/>
      <c r="O26" s="132"/>
      <c r="P26" s="4"/>
      <c r="Q26" s="4"/>
      <c r="R26" s="4"/>
      <c r="S26" s="4"/>
      <c r="T26" s="4"/>
    </row>
    <row r="27" spans="1:20">
      <c r="A27" s="16">
        <v>40</v>
      </c>
      <c r="B27" s="16">
        <v>69612.012300000002</v>
      </c>
      <c r="C27" s="16">
        <v>8125.5989929999996</v>
      </c>
      <c r="D27" s="16">
        <v>499086.34419999999</v>
      </c>
      <c r="E27" s="34">
        <v>45078.40193</v>
      </c>
      <c r="I27" s="132" t="s">
        <v>1079</v>
      </c>
      <c r="J27" s="132"/>
      <c r="K27" s="132"/>
      <c r="L27" s="132"/>
      <c r="M27" s="132"/>
      <c r="N27" s="132"/>
      <c r="O27" s="132"/>
      <c r="P27" s="4"/>
      <c r="Q27" s="4"/>
      <c r="R27" s="4"/>
      <c r="S27" s="4"/>
      <c r="T27" s="4"/>
    </row>
    <row r="28" spans="1:20">
      <c r="A28" s="16">
        <v>53</v>
      </c>
      <c r="B28" s="16">
        <v>53065.571750000003</v>
      </c>
      <c r="C28" s="16">
        <v>17805.576069999999</v>
      </c>
      <c r="D28" s="16">
        <v>429440.3297</v>
      </c>
      <c r="E28" s="34">
        <v>44387.58412</v>
      </c>
      <c r="I28" s="132" t="s">
        <v>1080</v>
      </c>
      <c r="J28" s="132"/>
      <c r="K28" s="132"/>
      <c r="L28" s="132"/>
      <c r="M28" s="132"/>
      <c r="N28" s="132"/>
      <c r="O28" s="132"/>
      <c r="P28" s="4"/>
      <c r="Q28" s="4"/>
      <c r="R28" s="4"/>
      <c r="S28" s="4"/>
      <c r="T28" s="4"/>
    </row>
    <row r="29" spans="1:20">
      <c r="A29" s="16">
        <v>28</v>
      </c>
      <c r="B29" s="16">
        <v>82842.533850000007</v>
      </c>
      <c r="C29" s="16">
        <v>13102.15805</v>
      </c>
      <c r="D29" s="16">
        <v>315775.32069999998</v>
      </c>
      <c r="E29" s="34">
        <v>37161.553930000002</v>
      </c>
      <c r="P29" s="4"/>
      <c r="Q29" s="4"/>
      <c r="R29" s="4"/>
      <c r="S29" s="4"/>
      <c r="T29" s="4"/>
    </row>
    <row r="30" spans="1:20">
      <c r="A30" s="16">
        <v>56</v>
      </c>
      <c r="B30" s="16">
        <v>61388.627090000002</v>
      </c>
      <c r="C30" s="16">
        <v>14270.007310000001</v>
      </c>
      <c r="D30" s="16">
        <v>341691.93369999999</v>
      </c>
      <c r="E30" s="34">
        <v>49091.971850000002</v>
      </c>
      <c r="P30" s="4"/>
      <c r="Q30" s="4"/>
      <c r="R30" s="4"/>
      <c r="S30" s="4"/>
      <c r="T30" s="4"/>
    </row>
    <row r="31" spans="1:20">
      <c r="A31" s="16">
        <v>46</v>
      </c>
      <c r="B31" s="16">
        <v>100000</v>
      </c>
      <c r="C31" s="16">
        <v>17452.92179</v>
      </c>
      <c r="D31" s="16">
        <v>188032.0778</v>
      </c>
      <c r="E31" s="34">
        <v>58350.318090000001</v>
      </c>
    </row>
    <row r="32" spans="1:20">
      <c r="A32" s="16">
        <v>40</v>
      </c>
      <c r="B32" s="16">
        <v>62891.865559999998</v>
      </c>
      <c r="C32" s="16">
        <v>12522.94052</v>
      </c>
      <c r="D32" s="16">
        <v>583230.97600000002</v>
      </c>
      <c r="E32" s="34">
        <v>43994.35972</v>
      </c>
    </row>
    <row r="33" spans="1:5">
      <c r="A33" s="16">
        <v>33</v>
      </c>
      <c r="B33" s="16">
        <v>39627.124799999998</v>
      </c>
      <c r="C33" s="16">
        <v>9371.5110710000008</v>
      </c>
      <c r="D33" s="16">
        <v>319837.6593</v>
      </c>
      <c r="E33" s="34">
        <v>17584.569630000002</v>
      </c>
    </row>
    <row r="34" spans="1:5">
      <c r="A34" s="16">
        <v>40</v>
      </c>
      <c r="B34" s="16">
        <v>68859.564889999994</v>
      </c>
      <c r="C34" s="16">
        <v>13417.020270000001</v>
      </c>
      <c r="D34" s="16">
        <v>486069.07299999997</v>
      </c>
      <c r="E34" s="34">
        <v>44650.36073</v>
      </c>
    </row>
    <row r="35" spans="1:5">
      <c r="A35" s="16">
        <v>51</v>
      </c>
      <c r="B35" s="16">
        <v>82358.22683</v>
      </c>
      <c r="C35" s="16">
        <v>8092.4751029999998</v>
      </c>
      <c r="D35" s="16">
        <v>655934.46660000004</v>
      </c>
      <c r="E35" s="34">
        <v>66363.893160000007</v>
      </c>
    </row>
    <row r="36" spans="1:5">
      <c r="A36" s="16">
        <v>51</v>
      </c>
      <c r="B36" s="16">
        <v>67904.398950000003</v>
      </c>
      <c r="C36" s="16">
        <v>11417.309520000001</v>
      </c>
      <c r="D36" s="16">
        <v>487435.96399999998</v>
      </c>
      <c r="E36" s="34">
        <v>53489.462140000003</v>
      </c>
    </row>
    <row r="37" spans="1:5">
      <c r="A37" s="16">
        <v>46</v>
      </c>
      <c r="B37" s="16">
        <v>65311.682249999998</v>
      </c>
      <c r="C37" s="16">
        <v>7988.7536849999997</v>
      </c>
      <c r="D37" s="16">
        <v>215673.53839999999</v>
      </c>
      <c r="E37" s="34">
        <v>39810.348169999997</v>
      </c>
    </row>
    <row r="38" spans="1:5">
      <c r="A38" s="16">
        <v>51</v>
      </c>
      <c r="B38" s="16">
        <v>59593.2624</v>
      </c>
      <c r="C38" s="16">
        <v>12252.730579999999</v>
      </c>
      <c r="D38" s="16">
        <v>612242.77549999999</v>
      </c>
      <c r="E38" s="34">
        <v>51612.143109999997</v>
      </c>
    </row>
    <row r="39" spans="1:5">
      <c r="A39" s="16">
        <v>50</v>
      </c>
      <c r="B39" s="16">
        <v>47460.548089999997</v>
      </c>
      <c r="C39" s="16">
        <v>7405.5342710000004</v>
      </c>
      <c r="D39" s="16">
        <v>430624.81420000002</v>
      </c>
      <c r="E39" s="34">
        <v>38978.674579999999</v>
      </c>
    </row>
    <row r="40" spans="1:5">
      <c r="A40" s="16">
        <v>22</v>
      </c>
      <c r="B40" s="16">
        <v>43131.784110000001</v>
      </c>
      <c r="C40" s="16">
        <v>10917.140939999999</v>
      </c>
      <c r="D40" s="16">
        <v>326742.7352</v>
      </c>
      <c r="E40" s="34">
        <v>10092.22509</v>
      </c>
    </row>
    <row r="41" spans="1:5">
      <c r="A41" s="16">
        <v>51</v>
      </c>
      <c r="B41" s="16">
        <v>52263.698060000002</v>
      </c>
      <c r="C41" s="16">
        <v>8838.7595089999995</v>
      </c>
      <c r="D41" s="16">
        <v>213040.96059999999</v>
      </c>
      <c r="E41" s="34">
        <v>35928.524039999997</v>
      </c>
    </row>
    <row r="42" spans="1:5">
      <c r="A42" s="16">
        <v>48</v>
      </c>
      <c r="B42" s="16">
        <v>80959.533100000001</v>
      </c>
      <c r="C42" s="16">
        <v>4499.921096</v>
      </c>
      <c r="D42" s="16">
        <v>379749.91519999999</v>
      </c>
      <c r="E42" s="34">
        <v>54823.192210000001</v>
      </c>
    </row>
    <row r="43" spans="1:5">
      <c r="A43" s="16">
        <v>42</v>
      </c>
      <c r="B43" s="16">
        <v>66417.665970000002</v>
      </c>
      <c r="C43" s="16">
        <v>9183.3276210000004</v>
      </c>
      <c r="D43" s="16">
        <v>513340.0097</v>
      </c>
      <c r="E43" s="34">
        <v>45805.671860000002</v>
      </c>
    </row>
    <row r="44" spans="1:5">
      <c r="A44" s="16">
        <v>46</v>
      </c>
      <c r="B44" s="16">
        <v>58457.414920000003</v>
      </c>
      <c r="C44" s="16">
        <v>12491.01273</v>
      </c>
      <c r="D44" s="16">
        <v>410655.99469999998</v>
      </c>
      <c r="E44" s="34">
        <v>41567.470329999996</v>
      </c>
    </row>
    <row r="45" spans="1:5">
      <c r="A45" s="16">
        <v>38</v>
      </c>
      <c r="B45" s="16">
        <v>50571.459690000003</v>
      </c>
      <c r="C45" s="16">
        <v>13338.328519999999</v>
      </c>
      <c r="D45" s="16">
        <v>348833.84029999998</v>
      </c>
      <c r="E45" s="34">
        <v>28031.209849999999</v>
      </c>
    </row>
    <row r="46" spans="1:5">
      <c r="A46" s="16">
        <v>39</v>
      </c>
      <c r="B46" s="16">
        <v>50943.162559999997</v>
      </c>
      <c r="C46" s="16">
        <v>10816.8855</v>
      </c>
      <c r="D46" s="16">
        <v>299734.12780000002</v>
      </c>
      <c r="E46" s="34">
        <v>27815.738130000002</v>
      </c>
    </row>
    <row r="47" spans="1:5">
      <c r="A47" s="16">
        <v>61</v>
      </c>
      <c r="B47" s="16">
        <v>79792.130959999995</v>
      </c>
      <c r="C47" s="16">
        <v>14245.53319</v>
      </c>
      <c r="D47" s="16">
        <v>497950.29330000002</v>
      </c>
      <c r="E47" s="34">
        <v>68678.435200000007</v>
      </c>
    </row>
    <row r="48" spans="1:5">
      <c r="A48" s="16">
        <v>55</v>
      </c>
      <c r="B48" s="16">
        <v>70787.27764</v>
      </c>
      <c r="C48" s="16">
        <v>10155.34095</v>
      </c>
      <c r="D48" s="16">
        <v>853913.85320000001</v>
      </c>
      <c r="E48" s="34">
        <v>68925.094469999996</v>
      </c>
    </row>
    <row r="49" spans="1:5">
      <c r="A49" s="16">
        <v>42</v>
      </c>
      <c r="B49" s="16">
        <v>56098.507729999998</v>
      </c>
      <c r="C49" s="16">
        <v>11675.284960000001</v>
      </c>
      <c r="D49" s="16">
        <v>320228.64510000002</v>
      </c>
      <c r="E49" s="34">
        <v>34215.761500000001</v>
      </c>
    </row>
    <row r="50" spans="1:5">
      <c r="A50" s="16">
        <v>51</v>
      </c>
      <c r="B50" s="16">
        <v>57478.379220000003</v>
      </c>
      <c r="C50" s="16">
        <v>2230.096344</v>
      </c>
      <c r="D50" s="16">
        <v>158979.7102</v>
      </c>
      <c r="E50" s="34">
        <v>37843.466189999999</v>
      </c>
    </row>
    <row r="51" spans="1:5">
      <c r="A51" s="16">
        <v>41</v>
      </c>
      <c r="B51" s="16">
        <v>60181.406329999998</v>
      </c>
      <c r="C51" s="16">
        <v>7094.896557</v>
      </c>
      <c r="D51" s="16">
        <v>390312.1715</v>
      </c>
      <c r="E51" s="34">
        <v>37883.242310000001</v>
      </c>
    </row>
    <row r="52" spans="1:5">
      <c r="A52" s="16">
        <v>40</v>
      </c>
      <c r="B52" s="16">
        <v>74445.081680000003</v>
      </c>
      <c r="C52" s="16">
        <v>7915.758178</v>
      </c>
      <c r="D52" s="16">
        <v>527420.72690000001</v>
      </c>
      <c r="E52" s="34">
        <v>48734.357080000002</v>
      </c>
    </row>
    <row r="53" spans="1:5">
      <c r="A53" s="16">
        <v>41</v>
      </c>
      <c r="B53" s="16">
        <v>38406.778899999998</v>
      </c>
      <c r="C53" s="16">
        <v>11023.00268</v>
      </c>
      <c r="D53" s="16">
        <v>451846.19949999999</v>
      </c>
      <c r="E53" s="34">
        <v>27187.239140000001</v>
      </c>
    </row>
    <row r="54" spans="1:5">
      <c r="A54" s="16">
        <v>56</v>
      </c>
      <c r="B54" s="16">
        <v>64616.688099999999</v>
      </c>
      <c r="C54" s="16">
        <v>12378.54089</v>
      </c>
      <c r="D54" s="16">
        <v>779925.7892</v>
      </c>
      <c r="E54" s="34">
        <v>63738.390650000001</v>
      </c>
    </row>
    <row r="55" spans="1:5">
      <c r="A55" s="16">
        <v>46</v>
      </c>
      <c r="B55" s="16">
        <v>68107.93144</v>
      </c>
      <c r="C55" s="16">
        <v>7813.6026570000004</v>
      </c>
      <c r="D55" s="16">
        <v>455609.14289999998</v>
      </c>
      <c r="E55" s="34">
        <v>48266.755160000001</v>
      </c>
    </row>
    <row r="56" spans="1:5">
      <c r="A56" s="16">
        <v>37</v>
      </c>
      <c r="B56" s="16">
        <v>72471.815319999994</v>
      </c>
      <c r="C56" s="16">
        <v>11216.886759999999</v>
      </c>
      <c r="D56" s="16">
        <v>583523.07620000001</v>
      </c>
      <c r="E56" s="34">
        <v>46381.131110000002</v>
      </c>
    </row>
    <row r="57" spans="1:5">
      <c r="A57" s="16">
        <v>52</v>
      </c>
      <c r="B57" s="16">
        <v>35069.418859999998</v>
      </c>
      <c r="C57" s="16">
        <v>1851.9798390000001</v>
      </c>
      <c r="D57" s="16">
        <v>353757.50569999998</v>
      </c>
      <c r="E57" s="34">
        <v>31978.979899999998</v>
      </c>
    </row>
    <row r="58" spans="1:5">
      <c r="A58" s="16">
        <v>57</v>
      </c>
      <c r="B58" s="16">
        <v>52422.946909999999</v>
      </c>
      <c r="C58" s="16">
        <v>6998.4656199999999</v>
      </c>
      <c r="D58" s="16">
        <v>438067.75060000003</v>
      </c>
      <c r="E58" s="34">
        <v>48100.290520000002</v>
      </c>
    </row>
    <row r="59" spans="1:5">
      <c r="A59" s="16">
        <v>34</v>
      </c>
      <c r="B59" s="16">
        <v>84467.789879999997</v>
      </c>
      <c r="C59" s="16">
        <v>7772.4448469999998</v>
      </c>
      <c r="D59" s="16">
        <v>468238.79149999999</v>
      </c>
      <c r="E59" s="34">
        <v>47380.912239999998</v>
      </c>
    </row>
    <row r="60" spans="1:5">
      <c r="A60" s="16">
        <v>43</v>
      </c>
      <c r="B60" s="16">
        <v>51419.507769999997</v>
      </c>
      <c r="C60" s="16">
        <v>11331.204470000001</v>
      </c>
      <c r="D60" s="16">
        <v>636407.11479999998</v>
      </c>
      <c r="E60" s="34">
        <v>41425.00116</v>
      </c>
    </row>
    <row r="61" spans="1:5">
      <c r="A61" s="16">
        <v>50</v>
      </c>
      <c r="B61" s="16">
        <v>46609.516259999997</v>
      </c>
      <c r="C61" s="16">
        <v>7592.0197479999997</v>
      </c>
      <c r="D61" s="16">
        <v>409419.5797</v>
      </c>
      <c r="E61" s="34">
        <v>38147.81018</v>
      </c>
    </row>
    <row r="62" spans="1:5">
      <c r="A62" s="16">
        <v>42</v>
      </c>
      <c r="B62" s="16">
        <v>55207.456789999997</v>
      </c>
      <c r="C62" s="16">
        <v>9976.4348570000002</v>
      </c>
      <c r="D62" s="16">
        <v>286062.51620000001</v>
      </c>
      <c r="E62" s="34">
        <v>32737.801769999998</v>
      </c>
    </row>
    <row r="63" spans="1:5">
      <c r="A63" s="16">
        <v>42</v>
      </c>
      <c r="B63" s="16">
        <v>46689.4159</v>
      </c>
      <c r="C63" s="16">
        <v>7829.5655020000004</v>
      </c>
      <c r="D63" s="16">
        <v>615765.92890000006</v>
      </c>
      <c r="E63" s="34">
        <v>37348.137369999997</v>
      </c>
    </row>
    <row r="64" spans="1:5">
      <c r="A64" s="16">
        <v>42</v>
      </c>
      <c r="B64" s="16">
        <v>71847.254400000005</v>
      </c>
      <c r="C64" s="16">
        <v>4225.328117</v>
      </c>
      <c r="D64" s="16">
        <v>476088.3996</v>
      </c>
      <c r="E64" s="34">
        <v>47483.853159999999</v>
      </c>
    </row>
    <row r="65" spans="1:5">
      <c r="A65" s="16">
        <v>55</v>
      </c>
      <c r="B65" s="16">
        <v>69236.686079999999</v>
      </c>
      <c r="C65" s="16">
        <v>9842.842611</v>
      </c>
      <c r="D65" s="16">
        <v>242495.98860000001</v>
      </c>
      <c r="E65" s="34">
        <v>49730.533389999997</v>
      </c>
    </row>
    <row r="66" spans="1:5">
      <c r="A66" s="16">
        <v>53</v>
      </c>
      <c r="B66" s="16">
        <v>54006.778509999996</v>
      </c>
      <c r="C66" s="16">
        <v>15189.088449999999</v>
      </c>
      <c r="D66" s="16">
        <v>246321.8916</v>
      </c>
      <c r="E66" s="34">
        <v>40093.619809999997</v>
      </c>
    </row>
    <row r="67" spans="1:5">
      <c r="A67" s="16">
        <v>53</v>
      </c>
      <c r="B67" s="16">
        <v>47228.359989999997</v>
      </c>
      <c r="C67" s="16">
        <v>9046.1823960000002</v>
      </c>
      <c r="D67" s="16">
        <v>456634.20730000001</v>
      </c>
      <c r="E67" s="34">
        <v>42297.506200000003</v>
      </c>
    </row>
    <row r="68" spans="1:5">
      <c r="A68" s="16">
        <v>43</v>
      </c>
      <c r="B68" s="16">
        <v>70187.503280000004</v>
      </c>
      <c r="C68" s="16">
        <v>6841.5405769999998</v>
      </c>
      <c r="D68" s="16">
        <v>662176.48510000005</v>
      </c>
      <c r="E68" s="34">
        <v>52954.931210000002</v>
      </c>
    </row>
    <row r="69" spans="1:5">
      <c r="A69" s="16">
        <v>55</v>
      </c>
      <c r="B69" s="16">
        <v>62262.948450000004</v>
      </c>
      <c r="C69" s="16">
        <v>11785.87919</v>
      </c>
      <c r="D69" s="16">
        <v>301026.2206</v>
      </c>
      <c r="E69" s="34">
        <v>48104.111839999998</v>
      </c>
    </row>
    <row r="70" spans="1:5">
      <c r="A70" s="16">
        <v>43</v>
      </c>
      <c r="B70" s="16">
        <v>59195.828990000002</v>
      </c>
      <c r="C70" s="16">
        <v>8634.3767910000006</v>
      </c>
      <c r="D70" s="16">
        <v>573054.38080000004</v>
      </c>
      <c r="E70" s="34">
        <v>43680.913269999997</v>
      </c>
    </row>
    <row r="71" spans="1:5">
      <c r="A71" s="16">
        <v>57</v>
      </c>
      <c r="B71" s="16">
        <v>48716.672709999999</v>
      </c>
      <c r="C71" s="16">
        <v>10886.91711</v>
      </c>
      <c r="D71" s="16">
        <v>662382.66229999997</v>
      </c>
      <c r="E71" s="34">
        <v>52707.968159999997</v>
      </c>
    </row>
    <row r="72" spans="1:5">
      <c r="A72" s="16">
        <v>52</v>
      </c>
      <c r="B72" s="16">
        <v>66478.009669999999</v>
      </c>
      <c r="C72" s="16">
        <v>13685.88702</v>
      </c>
      <c r="D72" s="16">
        <v>356553.3996</v>
      </c>
      <c r="E72" s="34">
        <v>49392.8897</v>
      </c>
    </row>
    <row r="73" spans="1:5">
      <c r="A73" s="16">
        <v>45</v>
      </c>
      <c r="B73" s="16">
        <v>50280.004500000003</v>
      </c>
      <c r="C73" s="16">
        <v>11350.49408</v>
      </c>
      <c r="D73" s="16">
        <v>230728.3008</v>
      </c>
      <c r="E73" s="34">
        <v>30841.001540000001</v>
      </c>
    </row>
    <row r="74" spans="1:5">
      <c r="A74" s="16">
        <v>56</v>
      </c>
      <c r="B74" s="16">
        <v>57393.828719999998</v>
      </c>
      <c r="C74" s="16">
        <v>5627.8036540000003</v>
      </c>
      <c r="D74" s="16">
        <v>411831.03710000002</v>
      </c>
      <c r="E74" s="34">
        <v>49373.375549999997</v>
      </c>
    </row>
    <row r="75" spans="1:5">
      <c r="A75" s="16">
        <v>41</v>
      </c>
      <c r="B75" s="16">
        <v>63429.931409999997</v>
      </c>
      <c r="C75" s="16">
        <v>10676.21884</v>
      </c>
      <c r="D75" s="16">
        <v>481335.35820000002</v>
      </c>
      <c r="E75" s="34">
        <v>41903.651709999998</v>
      </c>
    </row>
    <row r="76" spans="1:5">
      <c r="A76" s="16">
        <v>48</v>
      </c>
      <c r="B76" s="16">
        <v>59139.210800000001</v>
      </c>
      <c r="C76" s="16">
        <v>4630.5444239999997</v>
      </c>
      <c r="D76" s="16">
        <v>473845.85460000002</v>
      </c>
      <c r="E76" s="34">
        <v>45058.8969</v>
      </c>
    </row>
    <row r="77" spans="1:5">
      <c r="A77" s="16">
        <v>56</v>
      </c>
      <c r="B77" s="16">
        <v>67015.193719999996</v>
      </c>
      <c r="C77" s="16">
        <v>13000.413689999999</v>
      </c>
      <c r="D77" s="16">
        <v>355157.64169999998</v>
      </c>
      <c r="E77" s="34">
        <v>52991.526669999999</v>
      </c>
    </row>
    <row r="78" spans="1:5">
      <c r="A78" s="16">
        <v>47</v>
      </c>
      <c r="B78" s="16">
        <v>69157.452099999995</v>
      </c>
      <c r="C78" s="16">
        <v>15791.61176</v>
      </c>
      <c r="D78" s="16">
        <v>506986.98239999998</v>
      </c>
      <c r="E78" s="34">
        <v>50958.081149999998</v>
      </c>
    </row>
    <row r="79" spans="1:5">
      <c r="A79" s="16">
        <v>53</v>
      </c>
      <c r="B79" s="16">
        <v>50867.940069999997</v>
      </c>
      <c r="C79" s="16">
        <v>16732.306380000002</v>
      </c>
      <c r="D79" s="16">
        <v>344916.17680000002</v>
      </c>
      <c r="E79" s="34">
        <v>41357.178970000001</v>
      </c>
    </row>
    <row r="80" spans="1:5">
      <c r="A80" s="16">
        <v>57</v>
      </c>
      <c r="B80" s="16">
        <v>53450.90036</v>
      </c>
      <c r="C80" s="16">
        <v>8740.7230930000005</v>
      </c>
      <c r="D80" s="16">
        <v>309113.06270000001</v>
      </c>
      <c r="E80" s="34">
        <v>44434.719169999997</v>
      </c>
    </row>
    <row r="81" spans="1:5">
      <c r="A81" s="16">
        <v>39</v>
      </c>
      <c r="B81" s="16">
        <v>70463.990839999999</v>
      </c>
      <c r="C81" s="16">
        <v>10059.55406</v>
      </c>
      <c r="D81" s="16">
        <v>278799.69579999999</v>
      </c>
      <c r="E81" s="34">
        <v>38502.423920000001</v>
      </c>
    </row>
    <row r="82" spans="1:5">
      <c r="A82" s="16">
        <v>45</v>
      </c>
      <c r="B82" s="16">
        <v>52697.151919999997</v>
      </c>
      <c r="C82" s="16">
        <v>861.81665290000001</v>
      </c>
      <c r="D82" s="16">
        <v>540805.49399999995</v>
      </c>
      <c r="E82" s="34">
        <v>41221.249179999999</v>
      </c>
    </row>
    <row r="83" spans="1:5">
      <c r="A83" s="16">
        <v>33</v>
      </c>
      <c r="B83" s="16">
        <v>71055.419240000003</v>
      </c>
      <c r="C83" s="16">
        <v>6147.9188430000004</v>
      </c>
      <c r="D83" s="16">
        <v>441527.01439999999</v>
      </c>
      <c r="E83" s="34">
        <v>38399.461389999997</v>
      </c>
    </row>
    <row r="84" spans="1:5">
      <c r="A84" s="16">
        <v>44</v>
      </c>
      <c r="B84" s="16">
        <v>55406.462149999999</v>
      </c>
      <c r="C84" s="16">
        <v>9522.5764949999993</v>
      </c>
      <c r="D84" s="16">
        <v>523251.26630000002</v>
      </c>
      <c r="E84" s="34">
        <v>41456.680970000001</v>
      </c>
    </row>
    <row r="85" spans="1:5">
      <c r="A85" s="16">
        <v>40</v>
      </c>
      <c r="B85" s="16">
        <v>48567.074619999999</v>
      </c>
      <c r="C85" s="16">
        <v>9724.0316469999998</v>
      </c>
      <c r="D85" s="16">
        <v>407401.37760000001</v>
      </c>
      <c r="E85" s="34">
        <v>30394.824939999999</v>
      </c>
    </row>
    <row r="86" spans="1:5">
      <c r="A86" s="16">
        <v>40</v>
      </c>
      <c r="B86" s="16">
        <v>69506.621270000003</v>
      </c>
      <c r="C86" s="16">
        <v>5449.4719969999996</v>
      </c>
      <c r="D86" s="16">
        <v>409293.26579999999</v>
      </c>
      <c r="E86" s="34">
        <v>42384.05128</v>
      </c>
    </row>
    <row r="87" spans="1:5">
      <c r="A87" s="16">
        <v>37</v>
      </c>
      <c r="B87" s="16">
        <v>69453.716589999996</v>
      </c>
      <c r="C87" s="16">
        <v>9565.8308749999997</v>
      </c>
      <c r="D87" s="16">
        <v>386128.13329999999</v>
      </c>
      <c r="E87" s="34">
        <v>39002.077100000002</v>
      </c>
    </row>
    <row r="88" spans="1:5">
      <c r="A88" s="16">
        <v>40</v>
      </c>
      <c r="B88" s="16">
        <v>36929.351240000004</v>
      </c>
      <c r="C88" s="16">
        <v>9719.1928979999993</v>
      </c>
      <c r="D88" s="16">
        <v>245664.3652</v>
      </c>
      <c r="E88" s="34">
        <v>19553.2739</v>
      </c>
    </row>
    <row r="89" spans="1:5">
      <c r="A89" s="16">
        <v>44</v>
      </c>
      <c r="B89" s="16">
        <v>63087.95261</v>
      </c>
      <c r="C89" s="16">
        <v>11024.02643</v>
      </c>
      <c r="D89" s="16">
        <v>496856.49119999999</v>
      </c>
      <c r="E89" s="34">
        <v>45167.325420000001</v>
      </c>
    </row>
    <row r="90" spans="1:5">
      <c r="A90" s="16">
        <v>43</v>
      </c>
      <c r="B90" s="16">
        <v>50889.340539999997</v>
      </c>
      <c r="C90" s="16">
        <v>11041.178910000001</v>
      </c>
      <c r="D90" s="16">
        <v>448601.94839999999</v>
      </c>
      <c r="E90" s="34">
        <v>36019.955600000001</v>
      </c>
    </row>
    <row r="91" spans="1:5">
      <c r="A91" s="16">
        <v>58</v>
      </c>
      <c r="B91" s="16">
        <v>58065.256939999999</v>
      </c>
      <c r="C91" s="16">
        <v>4204.9204920000002</v>
      </c>
      <c r="D91" s="16">
        <v>388498.51020000002</v>
      </c>
      <c r="E91" s="34">
        <v>50937.938439999998</v>
      </c>
    </row>
    <row r="92" spans="1:5">
      <c r="A92" s="16">
        <v>32</v>
      </c>
      <c r="B92" s="16">
        <v>20000</v>
      </c>
      <c r="C92" s="16">
        <v>14261.80773</v>
      </c>
      <c r="D92" s="16">
        <v>579181.65520000004</v>
      </c>
      <c r="E92" s="34">
        <v>12895.714679999999</v>
      </c>
    </row>
    <row r="93" spans="1:5">
      <c r="A93" s="16">
        <v>50</v>
      </c>
      <c r="B93" s="16">
        <v>60536.204059999996</v>
      </c>
      <c r="C93" s="16">
        <v>8244.4702259999995</v>
      </c>
      <c r="D93" s="16">
        <v>173079.17980000001</v>
      </c>
      <c r="E93" s="34">
        <v>38955.219190000003</v>
      </c>
    </row>
    <row r="94" spans="1:5">
      <c r="A94" s="16">
        <v>59</v>
      </c>
      <c r="B94" s="16">
        <v>50667.697590000003</v>
      </c>
      <c r="C94" s="16">
        <v>9871.4035910000002</v>
      </c>
      <c r="D94" s="16">
        <v>536665.04639999999</v>
      </c>
      <c r="E94" s="34">
        <v>51221.04249</v>
      </c>
    </row>
    <row r="95" spans="1:5">
      <c r="A95" s="16">
        <v>42</v>
      </c>
      <c r="B95" s="16">
        <v>44376.622210000001</v>
      </c>
      <c r="C95" s="16">
        <v>13865.090550000001</v>
      </c>
      <c r="D95" s="16">
        <v>259049.2824</v>
      </c>
      <c r="E95" s="34">
        <v>25971.956730000002</v>
      </c>
    </row>
    <row r="96" spans="1:5">
      <c r="A96" s="16">
        <v>50</v>
      </c>
      <c r="B96" s="16">
        <v>75958.283490000002</v>
      </c>
      <c r="C96" s="16">
        <v>10562.903770000001</v>
      </c>
      <c r="D96" s="16">
        <v>635512.36060000001</v>
      </c>
      <c r="E96" s="34">
        <v>60670.336719999999</v>
      </c>
    </row>
    <row r="97" spans="1:5">
      <c r="A97" s="16">
        <v>53</v>
      </c>
      <c r="B97" s="16">
        <v>70896.728529999993</v>
      </c>
      <c r="C97" s="16">
        <v>11794.73914</v>
      </c>
      <c r="D97" s="16">
        <v>398746.84580000001</v>
      </c>
      <c r="E97" s="34">
        <v>54075.120640000001</v>
      </c>
    </row>
    <row r="98" spans="1:5">
      <c r="A98" s="16">
        <v>47</v>
      </c>
      <c r="B98" s="16">
        <v>56009.730730000003</v>
      </c>
      <c r="C98" s="16">
        <v>11030.2654</v>
      </c>
      <c r="D98" s="16">
        <v>391848.6041</v>
      </c>
      <c r="E98" s="34">
        <v>40004.871420000003</v>
      </c>
    </row>
    <row r="99" spans="1:5">
      <c r="A99" s="16">
        <v>46</v>
      </c>
      <c r="B99" s="16">
        <v>90556.626860000004</v>
      </c>
      <c r="C99" s="16">
        <v>13872.566699999999</v>
      </c>
      <c r="D99" s="16">
        <v>479586.9387</v>
      </c>
      <c r="E99" s="34">
        <v>61593.520579999997</v>
      </c>
    </row>
    <row r="100" spans="1:5">
      <c r="A100" s="16">
        <v>43</v>
      </c>
      <c r="B100" s="16">
        <v>71716.456619999997</v>
      </c>
      <c r="C100" s="16">
        <v>8870.714301</v>
      </c>
      <c r="D100" s="16">
        <v>165866.20000000001</v>
      </c>
      <c r="E100" s="34">
        <v>39503.388290000003</v>
      </c>
    </row>
    <row r="101" spans="1:5">
      <c r="A101" s="16">
        <v>49</v>
      </c>
      <c r="B101" s="16">
        <v>68502.109429999997</v>
      </c>
      <c r="C101" s="16">
        <v>5831.1182449999997</v>
      </c>
      <c r="D101" s="16">
        <v>515084.18910000002</v>
      </c>
      <c r="E101" s="34">
        <v>52474.718390000002</v>
      </c>
    </row>
    <row r="102" spans="1:5">
      <c r="A102" s="16">
        <v>43</v>
      </c>
      <c r="B102" s="16">
        <v>46261.426659999997</v>
      </c>
      <c r="C102" s="16">
        <v>16767.263599999998</v>
      </c>
      <c r="D102" s="16">
        <v>759479.45959999994</v>
      </c>
      <c r="E102" s="34">
        <v>42187.682800000002</v>
      </c>
    </row>
    <row r="103" spans="1:5">
      <c r="A103" s="16">
        <v>53</v>
      </c>
      <c r="B103" s="16">
        <v>61858.190770000001</v>
      </c>
      <c r="C103" s="16">
        <v>5189.0835639999996</v>
      </c>
      <c r="D103" s="16">
        <v>706977.05299999996</v>
      </c>
      <c r="E103" s="34">
        <v>57441.44414</v>
      </c>
    </row>
    <row r="104" spans="1:5">
      <c r="A104" s="16">
        <v>36</v>
      </c>
      <c r="B104" s="16">
        <v>49483.832620000001</v>
      </c>
      <c r="C104" s="16">
        <v>11811.25253</v>
      </c>
      <c r="D104" s="16">
        <v>242292.92</v>
      </c>
      <c r="E104" s="34">
        <v>22681.716670000002</v>
      </c>
    </row>
    <row r="105" spans="1:5">
      <c r="A105" s="16">
        <v>30</v>
      </c>
      <c r="B105" s="16">
        <v>68289.182289999997</v>
      </c>
      <c r="C105" s="16">
        <v>7357.7870110000003</v>
      </c>
      <c r="D105" s="16">
        <v>404457.30989999999</v>
      </c>
      <c r="E105" s="34">
        <v>33640.736969999998</v>
      </c>
    </row>
    <row r="106" spans="1:5">
      <c r="A106" s="16">
        <v>37</v>
      </c>
      <c r="B106" s="16">
        <v>47399.22827</v>
      </c>
      <c r="C106" s="16">
        <v>14562.64194</v>
      </c>
      <c r="D106" s="16">
        <v>537744.1324</v>
      </c>
      <c r="E106" s="34">
        <v>31540.778679999999</v>
      </c>
    </row>
    <row r="107" spans="1:5">
      <c r="A107" s="16">
        <v>48</v>
      </c>
      <c r="B107" s="16">
        <v>63975.060899999997</v>
      </c>
      <c r="C107" s="16">
        <v>10614.85449</v>
      </c>
      <c r="D107" s="16">
        <v>891439.87609999999</v>
      </c>
      <c r="E107" s="34">
        <v>60461.242680000003</v>
      </c>
    </row>
    <row r="108" spans="1:5">
      <c r="A108" s="16">
        <v>44</v>
      </c>
      <c r="B108" s="16">
        <v>75460.523620000007</v>
      </c>
      <c r="C108" s="16">
        <v>6280.9295469999997</v>
      </c>
      <c r="D108" s="16">
        <v>296972.40850000002</v>
      </c>
      <c r="E108" s="34">
        <v>45738.334300000002</v>
      </c>
    </row>
    <row r="109" spans="1:5">
      <c r="A109" s="16">
        <v>42</v>
      </c>
      <c r="B109" s="16">
        <v>51075.461179999998</v>
      </c>
      <c r="C109" s="16">
        <v>12416.84845</v>
      </c>
      <c r="D109" s="16">
        <v>450402.29320000001</v>
      </c>
      <c r="E109" s="34">
        <v>34803.823949999998</v>
      </c>
    </row>
    <row r="110" spans="1:5">
      <c r="A110" s="16">
        <v>50</v>
      </c>
      <c r="B110" s="16">
        <v>42433.546190000001</v>
      </c>
      <c r="C110" s="16">
        <v>7335.5248259999998</v>
      </c>
      <c r="D110" s="16">
        <v>386057.42099999997</v>
      </c>
      <c r="E110" s="34">
        <v>34642.602400000003</v>
      </c>
    </row>
    <row r="111" spans="1:5">
      <c r="A111" s="16">
        <v>30</v>
      </c>
      <c r="B111" s="16">
        <v>61922.897100000002</v>
      </c>
      <c r="C111" s="16">
        <v>10366.503259999999</v>
      </c>
      <c r="D111" s="16">
        <v>323453.2022</v>
      </c>
      <c r="E111" s="34">
        <v>27586.718540000002</v>
      </c>
    </row>
    <row r="112" spans="1:5">
      <c r="A112" s="16">
        <v>42</v>
      </c>
      <c r="B112" s="16">
        <v>69946.939240000007</v>
      </c>
      <c r="C112" s="16">
        <v>9010.6486330000007</v>
      </c>
      <c r="D112" s="16">
        <v>778537.2095</v>
      </c>
      <c r="E112" s="34">
        <v>54973.024949999999</v>
      </c>
    </row>
    <row r="113" spans="1:5">
      <c r="A113" s="16">
        <v>46</v>
      </c>
      <c r="B113" s="16">
        <v>73476.422489999997</v>
      </c>
      <c r="C113" s="16">
        <v>9656.8061560000006</v>
      </c>
      <c r="D113" s="16">
        <v>386287.0208</v>
      </c>
      <c r="E113" s="34">
        <v>49142.511740000002</v>
      </c>
    </row>
    <row r="114" spans="1:5">
      <c r="A114" s="16">
        <v>55</v>
      </c>
      <c r="B114" s="16">
        <v>75571.201879999993</v>
      </c>
      <c r="C114" s="16">
        <v>12887.548989999999</v>
      </c>
      <c r="D114" s="16">
        <v>416540.299</v>
      </c>
      <c r="E114" s="34">
        <v>58840.539640000003</v>
      </c>
    </row>
    <row r="115" spans="1:5">
      <c r="A115" s="16">
        <v>44</v>
      </c>
      <c r="B115" s="16">
        <v>82573.011320000005</v>
      </c>
      <c r="C115" s="16">
        <v>1696.9897639999999</v>
      </c>
      <c r="D115" s="16">
        <v>562605.06550000003</v>
      </c>
      <c r="E115" s="34">
        <v>57306.328659999999</v>
      </c>
    </row>
    <row r="116" spans="1:5">
      <c r="A116" s="16">
        <v>58</v>
      </c>
      <c r="B116" s="16">
        <v>50649.644919999999</v>
      </c>
      <c r="C116" s="16">
        <v>11211.720160000001</v>
      </c>
      <c r="D116" s="16">
        <v>565932.18610000005</v>
      </c>
      <c r="E116" s="34">
        <v>51941.675600000002</v>
      </c>
    </row>
    <row r="117" spans="1:5">
      <c r="A117" s="16">
        <v>42</v>
      </c>
      <c r="B117" s="16">
        <v>53427.461920000002</v>
      </c>
      <c r="C117" s="16">
        <v>7903.1035910000001</v>
      </c>
      <c r="D117" s="16">
        <v>238529.6336</v>
      </c>
      <c r="E117" s="34">
        <v>30240.60975</v>
      </c>
    </row>
    <row r="118" spans="1:5">
      <c r="A118" s="16">
        <v>57</v>
      </c>
      <c r="B118" s="16">
        <v>75247.180609999996</v>
      </c>
      <c r="C118" s="16">
        <v>13258.46631</v>
      </c>
      <c r="D118" s="16">
        <v>659279.20109999995</v>
      </c>
      <c r="E118" s="34">
        <v>67120.898780000003</v>
      </c>
    </row>
    <row r="119" spans="1:5">
      <c r="A119" s="16">
        <v>43</v>
      </c>
      <c r="B119" s="16">
        <v>69175.194029999999</v>
      </c>
      <c r="C119" s="16">
        <v>6039.5945190000002</v>
      </c>
      <c r="D119" s="16">
        <v>325701.40830000001</v>
      </c>
      <c r="E119" s="34">
        <v>42408.026250000003</v>
      </c>
    </row>
    <row r="120" spans="1:5">
      <c r="A120" s="16">
        <v>35</v>
      </c>
      <c r="B120" s="16">
        <v>84171.167189999993</v>
      </c>
      <c r="C120" s="16">
        <v>12719.64415</v>
      </c>
      <c r="D120" s="16">
        <v>244310.5736</v>
      </c>
      <c r="E120" s="34">
        <v>41451.718430000001</v>
      </c>
    </row>
    <row r="121" spans="1:5">
      <c r="A121" s="16">
        <v>43</v>
      </c>
      <c r="B121" s="16">
        <v>45721.66835</v>
      </c>
      <c r="C121" s="16">
        <v>14250.52398</v>
      </c>
      <c r="D121" s="16">
        <v>790526.55070000002</v>
      </c>
      <c r="E121" s="34">
        <v>42592.886469999998</v>
      </c>
    </row>
    <row r="122" spans="1:5">
      <c r="A122" s="16">
        <v>35</v>
      </c>
      <c r="B122" s="16">
        <v>54355.7595</v>
      </c>
      <c r="C122" s="16">
        <v>10008.767970000001</v>
      </c>
      <c r="D122" s="16">
        <v>573052.01190000004</v>
      </c>
      <c r="E122" s="34">
        <v>34521.176180000002</v>
      </c>
    </row>
    <row r="123" spans="1:5">
      <c r="A123" s="16">
        <v>34</v>
      </c>
      <c r="B123" s="16">
        <v>77206.483859999993</v>
      </c>
      <c r="C123" s="16">
        <v>8493.098575</v>
      </c>
      <c r="D123" s="16">
        <v>411070.4828</v>
      </c>
      <c r="E123" s="34">
        <v>42213.69644</v>
      </c>
    </row>
    <row r="124" spans="1:5">
      <c r="A124" s="16">
        <v>48</v>
      </c>
      <c r="B124" s="16">
        <v>57005.185949999999</v>
      </c>
      <c r="C124" s="16">
        <v>12416.79083</v>
      </c>
      <c r="D124" s="16">
        <v>408147.0405</v>
      </c>
      <c r="E124" s="34">
        <v>41913.537129999997</v>
      </c>
    </row>
    <row r="125" spans="1:5">
      <c r="A125" s="16">
        <v>53</v>
      </c>
      <c r="B125" s="16">
        <v>65809.107820000005</v>
      </c>
      <c r="C125" s="16">
        <v>4820.8394449999996</v>
      </c>
      <c r="D125" s="16">
        <v>692401.46680000005</v>
      </c>
      <c r="E125" s="34">
        <v>59416.18101</v>
      </c>
    </row>
    <row r="126" spans="1:5">
      <c r="A126" s="16">
        <v>47</v>
      </c>
      <c r="B126" s="16">
        <v>65468.144200000002</v>
      </c>
      <c r="C126" s="16">
        <v>7248.5414199999996</v>
      </c>
      <c r="D126" s="16">
        <v>588570.89029999997</v>
      </c>
      <c r="E126" s="34">
        <v>51402.615059999996</v>
      </c>
    </row>
    <row r="127" spans="1:5">
      <c r="A127" s="16">
        <v>54</v>
      </c>
      <c r="B127" s="16">
        <v>60991.824430000001</v>
      </c>
      <c r="C127" s="16">
        <v>7329.2285099999999</v>
      </c>
      <c r="D127" s="16">
        <v>586368.92929999996</v>
      </c>
      <c r="E127" s="34">
        <v>54755.420380000003</v>
      </c>
    </row>
    <row r="128" spans="1:5">
      <c r="A128" s="16">
        <v>51</v>
      </c>
      <c r="B128" s="16">
        <v>61809.074509999999</v>
      </c>
      <c r="C128" s="16">
        <v>2620.079459</v>
      </c>
      <c r="D128" s="16">
        <v>407733.52289999998</v>
      </c>
      <c r="E128" s="34">
        <v>47143.44008</v>
      </c>
    </row>
    <row r="129" spans="1:5">
      <c r="A129" s="16">
        <v>59</v>
      </c>
      <c r="B129" s="16">
        <v>66905.476439999999</v>
      </c>
      <c r="C129" s="16">
        <v>10077.495919999999</v>
      </c>
      <c r="D129" s="16">
        <v>651215.64350000001</v>
      </c>
      <c r="E129" s="34">
        <v>64391.689059999997</v>
      </c>
    </row>
    <row r="130" spans="1:5">
      <c r="A130" s="16">
        <v>49</v>
      </c>
      <c r="B130" s="16">
        <v>65131.25015</v>
      </c>
      <c r="C130" s="16">
        <v>6206.9221090000001</v>
      </c>
      <c r="D130" s="16">
        <v>53366.138610000002</v>
      </c>
      <c r="E130" s="34">
        <v>37252.551939999998</v>
      </c>
    </row>
    <row r="131" spans="1:5">
      <c r="A131" s="16">
        <v>51</v>
      </c>
      <c r="B131" s="16">
        <v>83626.307830000005</v>
      </c>
      <c r="C131" s="16">
        <v>8458.7498190000006</v>
      </c>
      <c r="D131" s="16">
        <v>167031.55540000001</v>
      </c>
      <c r="E131" s="34">
        <v>52665.365109999999</v>
      </c>
    </row>
    <row r="132" spans="1:5">
      <c r="A132" s="16">
        <v>40</v>
      </c>
      <c r="B132" s="16">
        <v>64328.278919999997</v>
      </c>
      <c r="C132" s="16">
        <v>13860.43821</v>
      </c>
      <c r="D132" s="16">
        <v>567357.02639999997</v>
      </c>
      <c r="E132" s="34">
        <v>44001.207060000001</v>
      </c>
    </row>
    <row r="133" spans="1:5">
      <c r="A133" s="16">
        <v>53</v>
      </c>
      <c r="B133" s="16">
        <v>69255.987529999999</v>
      </c>
      <c r="C133" s="16">
        <v>18361.24915</v>
      </c>
      <c r="D133" s="16">
        <v>339207.27740000002</v>
      </c>
      <c r="E133" s="34">
        <v>51551.679969999997</v>
      </c>
    </row>
    <row r="134" spans="1:5">
      <c r="A134" s="16">
        <v>45</v>
      </c>
      <c r="B134" s="16">
        <v>60575.126040000003</v>
      </c>
      <c r="C134" s="16">
        <v>8088.3443649999999</v>
      </c>
      <c r="D134" s="16">
        <v>291360.02909999999</v>
      </c>
      <c r="E134" s="34">
        <v>38243.664810000002</v>
      </c>
    </row>
    <row r="135" spans="1:5">
      <c r="A135" s="16">
        <v>45</v>
      </c>
      <c r="B135" s="16">
        <v>63729.125679999997</v>
      </c>
      <c r="C135" s="16">
        <v>12507.19736</v>
      </c>
      <c r="D135" s="16">
        <v>271430.05430000002</v>
      </c>
      <c r="E135" s="34">
        <v>39766.64804</v>
      </c>
    </row>
    <row r="136" spans="1:5">
      <c r="A136" s="16">
        <v>37</v>
      </c>
      <c r="B136" s="16">
        <v>64315.736709999997</v>
      </c>
      <c r="C136" s="16">
        <v>14871.36126</v>
      </c>
      <c r="D136" s="16">
        <v>502946.88189999998</v>
      </c>
      <c r="E136" s="34">
        <v>40077.572890000003</v>
      </c>
    </row>
    <row r="137" spans="1:5">
      <c r="A137" s="16">
        <v>43</v>
      </c>
      <c r="B137" s="16">
        <v>51419.016439999999</v>
      </c>
      <c r="C137" s="16">
        <v>9026.0615429999998</v>
      </c>
      <c r="D137" s="16">
        <v>362564.34600000002</v>
      </c>
      <c r="E137" s="34">
        <v>33131.527340000001</v>
      </c>
    </row>
    <row r="138" spans="1:5">
      <c r="A138" s="16">
        <v>48</v>
      </c>
      <c r="B138" s="16">
        <v>53870.484830000001</v>
      </c>
      <c r="C138" s="16">
        <v>14720.53399</v>
      </c>
      <c r="D138" s="16">
        <v>701782.52800000005</v>
      </c>
      <c r="E138" s="34">
        <v>48622.660969999997</v>
      </c>
    </row>
    <row r="139" spans="1:5">
      <c r="A139" s="16">
        <v>49</v>
      </c>
      <c r="B139" s="16">
        <v>56895.231529999997</v>
      </c>
      <c r="C139" s="16">
        <v>9851.578109</v>
      </c>
      <c r="D139" s="16">
        <v>580950.39670000004</v>
      </c>
      <c r="E139" s="34">
        <v>47693.234819999998</v>
      </c>
    </row>
    <row r="140" spans="1:5">
      <c r="A140" s="16">
        <v>48</v>
      </c>
      <c r="B140" s="16">
        <v>52534.207779999997</v>
      </c>
      <c r="C140" s="16">
        <v>7583.7538530000002</v>
      </c>
      <c r="D140" s="16">
        <v>401955.50099999999</v>
      </c>
      <c r="E140" s="34">
        <v>39410.461600000002</v>
      </c>
    </row>
    <row r="141" spans="1:5">
      <c r="A141" s="16">
        <v>45</v>
      </c>
      <c r="B141" s="16">
        <v>52632.971239999999</v>
      </c>
      <c r="C141" s="16">
        <v>12348.677830000001</v>
      </c>
      <c r="D141" s="16">
        <v>293999.94270000001</v>
      </c>
      <c r="E141" s="34">
        <v>33428.401830000003</v>
      </c>
    </row>
    <row r="142" spans="1:5">
      <c r="A142" s="16">
        <v>43</v>
      </c>
      <c r="B142" s="16">
        <v>42375.214240000001</v>
      </c>
      <c r="C142" s="16">
        <v>6062.6013599999997</v>
      </c>
      <c r="D142" s="16">
        <v>510039.14840000001</v>
      </c>
      <c r="E142" s="34">
        <v>32700.278709999999</v>
      </c>
    </row>
    <row r="143" spans="1:5">
      <c r="A143" s="16">
        <v>62</v>
      </c>
      <c r="B143" s="16">
        <v>65617.291750000004</v>
      </c>
      <c r="C143" s="16">
        <v>14392.288329999999</v>
      </c>
      <c r="D143" s="16">
        <v>560593.41599999997</v>
      </c>
      <c r="E143" s="34">
        <v>62864.430110000001</v>
      </c>
    </row>
    <row r="144" spans="1:5">
      <c r="A144" s="16">
        <v>46</v>
      </c>
      <c r="B144" s="16">
        <v>49398.74439</v>
      </c>
      <c r="C144" s="16">
        <v>6994.6173159999998</v>
      </c>
      <c r="D144" s="16">
        <v>174525.8426</v>
      </c>
      <c r="E144" s="34">
        <v>29425.830010000001</v>
      </c>
    </row>
    <row r="145" spans="1:5">
      <c r="A145" s="16">
        <v>51</v>
      </c>
      <c r="B145" s="16">
        <v>63869.649279999998</v>
      </c>
      <c r="C145" s="16">
        <v>12860.658240000001</v>
      </c>
      <c r="D145" s="16">
        <v>260269.0963</v>
      </c>
      <c r="E145" s="34">
        <v>44418.609550000001</v>
      </c>
    </row>
    <row r="146" spans="1:5">
      <c r="A146" s="16">
        <v>44</v>
      </c>
      <c r="B146" s="16">
        <v>60871.182480000003</v>
      </c>
      <c r="C146" s="16">
        <v>4397.9475709999997</v>
      </c>
      <c r="D146" s="16">
        <v>262959.25060000003</v>
      </c>
      <c r="E146" s="34">
        <v>36645.560899999997</v>
      </c>
    </row>
    <row r="147" spans="1:5">
      <c r="A147" s="16">
        <v>57</v>
      </c>
      <c r="B147" s="16">
        <v>68090.508700000006</v>
      </c>
      <c r="C147" s="16">
        <v>6181.9709080000002</v>
      </c>
      <c r="D147" s="16">
        <v>316064.03379999998</v>
      </c>
      <c r="E147" s="34">
        <v>53655.538589999996</v>
      </c>
    </row>
    <row r="148" spans="1:5">
      <c r="A148" s="16">
        <v>60</v>
      </c>
      <c r="B148" s="16">
        <v>54122.878270000001</v>
      </c>
      <c r="C148" s="16">
        <v>15164.87506</v>
      </c>
      <c r="D148" s="16">
        <v>254617.26089999999</v>
      </c>
      <c r="E148" s="34">
        <v>45977.125019999999</v>
      </c>
    </row>
    <row r="149" spans="1:5">
      <c r="A149" s="16">
        <v>39</v>
      </c>
      <c r="B149" s="16">
        <v>59316.937039999997</v>
      </c>
      <c r="C149" s="16">
        <v>12296.34158</v>
      </c>
      <c r="D149" s="16">
        <v>510811.36949999997</v>
      </c>
      <c r="E149" s="34">
        <v>38504.394439999996</v>
      </c>
    </row>
    <row r="150" spans="1:5">
      <c r="A150" s="16">
        <v>61</v>
      </c>
      <c r="B150" s="16">
        <v>38779.183960000002</v>
      </c>
      <c r="C150" s="16">
        <v>12758.895829999999</v>
      </c>
      <c r="D150" s="16">
        <v>581497.88740000001</v>
      </c>
      <c r="E150" s="34">
        <v>47935.939400000003</v>
      </c>
    </row>
    <row r="151" spans="1:5">
      <c r="A151" s="16">
        <v>50</v>
      </c>
      <c r="B151" s="16">
        <v>88292.732050000006</v>
      </c>
      <c r="C151" s="16">
        <v>10799.1381</v>
      </c>
      <c r="D151" s="16">
        <v>378357.93849999999</v>
      </c>
      <c r="E151" s="34">
        <v>60222.226719999999</v>
      </c>
    </row>
    <row r="152" spans="1:5">
      <c r="A152" s="16">
        <v>37</v>
      </c>
      <c r="B152" s="16">
        <v>68688.401989999998</v>
      </c>
      <c r="C152" s="16">
        <v>15796.318380000001</v>
      </c>
      <c r="D152" s="16">
        <v>375889.63809999998</v>
      </c>
      <c r="E152" s="34">
        <v>38930.552340000002</v>
      </c>
    </row>
    <row r="153" spans="1:5">
      <c r="A153" s="16">
        <v>45</v>
      </c>
      <c r="B153" s="16">
        <v>51906.85022</v>
      </c>
      <c r="C153" s="16">
        <v>13686.969349999999</v>
      </c>
      <c r="D153" s="16">
        <v>85520.850550000003</v>
      </c>
      <c r="E153" s="34">
        <v>27810.218140000001</v>
      </c>
    </row>
    <row r="154" spans="1:5">
      <c r="A154" s="16">
        <v>50</v>
      </c>
      <c r="B154" s="16">
        <v>52373.794459999997</v>
      </c>
      <c r="C154" s="16">
        <v>11347.62967</v>
      </c>
      <c r="D154" s="16">
        <v>633383.49250000005</v>
      </c>
      <c r="E154" s="34">
        <v>47604.345909999996</v>
      </c>
    </row>
    <row r="155" spans="1:5">
      <c r="A155" s="16">
        <v>32</v>
      </c>
      <c r="B155" s="16">
        <v>73768.124530000001</v>
      </c>
      <c r="C155" s="16">
        <v>8132.0737159999999</v>
      </c>
      <c r="D155" s="16">
        <v>562663.81160000002</v>
      </c>
      <c r="E155" s="34">
        <v>42356.6895</v>
      </c>
    </row>
    <row r="156" spans="1:5">
      <c r="A156" s="16">
        <v>34</v>
      </c>
      <c r="B156" s="16">
        <v>55576.840680000001</v>
      </c>
      <c r="C156" s="16">
        <v>9396.0083709999999</v>
      </c>
      <c r="D156" s="16">
        <v>475126.12520000001</v>
      </c>
      <c r="E156" s="34">
        <v>31300.543470000001</v>
      </c>
    </row>
    <row r="157" spans="1:5">
      <c r="A157" s="16">
        <v>45</v>
      </c>
      <c r="B157" s="16">
        <v>59689.814380000003</v>
      </c>
      <c r="C157" s="16">
        <v>14862.840109999999</v>
      </c>
      <c r="D157" s="16">
        <v>449895.30459999997</v>
      </c>
      <c r="E157" s="34">
        <v>42369.642469999999</v>
      </c>
    </row>
    <row r="158" spans="1:5">
      <c r="A158" s="16">
        <v>50</v>
      </c>
      <c r="B158" s="16">
        <v>55381.532249999997</v>
      </c>
      <c r="C158" s="16">
        <v>5088.2390169999999</v>
      </c>
      <c r="D158" s="16">
        <v>20000</v>
      </c>
      <c r="E158" s="34">
        <v>31837.22537</v>
      </c>
    </row>
    <row r="159" spans="1:5">
      <c r="A159" s="16">
        <v>51</v>
      </c>
      <c r="B159" s="16">
        <v>34154.776539999999</v>
      </c>
      <c r="C159" s="16">
        <v>5316.010491</v>
      </c>
      <c r="D159" s="16">
        <v>216355.3406</v>
      </c>
      <c r="E159" s="34">
        <v>26499.314180000001</v>
      </c>
    </row>
    <row r="160" spans="1:5">
      <c r="A160" s="16">
        <v>53</v>
      </c>
      <c r="B160" s="16">
        <v>54382.748099999997</v>
      </c>
      <c r="C160" s="16">
        <v>6940.0563709999997</v>
      </c>
      <c r="D160" s="16">
        <v>191168.44760000001</v>
      </c>
      <c r="E160" s="34">
        <v>38172.836020000002</v>
      </c>
    </row>
    <row r="161" spans="1:5">
      <c r="A161" s="16">
        <v>34</v>
      </c>
      <c r="B161" s="16">
        <v>65919.597309999997</v>
      </c>
      <c r="C161" s="16">
        <v>7594.3639929999999</v>
      </c>
      <c r="D161" s="16">
        <v>543789.72120000003</v>
      </c>
      <c r="E161" s="34">
        <v>39433.406309999998</v>
      </c>
    </row>
    <row r="162" spans="1:5">
      <c r="A162" s="16">
        <v>56</v>
      </c>
      <c r="B162" s="16">
        <v>39488.455820000003</v>
      </c>
      <c r="C162" s="16">
        <v>10992.33383</v>
      </c>
      <c r="D162" s="16">
        <v>363561.1972</v>
      </c>
      <c r="E162" s="34">
        <v>37714.316590000002</v>
      </c>
    </row>
    <row r="163" spans="1:5">
      <c r="A163" s="16">
        <v>57</v>
      </c>
      <c r="B163" s="16">
        <v>72637.844819999998</v>
      </c>
      <c r="C163" s="16">
        <v>14938.50613</v>
      </c>
      <c r="D163" s="16">
        <v>352507.90120000002</v>
      </c>
      <c r="E163" s="34">
        <v>57125.415410000001</v>
      </c>
    </row>
    <row r="164" spans="1:5">
      <c r="A164" s="16">
        <v>48</v>
      </c>
      <c r="B164" s="16">
        <v>67247.076979999998</v>
      </c>
      <c r="C164" s="16">
        <v>9851.6895380000005</v>
      </c>
      <c r="D164" s="16">
        <v>368344.0637</v>
      </c>
      <c r="E164" s="34">
        <v>46453.348189999997</v>
      </c>
    </row>
    <row r="165" spans="1:5">
      <c r="A165" s="16">
        <v>40</v>
      </c>
      <c r="B165" s="16">
        <v>71271.844070000006</v>
      </c>
      <c r="C165" s="16">
        <v>13122.45694</v>
      </c>
      <c r="D165" s="16">
        <v>411045.83319999999</v>
      </c>
      <c r="E165" s="34">
        <v>43855.060769999996</v>
      </c>
    </row>
    <row r="166" spans="1:5">
      <c r="A166" s="16">
        <v>50</v>
      </c>
      <c r="B166" s="16">
        <v>71693.447419999997</v>
      </c>
      <c r="C166" s="16">
        <v>14421.482980000001</v>
      </c>
      <c r="D166" s="16">
        <v>517480.09370000003</v>
      </c>
      <c r="E166" s="34">
        <v>55592.703829999999</v>
      </c>
    </row>
    <row r="167" spans="1:5">
      <c r="A167" s="16">
        <v>47</v>
      </c>
      <c r="B167" s="16">
        <v>57860.531029999998</v>
      </c>
      <c r="C167" s="16">
        <v>7146.1925739999997</v>
      </c>
      <c r="D167" s="16">
        <v>445745.55440000002</v>
      </c>
      <c r="E167" s="34">
        <v>42484.022830000002</v>
      </c>
    </row>
    <row r="168" spans="1:5">
      <c r="A168" s="16">
        <v>39</v>
      </c>
      <c r="B168" s="16">
        <v>69142.08412</v>
      </c>
      <c r="C168" s="16">
        <v>8707.5115320000004</v>
      </c>
      <c r="D168" s="16">
        <v>399124.44890000002</v>
      </c>
      <c r="E168" s="34">
        <v>40879.191070000001</v>
      </c>
    </row>
    <row r="169" spans="1:5">
      <c r="A169" s="16">
        <v>36</v>
      </c>
      <c r="B169" s="16">
        <v>52477.664940000002</v>
      </c>
      <c r="C169" s="16">
        <v>12071.41684</v>
      </c>
      <c r="D169" s="16">
        <v>97706.891810000001</v>
      </c>
      <c r="E169" s="34">
        <v>20653.214090000001</v>
      </c>
    </row>
    <row r="170" spans="1:5">
      <c r="A170" s="16">
        <v>44</v>
      </c>
      <c r="B170" s="16">
        <v>47592.047489999997</v>
      </c>
      <c r="C170" s="16">
        <v>13167.65763</v>
      </c>
      <c r="D170" s="16">
        <v>473101.02730000002</v>
      </c>
      <c r="E170" s="34">
        <v>35438.805489999999</v>
      </c>
    </row>
    <row r="171" spans="1:5">
      <c r="A171" s="16">
        <v>47</v>
      </c>
      <c r="B171" s="16">
        <v>48123.369830000003</v>
      </c>
      <c r="C171" s="16">
        <v>921.53402340000002</v>
      </c>
      <c r="D171" s="16">
        <v>405550.16889999999</v>
      </c>
      <c r="E171" s="34">
        <v>36112.793460000001</v>
      </c>
    </row>
    <row r="172" spans="1:5">
      <c r="A172" s="16">
        <v>33</v>
      </c>
      <c r="B172" s="16">
        <v>76916.415150000001</v>
      </c>
      <c r="C172" s="16">
        <v>13923.96207</v>
      </c>
      <c r="D172" s="16">
        <v>315183.56880000001</v>
      </c>
      <c r="E172" s="34">
        <v>38182.304649999998</v>
      </c>
    </row>
    <row r="173" spans="1:5">
      <c r="A173" s="16">
        <v>42</v>
      </c>
      <c r="B173" s="16">
        <v>65714.464689999993</v>
      </c>
      <c r="C173" s="16">
        <v>12557.081330000001</v>
      </c>
      <c r="D173" s="16">
        <v>362707.02730000002</v>
      </c>
      <c r="E173" s="34">
        <v>41026.024210000003</v>
      </c>
    </row>
    <row r="174" spans="1:5">
      <c r="A174" s="16">
        <v>47</v>
      </c>
      <c r="B174" s="16">
        <v>40346.064910000001</v>
      </c>
      <c r="C174" s="16">
        <v>11505.89906</v>
      </c>
      <c r="D174" s="16">
        <v>255922.473</v>
      </c>
      <c r="E174" s="34">
        <v>27889.951969999998</v>
      </c>
    </row>
    <row r="175" spans="1:5">
      <c r="A175" s="16">
        <v>40</v>
      </c>
      <c r="B175" s="16">
        <v>71148.202480000007</v>
      </c>
      <c r="C175" s="16">
        <v>7917.6509699999997</v>
      </c>
      <c r="D175" s="16">
        <v>416817.46730000002</v>
      </c>
      <c r="E175" s="34">
        <v>43724.489600000001</v>
      </c>
    </row>
    <row r="176" spans="1:5">
      <c r="A176" s="16">
        <v>54</v>
      </c>
      <c r="B176" s="16">
        <v>81757.668560000006</v>
      </c>
      <c r="C176" s="16">
        <v>7500.7784140000003</v>
      </c>
      <c r="D176" s="16">
        <v>278181.83539999998</v>
      </c>
      <c r="E176" s="34">
        <v>57430.769030000003</v>
      </c>
    </row>
    <row r="177" spans="1:5">
      <c r="A177" s="16">
        <v>38</v>
      </c>
      <c r="B177" s="16">
        <v>64867.149109999998</v>
      </c>
      <c r="C177" s="16">
        <v>13962.95284</v>
      </c>
      <c r="D177" s="16">
        <v>498441.5687</v>
      </c>
      <c r="E177" s="34">
        <v>41104.071080000002</v>
      </c>
    </row>
    <row r="178" spans="1:5">
      <c r="A178" s="16">
        <v>40</v>
      </c>
      <c r="B178" s="16">
        <v>70051.940329999998</v>
      </c>
      <c r="C178" s="16">
        <v>4701.3161749999999</v>
      </c>
      <c r="D178" s="16">
        <v>613706.54209999996</v>
      </c>
      <c r="E178" s="34">
        <v>49050.853779999998</v>
      </c>
    </row>
    <row r="179" spans="1:5">
      <c r="A179" s="16">
        <v>45</v>
      </c>
      <c r="B179" s="16">
        <v>62043.166230000003</v>
      </c>
      <c r="C179" s="16">
        <v>4980.6682950000004</v>
      </c>
      <c r="D179" s="16">
        <v>357639.03340000001</v>
      </c>
      <c r="E179" s="34">
        <v>41265.529289999999</v>
      </c>
    </row>
    <row r="180" spans="1:5">
      <c r="A180" s="16">
        <v>51</v>
      </c>
      <c r="B180" s="16">
        <v>85186.48921</v>
      </c>
      <c r="C180" s="16">
        <v>12413.0319</v>
      </c>
      <c r="D180" s="16">
        <v>546630.52839999995</v>
      </c>
      <c r="E180" s="34">
        <v>64545.163390000002</v>
      </c>
    </row>
    <row r="181" spans="1:5">
      <c r="A181" s="16">
        <v>38</v>
      </c>
      <c r="B181" s="16">
        <v>47127.416319999997</v>
      </c>
      <c r="C181" s="16">
        <v>10221.15388</v>
      </c>
      <c r="D181" s="16">
        <v>427011.49540000001</v>
      </c>
      <c r="E181" s="34">
        <v>29052.095209999999</v>
      </c>
    </row>
    <row r="182" spans="1:5">
      <c r="A182" s="16">
        <v>34</v>
      </c>
      <c r="B182" s="16">
        <v>61177.08698</v>
      </c>
      <c r="C182" s="16">
        <v>9837.2224320000005</v>
      </c>
      <c r="D182" s="16">
        <v>340663.32610000001</v>
      </c>
      <c r="E182" s="34">
        <v>30719.815600000002</v>
      </c>
    </row>
    <row r="183" spans="1:5">
      <c r="A183" s="16">
        <v>50</v>
      </c>
      <c r="B183" s="16">
        <v>57770.364880000001</v>
      </c>
      <c r="C183" s="16">
        <v>8628.4340250000005</v>
      </c>
      <c r="D183" s="16">
        <v>211765.2494</v>
      </c>
      <c r="E183" s="34">
        <v>38763.113060000003</v>
      </c>
    </row>
    <row r="184" spans="1:5">
      <c r="A184" s="16">
        <v>42</v>
      </c>
      <c r="B184" s="16">
        <v>60432.40367</v>
      </c>
      <c r="C184" s="16">
        <v>11417.46257</v>
      </c>
      <c r="D184" s="16">
        <v>415005.35840000003</v>
      </c>
      <c r="E184" s="34">
        <v>39331.201269999998</v>
      </c>
    </row>
    <row r="185" spans="1:5">
      <c r="A185" s="16">
        <v>33</v>
      </c>
      <c r="B185" s="16">
        <v>58999.888579999999</v>
      </c>
      <c r="C185" s="16">
        <v>6904.4204120000004</v>
      </c>
      <c r="D185" s="16">
        <v>478422.79729999998</v>
      </c>
      <c r="E185" s="34">
        <v>32608.454679999999</v>
      </c>
    </row>
    <row r="186" spans="1:5">
      <c r="A186" s="16">
        <v>56</v>
      </c>
      <c r="B186" s="16">
        <v>62645.955159999998</v>
      </c>
      <c r="C186" s="16">
        <v>11431.229660000001</v>
      </c>
      <c r="D186" s="16">
        <v>613242.16680000001</v>
      </c>
      <c r="E186" s="34">
        <v>58045.562570000002</v>
      </c>
    </row>
    <row r="187" spans="1:5">
      <c r="A187" s="16">
        <v>57</v>
      </c>
      <c r="B187" s="16">
        <v>68782.157179999995</v>
      </c>
      <c r="C187" s="16">
        <v>9810.7526899999993</v>
      </c>
      <c r="D187" s="16">
        <v>350157.8394</v>
      </c>
      <c r="E187" s="34">
        <v>54387.277269999999</v>
      </c>
    </row>
    <row r="188" spans="1:5">
      <c r="A188" s="16">
        <v>37</v>
      </c>
      <c r="B188" s="16">
        <v>67545.963820000004</v>
      </c>
      <c r="C188" s="16">
        <v>7171.4661120000001</v>
      </c>
      <c r="D188" s="16">
        <v>322905.45919999998</v>
      </c>
      <c r="E188" s="34">
        <v>36638.206879999998</v>
      </c>
    </row>
    <row r="189" spans="1:5">
      <c r="A189" s="16">
        <v>51</v>
      </c>
      <c r="B189" s="16">
        <v>42415.488669999999</v>
      </c>
      <c r="C189" s="16">
        <v>5205.008323</v>
      </c>
      <c r="D189" s="16">
        <v>520997.23849999998</v>
      </c>
      <c r="E189" s="34">
        <v>39522.131289999998</v>
      </c>
    </row>
    <row r="190" spans="1:5">
      <c r="A190" s="16">
        <v>63</v>
      </c>
      <c r="B190" s="16">
        <v>44617.983139999997</v>
      </c>
      <c r="C190" s="16">
        <v>9683.7358789999998</v>
      </c>
      <c r="D190" s="16">
        <v>251702.1158</v>
      </c>
      <c r="E190" s="34">
        <v>42978.346259999998</v>
      </c>
    </row>
    <row r="191" spans="1:5">
      <c r="A191" s="16">
        <v>53</v>
      </c>
      <c r="B191" s="16">
        <v>72226.560299999997</v>
      </c>
      <c r="C191" s="16">
        <v>5817.1538540000001</v>
      </c>
      <c r="D191" s="16">
        <v>623033.48199999996</v>
      </c>
      <c r="E191" s="34">
        <v>60865.763959999997</v>
      </c>
    </row>
    <row r="192" spans="1:5">
      <c r="A192" s="16">
        <v>51</v>
      </c>
      <c r="B192" s="16">
        <v>48958.905350000001</v>
      </c>
      <c r="C192" s="16">
        <v>2418.8643400000001</v>
      </c>
      <c r="D192" s="16">
        <v>615672.46810000006</v>
      </c>
      <c r="E192" s="34">
        <v>46380.447319999999</v>
      </c>
    </row>
    <row r="193" spans="1:5">
      <c r="A193" s="16">
        <v>48</v>
      </c>
      <c r="B193" s="16">
        <v>86067.835269999996</v>
      </c>
      <c r="C193" s="16">
        <v>9181.0674299999991</v>
      </c>
      <c r="D193" s="16">
        <v>335652.62339999998</v>
      </c>
      <c r="E193" s="34">
        <v>56579.903380000003</v>
      </c>
    </row>
    <row r="194" spans="1:5">
      <c r="A194" s="16">
        <v>41</v>
      </c>
      <c r="B194" s="16">
        <v>65554.401800000007</v>
      </c>
      <c r="C194" s="16">
        <v>12026.579750000001</v>
      </c>
      <c r="D194" s="16">
        <v>462613.85869999998</v>
      </c>
      <c r="E194" s="34">
        <v>42774.355790000001</v>
      </c>
    </row>
    <row r="195" spans="1:5">
      <c r="A195" s="16">
        <v>39</v>
      </c>
      <c r="B195" s="16">
        <v>69248.495299999995</v>
      </c>
      <c r="C195" s="16">
        <v>6445.7849809999998</v>
      </c>
      <c r="D195" s="16">
        <v>298246.06089999998</v>
      </c>
      <c r="E195" s="34">
        <v>37879.653850000002</v>
      </c>
    </row>
    <row r="196" spans="1:5">
      <c r="A196" s="16">
        <v>45</v>
      </c>
      <c r="B196" s="16">
        <v>59331.235549999998</v>
      </c>
      <c r="C196" s="16">
        <v>10027.53449</v>
      </c>
      <c r="D196" s="16">
        <v>543313.34539999999</v>
      </c>
      <c r="E196" s="34">
        <v>45208.425389999997</v>
      </c>
    </row>
    <row r="197" spans="1:5">
      <c r="A197" s="16">
        <v>70</v>
      </c>
      <c r="B197" s="16">
        <v>52323.2448</v>
      </c>
      <c r="C197" s="16">
        <v>12438.85648</v>
      </c>
      <c r="D197" s="16">
        <v>346555.1716</v>
      </c>
      <c r="E197" s="34">
        <v>56229.412700000001</v>
      </c>
    </row>
    <row r="198" spans="1:5">
      <c r="A198" s="16">
        <v>51</v>
      </c>
      <c r="B198" s="16">
        <v>63552.851750000002</v>
      </c>
      <c r="C198" s="16">
        <v>9347.50353</v>
      </c>
      <c r="D198" s="16">
        <v>474763.46960000001</v>
      </c>
      <c r="E198" s="34">
        <v>50455.119350000001</v>
      </c>
    </row>
    <row r="199" spans="1:5">
      <c r="A199" s="16">
        <v>51</v>
      </c>
      <c r="B199" s="16">
        <v>75116.10613</v>
      </c>
      <c r="C199" s="16">
        <v>5969.6666020000002</v>
      </c>
      <c r="D199" s="16">
        <v>232607.39069999999</v>
      </c>
      <c r="E199" s="34">
        <v>49721.310819999999</v>
      </c>
    </row>
    <row r="200" spans="1:5">
      <c r="A200" s="16">
        <v>42</v>
      </c>
      <c r="B200" s="16">
        <v>38284.020129999997</v>
      </c>
      <c r="C200" s="16">
        <v>15467.78745</v>
      </c>
      <c r="D200" s="16">
        <v>587010.55209999997</v>
      </c>
      <c r="E200" s="34">
        <v>31696.996790000001</v>
      </c>
    </row>
    <row r="201" spans="1:5">
      <c r="A201" s="16">
        <v>50</v>
      </c>
      <c r="B201" s="16">
        <v>55293.507769999997</v>
      </c>
      <c r="C201" s="16">
        <v>9465.0900980000006</v>
      </c>
      <c r="D201" s="16">
        <v>629764.27430000005</v>
      </c>
      <c r="E201" s="34">
        <v>49220.021800000002</v>
      </c>
    </row>
    <row r="202" spans="1:5">
      <c r="A202" s="16">
        <v>40</v>
      </c>
      <c r="B202" s="16">
        <v>63210.762349999997</v>
      </c>
      <c r="C202" s="16">
        <v>3657.863218</v>
      </c>
      <c r="D202" s="16">
        <v>664431.39659999998</v>
      </c>
      <c r="E202" s="34">
        <v>46188.835140000003</v>
      </c>
    </row>
    <row r="203" spans="1:5">
      <c r="A203" s="16">
        <v>44</v>
      </c>
      <c r="B203" s="16">
        <v>54918.387490000001</v>
      </c>
      <c r="C203" s="16">
        <v>8920.3850149999998</v>
      </c>
      <c r="D203" s="16">
        <v>347017.83309999999</v>
      </c>
      <c r="E203" s="34">
        <v>36086.93161</v>
      </c>
    </row>
    <row r="204" spans="1:5">
      <c r="A204" s="16">
        <v>52</v>
      </c>
      <c r="B204" s="16">
        <v>57262.795810000003</v>
      </c>
      <c r="C204" s="16">
        <v>7793.0732010000002</v>
      </c>
      <c r="D204" s="16">
        <v>322150.3542</v>
      </c>
      <c r="E204" s="34">
        <v>43264.049650000001</v>
      </c>
    </row>
    <row r="205" spans="1:5">
      <c r="A205" s="16">
        <v>41</v>
      </c>
      <c r="B205" s="16">
        <v>72299.950100000002</v>
      </c>
      <c r="C205" s="16">
        <v>11544.933849999999</v>
      </c>
      <c r="D205" s="16">
        <v>275389.07010000001</v>
      </c>
      <c r="E205" s="34">
        <v>40660.383170000001</v>
      </c>
    </row>
    <row r="206" spans="1:5">
      <c r="A206" s="16">
        <v>57</v>
      </c>
      <c r="B206" s="16">
        <v>50241.489849999998</v>
      </c>
      <c r="C206" s="16">
        <v>14817.70896</v>
      </c>
      <c r="D206" s="16">
        <v>607395.0183</v>
      </c>
      <c r="E206" s="34">
        <v>51683.608590000003</v>
      </c>
    </row>
    <row r="207" spans="1:5">
      <c r="A207" s="16">
        <v>54</v>
      </c>
      <c r="B207" s="16">
        <v>65834.568889999995</v>
      </c>
      <c r="C207" s="16">
        <v>15353.257739999999</v>
      </c>
      <c r="D207" s="16">
        <v>152012.353</v>
      </c>
      <c r="E207" s="34">
        <v>44525.020850000001</v>
      </c>
    </row>
    <row r="208" spans="1:5">
      <c r="A208" s="16">
        <v>50</v>
      </c>
      <c r="B208" s="16">
        <v>60382.178849999997</v>
      </c>
      <c r="C208" s="16">
        <v>11302.88277</v>
      </c>
      <c r="D208" s="16">
        <v>490444.41110000003</v>
      </c>
      <c r="E208" s="34">
        <v>48518.90163</v>
      </c>
    </row>
    <row r="209" spans="1:5">
      <c r="A209" s="16">
        <v>37</v>
      </c>
      <c r="B209" s="16">
        <v>68691.170859999998</v>
      </c>
      <c r="C209" s="16">
        <v>16305.789070000001</v>
      </c>
      <c r="D209" s="16">
        <v>619707.4203</v>
      </c>
      <c r="E209" s="34">
        <v>45805.30588</v>
      </c>
    </row>
    <row r="210" spans="1:5">
      <c r="A210" s="16">
        <v>52</v>
      </c>
      <c r="B210" s="16">
        <v>65446.656869999999</v>
      </c>
      <c r="C210" s="16">
        <v>8491.5861540000005</v>
      </c>
      <c r="D210" s="16">
        <v>571564.79009999998</v>
      </c>
      <c r="E210" s="34">
        <v>54850.387419999999</v>
      </c>
    </row>
    <row r="211" spans="1:5">
      <c r="A211" s="16">
        <v>43</v>
      </c>
      <c r="B211" s="16">
        <v>42978.342839999998</v>
      </c>
      <c r="C211" s="16">
        <v>8884.1106899999995</v>
      </c>
      <c r="D211" s="16">
        <v>491193.37729999999</v>
      </c>
      <c r="E211" s="34">
        <v>32478.44758</v>
      </c>
    </row>
    <row r="212" spans="1:5">
      <c r="A212" s="16">
        <v>52</v>
      </c>
      <c r="B212" s="16">
        <v>58143.062850000002</v>
      </c>
      <c r="C212" s="16">
        <v>9686.1193039999998</v>
      </c>
      <c r="D212" s="16">
        <v>261152.8211</v>
      </c>
      <c r="E212" s="34">
        <v>42209.289479999999</v>
      </c>
    </row>
    <row r="213" spans="1:5">
      <c r="A213" s="16">
        <v>64</v>
      </c>
      <c r="B213" s="16">
        <v>61666.285199999998</v>
      </c>
      <c r="C213" s="16">
        <v>11672.723819999999</v>
      </c>
      <c r="D213" s="16">
        <v>299854.21860000002</v>
      </c>
      <c r="E213" s="34">
        <v>55125.932370000002</v>
      </c>
    </row>
    <row r="214" spans="1:5">
      <c r="A214" s="16">
        <v>51</v>
      </c>
      <c r="B214" s="16">
        <v>64854.339659999998</v>
      </c>
      <c r="C214" s="16">
        <v>3247.8875229999999</v>
      </c>
      <c r="D214" s="16">
        <v>371240.24129999999</v>
      </c>
      <c r="E214" s="34">
        <v>47984.420619999997</v>
      </c>
    </row>
    <row r="215" spans="1:5">
      <c r="A215" s="16">
        <v>55</v>
      </c>
      <c r="B215" s="16">
        <v>45757.155680000003</v>
      </c>
      <c r="C215" s="16">
        <v>11207.01556</v>
      </c>
      <c r="D215" s="16">
        <v>465709.89370000002</v>
      </c>
      <c r="E215" s="34">
        <v>43405.89086</v>
      </c>
    </row>
    <row r="216" spans="1:5">
      <c r="A216" s="16">
        <v>47</v>
      </c>
      <c r="B216" s="16">
        <v>73096.509269999995</v>
      </c>
      <c r="C216" s="16">
        <v>10743.793</v>
      </c>
      <c r="D216" s="16">
        <v>196421.7402</v>
      </c>
      <c r="E216" s="34">
        <v>44577.44829</v>
      </c>
    </row>
    <row r="217" spans="1:5">
      <c r="A217" s="16">
        <v>36</v>
      </c>
      <c r="B217" s="16">
        <v>67249.05932</v>
      </c>
      <c r="C217" s="16">
        <v>12998.472320000001</v>
      </c>
      <c r="D217" s="16">
        <v>396793.47340000002</v>
      </c>
      <c r="E217" s="34">
        <v>37744.542849999998</v>
      </c>
    </row>
    <row r="218" spans="1:5">
      <c r="A218" s="16">
        <v>39</v>
      </c>
      <c r="B218" s="16">
        <v>77165.812969999999</v>
      </c>
      <c r="C218" s="16">
        <v>8737.2031900000002</v>
      </c>
      <c r="D218" s="16">
        <v>478853.32169999997</v>
      </c>
      <c r="E218" s="34">
        <v>47805.256050000004</v>
      </c>
    </row>
    <row r="219" spans="1:5">
      <c r="A219" s="16">
        <v>45</v>
      </c>
      <c r="B219" s="16">
        <v>72316.182860000001</v>
      </c>
      <c r="C219" s="16">
        <v>8728.9168030000001</v>
      </c>
      <c r="D219" s="16">
        <v>279393.49099999998</v>
      </c>
      <c r="E219" s="34">
        <v>44846.685570000001</v>
      </c>
    </row>
    <row r="220" spans="1:5">
      <c r="A220" s="16">
        <v>47</v>
      </c>
      <c r="B220" s="16">
        <v>68431.270550000001</v>
      </c>
      <c r="C220" s="16">
        <v>14088.906419999999</v>
      </c>
      <c r="D220" s="16">
        <v>383693.20409999997</v>
      </c>
      <c r="E220" s="34">
        <v>46643.265809999997</v>
      </c>
    </row>
    <row r="221" spans="1:5">
      <c r="A221" s="16">
        <v>47</v>
      </c>
      <c r="B221" s="16">
        <v>62311.116410000002</v>
      </c>
      <c r="C221" s="16">
        <v>9832.0573100000001</v>
      </c>
      <c r="D221" s="16">
        <v>830430.36919999996</v>
      </c>
      <c r="E221" s="34">
        <v>56563.986749999996</v>
      </c>
    </row>
    <row r="222" spans="1:5">
      <c r="A222" s="16">
        <v>60</v>
      </c>
      <c r="B222" s="16">
        <v>53229.145470000003</v>
      </c>
      <c r="C222" s="16">
        <v>10756.60888</v>
      </c>
      <c r="D222" s="16">
        <v>112127.2567</v>
      </c>
      <c r="E222" s="34">
        <v>41673.446170000003</v>
      </c>
    </row>
    <row r="223" spans="1:5">
      <c r="A223" s="16">
        <v>59</v>
      </c>
      <c r="B223" s="16">
        <v>77662.1109</v>
      </c>
      <c r="C223" s="16">
        <v>13444.89631</v>
      </c>
      <c r="D223" s="16">
        <v>331460.47269999998</v>
      </c>
      <c r="E223" s="34">
        <v>61118.469469999996</v>
      </c>
    </row>
    <row r="224" spans="1:5">
      <c r="A224" s="16">
        <v>36</v>
      </c>
      <c r="B224" s="16">
        <v>69494.697830000005</v>
      </c>
      <c r="C224" s="16">
        <v>20000</v>
      </c>
      <c r="D224" s="16">
        <v>335809.61709999997</v>
      </c>
      <c r="E224" s="34">
        <v>37303.567009999999</v>
      </c>
    </row>
    <row r="225" spans="1:5">
      <c r="A225" s="16">
        <v>47</v>
      </c>
      <c r="B225" s="16">
        <v>61063.356310000003</v>
      </c>
      <c r="C225" s="16">
        <v>12066.26571</v>
      </c>
      <c r="D225" s="16">
        <v>509543.08590000001</v>
      </c>
      <c r="E225" s="34">
        <v>46892.266170000003</v>
      </c>
    </row>
    <row r="226" spans="1:5">
      <c r="A226" s="16">
        <v>38</v>
      </c>
      <c r="B226" s="16">
        <v>79368.917409999995</v>
      </c>
      <c r="C226" s="16">
        <v>13501.926589999999</v>
      </c>
      <c r="D226" s="16">
        <v>761935.51769999997</v>
      </c>
      <c r="E226" s="34">
        <v>56457.740380000003</v>
      </c>
    </row>
    <row r="227" spans="1:5">
      <c r="A227" s="16">
        <v>42</v>
      </c>
      <c r="B227" s="16">
        <v>61693.443520000001</v>
      </c>
      <c r="C227" s="16">
        <v>10835.25736</v>
      </c>
      <c r="D227" s="16">
        <v>620522.38419999997</v>
      </c>
      <c r="E227" s="34">
        <v>45509.697319999999</v>
      </c>
    </row>
    <row r="228" spans="1:5">
      <c r="A228" s="16">
        <v>33</v>
      </c>
      <c r="B228" s="16">
        <v>47211.668120000002</v>
      </c>
      <c r="C228" s="16">
        <v>4295.2253389999996</v>
      </c>
      <c r="D228" s="16">
        <v>539365.93660000002</v>
      </c>
      <c r="E228" s="34">
        <v>27625.441439999999</v>
      </c>
    </row>
    <row r="229" spans="1:5">
      <c r="A229" s="16">
        <v>39</v>
      </c>
      <c r="B229" s="16">
        <v>69897.752909999996</v>
      </c>
      <c r="C229" s="16">
        <v>9624.9088690000008</v>
      </c>
      <c r="D229" s="16">
        <v>565814.72499999998</v>
      </c>
      <c r="E229" s="34">
        <v>46389.502370000002</v>
      </c>
    </row>
    <row r="230" spans="1:5">
      <c r="A230" s="16">
        <v>39</v>
      </c>
      <c r="B230" s="16">
        <v>63675.932630000003</v>
      </c>
      <c r="C230" s="16">
        <v>9631.9749049999991</v>
      </c>
      <c r="D230" s="16">
        <v>74257.827850000001</v>
      </c>
      <c r="E230" s="34">
        <v>29002.056649999999</v>
      </c>
    </row>
    <row r="231" spans="1:5">
      <c r="A231" s="16">
        <v>55</v>
      </c>
      <c r="B231" s="16">
        <v>72302.032229999997</v>
      </c>
      <c r="C231" s="16">
        <v>10813.75655</v>
      </c>
      <c r="D231" s="16">
        <v>234159.07930000001</v>
      </c>
      <c r="E231" s="34">
        <v>51355.710599999999</v>
      </c>
    </row>
    <row r="232" spans="1:5">
      <c r="A232" s="16">
        <v>45</v>
      </c>
      <c r="B232" s="16">
        <v>63687.498800000001</v>
      </c>
      <c r="C232" s="16">
        <v>13421.368210000001</v>
      </c>
      <c r="D232" s="16">
        <v>358615.9327</v>
      </c>
      <c r="E232" s="34">
        <v>42011.199650000002</v>
      </c>
    </row>
    <row r="233" spans="1:5">
      <c r="A233" s="16">
        <v>51</v>
      </c>
      <c r="B233" s="16">
        <v>63678.15468</v>
      </c>
      <c r="C233" s="16">
        <v>5011.6151449999998</v>
      </c>
      <c r="D233" s="16">
        <v>563498.66359999997</v>
      </c>
      <c r="E233" s="34">
        <v>52654.404549999999</v>
      </c>
    </row>
    <row r="234" spans="1:5">
      <c r="A234" s="16">
        <v>49</v>
      </c>
      <c r="B234" s="16">
        <v>77435.465450000003</v>
      </c>
      <c r="C234" s="16">
        <v>6922.152838</v>
      </c>
      <c r="D234" s="16">
        <v>48620.321230000001</v>
      </c>
      <c r="E234" s="34">
        <v>44432.717470000003</v>
      </c>
    </row>
    <row r="235" spans="1:5">
      <c r="A235" s="16">
        <v>46</v>
      </c>
      <c r="B235" s="16">
        <v>62721.405140000003</v>
      </c>
      <c r="C235" s="16">
        <v>16127.56619</v>
      </c>
      <c r="D235" s="16">
        <v>494985.53629999998</v>
      </c>
      <c r="E235" s="34">
        <v>46054.602529999996</v>
      </c>
    </row>
    <row r="236" spans="1:5">
      <c r="A236" s="16">
        <v>53</v>
      </c>
      <c r="B236" s="16">
        <v>70842.835179999995</v>
      </c>
      <c r="C236" s="16">
        <v>9536.8996889999999</v>
      </c>
      <c r="D236" s="16">
        <v>545946.99959999998</v>
      </c>
      <c r="E236" s="34">
        <v>58235.414539999998</v>
      </c>
    </row>
    <row r="237" spans="1:5">
      <c r="A237" s="16">
        <v>39</v>
      </c>
      <c r="B237" s="16">
        <v>55285.986250000002</v>
      </c>
      <c r="C237" s="16">
        <v>17462.075059999999</v>
      </c>
      <c r="D237" s="16">
        <v>734443.69689999998</v>
      </c>
      <c r="E237" s="34">
        <v>42990.292549999998</v>
      </c>
    </row>
    <row r="238" spans="1:5">
      <c r="A238" s="16">
        <v>43</v>
      </c>
      <c r="B238" s="16">
        <v>72002.055200000003</v>
      </c>
      <c r="C238" s="16">
        <v>14709.658240000001</v>
      </c>
      <c r="D238" s="16">
        <v>568947.7487</v>
      </c>
      <c r="E238" s="34">
        <v>50702.18103</v>
      </c>
    </row>
    <row r="239" spans="1:5">
      <c r="A239" s="16">
        <v>70</v>
      </c>
      <c r="B239" s="16">
        <v>41434.512580000002</v>
      </c>
      <c r="C239" s="16">
        <v>6810.5556059999999</v>
      </c>
      <c r="D239" s="16">
        <v>252220.29370000001</v>
      </c>
      <c r="E239" s="34">
        <v>47009.577409999998</v>
      </c>
    </row>
    <row r="240" spans="1:5">
      <c r="A240" s="16">
        <v>51</v>
      </c>
      <c r="B240" s="16">
        <v>60404.38394</v>
      </c>
      <c r="C240" s="16">
        <v>4198.8391279999996</v>
      </c>
      <c r="D240" s="16">
        <v>513974.68119999999</v>
      </c>
      <c r="E240" s="34">
        <v>49399.970410000002</v>
      </c>
    </row>
    <row r="241" spans="1:5">
      <c r="A241" s="16">
        <v>52</v>
      </c>
      <c r="B241" s="16">
        <v>65239.064680000003</v>
      </c>
      <c r="C241" s="16">
        <v>7437.2110279999997</v>
      </c>
      <c r="D241" s="16">
        <v>168703.33850000001</v>
      </c>
      <c r="E241" s="34">
        <v>42997.167609999997</v>
      </c>
    </row>
    <row r="242" spans="1:5">
      <c r="A242" s="16">
        <v>45</v>
      </c>
      <c r="B242" s="16">
        <v>62939.128510000002</v>
      </c>
      <c r="C242" s="16">
        <v>632.05285240000001</v>
      </c>
      <c r="D242" s="16">
        <v>455589.79729999998</v>
      </c>
      <c r="E242" s="34">
        <v>44434.984190000003</v>
      </c>
    </row>
    <row r="243" spans="1:5">
      <c r="A243" s="16">
        <v>48</v>
      </c>
      <c r="B243" s="16">
        <v>60608.403129999999</v>
      </c>
      <c r="C243" s="16">
        <v>8233.2807190000003</v>
      </c>
      <c r="D243" s="16">
        <v>492113.00670000003</v>
      </c>
      <c r="E243" s="34">
        <v>46325.509590000001</v>
      </c>
    </row>
    <row r="244" spans="1:5">
      <c r="A244" s="16">
        <v>48</v>
      </c>
      <c r="B244" s="16">
        <v>56118.396009999997</v>
      </c>
      <c r="C244" s="16">
        <v>9242.775995</v>
      </c>
      <c r="D244" s="16">
        <v>586717.47149999999</v>
      </c>
      <c r="E244" s="34">
        <v>46846.730499999998</v>
      </c>
    </row>
    <row r="245" spans="1:5">
      <c r="A245" s="16">
        <v>48</v>
      </c>
      <c r="B245" s="16">
        <v>86706.333329999994</v>
      </c>
      <c r="C245" s="16">
        <v>9653.2649799999999</v>
      </c>
      <c r="D245" s="16">
        <v>333543.69300000003</v>
      </c>
      <c r="E245" s="34">
        <v>56499.102019999998</v>
      </c>
    </row>
    <row r="246" spans="1:5">
      <c r="A246" s="16">
        <v>57</v>
      </c>
      <c r="B246" s="16">
        <v>41236.364970000002</v>
      </c>
      <c r="C246" s="16">
        <v>9399.3429749999996</v>
      </c>
      <c r="D246" s="16">
        <v>466988.26020000002</v>
      </c>
      <c r="E246" s="34">
        <v>42773.759050000001</v>
      </c>
    </row>
    <row r="247" spans="1:5">
      <c r="A247" s="16">
        <v>46</v>
      </c>
      <c r="B247" s="16">
        <v>77146.275980000006</v>
      </c>
      <c r="C247" s="16">
        <v>7903.3349500000004</v>
      </c>
      <c r="D247" s="16">
        <v>418764.5061</v>
      </c>
      <c r="E247" s="34">
        <v>52313.983919999999</v>
      </c>
    </row>
    <row r="248" spans="1:5">
      <c r="A248" s="16">
        <v>44</v>
      </c>
      <c r="B248" s="16">
        <v>56437.304040000003</v>
      </c>
      <c r="C248" s="16">
        <v>10461.982760000001</v>
      </c>
      <c r="D248" s="16">
        <v>249182.78479999999</v>
      </c>
      <c r="E248" s="34">
        <v>34139.637300000002</v>
      </c>
    </row>
    <row r="249" spans="1:5">
      <c r="A249" s="16">
        <v>65</v>
      </c>
      <c r="B249" s="16">
        <v>70703.850130000006</v>
      </c>
      <c r="C249" s="16">
        <v>5025.3655179999996</v>
      </c>
      <c r="D249" s="16">
        <v>284991.7415</v>
      </c>
      <c r="E249" s="34">
        <v>60763.247309999999</v>
      </c>
    </row>
    <row r="250" spans="1:5">
      <c r="A250" s="16">
        <v>57</v>
      </c>
      <c r="B250" s="16">
        <v>69810.462650000001</v>
      </c>
      <c r="C250" s="16">
        <v>4684.5564329999997</v>
      </c>
      <c r="D250" s="16">
        <v>720423.81570000004</v>
      </c>
      <c r="E250" s="34">
        <v>66158.694940000001</v>
      </c>
    </row>
    <row r="251" spans="1:5">
      <c r="A251" s="16">
        <v>47</v>
      </c>
      <c r="B251" s="16">
        <v>54279.395969999998</v>
      </c>
      <c r="C251" s="16">
        <v>5699.1848140000002</v>
      </c>
      <c r="D251" s="16">
        <v>124979.05009999999</v>
      </c>
      <c r="E251" s="34">
        <v>31215.642100000001</v>
      </c>
    </row>
    <row r="252" spans="1:5">
      <c r="A252" s="16">
        <v>36</v>
      </c>
      <c r="B252" s="16">
        <v>70334.42787</v>
      </c>
      <c r="C252" s="16">
        <v>9823.2189670000007</v>
      </c>
      <c r="D252" s="16">
        <v>632600.47180000006</v>
      </c>
      <c r="E252" s="34">
        <v>46135.27233</v>
      </c>
    </row>
    <row r="253" spans="1:5">
      <c r="A253" s="16">
        <v>57</v>
      </c>
      <c r="B253" s="16">
        <v>59168.007510000003</v>
      </c>
      <c r="C253" s="16">
        <v>10474.441870000001</v>
      </c>
      <c r="D253" s="16">
        <v>623487.59519999998</v>
      </c>
      <c r="E253" s="34">
        <v>56973.181049999999</v>
      </c>
    </row>
    <row r="254" spans="1:5">
      <c r="A254" s="16">
        <v>33</v>
      </c>
      <c r="B254" s="16">
        <v>61889.616179999997</v>
      </c>
      <c r="C254" s="16">
        <v>12024.484570000001</v>
      </c>
      <c r="D254" s="16">
        <v>133226.06169999999</v>
      </c>
      <c r="E254" s="34">
        <v>24184.074430000001</v>
      </c>
    </row>
    <row r="255" spans="1:5">
      <c r="A255" s="16">
        <v>43</v>
      </c>
      <c r="B255" s="16">
        <v>66013.951740000004</v>
      </c>
      <c r="C255" s="16">
        <v>7039.5400229999996</v>
      </c>
      <c r="D255" s="16">
        <v>610942.14080000005</v>
      </c>
      <c r="E255" s="34">
        <v>49079.619420000003</v>
      </c>
    </row>
    <row r="256" spans="1:5">
      <c r="A256" s="16">
        <v>46</v>
      </c>
      <c r="B256" s="16">
        <v>55434.040459999997</v>
      </c>
      <c r="C256" s="16">
        <v>18693.146519999998</v>
      </c>
      <c r="D256" s="16">
        <v>316906.64409999998</v>
      </c>
      <c r="E256" s="34">
        <v>37093.920330000001</v>
      </c>
    </row>
    <row r="257" spans="1:5">
      <c r="A257" s="16">
        <v>45</v>
      </c>
      <c r="B257" s="16">
        <v>68499.694470000002</v>
      </c>
      <c r="C257" s="16">
        <v>15436.79968</v>
      </c>
      <c r="D257" s="16">
        <v>308445.85979999998</v>
      </c>
      <c r="E257" s="34">
        <v>43401.566120000003</v>
      </c>
    </row>
    <row r="258" spans="1:5">
      <c r="A258" s="16">
        <v>43</v>
      </c>
      <c r="B258" s="16">
        <v>54749.886449999998</v>
      </c>
      <c r="C258" s="16">
        <v>7631.6878210000004</v>
      </c>
      <c r="D258" s="16">
        <v>152883.35190000001</v>
      </c>
      <c r="E258" s="34">
        <v>29092.131099999999</v>
      </c>
    </row>
    <row r="259" spans="1:5">
      <c r="A259" s="16">
        <v>38</v>
      </c>
      <c r="B259" s="16">
        <v>74590.254950000002</v>
      </c>
      <c r="C259" s="16">
        <v>5614.0049760000002</v>
      </c>
      <c r="D259" s="16">
        <v>573441.97239999997</v>
      </c>
      <c r="E259" s="34">
        <v>48349.164570000001</v>
      </c>
    </row>
    <row r="260" spans="1:5">
      <c r="A260" s="16">
        <v>40</v>
      </c>
      <c r="B260" s="16">
        <v>67772.666459999993</v>
      </c>
      <c r="C260" s="16">
        <v>6887.2483009999996</v>
      </c>
      <c r="D260" s="16">
        <v>134188.4492</v>
      </c>
      <c r="E260" s="34">
        <v>33261.000569999997</v>
      </c>
    </row>
    <row r="261" spans="1:5">
      <c r="A261" s="16">
        <v>43</v>
      </c>
      <c r="B261" s="16">
        <v>62563.578249999999</v>
      </c>
      <c r="C261" s="16">
        <v>6130.3051809999997</v>
      </c>
      <c r="D261" s="16">
        <v>426488.74589999998</v>
      </c>
      <c r="E261" s="34">
        <v>41327.165540000002</v>
      </c>
    </row>
    <row r="262" spans="1:5">
      <c r="A262" s="16">
        <v>42</v>
      </c>
      <c r="B262" s="16">
        <v>70361.015039999998</v>
      </c>
      <c r="C262" s="16">
        <v>12024.725109999999</v>
      </c>
      <c r="D262" s="16">
        <v>575500.76870000002</v>
      </c>
      <c r="E262" s="34">
        <v>49336.116280000002</v>
      </c>
    </row>
    <row r="263" spans="1:5">
      <c r="A263" s="16">
        <v>51</v>
      </c>
      <c r="B263" s="16">
        <v>74810.894709999993</v>
      </c>
      <c r="C263" s="16">
        <v>13658.34201</v>
      </c>
      <c r="D263" s="16">
        <v>286849.78749999998</v>
      </c>
      <c r="E263" s="34">
        <v>51405.55229</v>
      </c>
    </row>
    <row r="264" spans="1:5">
      <c r="A264" s="16">
        <v>38</v>
      </c>
      <c r="B264" s="16">
        <v>49346.404999999999</v>
      </c>
      <c r="C264" s="16">
        <v>5827.8203460000004</v>
      </c>
      <c r="D264" s="16">
        <v>479685.98239999998</v>
      </c>
      <c r="E264" s="34">
        <v>31249.98803</v>
      </c>
    </row>
    <row r="265" spans="1:5">
      <c r="A265" s="16">
        <v>41</v>
      </c>
      <c r="B265" s="16">
        <v>73426.085210000005</v>
      </c>
      <c r="C265" s="16">
        <v>14822.79645</v>
      </c>
      <c r="D265" s="16">
        <v>336867.71470000001</v>
      </c>
      <c r="E265" s="34">
        <v>43598.969929999999</v>
      </c>
    </row>
    <row r="266" spans="1:5">
      <c r="A266" s="16">
        <v>54</v>
      </c>
      <c r="B266" s="16">
        <v>47684.463060000002</v>
      </c>
      <c r="C266" s="16">
        <v>10128.761140000001</v>
      </c>
      <c r="D266" s="16">
        <v>613372.89170000004</v>
      </c>
      <c r="E266" s="34">
        <v>48300.020570000001</v>
      </c>
    </row>
    <row r="267" spans="1:5">
      <c r="A267" s="16">
        <v>45</v>
      </c>
      <c r="B267" s="16">
        <v>72939.831950000007</v>
      </c>
      <c r="C267" s="16">
        <v>7787.2044919999998</v>
      </c>
      <c r="D267" s="16">
        <v>589669.65729999996</v>
      </c>
      <c r="E267" s="34">
        <v>54013.47595</v>
      </c>
    </row>
    <row r="268" spans="1:5">
      <c r="A268" s="16">
        <v>41</v>
      </c>
      <c r="B268" s="16">
        <v>72277.826090000002</v>
      </c>
      <c r="C268" s="16">
        <v>13580.877469999999</v>
      </c>
      <c r="D268" s="16">
        <v>202710.12940000001</v>
      </c>
      <c r="E268" s="34">
        <v>38674.660380000001</v>
      </c>
    </row>
    <row r="269" spans="1:5">
      <c r="A269" s="16">
        <v>40</v>
      </c>
      <c r="B269" s="16">
        <v>53921.333509999997</v>
      </c>
      <c r="C269" s="16">
        <v>9046.18109</v>
      </c>
      <c r="D269" s="16">
        <v>515305.4841</v>
      </c>
      <c r="E269" s="34">
        <v>37076.825080000002</v>
      </c>
    </row>
    <row r="270" spans="1:5">
      <c r="A270" s="16">
        <v>32</v>
      </c>
      <c r="B270" s="16">
        <v>65312.967550000001</v>
      </c>
      <c r="C270" s="16">
        <v>11398.824860000001</v>
      </c>
      <c r="D270" s="16">
        <v>572037.88589999999</v>
      </c>
      <c r="E270" s="34">
        <v>37947.85125</v>
      </c>
    </row>
    <row r="271" spans="1:5">
      <c r="A271" s="16">
        <v>54</v>
      </c>
      <c r="B271" s="16">
        <v>55619.341520000002</v>
      </c>
      <c r="C271" s="16">
        <v>11212.437910000001</v>
      </c>
      <c r="D271" s="16">
        <v>229070.5491</v>
      </c>
      <c r="E271" s="34">
        <v>41320.072560000001</v>
      </c>
    </row>
    <row r="272" spans="1:5">
      <c r="A272" s="16">
        <v>55</v>
      </c>
      <c r="B272" s="16">
        <v>70914.599929999997</v>
      </c>
      <c r="C272" s="16">
        <v>9644.4102600000006</v>
      </c>
      <c r="D272" s="16">
        <v>779143.60049999994</v>
      </c>
      <c r="E272" s="34">
        <v>66888.93694</v>
      </c>
    </row>
    <row r="273" spans="1:5">
      <c r="A273" s="16">
        <v>35</v>
      </c>
      <c r="B273" s="16">
        <v>33422.996829999996</v>
      </c>
      <c r="C273" s="16">
        <v>8570.611562</v>
      </c>
      <c r="D273" s="16">
        <v>211168.6293</v>
      </c>
      <c r="E273" s="34">
        <v>12536.93842</v>
      </c>
    </row>
    <row r="274" spans="1:5">
      <c r="A274" s="16">
        <v>46</v>
      </c>
      <c r="B274" s="16">
        <v>53382.426930000001</v>
      </c>
      <c r="C274" s="16">
        <v>5055.4357099999997</v>
      </c>
      <c r="D274" s="16">
        <v>438491.87599999999</v>
      </c>
      <c r="E274" s="34">
        <v>39549.130389999998</v>
      </c>
    </row>
    <row r="275" spans="1:5">
      <c r="A275" s="16">
        <v>45</v>
      </c>
      <c r="B275" s="16">
        <v>74173.392389999994</v>
      </c>
      <c r="C275" s="16">
        <v>11315.59626</v>
      </c>
      <c r="D275" s="16">
        <v>521404.23859999998</v>
      </c>
      <c r="E275" s="34">
        <v>52709.081960000003</v>
      </c>
    </row>
    <row r="276" spans="1:5">
      <c r="A276" s="16">
        <v>50</v>
      </c>
      <c r="B276" s="16">
        <v>53587.12801</v>
      </c>
      <c r="C276" s="16">
        <v>8501.4972799999996</v>
      </c>
      <c r="D276" s="16">
        <v>811594.0392</v>
      </c>
      <c r="E276" s="34">
        <v>53502.977420000003</v>
      </c>
    </row>
    <row r="277" spans="1:5">
      <c r="A277" s="16">
        <v>54</v>
      </c>
      <c r="B277" s="16">
        <v>58011.633900000001</v>
      </c>
      <c r="C277" s="16">
        <v>9822.4261920000008</v>
      </c>
      <c r="D277" s="16">
        <v>552454.02630000003</v>
      </c>
      <c r="E277" s="34">
        <v>52116.907910000002</v>
      </c>
    </row>
    <row r="278" spans="1:5">
      <c r="A278" s="16">
        <v>29</v>
      </c>
      <c r="B278" s="16">
        <v>69171.952810000003</v>
      </c>
      <c r="C278" s="16">
        <v>6354.833826</v>
      </c>
      <c r="D278" s="16">
        <v>613104.78399999999</v>
      </c>
      <c r="E278" s="34">
        <v>38705.658389999997</v>
      </c>
    </row>
    <row r="279" spans="1:5">
      <c r="A279" s="16">
        <v>56</v>
      </c>
      <c r="B279" s="16">
        <v>66779.913740000004</v>
      </c>
      <c r="C279" s="16">
        <v>14300.12614</v>
      </c>
      <c r="D279" s="16">
        <v>202576.61960000001</v>
      </c>
      <c r="E279" s="34">
        <v>48025.025419999998</v>
      </c>
    </row>
    <row r="280" spans="1:5">
      <c r="A280" s="16">
        <v>54</v>
      </c>
      <c r="B280" s="16">
        <v>79173.076700000005</v>
      </c>
      <c r="C280" s="16">
        <v>6913.0568300000004</v>
      </c>
      <c r="D280" s="16">
        <v>397700.14039999997</v>
      </c>
      <c r="E280" s="34">
        <v>59483.911829999997</v>
      </c>
    </row>
    <row r="281" spans="1:5">
      <c r="A281" s="16">
        <v>33</v>
      </c>
      <c r="B281" s="16">
        <v>63065.121639999998</v>
      </c>
      <c r="C281" s="16">
        <v>8907.661779</v>
      </c>
      <c r="D281" s="16">
        <v>505897.30410000001</v>
      </c>
      <c r="E281" s="34">
        <v>35911.64559</v>
      </c>
    </row>
    <row r="282" spans="1:5">
      <c r="A282" s="16">
        <v>48</v>
      </c>
      <c r="B282" s="16">
        <v>65530.364009999998</v>
      </c>
      <c r="C282" s="16">
        <v>8774.0695140000007</v>
      </c>
      <c r="D282" s="16">
        <v>210573.70420000001</v>
      </c>
      <c r="E282" s="34">
        <v>41034.283430000003</v>
      </c>
    </row>
    <row r="283" spans="1:5">
      <c r="A283" s="16">
        <v>49</v>
      </c>
      <c r="B283" s="16">
        <v>63732.393100000001</v>
      </c>
      <c r="C283" s="16">
        <v>12848.20061</v>
      </c>
      <c r="D283" s="16">
        <v>581620.48239999998</v>
      </c>
      <c r="E283" s="34">
        <v>51730.174339999998</v>
      </c>
    </row>
    <row r="284" spans="1:5">
      <c r="A284" s="16">
        <v>55</v>
      </c>
      <c r="B284" s="16">
        <v>62689.539640000003</v>
      </c>
      <c r="C284" s="16">
        <v>8732.1433550000002</v>
      </c>
      <c r="D284" s="16">
        <v>481513.5074</v>
      </c>
      <c r="E284" s="34">
        <v>53021.860739999996</v>
      </c>
    </row>
    <row r="285" spans="1:5">
      <c r="A285" s="16">
        <v>42</v>
      </c>
      <c r="B285" s="16">
        <v>51539.93045</v>
      </c>
      <c r="C285" s="16">
        <v>6932.9503059999997</v>
      </c>
      <c r="D285" s="16">
        <v>371355.69349999999</v>
      </c>
      <c r="E285" s="34">
        <v>32828.034769999998</v>
      </c>
    </row>
    <row r="286" spans="1:5">
      <c r="A286" s="16">
        <v>41</v>
      </c>
      <c r="B286" s="16">
        <v>59060.086640000001</v>
      </c>
      <c r="C286" s="16">
        <v>5841.6120440000004</v>
      </c>
      <c r="D286" s="16">
        <v>136346.3069</v>
      </c>
      <c r="E286" s="34">
        <v>29417.646939999999</v>
      </c>
    </row>
    <row r="287" spans="1:5">
      <c r="A287" s="16">
        <v>53</v>
      </c>
      <c r="B287" s="16">
        <v>62713.781490000001</v>
      </c>
      <c r="C287" s="16">
        <v>11498.039930000001</v>
      </c>
      <c r="D287" s="16">
        <v>679435.17449999996</v>
      </c>
      <c r="E287" s="34">
        <v>57461.511579999999</v>
      </c>
    </row>
    <row r="288" spans="1:5">
      <c r="A288" s="16">
        <v>53</v>
      </c>
      <c r="B288" s="16">
        <v>44747.661319999999</v>
      </c>
      <c r="C288" s="16">
        <v>4975.1445590000003</v>
      </c>
      <c r="D288" s="16">
        <v>793986.61549999996</v>
      </c>
      <c r="E288" s="34">
        <v>50441.62427</v>
      </c>
    </row>
    <row r="289" spans="1:5">
      <c r="A289" s="16">
        <v>44</v>
      </c>
      <c r="B289" s="16">
        <v>65529.703329999997</v>
      </c>
      <c r="C289" s="16">
        <v>3932.8381650000001</v>
      </c>
      <c r="D289" s="16">
        <v>353929.54950000002</v>
      </c>
      <c r="E289" s="34">
        <v>41575.347390000003</v>
      </c>
    </row>
    <row r="290" spans="1:5">
      <c r="A290" s="16">
        <v>42</v>
      </c>
      <c r="B290" s="16">
        <v>62426.523789999999</v>
      </c>
      <c r="C290" s="16">
        <v>6619.9296770000001</v>
      </c>
      <c r="D290" s="16">
        <v>630411.26980000001</v>
      </c>
      <c r="E290" s="34">
        <v>46412.477809999997</v>
      </c>
    </row>
    <row r="291" spans="1:5">
      <c r="A291" s="16">
        <v>41</v>
      </c>
      <c r="B291" s="16">
        <v>73498.307149999993</v>
      </c>
      <c r="C291" s="16">
        <v>3066.9399239999998</v>
      </c>
      <c r="D291" s="16">
        <v>491904.1899</v>
      </c>
      <c r="E291" s="34">
        <v>47610.117180000001</v>
      </c>
    </row>
    <row r="292" spans="1:5">
      <c r="A292" s="16">
        <v>48</v>
      </c>
      <c r="B292" s="16">
        <v>86565.156409999996</v>
      </c>
      <c r="C292" s="16">
        <v>13701.799859999999</v>
      </c>
      <c r="D292" s="16">
        <v>819002.17480000004</v>
      </c>
      <c r="E292" s="34">
        <v>70878.29664</v>
      </c>
    </row>
    <row r="293" spans="1:5">
      <c r="A293" s="16">
        <v>63</v>
      </c>
      <c r="B293" s="16">
        <v>46549.163289999997</v>
      </c>
      <c r="C293" s="16">
        <v>640.04537800000003</v>
      </c>
      <c r="D293" s="16">
        <v>626163.83200000005</v>
      </c>
      <c r="E293" s="34">
        <v>55543.384969999999</v>
      </c>
    </row>
    <row r="294" spans="1:5">
      <c r="A294" s="16">
        <v>59</v>
      </c>
      <c r="B294" s="16">
        <v>70111.539799999999</v>
      </c>
      <c r="C294" s="16">
        <v>7949.4636490000003</v>
      </c>
      <c r="D294" s="16">
        <v>239217.67319999999</v>
      </c>
      <c r="E294" s="34">
        <v>53848.755499999999</v>
      </c>
    </row>
    <row r="295" spans="1:5">
      <c r="A295" s="16">
        <v>45</v>
      </c>
      <c r="B295" s="16">
        <v>66747.668569999994</v>
      </c>
      <c r="C295" s="16">
        <v>9691.2346199999993</v>
      </c>
      <c r="D295" s="16">
        <v>221290.98180000001</v>
      </c>
      <c r="E295" s="34">
        <v>39904.816129999999</v>
      </c>
    </row>
    <row r="296" spans="1:5">
      <c r="A296" s="16">
        <v>47</v>
      </c>
      <c r="B296" s="16">
        <v>72025.676800000001</v>
      </c>
      <c r="C296" s="16">
        <v>6988.6527569999998</v>
      </c>
      <c r="D296" s="16">
        <v>222341.03419999999</v>
      </c>
      <c r="E296" s="34">
        <v>44736.410969999997</v>
      </c>
    </row>
    <row r="297" spans="1:5">
      <c r="A297" s="16">
        <v>49</v>
      </c>
      <c r="B297" s="16">
        <v>70737.293829999995</v>
      </c>
      <c r="C297" s="16">
        <v>13851.11162</v>
      </c>
      <c r="D297" s="16">
        <v>266765.47700000001</v>
      </c>
      <c r="E297" s="34">
        <v>46937.174220000001</v>
      </c>
    </row>
    <row r="298" spans="1:5">
      <c r="A298" s="16">
        <v>40</v>
      </c>
      <c r="B298" s="16">
        <v>57455.760900000001</v>
      </c>
      <c r="C298" s="16">
        <v>12186.02793</v>
      </c>
      <c r="D298" s="16">
        <v>159727.87530000001</v>
      </c>
      <c r="E298" s="34">
        <v>28440.812679999999</v>
      </c>
    </row>
    <row r="299" spans="1:5">
      <c r="A299" s="16">
        <v>41</v>
      </c>
      <c r="B299" s="16">
        <v>60657.593549999998</v>
      </c>
      <c r="C299" s="16">
        <v>3331.3047470000001</v>
      </c>
      <c r="D299" s="16">
        <v>392177.78899999999</v>
      </c>
      <c r="E299" s="34">
        <v>38148.001629999999</v>
      </c>
    </row>
    <row r="300" spans="1:5">
      <c r="A300" s="16">
        <v>47</v>
      </c>
      <c r="B300" s="16">
        <v>50694.427069999998</v>
      </c>
      <c r="C300" s="16">
        <v>10881.901019999999</v>
      </c>
      <c r="D300" s="16">
        <v>587858.62950000004</v>
      </c>
      <c r="E300" s="34">
        <v>42747.539250000002</v>
      </c>
    </row>
    <row r="301" spans="1:5">
      <c r="A301" s="16">
        <v>27</v>
      </c>
      <c r="B301" s="16">
        <v>55369.72784</v>
      </c>
      <c r="C301" s="16">
        <v>10888.934939999999</v>
      </c>
      <c r="D301" s="16">
        <v>606851.16960000002</v>
      </c>
      <c r="E301" s="34">
        <v>29670.83337</v>
      </c>
    </row>
    <row r="302" spans="1:5">
      <c r="A302" s="16">
        <v>46</v>
      </c>
      <c r="B302" s="16">
        <v>82425.646789999999</v>
      </c>
      <c r="C302" s="16">
        <v>7525.2521040000001</v>
      </c>
      <c r="D302" s="16">
        <v>684273.59129999997</v>
      </c>
      <c r="E302" s="34">
        <v>63038.20422</v>
      </c>
    </row>
    <row r="303" spans="1:5">
      <c r="A303" s="16">
        <v>51</v>
      </c>
      <c r="B303" s="16">
        <v>82094.107120000001</v>
      </c>
      <c r="C303" s="16">
        <v>1065.607589</v>
      </c>
      <c r="D303" s="16">
        <v>577272.68050000002</v>
      </c>
      <c r="E303" s="34">
        <v>63248.761879999998</v>
      </c>
    </row>
    <row r="304" spans="1:5">
      <c r="A304" s="16">
        <v>43</v>
      </c>
      <c r="B304" s="16">
        <v>74090.512990000003</v>
      </c>
      <c r="C304" s="16">
        <v>10877.692230000001</v>
      </c>
      <c r="D304" s="16">
        <v>225670.12880000001</v>
      </c>
      <c r="E304" s="34">
        <v>42321.565479999997</v>
      </c>
    </row>
    <row r="305" spans="1:5">
      <c r="A305" s="16">
        <v>32</v>
      </c>
      <c r="B305" s="16">
        <v>73935.742010000002</v>
      </c>
      <c r="C305" s="16">
        <v>8253.5834570000006</v>
      </c>
      <c r="D305" s="16">
        <v>625484.09169999999</v>
      </c>
      <c r="E305" s="34">
        <v>44463.30502</v>
      </c>
    </row>
    <row r="306" spans="1:5">
      <c r="A306" s="16">
        <v>63</v>
      </c>
      <c r="B306" s="16">
        <v>75719.229860000007</v>
      </c>
      <c r="C306" s="16">
        <v>10515.281349999999</v>
      </c>
      <c r="D306" s="16">
        <v>474485.66590000002</v>
      </c>
      <c r="E306" s="34">
        <v>67092.232759999999</v>
      </c>
    </row>
    <row r="307" spans="1:5">
      <c r="A307" s="16">
        <v>35</v>
      </c>
      <c r="B307" s="16">
        <v>47054.142460000003</v>
      </c>
      <c r="C307" s="16">
        <v>7234.6720919999998</v>
      </c>
      <c r="D307" s="16">
        <v>275762.48359999998</v>
      </c>
      <c r="E307" s="34">
        <v>22091.11839</v>
      </c>
    </row>
    <row r="308" spans="1:5">
      <c r="A308" s="16">
        <v>50</v>
      </c>
      <c r="B308" s="16">
        <v>42003.016170000003</v>
      </c>
      <c r="C308" s="16">
        <v>6052.8447749999996</v>
      </c>
      <c r="D308" s="16">
        <v>579220.03929999995</v>
      </c>
      <c r="E308" s="34">
        <v>40022.174059999998</v>
      </c>
    </row>
    <row r="309" spans="1:5">
      <c r="A309" s="16">
        <v>51</v>
      </c>
      <c r="B309" s="16">
        <v>74418.55717</v>
      </c>
      <c r="C309" s="16">
        <v>8632.6990069999993</v>
      </c>
      <c r="D309" s="16">
        <v>472761.62079999998</v>
      </c>
      <c r="E309" s="34">
        <v>56071.613770000004</v>
      </c>
    </row>
    <row r="310" spans="1:5">
      <c r="A310" s="16">
        <v>54</v>
      </c>
      <c r="B310" s="16">
        <v>52786.197099999998</v>
      </c>
      <c r="C310" s="16">
        <v>9246.8131589999994</v>
      </c>
      <c r="D310" s="16">
        <v>556014.97039999999</v>
      </c>
      <c r="E310" s="34">
        <v>49442.121070000001</v>
      </c>
    </row>
    <row r="311" spans="1:5">
      <c r="A311" s="16">
        <v>37</v>
      </c>
      <c r="B311" s="16">
        <v>78804.998240000001</v>
      </c>
      <c r="C311" s="16">
        <v>12710.00309</v>
      </c>
      <c r="D311" s="16">
        <v>315058.71669999999</v>
      </c>
      <c r="E311" s="34">
        <v>42497.728620000002</v>
      </c>
    </row>
    <row r="312" spans="1:5">
      <c r="A312" s="16">
        <v>44</v>
      </c>
      <c r="B312" s="16">
        <v>66932.47176</v>
      </c>
      <c r="C312" s="16">
        <v>11033.162770000001</v>
      </c>
      <c r="D312" s="16">
        <v>149761.1281</v>
      </c>
      <c r="E312" s="34">
        <v>37084.776210000004</v>
      </c>
    </row>
    <row r="313" spans="1:5">
      <c r="A313" s="16">
        <v>57</v>
      </c>
      <c r="B313" s="16">
        <v>56066.076849999998</v>
      </c>
      <c r="C313" s="16">
        <v>5235.7599</v>
      </c>
      <c r="D313" s="16">
        <v>497876.24780000001</v>
      </c>
      <c r="E313" s="34">
        <v>51866.48719</v>
      </c>
    </row>
    <row r="314" spans="1:5">
      <c r="A314" s="16">
        <v>47</v>
      </c>
      <c r="B314" s="16">
        <v>48591.571770000002</v>
      </c>
      <c r="C314" s="16">
        <v>14309.211149999999</v>
      </c>
      <c r="D314" s="16">
        <v>364858.71480000002</v>
      </c>
      <c r="E314" s="34">
        <v>35716.311329999997</v>
      </c>
    </row>
    <row r="315" spans="1:5">
      <c r="A315" s="16">
        <v>52</v>
      </c>
      <c r="B315" s="16">
        <v>38213.888440000002</v>
      </c>
      <c r="C315" s="16">
        <v>11492.741739999999</v>
      </c>
      <c r="D315" s="16">
        <v>579059.31319999998</v>
      </c>
      <c r="E315" s="34">
        <v>39892.933429999997</v>
      </c>
    </row>
    <row r="316" spans="1:5">
      <c r="A316" s="16">
        <v>52</v>
      </c>
      <c r="B316" s="16">
        <v>56444.768479999999</v>
      </c>
      <c r="C316" s="16">
        <v>11932.738810000001</v>
      </c>
      <c r="D316" s="16">
        <v>69821.637600000002</v>
      </c>
      <c r="E316" s="34">
        <v>35781.16156</v>
      </c>
    </row>
    <row r="317" spans="1:5">
      <c r="A317" s="16">
        <v>48</v>
      </c>
      <c r="B317" s="16">
        <v>67080.614199999996</v>
      </c>
      <c r="C317" s="16">
        <v>7880.4236629999996</v>
      </c>
      <c r="D317" s="16">
        <v>244188.00080000001</v>
      </c>
      <c r="E317" s="34">
        <v>42866.212740000003</v>
      </c>
    </row>
    <row r="318" spans="1:5">
      <c r="A318" s="16">
        <v>55</v>
      </c>
      <c r="B318" s="16">
        <v>83333.810540000006</v>
      </c>
      <c r="C318" s="16">
        <v>9874.0753270000005</v>
      </c>
      <c r="D318" s="16">
        <v>1000000</v>
      </c>
      <c r="E318" s="34">
        <v>80000</v>
      </c>
    </row>
    <row r="319" spans="1:5">
      <c r="A319" s="16">
        <v>47</v>
      </c>
      <c r="B319" s="16">
        <v>73502.124580000003</v>
      </c>
      <c r="C319" s="16">
        <v>11132.39299</v>
      </c>
      <c r="D319" s="16">
        <v>765711.60250000004</v>
      </c>
      <c r="E319" s="34">
        <v>60526.977879999999</v>
      </c>
    </row>
    <row r="320" spans="1:5">
      <c r="A320" s="16">
        <v>45</v>
      </c>
      <c r="B320" s="16">
        <v>88816.026949999999</v>
      </c>
      <c r="C320" s="16">
        <v>9317.2219499999992</v>
      </c>
      <c r="D320" s="16">
        <v>493592.1764</v>
      </c>
      <c r="E320" s="34">
        <v>59758.732470000003</v>
      </c>
    </row>
    <row r="321" spans="1:5">
      <c r="A321" s="16">
        <v>40</v>
      </c>
      <c r="B321" s="16">
        <v>70381.374989999997</v>
      </c>
      <c r="C321" s="16">
        <v>6718.8570159999999</v>
      </c>
      <c r="D321" s="16">
        <v>305253.26579999999</v>
      </c>
      <c r="E321" s="34">
        <v>39606.24598</v>
      </c>
    </row>
    <row r="322" spans="1:5">
      <c r="A322" s="16">
        <v>47</v>
      </c>
      <c r="B322" s="16">
        <v>67647.747640000001</v>
      </c>
      <c r="C322" s="16">
        <v>8767.7835470000009</v>
      </c>
      <c r="D322" s="16">
        <v>787984.28819999995</v>
      </c>
      <c r="E322" s="34">
        <v>58641.710509999997</v>
      </c>
    </row>
    <row r="323" spans="1:5">
      <c r="A323" s="16">
        <v>45</v>
      </c>
      <c r="B323" s="16">
        <v>79781.901259999999</v>
      </c>
      <c r="C323" s="16">
        <v>11148.10325</v>
      </c>
      <c r="D323" s="16">
        <v>427287.62770000001</v>
      </c>
      <c r="E323" s="34">
        <v>52983.894110000001</v>
      </c>
    </row>
    <row r="324" spans="1:5">
      <c r="A324" s="16">
        <v>49</v>
      </c>
      <c r="B324" s="16">
        <v>64665.391219999998</v>
      </c>
      <c r="C324" s="16">
        <v>7404.0807510000004</v>
      </c>
      <c r="D324" s="16">
        <v>521815.7353</v>
      </c>
      <c r="E324" s="34">
        <v>50666.881730000001</v>
      </c>
    </row>
    <row r="325" spans="1:5">
      <c r="A325" s="16">
        <v>60</v>
      </c>
      <c r="B325" s="16">
        <v>58837.970880000001</v>
      </c>
      <c r="C325" s="16">
        <v>12788.81573</v>
      </c>
      <c r="D325" s="16">
        <v>622324.74990000005</v>
      </c>
      <c r="E325" s="34">
        <v>59625.026180000001</v>
      </c>
    </row>
    <row r="326" spans="1:5">
      <c r="A326" s="16">
        <v>34</v>
      </c>
      <c r="B326" s="16">
        <v>49607.234660000002</v>
      </c>
      <c r="C326" s="16">
        <v>9344.3237700000009</v>
      </c>
      <c r="D326" s="16">
        <v>290711.86700000003</v>
      </c>
      <c r="E326" s="34">
        <v>22630.259819999999</v>
      </c>
    </row>
    <row r="327" spans="1:5">
      <c r="A327" s="16">
        <v>36</v>
      </c>
      <c r="B327" s="16">
        <v>67032.164449999997</v>
      </c>
      <c r="C327" s="16">
        <v>7666.5303000000004</v>
      </c>
      <c r="D327" s="16">
        <v>516738.17239999998</v>
      </c>
      <c r="E327" s="34">
        <v>41137.894590000004</v>
      </c>
    </row>
    <row r="328" spans="1:5">
      <c r="A328" s="16">
        <v>51</v>
      </c>
      <c r="B328" s="16">
        <v>65245.573790000002</v>
      </c>
      <c r="C328" s="16">
        <v>11554.272300000001</v>
      </c>
      <c r="D328" s="16">
        <v>542777.48919999995</v>
      </c>
      <c r="E328" s="34">
        <v>53496.481829999997</v>
      </c>
    </row>
    <row r="329" spans="1:5">
      <c r="A329" s="16">
        <v>42</v>
      </c>
      <c r="B329" s="16">
        <v>56174.3433</v>
      </c>
      <c r="C329" s="16">
        <v>10394.572459999999</v>
      </c>
      <c r="D329" s="16">
        <v>398011.58039999998</v>
      </c>
      <c r="E329" s="34">
        <v>36543.936419999998</v>
      </c>
    </row>
    <row r="330" spans="1:5">
      <c r="A330" s="16">
        <v>48</v>
      </c>
      <c r="B330" s="16">
        <v>47227.015420000003</v>
      </c>
      <c r="C330" s="16">
        <v>11312.51035</v>
      </c>
      <c r="D330" s="16">
        <v>642335.10210000002</v>
      </c>
      <c r="E330" s="34">
        <v>43503.973489999997</v>
      </c>
    </row>
    <row r="331" spans="1:5">
      <c r="A331" s="16">
        <v>35</v>
      </c>
      <c r="B331" s="16">
        <v>40300.49467</v>
      </c>
      <c r="C331" s="16">
        <v>8828.1644489999999</v>
      </c>
      <c r="D331" s="16">
        <v>719846.98239999998</v>
      </c>
      <c r="E331" s="34">
        <v>31146.710780000001</v>
      </c>
    </row>
    <row r="332" spans="1:5">
      <c r="A332" s="16">
        <v>44</v>
      </c>
      <c r="B332" s="16">
        <v>45504.748659999997</v>
      </c>
      <c r="C332" s="16">
        <v>9245.4667860000009</v>
      </c>
      <c r="D332" s="16">
        <v>374777.69290000002</v>
      </c>
      <c r="E332" s="34">
        <v>31526.049309999999</v>
      </c>
    </row>
    <row r="333" spans="1:5">
      <c r="A333" s="16">
        <v>48</v>
      </c>
      <c r="B333" s="16">
        <v>50017.381540000002</v>
      </c>
      <c r="C333" s="16">
        <v>7514.3930350000001</v>
      </c>
      <c r="D333" s="16">
        <v>160487.0006</v>
      </c>
      <c r="E333" s="34">
        <v>31083.702710000001</v>
      </c>
    </row>
    <row r="334" spans="1:5">
      <c r="A334" s="16">
        <v>47</v>
      </c>
      <c r="B334" s="16">
        <v>66226.729019999999</v>
      </c>
      <c r="C334" s="16">
        <v>8511.8149209999992</v>
      </c>
      <c r="D334" s="16">
        <v>356213.07760000002</v>
      </c>
      <c r="E334" s="34">
        <v>45366.359629999999</v>
      </c>
    </row>
    <row r="335" spans="1:5">
      <c r="A335" s="16">
        <v>31</v>
      </c>
      <c r="B335" s="16">
        <v>41361.950449999997</v>
      </c>
      <c r="C335" s="16">
        <v>10755.50842</v>
      </c>
      <c r="D335" s="16">
        <v>615720.04249999998</v>
      </c>
      <c r="E335" s="34">
        <v>25252.932209999999</v>
      </c>
    </row>
    <row r="336" spans="1:5">
      <c r="A336" s="16">
        <v>45</v>
      </c>
      <c r="B336" s="16">
        <v>56687.412729999996</v>
      </c>
      <c r="C336" s="16">
        <v>9050.2840830000005</v>
      </c>
      <c r="D336" s="16">
        <v>414034.60960000003</v>
      </c>
      <c r="E336" s="34">
        <v>39888.597889999997</v>
      </c>
    </row>
    <row r="337" spans="1:5">
      <c r="A337" s="16">
        <v>49</v>
      </c>
      <c r="B337" s="16">
        <v>68114.601689999996</v>
      </c>
      <c r="C337" s="16">
        <v>11633.952649999999</v>
      </c>
      <c r="D337" s="16">
        <v>521061.1115</v>
      </c>
      <c r="E337" s="34">
        <v>52240.728660000001</v>
      </c>
    </row>
    <row r="338" spans="1:5">
      <c r="A338" s="16">
        <v>61</v>
      </c>
      <c r="B338" s="16">
        <v>51086.884819999999</v>
      </c>
      <c r="C338" s="16">
        <v>12254.539430000001</v>
      </c>
      <c r="D338" s="16">
        <v>59630.07789</v>
      </c>
      <c r="E338" s="34">
        <v>39911.611599999997</v>
      </c>
    </row>
    <row r="339" spans="1:5">
      <c r="A339" s="16">
        <v>51</v>
      </c>
      <c r="B339" s="16">
        <v>71921.450379999995</v>
      </c>
      <c r="C339" s="16">
        <v>6354.3726290000004</v>
      </c>
      <c r="D339" s="16">
        <v>169714.26550000001</v>
      </c>
      <c r="E339" s="34">
        <v>45857.753649999999</v>
      </c>
    </row>
    <row r="340" spans="1:5">
      <c r="A340" s="16">
        <v>35</v>
      </c>
      <c r="B340" s="16">
        <v>56807.01728</v>
      </c>
      <c r="C340" s="16">
        <v>8851.5649389999999</v>
      </c>
      <c r="D340" s="16">
        <v>385250.71629999997</v>
      </c>
      <c r="E340" s="34">
        <v>30826.10903</v>
      </c>
    </row>
    <row r="341" spans="1:5">
      <c r="A341" s="16">
        <v>53</v>
      </c>
      <c r="B341" s="16">
        <v>43019.847500000003</v>
      </c>
      <c r="C341" s="16">
        <v>8527.0342810000002</v>
      </c>
      <c r="D341" s="16">
        <v>454791.72509999998</v>
      </c>
      <c r="E341" s="34">
        <v>39422.793890000001</v>
      </c>
    </row>
    <row r="342" spans="1:5">
      <c r="A342" s="16">
        <v>42</v>
      </c>
      <c r="B342" s="16">
        <v>63875.209990000003</v>
      </c>
      <c r="C342" s="16">
        <v>11397.686009999999</v>
      </c>
      <c r="D342" s="16">
        <v>188327.58309999999</v>
      </c>
      <c r="E342" s="34">
        <v>34678.832260000003</v>
      </c>
    </row>
    <row r="343" spans="1:5">
      <c r="A343" s="16">
        <v>39</v>
      </c>
      <c r="B343" s="16">
        <v>41587.392379999998</v>
      </c>
      <c r="C343" s="16">
        <v>5397.031602</v>
      </c>
      <c r="D343" s="16">
        <v>322891.77870000002</v>
      </c>
      <c r="E343" s="34">
        <v>23517.919829999999</v>
      </c>
    </row>
    <row r="344" spans="1:5">
      <c r="A344" s="16">
        <v>38</v>
      </c>
      <c r="B344" s="16">
        <v>49661.967120000001</v>
      </c>
      <c r="C344" s="16">
        <v>4679.4417320000002</v>
      </c>
      <c r="D344" s="16">
        <v>375654.14720000001</v>
      </c>
      <c r="E344" s="34">
        <v>28733.68779</v>
      </c>
    </row>
    <row r="345" spans="1:5">
      <c r="A345" s="16">
        <v>41</v>
      </c>
      <c r="B345" s="16">
        <v>92471.176120000004</v>
      </c>
      <c r="C345" s="16">
        <v>5404.3976439999997</v>
      </c>
      <c r="D345" s="16">
        <v>515717.7476</v>
      </c>
      <c r="E345" s="34">
        <v>59096.269780000002</v>
      </c>
    </row>
    <row r="346" spans="1:5">
      <c r="A346" s="16">
        <v>44</v>
      </c>
      <c r="B346" s="16">
        <v>70136.82862</v>
      </c>
      <c r="C346" s="16">
        <v>7765.9754830000002</v>
      </c>
      <c r="D346" s="16">
        <v>555993.10809999995</v>
      </c>
      <c r="E346" s="34">
        <v>50188.866119999999</v>
      </c>
    </row>
    <row r="347" spans="1:5">
      <c r="A347" s="16">
        <v>43</v>
      </c>
      <c r="B347" s="16">
        <v>52664.717190000003</v>
      </c>
      <c r="C347" s="16">
        <v>14435.743049999999</v>
      </c>
      <c r="D347" s="16">
        <v>411932.81910000002</v>
      </c>
      <c r="E347" s="34">
        <v>35659.122369999997</v>
      </c>
    </row>
    <row r="348" spans="1:5">
      <c r="A348" s="16">
        <v>39</v>
      </c>
      <c r="B348" s="16">
        <v>55618.06942</v>
      </c>
      <c r="C348" s="16">
        <v>7557.6572050000004</v>
      </c>
      <c r="D348" s="16">
        <v>854283.55740000005</v>
      </c>
      <c r="E348" s="34">
        <v>46398.352039999998</v>
      </c>
    </row>
    <row r="349" spans="1:5">
      <c r="A349" s="16">
        <v>33</v>
      </c>
      <c r="B349" s="16">
        <v>54912.440430000002</v>
      </c>
      <c r="C349" s="16">
        <v>8203.5626300000004</v>
      </c>
      <c r="D349" s="16">
        <v>537572.13379999995</v>
      </c>
      <c r="E349" s="34">
        <v>32291.189780000001</v>
      </c>
    </row>
    <row r="350" spans="1:5">
      <c r="A350" s="16">
        <v>47</v>
      </c>
      <c r="B350" s="16">
        <v>56692.780440000002</v>
      </c>
      <c r="C350" s="16">
        <v>7946.4359290000002</v>
      </c>
      <c r="D350" s="16">
        <v>685541.65009999997</v>
      </c>
      <c r="E350" s="34">
        <v>49079.294609999997</v>
      </c>
    </row>
    <row r="351" spans="1:5">
      <c r="A351" s="16">
        <v>45</v>
      </c>
      <c r="B351" s="16">
        <v>63561.045250000003</v>
      </c>
      <c r="C351" s="16">
        <v>3730.1197200000001</v>
      </c>
      <c r="D351" s="16">
        <v>608019.63080000004</v>
      </c>
      <c r="E351" s="34">
        <v>49348.88394</v>
      </c>
    </row>
    <row r="352" spans="1:5">
      <c r="A352" s="16">
        <v>51</v>
      </c>
      <c r="B352" s="16">
        <v>62788.935290000001</v>
      </c>
      <c r="C352" s="16">
        <v>13224.45167</v>
      </c>
      <c r="D352" s="16">
        <v>192514.64309999999</v>
      </c>
      <c r="E352" s="34">
        <v>41427.597970000003</v>
      </c>
    </row>
    <row r="353" spans="1:5">
      <c r="A353" s="16">
        <v>42</v>
      </c>
      <c r="B353" s="16">
        <v>38453.860330000003</v>
      </c>
      <c r="C353" s="16">
        <v>15283.417520000001</v>
      </c>
      <c r="D353" s="16">
        <v>320834.01020000002</v>
      </c>
      <c r="E353" s="34">
        <v>24221.999370000001</v>
      </c>
    </row>
    <row r="354" spans="1:5">
      <c r="A354" s="16">
        <v>55</v>
      </c>
      <c r="B354" s="16">
        <v>59486.270729999997</v>
      </c>
      <c r="C354" s="16">
        <v>6515.3367779999999</v>
      </c>
      <c r="D354" s="16">
        <v>228434.0508</v>
      </c>
      <c r="E354" s="34">
        <v>44424.076809999999</v>
      </c>
    </row>
    <row r="355" spans="1:5">
      <c r="A355" s="16">
        <v>62</v>
      </c>
      <c r="B355" s="16">
        <v>68149.630560000005</v>
      </c>
      <c r="C355" s="16">
        <v>9560.4482040000003</v>
      </c>
      <c r="D355" s="16">
        <v>401916.0981</v>
      </c>
      <c r="E355" s="34">
        <v>60390.066160000002</v>
      </c>
    </row>
    <row r="356" spans="1:5">
      <c r="A356" s="16">
        <v>52</v>
      </c>
      <c r="B356" s="16">
        <v>49393.467839999998</v>
      </c>
      <c r="C356" s="16">
        <v>11521.618899999999</v>
      </c>
      <c r="D356" s="16">
        <v>475263.27590000001</v>
      </c>
      <c r="E356" s="34">
        <v>42793.993199999997</v>
      </c>
    </row>
    <row r="357" spans="1:5">
      <c r="A357" s="16">
        <v>51</v>
      </c>
      <c r="B357" s="16">
        <v>72262.202449999997</v>
      </c>
      <c r="C357" s="16">
        <v>12124.82386</v>
      </c>
      <c r="D357" s="16">
        <v>187821.09580000001</v>
      </c>
      <c r="E357" s="34">
        <v>46935.727740000002</v>
      </c>
    </row>
    <row r="358" spans="1:5">
      <c r="A358" s="16">
        <v>63</v>
      </c>
      <c r="B358" s="16">
        <v>64494.395349999999</v>
      </c>
      <c r="C358" s="16">
        <v>8765.6241090000003</v>
      </c>
      <c r="D358" s="16">
        <v>408679.85960000003</v>
      </c>
      <c r="E358" s="34">
        <v>58667.068650000001</v>
      </c>
    </row>
    <row r="359" spans="1:5">
      <c r="A359" s="16">
        <v>46</v>
      </c>
      <c r="B359" s="16">
        <v>54362.703070000003</v>
      </c>
      <c r="C359" s="16">
        <v>15647.35449</v>
      </c>
      <c r="D359" s="16">
        <v>388898.06900000002</v>
      </c>
      <c r="E359" s="34">
        <v>38042.800649999997</v>
      </c>
    </row>
    <row r="360" spans="1:5">
      <c r="A360" s="16">
        <v>47</v>
      </c>
      <c r="B360" s="16">
        <v>55657.65681</v>
      </c>
      <c r="C360" s="16">
        <v>9625.3995859999995</v>
      </c>
      <c r="D360" s="16">
        <v>377424.61570000002</v>
      </c>
      <c r="E360" s="34">
        <v>39270.579089999999</v>
      </c>
    </row>
    <row r="361" spans="1:5">
      <c r="A361" s="16">
        <v>58</v>
      </c>
      <c r="B361" s="16">
        <v>73512.412689999997</v>
      </c>
      <c r="C361" s="16">
        <v>11054.27478</v>
      </c>
      <c r="D361" s="16">
        <v>236420.96950000001</v>
      </c>
      <c r="E361" s="34">
        <v>54606.187689999999</v>
      </c>
    </row>
    <row r="362" spans="1:5">
      <c r="A362" s="16">
        <v>37</v>
      </c>
      <c r="B362" s="16">
        <v>70621.523929999996</v>
      </c>
      <c r="C362" s="16">
        <v>9384.0676249999997</v>
      </c>
      <c r="D362" s="16">
        <v>366327.74320000003</v>
      </c>
      <c r="E362" s="34">
        <v>39083.94268</v>
      </c>
    </row>
    <row r="363" spans="1:5">
      <c r="A363" s="16">
        <v>51</v>
      </c>
      <c r="B363" s="16">
        <v>70275.687059999997</v>
      </c>
      <c r="C363" s="16">
        <v>10359.175789999999</v>
      </c>
      <c r="D363" s="16">
        <v>253181.97889999999</v>
      </c>
      <c r="E363" s="34">
        <v>47984.120430000003</v>
      </c>
    </row>
    <row r="364" spans="1:5">
      <c r="A364" s="16">
        <v>36</v>
      </c>
      <c r="B364" s="16">
        <v>74420.102540000007</v>
      </c>
      <c r="C364" s="16">
        <v>10274.13558</v>
      </c>
      <c r="D364" s="16">
        <v>551344.33649999998</v>
      </c>
      <c r="E364" s="34">
        <v>46082.809930000003</v>
      </c>
    </row>
    <row r="365" spans="1:5">
      <c r="A365" s="16">
        <v>32</v>
      </c>
      <c r="B365" s="16">
        <v>54395.05356</v>
      </c>
      <c r="C365" s="16">
        <v>10693.88704</v>
      </c>
      <c r="D365" s="16">
        <v>549212.42680000002</v>
      </c>
      <c r="E365" s="34">
        <v>30964.07804</v>
      </c>
    </row>
    <row r="366" spans="1:5">
      <c r="A366" s="16">
        <v>32</v>
      </c>
      <c r="B366" s="16">
        <v>60384.345410000002</v>
      </c>
      <c r="C366" s="16">
        <v>11518.29175</v>
      </c>
      <c r="D366" s="16">
        <v>589180.44850000006</v>
      </c>
      <c r="E366" s="34">
        <v>35726.952989999998</v>
      </c>
    </row>
    <row r="367" spans="1:5">
      <c r="A367" s="16">
        <v>43</v>
      </c>
      <c r="B367" s="16">
        <v>66813.664000000004</v>
      </c>
      <c r="C367" s="16">
        <v>15458.68867</v>
      </c>
      <c r="D367" s="16">
        <v>600685.19149999996</v>
      </c>
      <c r="E367" s="34">
        <v>49065.163399999998</v>
      </c>
    </row>
    <row r="368" spans="1:5">
      <c r="A368" s="16">
        <v>51</v>
      </c>
      <c r="B368" s="16">
        <v>84120.954970000006</v>
      </c>
      <c r="C368" s="16">
        <v>9596.5130910000007</v>
      </c>
      <c r="D368" s="16">
        <v>27888.74525</v>
      </c>
      <c r="E368" s="34">
        <v>48955.858160000003</v>
      </c>
    </row>
    <row r="369" spans="1:5">
      <c r="A369" s="16">
        <v>43</v>
      </c>
      <c r="B369" s="16">
        <v>54236.620920000001</v>
      </c>
      <c r="C369" s="16">
        <v>7275.3147280000003</v>
      </c>
      <c r="D369" s="16">
        <v>432447.53240000003</v>
      </c>
      <c r="E369" s="34">
        <v>37183.102930000001</v>
      </c>
    </row>
    <row r="370" spans="1:5">
      <c r="A370" s="16">
        <v>58</v>
      </c>
      <c r="B370" s="16">
        <v>64426.596129999998</v>
      </c>
      <c r="C370" s="16">
        <v>9514.6450280000008</v>
      </c>
      <c r="D370" s="16">
        <v>137601.84400000001</v>
      </c>
      <c r="E370" s="34">
        <v>46710.52519</v>
      </c>
    </row>
    <row r="371" spans="1:5">
      <c r="A371" s="16">
        <v>49</v>
      </c>
      <c r="B371" s="16">
        <v>71150.198940000002</v>
      </c>
      <c r="C371" s="16">
        <v>9848.9978570000003</v>
      </c>
      <c r="D371" s="16">
        <v>480468.24699999997</v>
      </c>
      <c r="E371" s="34">
        <v>52889.562570000002</v>
      </c>
    </row>
    <row r="372" spans="1:5">
      <c r="A372" s="16">
        <v>43</v>
      </c>
      <c r="B372" s="16">
        <v>60325.206760000001</v>
      </c>
      <c r="C372" s="16">
        <v>10128.115100000001</v>
      </c>
      <c r="D372" s="16">
        <v>62149.940340000001</v>
      </c>
      <c r="E372" s="34">
        <v>29754.662710000001</v>
      </c>
    </row>
    <row r="373" spans="1:5">
      <c r="A373" s="16">
        <v>48</v>
      </c>
      <c r="B373" s="16">
        <v>91083.739180000004</v>
      </c>
      <c r="C373" s="16">
        <v>13148.855970000001</v>
      </c>
      <c r="D373" s="16">
        <v>387538.2487</v>
      </c>
      <c r="E373" s="34">
        <v>60960.834280000003</v>
      </c>
    </row>
    <row r="374" spans="1:5">
      <c r="A374" s="16">
        <v>40</v>
      </c>
      <c r="B374" s="16">
        <v>60380.22868</v>
      </c>
      <c r="C374" s="16">
        <v>2799.7196009999998</v>
      </c>
      <c r="D374" s="16">
        <v>508962.48739999998</v>
      </c>
      <c r="E374" s="34">
        <v>39975.433019999997</v>
      </c>
    </row>
    <row r="375" spans="1:5">
      <c r="A375" s="16">
        <v>35</v>
      </c>
      <c r="B375" s="16">
        <v>72948.118119999999</v>
      </c>
      <c r="C375" s="16">
        <v>12664.320519999999</v>
      </c>
      <c r="D375" s="16">
        <v>360457.04960000003</v>
      </c>
      <c r="E375" s="34">
        <v>38545.80328</v>
      </c>
    </row>
    <row r="376" spans="1:5">
      <c r="A376" s="16">
        <v>43</v>
      </c>
      <c r="B376" s="16">
        <v>74834.571169999996</v>
      </c>
      <c r="C376" s="16">
        <v>9366.0275610000008</v>
      </c>
      <c r="D376" s="16">
        <v>712233.82409999997</v>
      </c>
      <c r="E376" s="34">
        <v>56764.44728</v>
      </c>
    </row>
    <row r="377" spans="1:5">
      <c r="A377" s="16">
        <v>57</v>
      </c>
      <c r="B377" s="16">
        <v>67752.383289999998</v>
      </c>
      <c r="C377" s="16">
        <v>13851.92122</v>
      </c>
      <c r="D377" s="16">
        <v>657178.41350000002</v>
      </c>
      <c r="E377" s="34">
        <v>63079.843289999997</v>
      </c>
    </row>
    <row r="378" spans="1:5">
      <c r="A378" s="16">
        <v>47</v>
      </c>
      <c r="B378" s="16">
        <v>59205.890350000001</v>
      </c>
      <c r="C378" s="16">
        <v>2689.3179530000002</v>
      </c>
      <c r="D378" s="16">
        <v>856287.15220000001</v>
      </c>
      <c r="E378" s="34">
        <v>55700.833890000002</v>
      </c>
    </row>
    <row r="379" spans="1:5">
      <c r="A379" s="16">
        <v>32</v>
      </c>
      <c r="B379" s="16">
        <v>64874.03368</v>
      </c>
      <c r="C379" s="16">
        <v>8511.8352749999995</v>
      </c>
      <c r="D379" s="16">
        <v>528087.52769999998</v>
      </c>
      <c r="E379" s="34">
        <v>36367.184520000003</v>
      </c>
    </row>
    <row r="380" spans="1:5">
      <c r="A380" s="16">
        <v>44</v>
      </c>
      <c r="B380" s="16">
        <v>63305.849629999997</v>
      </c>
      <c r="C380" s="16">
        <v>16146.77016</v>
      </c>
      <c r="D380" s="16">
        <v>749016.56499999994</v>
      </c>
      <c r="E380" s="34">
        <v>52477.834790000001</v>
      </c>
    </row>
    <row r="381" spans="1:5">
      <c r="A381" s="16">
        <v>50</v>
      </c>
      <c r="B381" s="16">
        <v>74176.207899999994</v>
      </c>
      <c r="C381" s="16">
        <v>11894.4244</v>
      </c>
      <c r="D381" s="16">
        <v>290608.39769999997</v>
      </c>
      <c r="E381" s="34">
        <v>50296.674959999997</v>
      </c>
    </row>
    <row r="382" spans="1:5">
      <c r="A382" s="16">
        <v>44</v>
      </c>
      <c r="B382" s="16">
        <v>47230.922780000001</v>
      </c>
      <c r="C382" s="16">
        <v>4421.1533790000003</v>
      </c>
      <c r="D382" s="16">
        <v>558001.02410000004</v>
      </c>
      <c r="E382" s="34">
        <v>37259.843860000001</v>
      </c>
    </row>
    <row r="383" spans="1:5">
      <c r="A383" s="16">
        <v>57</v>
      </c>
      <c r="B383" s="16">
        <v>65980.956170000005</v>
      </c>
      <c r="C383" s="16">
        <v>7009.1860379999998</v>
      </c>
      <c r="D383" s="16">
        <v>173272.89540000001</v>
      </c>
      <c r="E383" s="34">
        <v>47715.960489999998</v>
      </c>
    </row>
    <row r="384" spans="1:5">
      <c r="A384" s="16">
        <v>35</v>
      </c>
      <c r="B384" s="16">
        <v>51428.663370000002</v>
      </c>
      <c r="C384" s="16">
        <v>9221.2654170000005</v>
      </c>
      <c r="D384" s="16">
        <v>457116.19449999998</v>
      </c>
      <c r="E384" s="34">
        <v>29540.870129999999</v>
      </c>
    </row>
    <row r="385" spans="1:5">
      <c r="A385" s="16">
        <v>53</v>
      </c>
      <c r="B385" s="16">
        <v>75381.075710000005</v>
      </c>
      <c r="C385" s="16">
        <v>7925.0595890000004</v>
      </c>
      <c r="D385" s="16">
        <v>545125.95920000004</v>
      </c>
      <c r="E385" s="34">
        <v>60567.188370000003</v>
      </c>
    </row>
    <row r="386" spans="1:5">
      <c r="A386" s="16">
        <v>41</v>
      </c>
      <c r="B386" s="16">
        <v>54742.3946</v>
      </c>
      <c r="C386" s="16">
        <v>10342.60917</v>
      </c>
      <c r="D386" s="16">
        <v>447393.48830000003</v>
      </c>
      <c r="E386" s="34">
        <v>36125.48846</v>
      </c>
    </row>
    <row r="387" spans="1:5">
      <c r="A387" s="16">
        <v>44</v>
      </c>
      <c r="B387" s="16">
        <v>76245.243400000007</v>
      </c>
      <c r="C387" s="16">
        <v>6139.387823</v>
      </c>
      <c r="D387" s="16">
        <v>674190.6949</v>
      </c>
      <c r="E387" s="34">
        <v>57303.871310000002</v>
      </c>
    </row>
    <row r="388" spans="1:5">
      <c r="A388" s="16">
        <v>63</v>
      </c>
      <c r="B388" s="16">
        <v>60409.757870000001</v>
      </c>
      <c r="C388" s="16">
        <v>9611.317626</v>
      </c>
      <c r="D388" s="16">
        <v>255285.4063</v>
      </c>
      <c r="E388" s="34">
        <v>51922.076910000003</v>
      </c>
    </row>
    <row r="389" spans="1:5">
      <c r="A389" s="16">
        <v>50</v>
      </c>
      <c r="B389" s="16">
        <v>57600.596729999997</v>
      </c>
      <c r="C389" s="16">
        <v>10340.30041</v>
      </c>
      <c r="D389" s="16">
        <v>128387.9293</v>
      </c>
      <c r="E389" s="34">
        <v>35848.82935</v>
      </c>
    </row>
    <row r="390" spans="1:5">
      <c r="A390" s="16">
        <v>42</v>
      </c>
      <c r="B390" s="16">
        <v>71371.925440000006</v>
      </c>
      <c r="C390" s="16">
        <v>7094.8270000000002</v>
      </c>
      <c r="D390" s="16">
        <v>321431.27899999998</v>
      </c>
      <c r="E390" s="34">
        <v>42704.322099999998</v>
      </c>
    </row>
    <row r="391" spans="1:5">
      <c r="A391" s="16">
        <v>41</v>
      </c>
      <c r="B391" s="16">
        <v>79444.013009999995</v>
      </c>
      <c r="C391" s="16">
        <v>11620.107900000001</v>
      </c>
      <c r="D391" s="16">
        <v>627086.65630000003</v>
      </c>
      <c r="E391" s="34">
        <v>55174.989459999997</v>
      </c>
    </row>
    <row r="392" spans="1:5">
      <c r="A392" s="16">
        <v>40</v>
      </c>
      <c r="B392" s="16">
        <v>47569.44212</v>
      </c>
      <c r="C392" s="16">
        <v>7840.293189</v>
      </c>
      <c r="D392" s="16">
        <v>281690.8431</v>
      </c>
      <c r="E392" s="34">
        <v>26599.908429999999</v>
      </c>
    </row>
    <row r="393" spans="1:5">
      <c r="A393" s="16">
        <v>40</v>
      </c>
      <c r="B393" s="16">
        <v>71193.728029999998</v>
      </c>
      <c r="C393" s="16">
        <v>3854.7331770000001</v>
      </c>
      <c r="D393" s="16">
        <v>762832.26060000004</v>
      </c>
      <c r="E393" s="34">
        <v>53993.443220000001</v>
      </c>
    </row>
    <row r="394" spans="1:5">
      <c r="A394" s="16">
        <v>56</v>
      </c>
      <c r="B394" s="16">
        <v>46412.821360000002</v>
      </c>
      <c r="C394" s="16">
        <v>11652.2729</v>
      </c>
      <c r="D394" s="16">
        <v>595028.84310000006</v>
      </c>
      <c r="E394" s="34">
        <v>47970.767670000001</v>
      </c>
    </row>
    <row r="395" spans="1:5">
      <c r="A395" s="16">
        <v>48</v>
      </c>
      <c r="B395" s="16">
        <v>57368.056219999999</v>
      </c>
      <c r="C395" s="16">
        <v>10175.744570000001</v>
      </c>
      <c r="D395" s="16">
        <v>466128.9118</v>
      </c>
      <c r="E395" s="34">
        <v>43641.657270000003</v>
      </c>
    </row>
    <row r="396" spans="1:5">
      <c r="A396" s="16">
        <v>41</v>
      </c>
      <c r="B396" s="16">
        <v>65826.122910000006</v>
      </c>
      <c r="C396" s="16">
        <v>11715.3714</v>
      </c>
      <c r="D396" s="16">
        <v>416748.73090000002</v>
      </c>
      <c r="E396" s="34">
        <v>41679.7929</v>
      </c>
    </row>
    <row r="397" spans="1:5">
      <c r="A397" s="16">
        <v>61</v>
      </c>
      <c r="B397" s="16">
        <v>61824.879800000002</v>
      </c>
      <c r="C397" s="16">
        <v>11211.99502</v>
      </c>
      <c r="D397" s="16">
        <v>660897.01459999999</v>
      </c>
      <c r="E397" s="34">
        <v>63140.050819999997</v>
      </c>
    </row>
    <row r="398" spans="1:5">
      <c r="A398" s="16">
        <v>35</v>
      </c>
      <c r="B398" s="16">
        <v>61723.006130000002</v>
      </c>
      <c r="C398" s="16">
        <v>9913.1949409999997</v>
      </c>
      <c r="D398" s="16">
        <v>291897.4057</v>
      </c>
      <c r="E398" s="34">
        <v>30757.65726</v>
      </c>
    </row>
    <row r="399" spans="1:5">
      <c r="A399" s="16">
        <v>55</v>
      </c>
      <c r="B399" s="16">
        <v>72310.396229999998</v>
      </c>
      <c r="C399" s="16">
        <v>3093.7076860000002</v>
      </c>
      <c r="D399" s="16">
        <v>724025.40969999996</v>
      </c>
      <c r="E399" s="34">
        <v>65592.220119999998</v>
      </c>
    </row>
    <row r="400" spans="1:5">
      <c r="A400" s="16">
        <v>37</v>
      </c>
      <c r="B400" s="16">
        <v>67548.774149999997</v>
      </c>
      <c r="C400" s="16">
        <v>10462.355809999999</v>
      </c>
      <c r="D400" s="16">
        <v>388284.29739999998</v>
      </c>
      <c r="E400" s="34">
        <v>37871.708200000001</v>
      </c>
    </row>
    <row r="401" spans="1:5">
      <c r="A401" s="16">
        <v>48</v>
      </c>
      <c r="B401" s="16">
        <v>62175.689449999998</v>
      </c>
      <c r="C401" s="16">
        <v>12967.284</v>
      </c>
      <c r="D401" s="16">
        <v>343290.67700000003</v>
      </c>
      <c r="E401" s="34">
        <v>42919.5196</v>
      </c>
    </row>
    <row r="402" spans="1:5">
      <c r="A402" s="16">
        <v>32</v>
      </c>
      <c r="B402" s="16">
        <v>60584.854579999999</v>
      </c>
      <c r="C402" s="16">
        <v>8133.4593100000002</v>
      </c>
      <c r="D402" s="16">
        <v>129635.63430000001</v>
      </c>
      <c r="E402" s="34">
        <v>22599.458630000001</v>
      </c>
    </row>
    <row r="403" spans="1:5">
      <c r="A403" s="16">
        <v>62</v>
      </c>
      <c r="B403" s="16">
        <v>66655.414199999999</v>
      </c>
      <c r="C403" s="16">
        <v>8001.6443019999997</v>
      </c>
      <c r="D403" s="16">
        <v>805075.51969999995</v>
      </c>
      <c r="E403" s="34">
        <v>70598.967680000002</v>
      </c>
    </row>
    <row r="404" spans="1:5">
      <c r="A404" s="16">
        <v>49</v>
      </c>
      <c r="B404" s="16">
        <v>63718.881200000003</v>
      </c>
      <c r="C404" s="16">
        <v>11863.064280000001</v>
      </c>
      <c r="D404" s="16">
        <v>298920.00670000003</v>
      </c>
      <c r="E404" s="34">
        <v>43242.582240000003</v>
      </c>
    </row>
    <row r="405" spans="1:5">
      <c r="A405" s="16">
        <v>43</v>
      </c>
      <c r="B405" s="16">
        <v>60862.977489999997</v>
      </c>
      <c r="C405" s="16">
        <v>8033.5504609999998</v>
      </c>
      <c r="D405" s="16">
        <v>344060.17540000001</v>
      </c>
      <c r="E405" s="34">
        <v>38138.575109999998</v>
      </c>
    </row>
    <row r="406" spans="1:5">
      <c r="A406" s="16">
        <v>36</v>
      </c>
      <c r="B406" s="16">
        <v>67508.122929999998</v>
      </c>
      <c r="C406" s="16">
        <v>10188.68685</v>
      </c>
      <c r="D406" s="16">
        <v>141587.64980000001</v>
      </c>
      <c r="E406" s="34">
        <v>30419.8</v>
      </c>
    </row>
    <row r="407" spans="1:5">
      <c r="A407" s="16">
        <v>61</v>
      </c>
      <c r="B407" s="16">
        <v>61639.763859999999</v>
      </c>
      <c r="C407" s="16">
        <v>17870.637650000001</v>
      </c>
      <c r="D407" s="16">
        <v>684209.55099999998</v>
      </c>
      <c r="E407" s="34">
        <v>63868.94051</v>
      </c>
    </row>
    <row r="408" spans="1:5">
      <c r="A408" s="16">
        <v>46</v>
      </c>
      <c r="B408" s="16">
        <v>63172.957289999998</v>
      </c>
      <c r="C408" s="16">
        <v>6332.2019</v>
      </c>
      <c r="D408" s="16">
        <v>456524.79440000001</v>
      </c>
      <c r="E408" s="34">
        <v>45112.945469999999</v>
      </c>
    </row>
    <row r="409" spans="1:5">
      <c r="A409" s="16">
        <v>57</v>
      </c>
      <c r="B409" s="16">
        <v>58653.659099999997</v>
      </c>
      <c r="C409" s="16">
        <v>17142.41332</v>
      </c>
      <c r="D409" s="16">
        <v>201228.02059999999</v>
      </c>
      <c r="E409" s="34">
        <v>44361.875070000002</v>
      </c>
    </row>
    <row r="410" spans="1:5">
      <c r="A410" s="16">
        <v>36</v>
      </c>
      <c r="B410" s="16">
        <v>40558.754560000001</v>
      </c>
      <c r="C410" s="16">
        <v>4981.2691459999996</v>
      </c>
      <c r="D410" s="16">
        <v>283241.2769</v>
      </c>
      <c r="E410" s="34">
        <v>19525.298269999999</v>
      </c>
    </row>
    <row r="411" spans="1:5">
      <c r="A411" s="16">
        <v>49</v>
      </c>
      <c r="B411" s="16">
        <v>76870.00765</v>
      </c>
      <c r="C411" s="16">
        <v>5575.3234160000002</v>
      </c>
      <c r="D411" s="16">
        <v>266531.29690000002</v>
      </c>
      <c r="E411" s="34">
        <v>49991.606970000001</v>
      </c>
    </row>
    <row r="412" spans="1:5">
      <c r="A412" s="16">
        <v>63</v>
      </c>
      <c r="B412" s="16">
        <v>71948.805290000004</v>
      </c>
      <c r="C412" s="16">
        <v>8061.9684870000001</v>
      </c>
      <c r="D412" s="16">
        <v>365862.7818</v>
      </c>
      <c r="E412" s="34">
        <v>61731.714260000001</v>
      </c>
    </row>
    <row r="413" spans="1:5">
      <c r="A413" s="16">
        <v>49</v>
      </c>
      <c r="B413" s="16">
        <v>67629.848190000004</v>
      </c>
      <c r="C413" s="16">
        <v>10916.855320000001</v>
      </c>
      <c r="D413" s="16">
        <v>151946.3089</v>
      </c>
      <c r="E413" s="34">
        <v>41769.382879999997</v>
      </c>
    </row>
    <row r="414" spans="1:5">
      <c r="A414" s="16">
        <v>44</v>
      </c>
      <c r="B414" s="16">
        <v>67121.321660000001</v>
      </c>
      <c r="C414" s="16">
        <v>12087.381160000001</v>
      </c>
      <c r="D414" s="16">
        <v>472403.12310000003</v>
      </c>
      <c r="E414" s="34">
        <v>46402.535830000001</v>
      </c>
    </row>
    <row r="415" spans="1:5">
      <c r="A415" s="16">
        <v>43</v>
      </c>
      <c r="B415" s="16">
        <v>57376.480300000003</v>
      </c>
      <c r="C415" s="16">
        <v>12878.545819999999</v>
      </c>
      <c r="D415" s="16">
        <v>376886.359</v>
      </c>
      <c r="E415" s="34">
        <v>37376.634389999999</v>
      </c>
    </row>
    <row r="416" spans="1:5">
      <c r="A416" s="16">
        <v>48</v>
      </c>
      <c r="B416" s="16">
        <v>56944.870770000001</v>
      </c>
      <c r="C416" s="16">
        <v>16449.066500000001</v>
      </c>
      <c r="D416" s="16">
        <v>116407.5289</v>
      </c>
      <c r="E416" s="34">
        <v>33766.641300000003</v>
      </c>
    </row>
    <row r="417" spans="1:5">
      <c r="A417" s="16">
        <v>37</v>
      </c>
      <c r="B417" s="16">
        <v>60174.057650000002</v>
      </c>
      <c r="C417" s="16">
        <v>15666.431549999999</v>
      </c>
      <c r="D417" s="16">
        <v>271414.75919999997</v>
      </c>
      <c r="E417" s="34">
        <v>30667.609270000001</v>
      </c>
    </row>
    <row r="418" spans="1:5">
      <c r="A418" s="16">
        <v>49</v>
      </c>
      <c r="B418" s="16">
        <v>81997.330709999995</v>
      </c>
      <c r="C418" s="16">
        <v>12616.45622</v>
      </c>
      <c r="D418" s="16">
        <v>237185.17139999999</v>
      </c>
      <c r="E418" s="34">
        <v>52056.414779999999</v>
      </c>
    </row>
    <row r="419" spans="1:5">
      <c r="A419" s="16">
        <v>40</v>
      </c>
      <c r="B419" s="16">
        <v>36960.769939999998</v>
      </c>
      <c r="C419" s="16">
        <v>1768.8744380000001</v>
      </c>
      <c r="D419" s="16">
        <v>630120.00100000005</v>
      </c>
      <c r="E419" s="34">
        <v>30736.5798</v>
      </c>
    </row>
    <row r="420" spans="1:5">
      <c r="A420" s="16">
        <v>42</v>
      </c>
      <c r="B420" s="16">
        <v>64412.43101</v>
      </c>
      <c r="C420" s="16">
        <v>10449.618179999999</v>
      </c>
      <c r="D420" s="16">
        <v>355175.3677</v>
      </c>
      <c r="E420" s="34">
        <v>39439.45349</v>
      </c>
    </row>
    <row r="421" spans="1:5">
      <c r="A421" s="16">
        <v>30</v>
      </c>
      <c r="B421" s="16">
        <v>70076.227639999997</v>
      </c>
      <c r="C421" s="16">
        <v>1726.8098849999999</v>
      </c>
      <c r="D421" s="16">
        <v>552267.6361</v>
      </c>
      <c r="E421" s="34">
        <v>38174.874329999999</v>
      </c>
    </row>
    <row r="422" spans="1:5">
      <c r="A422" s="16">
        <v>43</v>
      </c>
      <c r="B422" s="16">
        <v>72016.924589999995</v>
      </c>
      <c r="C422" s="16">
        <v>11602.742969999999</v>
      </c>
      <c r="D422" s="16">
        <v>205006.21609999999</v>
      </c>
      <c r="E422" s="34">
        <v>40589.862500000003</v>
      </c>
    </row>
    <row r="423" spans="1:5">
      <c r="A423" s="16">
        <v>55</v>
      </c>
      <c r="B423" s="16">
        <v>63186.127829999998</v>
      </c>
      <c r="C423" s="16">
        <v>7122.1638629999998</v>
      </c>
      <c r="D423" s="16">
        <v>762601.08360000001</v>
      </c>
      <c r="E423" s="34">
        <v>62028.711920000002</v>
      </c>
    </row>
    <row r="424" spans="1:5">
      <c r="A424" s="16">
        <v>40</v>
      </c>
      <c r="B424" s="16">
        <v>76086.841220000002</v>
      </c>
      <c r="C424" s="16">
        <v>9258.1815289999995</v>
      </c>
      <c r="D424" s="16">
        <v>482866.54570000002</v>
      </c>
      <c r="E424" s="34">
        <v>48465.272109999998</v>
      </c>
    </row>
    <row r="425" spans="1:5">
      <c r="A425" s="16">
        <v>38</v>
      </c>
      <c r="B425" s="16">
        <v>74445.727020000006</v>
      </c>
      <c r="C425" s="16">
        <v>7515.1524760000002</v>
      </c>
      <c r="D425" s="16">
        <v>297964.26380000002</v>
      </c>
      <c r="E425" s="34">
        <v>40095.049800000001</v>
      </c>
    </row>
    <row r="426" spans="1:5">
      <c r="A426" s="16">
        <v>43</v>
      </c>
      <c r="B426" s="16">
        <v>85475.642019999999</v>
      </c>
      <c r="C426" s="16">
        <v>13786.14942</v>
      </c>
      <c r="D426" s="16">
        <v>267555.11780000001</v>
      </c>
      <c r="E426" s="34">
        <v>49568.476849999999</v>
      </c>
    </row>
    <row r="427" spans="1:5">
      <c r="A427" s="16">
        <v>37</v>
      </c>
      <c r="B427" s="16">
        <v>51111.766049999998</v>
      </c>
      <c r="C427" s="16">
        <v>9057.6005079999995</v>
      </c>
      <c r="D427" s="16">
        <v>461366.78289999999</v>
      </c>
      <c r="E427" s="34">
        <v>31408.62631</v>
      </c>
    </row>
    <row r="428" spans="1:5">
      <c r="A428" s="16">
        <v>41</v>
      </c>
      <c r="B428" s="16">
        <v>79064.955900000001</v>
      </c>
      <c r="C428" s="16">
        <v>7221.6671690000003</v>
      </c>
      <c r="D428" s="16">
        <v>365871.49920000002</v>
      </c>
      <c r="E428" s="34">
        <v>47719.47741</v>
      </c>
    </row>
    <row r="429" spans="1:5">
      <c r="A429" s="16">
        <v>42</v>
      </c>
      <c r="B429" s="16">
        <v>55514.993399999999</v>
      </c>
      <c r="C429" s="16">
        <v>8009.7198090000002</v>
      </c>
      <c r="D429" s="16">
        <v>394229.89720000001</v>
      </c>
      <c r="E429" s="34">
        <v>35784.42411</v>
      </c>
    </row>
    <row r="430" spans="1:5">
      <c r="A430" s="16">
        <v>38</v>
      </c>
      <c r="B430" s="16">
        <v>75901.818289999996</v>
      </c>
      <c r="C430" s="16">
        <v>6512.7110199999997</v>
      </c>
      <c r="D430" s="16">
        <v>357468.18660000002</v>
      </c>
      <c r="E430" s="34">
        <v>42905.53815</v>
      </c>
    </row>
    <row r="431" spans="1:5">
      <c r="A431" s="16">
        <v>43</v>
      </c>
      <c r="B431" s="16">
        <v>56687.939489999997</v>
      </c>
      <c r="C431" s="16">
        <v>10827.161400000001</v>
      </c>
      <c r="D431" s="16">
        <v>790116.42520000006</v>
      </c>
      <c r="E431" s="34">
        <v>48516.843350000003</v>
      </c>
    </row>
    <row r="432" spans="1:5">
      <c r="A432" s="16">
        <v>44</v>
      </c>
      <c r="B432" s="16">
        <v>59801.063110000003</v>
      </c>
      <c r="C432" s="16">
        <v>8042.3867339999997</v>
      </c>
      <c r="D432" s="16">
        <v>601744.96070000005</v>
      </c>
      <c r="E432" s="34">
        <v>45593.6849</v>
      </c>
    </row>
    <row r="433" spans="1:5">
      <c r="A433" s="16">
        <v>41</v>
      </c>
      <c r="B433" s="16">
        <v>57303.833250000003</v>
      </c>
      <c r="C433" s="16">
        <v>10836.417090000001</v>
      </c>
      <c r="D433" s="16">
        <v>258194.8443</v>
      </c>
      <c r="E433" s="34">
        <v>32061.646700000001</v>
      </c>
    </row>
    <row r="434" spans="1:5">
      <c r="A434" s="16">
        <v>46</v>
      </c>
      <c r="B434" s="16">
        <v>43412.863010000001</v>
      </c>
      <c r="C434" s="16">
        <v>7843.402994</v>
      </c>
      <c r="D434" s="16">
        <v>392003.28639999998</v>
      </c>
      <c r="E434" s="34">
        <v>32208.375220000002</v>
      </c>
    </row>
    <row r="435" spans="1:5">
      <c r="A435" s="16">
        <v>46</v>
      </c>
      <c r="B435" s="16">
        <v>58948.932610000003</v>
      </c>
      <c r="C435" s="16">
        <v>8282.075073</v>
      </c>
      <c r="D435" s="16">
        <v>205439.36629999999</v>
      </c>
      <c r="E435" s="34">
        <v>35475.00344</v>
      </c>
    </row>
    <row r="436" spans="1:5">
      <c r="A436" s="16">
        <v>40</v>
      </c>
      <c r="B436" s="16">
        <v>56086.45033</v>
      </c>
      <c r="C436" s="16">
        <v>6588.6064619999997</v>
      </c>
      <c r="D436" s="16">
        <v>228388.5491</v>
      </c>
      <c r="E436" s="34">
        <v>29519.561839999998</v>
      </c>
    </row>
    <row r="437" spans="1:5">
      <c r="A437" s="16">
        <v>45</v>
      </c>
      <c r="B437" s="16">
        <v>80015.831149999998</v>
      </c>
      <c r="C437" s="16">
        <v>9064.6186180000004</v>
      </c>
      <c r="D437" s="16">
        <v>508555.15919999999</v>
      </c>
      <c r="E437" s="34">
        <v>55420.566680000004</v>
      </c>
    </row>
    <row r="438" spans="1:5">
      <c r="A438" s="16">
        <v>58</v>
      </c>
      <c r="B438" s="16">
        <v>41409.293899999997</v>
      </c>
      <c r="C438" s="16">
        <v>8211.3409200000006</v>
      </c>
      <c r="D438" s="16">
        <v>421318.97639999999</v>
      </c>
      <c r="E438" s="34">
        <v>42139.645279999997</v>
      </c>
    </row>
    <row r="439" spans="1:5">
      <c r="A439" s="16">
        <v>62</v>
      </c>
      <c r="B439" s="16">
        <v>40387.920700000002</v>
      </c>
      <c r="C439" s="16">
        <v>5761.4015380000001</v>
      </c>
      <c r="D439" s="16">
        <v>622569.59589999996</v>
      </c>
      <c r="E439" s="34">
        <v>50539.901689999999</v>
      </c>
    </row>
    <row r="440" spans="1:5">
      <c r="A440" s="16">
        <v>52</v>
      </c>
      <c r="B440" s="16">
        <v>48746.716659999998</v>
      </c>
      <c r="C440" s="16">
        <v>3923.4071779999999</v>
      </c>
      <c r="D440" s="16">
        <v>217188.4056</v>
      </c>
      <c r="E440" s="34">
        <v>34922.428460000003</v>
      </c>
    </row>
    <row r="441" spans="1:5">
      <c r="A441" s="16">
        <v>44</v>
      </c>
      <c r="B441" s="16">
        <v>70230.154980000007</v>
      </c>
      <c r="C441" s="16">
        <v>8542.0191290000002</v>
      </c>
      <c r="D441" s="16">
        <v>320525.72820000001</v>
      </c>
      <c r="E441" s="34">
        <v>43898.273300000001</v>
      </c>
    </row>
    <row r="442" spans="1:5">
      <c r="A442" s="16">
        <v>44</v>
      </c>
      <c r="B442" s="16">
        <v>64961.393049999999</v>
      </c>
      <c r="C442" s="16">
        <v>6885.7239769999996</v>
      </c>
      <c r="D442" s="16">
        <v>265717.25420000002</v>
      </c>
      <c r="E442" s="34">
        <v>39135.030229999997</v>
      </c>
    </row>
    <row r="443" spans="1:5">
      <c r="A443" s="16">
        <v>40</v>
      </c>
      <c r="B443" s="16">
        <v>57777.155579999999</v>
      </c>
      <c r="C443" s="16">
        <v>19692.912619999999</v>
      </c>
      <c r="D443" s="16">
        <v>601210.28029999998</v>
      </c>
      <c r="E443" s="34">
        <v>41147.466789999999</v>
      </c>
    </row>
    <row r="444" spans="1:5">
      <c r="A444" s="16">
        <v>33</v>
      </c>
      <c r="B444" s="16">
        <v>54447.152750000001</v>
      </c>
      <c r="C444" s="16">
        <v>13141.31969</v>
      </c>
      <c r="D444" s="16">
        <v>284155.4155</v>
      </c>
      <c r="E444" s="34">
        <v>24134.592049999999</v>
      </c>
    </row>
    <row r="445" spans="1:5">
      <c r="A445" s="16">
        <v>44</v>
      </c>
      <c r="B445" s="16">
        <v>59712.311009999998</v>
      </c>
      <c r="C445" s="16">
        <v>7135.9875499999998</v>
      </c>
      <c r="D445" s="16">
        <v>487564.55410000001</v>
      </c>
      <c r="E445" s="34">
        <v>42705.113109999998</v>
      </c>
    </row>
    <row r="446" spans="1:5">
      <c r="A446" s="16">
        <v>42</v>
      </c>
      <c r="B446" s="16">
        <v>65605.417979999998</v>
      </c>
      <c r="C446" s="16">
        <v>13629.1104</v>
      </c>
      <c r="D446" s="16">
        <v>297540.88140000001</v>
      </c>
      <c r="E446" s="34">
        <v>38901.609250000001</v>
      </c>
    </row>
    <row r="447" spans="1:5">
      <c r="A447" s="16">
        <v>20</v>
      </c>
      <c r="B447" s="16">
        <v>70467.29492</v>
      </c>
      <c r="C447" s="16">
        <v>100</v>
      </c>
      <c r="D447" s="16">
        <v>494606.63339999999</v>
      </c>
      <c r="E447" s="34">
        <v>28645.394250000001</v>
      </c>
    </row>
    <row r="448" spans="1:5">
      <c r="A448" s="16">
        <v>53</v>
      </c>
      <c r="B448" s="16">
        <v>76318.878830000001</v>
      </c>
      <c r="C448" s="16">
        <v>6392.2114080000001</v>
      </c>
      <c r="D448" s="16">
        <v>245216.1691</v>
      </c>
      <c r="E448" s="34">
        <v>52150.417860000001</v>
      </c>
    </row>
    <row r="449" spans="1:5">
      <c r="A449" s="16">
        <v>56</v>
      </c>
      <c r="B449" s="16">
        <v>77657.562430000005</v>
      </c>
      <c r="C449" s="16">
        <v>14438.242329999999</v>
      </c>
      <c r="D449" s="16">
        <v>622831.92200000002</v>
      </c>
      <c r="E449" s="34">
        <v>66648.250769999999</v>
      </c>
    </row>
    <row r="450" spans="1:5">
      <c r="A450" s="16">
        <v>44</v>
      </c>
      <c r="B450" s="16">
        <v>60487.901160000001</v>
      </c>
      <c r="C450" s="16">
        <v>9911.0375920000006</v>
      </c>
      <c r="D450" s="16">
        <v>478428.71740000002</v>
      </c>
      <c r="E450" s="34">
        <v>42909.271289999997</v>
      </c>
    </row>
    <row r="451" spans="1:5">
      <c r="A451" s="16">
        <v>52</v>
      </c>
      <c r="B451" s="16">
        <v>67729.972500000003</v>
      </c>
      <c r="C451" s="16">
        <v>10279.91264</v>
      </c>
      <c r="D451" s="16">
        <v>314885.13449999999</v>
      </c>
      <c r="E451" s="34">
        <v>49248.105949999997</v>
      </c>
    </row>
    <row r="452" spans="1:5">
      <c r="A452" s="16">
        <v>43</v>
      </c>
      <c r="B452" s="16">
        <v>49463.063499999997</v>
      </c>
      <c r="C452" s="16">
        <v>6478.1565060000003</v>
      </c>
      <c r="D452" s="16">
        <v>201636.86600000001</v>
      </c>
      <c r="E452" s="34">
        <v>27303.171040000001</v>
      </c>
    </row>
    <row r="453" spans="1:5">
      <c r="A453" s="16">
        <v>49</v>
      </c>
      <c r="B453" s="16">
        <v>65850.476880000002</v>
      </c>
      <c r="C453" s="16">
        <v>3912.385616</v>
      </c>
      <c r="D453" s="16">
        <v>419556.61979999999</v>
      </c>
      <c r="E453" s="34">
        <v>47869.825929999999</v>
      </c>
    </row>
    <row r="454" spans="1:5">
      <c r="A454" s="16">
        <v>56</v>
      </c>
      <c r="B454" s="16">
        <v>66505.381240000002</v>
      </c>
      <c r="C454" s="16">
        <v>3942.7676200000001</v>
      </c>
      <c r="D454" s="16">
        <v>621309.58629999997</v>
      </c>
      <c r="E454" s="34">
        <v>59984.163610000003</v>
      </c>
    </row>
    <row r="455" spans="1:5">
      <c r="A455" s="16">
        <v>47</v>
      </c>
      <c r="B455" s="16">
        <v>58260.572319999999</v>
      </c>
      <c r="C455" s="16">
        <v>4658.4145399999998</v>
      </c>
      <c r="D455" s="16">
        <v>507572.63500000001</v>
      </c>
      <c r="E455" s="34">
        <v>45271.460809999997</v>
      </c>
    </row>
    <row r="456" spans="1:5">
      <c r="A456" s="16">
        <v>25</v>
      </c>
      <c r="B456" s="16">
        <v>45092.740729999998</v>
      </c>
      <c r="C456" s="16">
        <v>11380.09288</v>
      </c>
      <c r="D456" s="16">
        <v>158758.35769999999</v>
      </c>
      <c r="E456" s="34">
        <v>9000</v>
      </c>
    </row>
    <row r="457" spans="1:5">
      <c r="A457" s="16">
        <v>45</v>
      </c>
      <c r="B457" s="16">
        <v>63845.771860000001</v>
      </c>
      <c r="C457" s="16">
        <v>7761.8485280000004</v>
      </c>
      <c r="D457" s="16">
        <v>505048.7599</v>
      </c>
      <c r="E457" s="34">
        <v>46012.106160000003</v>
      </c>
    </row>
    <row r="458" spans="1:5">
      <c r="A458" s="16">
        <v>46</v>
      </c>
      <c r="B458" s="16">
        <v>55293.574999999997</v>
      </c>
      <c r="C458" s="16">
        <v>8276.6445660000009</v>
      </c>
      <c r="D458" s="16">
        <v>169475.99679999999</v>
      </c>
      <c r="E458" s="34">
        <v>32967.201910000003</v>
      </c>
    </row>
    <row r="459" spans="1:5">
      <c r="A459" s="16">
        <v>33</v>
      </c>
      <c r="B459" s="16">
        <v>87598.015010000003</v>
      </c>
      <c r="C459" s="16">
        <v>10814.57915</v>
      </c>
      <c r="D459" s="16">
        <v>485563.73629999999</v>
      </c>
      <c r="E459" s="34">
        <v>48785.158389999997</v>
      </c>
    </row>
    <row r="460" spans="1:5">
      <c r="A460" s="16">
        <v>43</v>
      </c>
      <c r="B460" s="16">
        <v>71753.308770000003</v>
      </c>
      <c r="C460" s="16">
        <v>9119.7914220000002</v>
      </c>
      <c r="D460" s="16">
        <v>400703.26549999998</v>
      </c>
      <c r="E460" s="34">
        <v>45824.565600000002</v>
      </c>
    </row>
    <row r="461" spans="1:5">
      <c r="A461" s="16">
        <v>48</v>
      </c>
      <c r="B461" s="16">
        <v>45368.155610000002</v>
      </c>
      <c r="C461" s="16">
        <v>12203.487779999999</v>
      </c>
      <c r="D461" s="16">
        <v>577058.17729999998</v>
      </c>
      <c r="E461" s="34">
        <v>40102.114170000001</v>
      </c>
    </row>
    <row r="462" spans="1:5">
      <c r="A462" s="16">
        <v>48</v>
      </c>
      <c r="B462" s="16">
        <v>45362.669820000003</v>
      </c>
      <c r="C462" s="16">
        <v>2524.9921049999998</v>
      </c>
      <c r="D462" s="16">
        <v>399437.52350000001</v>
      </c>
      <c r="E462" s="34">
        <v>35457.1486</v>
      </c>
    </row>
    <row r="463" spans="1:5">
      <c r="A463" s="16">
        <v>40</v>
      </c>
      <c r="B463" s="16">
        <v>40727.391960000001</v>
      </c>
      <c r="C463" s="16">
        <v>9725.5499010000003</v>
      </c>
      <c r="D463" s="16">
        <v>508528.99570000003</v>
      </c>
      <c r="E463" s="34">
        <v>29556.7932</v>
      </c>
    </row>
    <row r="464" spans="1:5">
      <c r="A464" s="16">
        <v>39</v>
      </c>
      <c r="B464" s="16">
        <v>58632.588750000003</v>
      </c>
      <c r="C464" s="16">
        <v>12035.370790000001</v>
      </c>
      <c r="D464" s="16">
        <v>516817.3173</v>
      </c>
      <c r="E464" s="34">
        <v>38243.062279999998</v>
      </c>
    </row>
    <row r="465" spans="1:5">
      <c r="A465" s="16">
        <v>39</v>
      </c>
      <c r="B465" s="16">
        <v>66680.274099999995</v>
      </c>
      <c r="C465" s="16">
        <v>10263.14899</v>
      </c>
      <c r="D465" s="16">
        <v>556945.87419999996</v>
      </c>
      <c r="E465" s="34">
        <v>44430.633229999999</v>
      </c>
    </row>
    <row r="466" spans="1:5">
      <c r="A466" s="16">
        <v>54</v>
      </c>
      <c r="B466" s="16">
        <v>75892.305300000007</v>
      </c>
      <c r="C466" s="16">
        <v>8110.9469840000002</v>
      </c>
      <c r="D466" s="16">
        <v>177878.1758</v>
      </c>
      <c r="E466" s="34">
        <v>51046.422259999999</v>
      </c>
    </row>
    <row r="467" spans="1:5">
      <c r="A467" s="16">
        <v>53</v>
      </c>
      <c r="B467" s="16">
        <v>59297.416310000001</v>
      </c>
      <c r="C467" s="16">
        <v>9592.4331469999997</v>
      </c>
      <c r="D467" s="16">
        <v>567842.12670000002</v>
      </c>
      <c r="E467" s="34">
        <v>52570.365169999997</v>
      </c>
    </row>
    <row r="468" spans="1:5">
      <c r="A468" s="16">
        <v>51</v>
      </c>
      <c r="B468" s="16">
        <v>92455.728069999997</v>
      </c>
      <c r="C468" s="16">
        <v>9877.1693660000001</v>
      </c>
      <c r="D468" s="16">
        <v>285326.35440000001</v>
      </c>
      <c r="E468" s="34">
        <v>61404.225780000001</v>
      </c>
    </row>
    <row r="469" spans="1:5">
      <c r="A469" s="16">
        <v>55</v>
      </c>
      <c r="B469" s="16">
        <v>32697.981609999999</v>
      </c>
      <c r="C469" s="16">
        <v>10858.02526</v>
      </c>
      <c r="D469" s="16">
        <v>218808.75529999999</v>
      </c>
      <c r="E469" s="34">
        <v>28463.643260000001</v>
      </c>
    </row>
    <row r="470" spans="1:5">
      <c r="A470" s="16">
        <v>35</v>
      </c>
      <c r="B470" s="16">
        <v>55418.75606</v>
      </c>
      <c r="C470" s="16">
        <v>8837.6548569999995</v>
      </c>
      <c r="D470" s="16">
        <v>312927.91869999998</v>
      </c>
      <c r="E470" s="34">
        <v>27586.200779999999</v>
      </c>
    </row>
    <row r="471" spans="1:5">
      <c r="A471" s="16">
        <v>43</v>
      </c>
      <c r="B471" s="16">
        <v>68921.402130000002</v>
      </c>
      <c r="C471" s="16">
        <v>8120.2044550000001</v>
      </c>
      <c r="D471" s="16">
        <v>515012.28039999999</v>
      </c>
      <c r="E471" s="34">
        <v>47979.485489999999</v>
      </c>
    </row>
    <row r="472" spans="1:5">
      <c r="A472" s="16">
        <v>37</v>
      </c>
      <c r="B472" s="16">
        <v>43739.978289999999</v>
      </c>
      <c r="C472" s="16">
        <v>5933.1777259999999</v>
      </c>
      <c r="D472" s="16">
        <v>517110.94540000003</v>
      </c>
      <c r="E472" s="34">
        <v>28164.860390000002</v>
      </c>
    </row>
    <row r="473" spans="1:5">
      <c r="A473" s="16">
        <v>60</v>
      </c>
      <c r="B473" s="16">
        <v>81565.959669999997</v>
      </c>
      <c r="C473" s="16">
        <v>9072.0630590000001</v>
      </c>
      <c r="D473" s="16">
        <v>544291.95039999997</v>
      </c>
      <c r="E473" s="34">
        <v>69669.474019999994</v>
      </c>
    </row>
    <row r="474" spans="1:5">
      <c r="A474" s="16">
        <v>44</v>
      </c>
      <c r="B474" s="16">
        <v>65364.063340000001</v>
      </c>
      <c r="C474" s="16">
        <v>7839.4143960000001</v>
      </c>
      <c r="D474" s="16">
        <v>579640.79819999996</v>
      </c>
      <c r="E474" s="34">
        <v>48052.650909999997</v>
      </c>
    </row>
    <row r="475" spans="1:5">
      <c r="A475" s="16">
        <v>39</v>
      </c>
      <c r="B475" s="16">
        <v>65019.157010000003</v>
      </c>
      <c r="C475" s="16">
        <v>4931.56016</v>
      </c>
      <c r="D475" s="16">
        <v>341330.73440000002</v>
      </c>
      <c r="E475" s="34">
        <v>37364.23474</v>
      </c>
    </row>
    <row r="476" spans="1:5">
      <c r="A476" s="16">
        <v>42</v>
      </c>
      <c r="B476" s="16">
        <v>58243.179920000002</v>
      </c>
      <c r="C476" s="16">
        <v>15149.03426</v>
      </c>
      <c r="D476" s="16">
        <v>649323.78780000005</v>
      </c>
      <c r="E476" s="34">
        <v>44500.819360000001</v>
      </c>
    </row>
    <row r="477" spans="1:5">
      <c r="A477" s="16">
        <v>32</v>
      </c>
      <c r="B477" s="16">
        <v>73558.873340000006</v>
      </c>
      <c r="C477" s="16">
        <v>11164.526519999999</v>
      </c>
      <c r="D477" s="16">
        <v>301245.7708</v>
      </c>
      <c r="E477" s="34">
        <v>35139.247929999998</v>
      </c>
    </row>
    <row r="478" spans="1:5">
      <c r="A478" s="16">
        <v>52</v>
      </c>
      <c r="B478" s="16">
        <v>66088.023690000002</v>
      </c>
      <c r="C478" s="16">
        <v>6769.1818329999996</v>
      </c>
      <c r="D478" s="16">
        <v>557098.96360000002</v>
      </c>
      <c r="E478" s="34">
        <v>55167.373610000002</v>
      </c>
    </row>
    <row r="479" spans="1:5">
      <c r="A479" s="16">
        <v>56</v>
      </c>
      <c r="B479" s="16">
        <v>54441.724370000004</v>
      </c>
      <c r="C479" s="16">
        <v>4362.7203239999999</v>
      </c>
      <c r="D479" s="16">
        <v>432850.41570000001</v>
      </c>
      <c r="E479" s="34">
        <v>48383.690710000003</v>
      </c>
    </row>
    <row r="480" spans="1:5">
      <c r="A480" s="16">
        <v>41</v>
      </c>
      <c r="B480" s="16">
        <v>60101.797250000003</v>
      </c>
      <c r="C480" s="16">
        <v>12989.367840000001</v>
      </c>
      <c r="D480" s="16">
        <v>340720.51850000001</v>
      </c>
      <c r="E480" s="34">
        <v>35823.554709999997</v>
      </c>
    </row>
    <row r="481" spans="1:5">
      <c r="A481" s="16">
        <v>51</v>
      </c>
      <c r="B481" s="16">
        <v>50153.435449999997</v>
      </c>
      <c r="C481" s="16">
        <v>6596.0136899999998</v>
      </c>
      <c r="D481" s="16">
        <v>266939.17460000003</v>
      </c>
      <c r="E481" s="34">
        <v>36517.70996</v>
      </c>
    </row>
    <row r="482" spans="1:5">
      <c r="A482" s="16">
        <v>58</v>
      </c>
      <c r="B482" s="16">
        <v>61430.934150000001</v>
      </c>
      <c r="C482" s="16">
        <v>11561.07365</v>
      </c>
      <c r="D482" s="16">
        <v>421891.84600000002</v>
      </c>
      <c r="E482" s="34">
        <v>53110.880519999999</v>
      </c>
    </row>
    <row r="483" spans="1:5">
      <c r="A483" s="16">
        <v>51</v>
      </c>
      <c r="B483" s="16">
        <v>65846.509600000005</v>
      </c>
      <c r="C483" s="16">
        <v>9141.6685450000004</v>
      </c>
      <c r="D483" s="16">
        <v>531840.33420000004</v>
      </c>
      <c r="E483" s="34">
        <v>53049.445670000001</v>
      </c>
    </row>
    <row r="484" spans="1:5">
      <c r="A484" s="16">
        <v>29</v>
      </c>
      <c r="B484" s="16">
        <v>55433.611870000001</v>
      </c>
      <c r="C484" s="16">
        <v>10769.75059</v>
      </c>
      <c r="D484" s="16">
        <v>276466.62030000001</v>
      </c>
      <c r="E484" s="34">
        <v>21471.113669999999</v>
      </c>
    </row>
    <row r="485" spans="1:5">
      <c r="A485" s="16">
        <v>53</v>
      </c>
      <c r="B485" s="16">
        <v>62979.60196</v>
      </c>
      <c r="C485" s="16">
        <v>14297.25366</v>
      </c>
      <c r="D485" s="16">
        <v>247421.9185</v>
      </c>
      <c r="E485" s="34">
        <v>45015.679530000001</v>
      </c>
    </row>
    <row r="486" spans="1:5">
      <c r="A486" s="16">
        <v>43</v>
      </c>
      <c r="B486" s="16">
        <v>76523.332580000002</v>
      </c>
      <c r="C486" s="16">
        <v>10373.00856</v>
      </c>
      <c r="D486" s="16">
        <v>620355.26580000005</v>
      </c>
      <c r="E486" s="34">
        <v>55377.876969999998</v>
      </c>
    </row>
    <row r="487" spans="1:5">
      <c r="A487" s="16">
        <v>62</v>
      </c>
      <c r="B487" s="16">
        <v>63956.161800000002</v>
      </c>
      <c r="C487" s="16">
        <v>16978.527450000001</v>
      </c>
      <c r="D487" s="16">
        <v>360787.64010000002</v>
      </c>
      <c r="E487" s="34">
        <v>56510.132940000003</v>
      </c>
    </row>
    <row r="488" spans="1:5">
      <c r="A488" s="16">
        <v>60</v>
      </c>
      <c r="B488" s="16">
        <v>39460.003479999999</v>
      </c>
      <c r="C488" s="16">
        <v>8769.2902880000001</v>
      </c>
      <c r="D488" s="16">
        <v>571245.37139999995</v>
      </c>
      <c r="E488" s="34">
        <v>47443.744429999999</v>
      </c>
    </row>
    <row r="489" spans="1:5">
      <c r="A489" s="16">
        <v>37</v>
      </c>
      <c r="B489" s="16">
        <v>66923.435360000003</v>
      </c>
      <c r="C489" s="16">
        <v>8611.4680929999995</v>
      </c>
      <c r="D489" s="16">
        <v>522814.81699999998</v>
      </c>
      <c r="E489" s="34">
        <v>41489.641230000001</v>
      </c>
    </row>
    <row r="490" spans="1:5">
      <c r="A490" s="16">
        <v>43</v>
      </c>
      <c r="B490" s="16">
        <v>50051.14039</v>
      </c>
      <c r="C490" s="16">
        <v>893.23534080000002</v>
      </c>
      <c r="D490" s="16">
        <v>347177.83669999999</v>
      </c>
      <c r="E490" s="34">
        <v>32553.534230000001</v>
      </c>
    </row>
    <row r="491" spans="1:5">
      <c r="A491" s="16">
        <v>42</v>
      </c>
      <c r="B491" s="16">
        <v>61575.950199999999</v>
      </c>
      <c r="C491" s="16">
        <v>594.80494910000004</v>
      </c>
      <c r="D491" s="16">
        <v>497197.26400000002</v>
      </c>
      <c r="E491" s="34">
        <v>41984.62412</v>
      </c>
    </row>
    <row r="492" spans="1:5">
      <c r="A492" s="16">
        <v>55</v>
      </c>
      <c r="B492" s="16">
        <v>64430.073980000001</v>
      </c>
      <c r="C492" s="16">
        <v>6924.1068329999998</v>
      </c>
      <c r="D492" s="16">
        <v>664862.01020000002</v>
      </c>
      <c r="E492" s="34">
        <v>59538.403270000003</v>
      </c>
    </row>
    <row r="493" spans="1:5">
      <c r="A493" s="16">
        <v>46</v>
      </c>
      <c r="B493" s="16">
        <v>63722.001640000002</v>
      </c>
      <c r="C493" s="16">
        <v>10711.44472</v>
      </c>
      <c r="D493" s="16">
        <v>316128.40019999997</v>
      </c>
      <c r="E493" s="34">
        <v>41352.470710000001</v>
      </c>
    </row>
    <row r="494" spans="1:5">
      <c r="A494" s="16">
        <v>50</v>
      </c>
      <c r="B494" s="16">
        <v>78518.215270000001</v>
      </c>
      <c r="C494" s="16">
        <v>10072.482980000001</v>
      </c>
      <c r="D494" s="16">
        <v>294506.08439999999</v>
      </c>
      <c r="E494" s="34">
        <v>52785.169470000001</v>
      </c>
    </row>
    <row r="495" spans="1:5">
      <c r="A495" s="16">
        <v>55</v>
      </c>
      <c r="B495" s="16">
        <v>72424.801120000004</v>
      </c>
      <c r="C495" s="16">
        <v>9831.184792</v>
      </c>
      <c r="D495" s="16">
        <v>523680.76990000001</v>
      </c>
      <c r="E495" s="34">
        <v>60117.67886</v>
      </c>
    </row>
    <row r="496" spans="1:5">
      <c r="A496" s="16">
        <v>43</v>
      </c>
      <c r="B496" s="16">
        <v>77665.171950000004</v>
      </c>
      <c r="C496" s="16">
        <v>13308.87932</v>
      </c>
      <c r="D496" s="16">
        <v>349588.56079999998</v>
      </c>
      <c r="E496" s="34">
        <v>47760.664270000001</v>
      </c>
    </row>
    <row r="497" spans="1:5">
      <c r="A497" s="16">
        <v>52</v>
      </c>
      <c r="B497" s="16">
        <v>77345.616330000004</v>
      </c>
      <c r="C497" s="16">
        <v>6736.7516800000003</v>
      </c>
      <c r="D497" s="16">
        <v>665099.13899999997</v>
      </c>
      <c r="E497" s="34">
        <v>64188.268620000003</v>
      </c>
    </row>
    <row r="498" spans="1:5">
      <c r="A498" s="16">
        <v>41</v>
      </c>
      <c r="B498" s="16">
        <v>71942.402910000004</v>
      </c>
      <c r="C498" s="16">
        <v>6995.9025240000001</v>
      </c>
      <c r="D498" s="16">
        <v>541670.10160000005</v>
      </c>
      <c r="E498" s="34">
        <v>48901.443420000003</v>
      </c>
    </row>
    <row r="499" spans="1:5">
      <c r="A499" s="16">
        <v>38</v>
      </c>
      <c r="B499" s="16">
        <v>56039.497929999998</v>
      </c>
      <c r="C499" s="16">
        <v>12301.45679</v>
      </c>
      <c r="D499" s="16">
        <v>360419.09879999998</v>
      </c>
      <c r="E499" s="34">
        <v>31491.414570000001</v>
      </c>
    </row>
    <row r="500" spans="1:5">
      <c r="A500" s="16">
        <v>54</v>
      </c>
      <c r="B500" s="16">
        <v>68888.778049999994</v>
      </c>
      <c r="C500" s="16">
        <v>10611.60686</v>
      </c>
      <c r="D500" s="16">
        <v>764531.32030000002</v>
      </c>
      <c r="E500" s="34">
        <v>64147.28888</v>
      </c>
    </row>
    <row r="501" spans="1:5">
      <c r="A501" s="16">
        <v>59</v>
      </c>
      <c r="B501" s="16">
        <v>49811.990619999997</v>
      </c>
      <c r="C501" s="16">
        <v>14013.034509999999</v>
      </c>
      <c r="D501" s="16">
        <v>337826.63819999999</v>
      </c>
      <c r="E501" s="34">
        <v>45442.153530000003</v>
      </c>
    </row>
    <row r="502" spans="1:5">
      <c r="A502" s="16">
        <v>47</v>
      </c>
      <c r="B502" s="16">
        <v>61370.677660000001</v>
      </c>
      <c r="C502" s="16">
        <v>9391.3416280000001</v>
      </c>
      <c r="D502" s="16">
        <v>462946.49239999999</v>
      </c>
      <c r="E502" s="34">
        <v>45107.225659999996</v>
      </c>
    </row>
  </sheetData>
  <mergeCells count="2">
    <mergeCell ref="A1:E1"/>
    <mergeCell ref="J15:L1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0501A-E729-420D-9407-776E9ECCA9E0}">
  <dimension ref="A1:Q502"/>
  <sheetViews>
    <sheetView showGridLines="0" zoomScale="115" zoomScaleNormal="115" workbookViewId="0">
      <selection activeCell="F3" sqref="F3"/>
    </sheetView>
  </sheetViews>
  <sheetFormatPr defaultRowHeight="16.5"/>
  <cols>
    <col min="1" max="1" width="4.375" customWidth="1"/>
    <col min="2" max="2" width="13" customWidth="1"/>
    <col min="3" max="3" width="15.625" customWidth="1"/>
    <col min="4" max="4" width="11.875" customWidth="1"/>
    <col min="5" max="5" width="20" customWidth="1"/>
    <col min="9" max="9" width="12.875" customWidth="1"/>
    <col min="13" max="13" width="5.75" customWidth="1"/>
  </cols>
  <sheetData>
    <row r="1" spans="1:17">
      <c r="A1" s="143" t="s">
        <v>1010</v>
      </c>
      <c r="B1" s="144"/>
      <c r="C1" s="144"/>
      <c r="D1" s="144"/>
      <c r="E1" s="144"/>
      <c r="F1" s="144"/>
      <c r="J1" s="56" t="s">
        <v>5</v>
      </c>
      <c r="K1" s="56"/>
    </row>
    <row r="2" spans="1:17">
      <c r="A2" s="18" t="s">
        <v>5</v>
      </c>
      <c r="B2" s="18" t="s">
        <v>6</v>
      </c>
      <c r="C2" s="18" t="s">
        <v>7</v>
      </c>
      <c r="D2" s="50" t="s">
        <v>8</v>
      </c>
      <c r="E2" s="53" t="s">
        <v>9</v>
      </c>
      <c r="F2" s="54" t="s">
        <v>1065</v>
      </c>
      <c r="J2" s="35" t="s">
        <v>1081</v>
      </c>
      <c r="K2" s="36">
        <f>SUM(F3:F502)</f>
        <v>281</v>
      </c>
    </row>
    <row r="3" spans="1:17">
      <c r="A3" s="20">
        <v>42</v>
      </c>
      <c r="B3" s="20">
        <v>62812.093009999997</v>
      </c>
      <c r="C3" s="20">
        <v>11609.38091</v>
      </c>
      <c r="D3" s="51">
        <v>238961.25049999999</v>
      </c>
      <c r="E3" s="55">
        <v>35321.458769999997</v>
      </c>
      <c r="F3" s="37">
        <f t="shared" ref="F3:F66" si="0">IF(A3&gt;=45,1,0)</f>
        <v>0</v>
      </c>
      <c r="J3" s="35" t="s">
        <v>1082</v>
      </c>
      <c r="K3" s="36">
        <f>COUNT(F3:F502)</f>
        <v>500</v>
      </c>
    </row>
    <row r="4" spans="1:17">
      <c r="A4" s="16">
        <v>41</v>
      </c>
      <c r="B4" s="16">
        <v>66646.892919999998</v>
      </c>
      <c r="C4" s="16">
        <v>9572.9571360000009</v>
      </c>
      <c r="D4" s="52">
        <v>530973.90780000004</v>
      </c>
      <c r="E4" s="55">
        <v>45115.525659999999</v>
      </c>
      <c r="F4" s="37">
        <f t="shared" si="0"/>
        <v>0</v>
      </c>
      <c r="J4" s="61" t="s">
        <v>1065</v>
      </c>
      <c r="K4" s="57">
        <f>K2/K3</f>
        <v>0.56200000000000006</v>
      </c>
    </row>
    <row r="5" spans="1:17">
      <c r="A5" s="16">
        <v>43</v>
      </c>
      <c r="B5" s="16">
        <v>53798.551119999996</v>
      </c>
      <c r="C5" s="16">
        <v>11160.35506</v>
      </c>
      <c r="D5" s="52">
        <v>638467.17729999998</v>
      </c>
      <c r="E5" s="55">
        <v>42925.709210000001</v>
      </c>
      <c r="F5" s="37">
        <f t="shared" si="0"/>
        <v>0</v>
      </c>
      <c r="J5" s="38"/>
      <c r="K5" s="38">
        <v>0.05</v>
      </c>
    </row>
    <row r="6" spans="1:17">
      <c r="A6" s="16">
        <v>58</v>
      </c>
      <c r="B6" s="16">
        <v>79370.037979999994</v>
      </c>
      <c r="C6" s="16">
        <v>14426.164849999999</v>
      </c>
      <c r="D6" s="52">
        <v>548599.05240000004</v>
      </c>
      <c r="E6" s="55">
        <v>67422.363129999998</v>
      </c>
      <c r="F6" s="37">
        <f t="shared" si="0"/>
        <v>1</v>
      </c>
      <c r="J6" s="38"/>
      <c r="K6" s="38">
        <f>_xlfn.NORM.INV(0.975,0,1)</f>
        <v>1.9599639845400536</v>
      </c>
    </row>
    <row r="7" spans="1:17">
      <c r="A7" s="16">
        <v>57</v>
      </c>
      <c r="B7" s="16">
        <v>59729.151299999998</v>
      </c>
      <c r="C7" s="16">
        <v>5358.7121770000003</v>
      </c>
      <c r="D7" s="52">
        <v>560304.06709999999</v>
      </c>
      <c r="E7" s="55">
        <v>55915.462480000002</v>
      </c>
      <c r="F7" s="37">
        <f t="shared" si="0"/>
        <v>1</v>
      </c>
    </row>
    <row r="8" spans="1:17">
      <c r="A8" s="16">
        <v>57</v>
      </c>
      <c r="B8" s="16">
        <v>68499.851620000001</v>
      </c>
      <c r="C8" s="16">
        <v>14179.47244</v>
      </c>
      <c r="D8" s="52">
        <v>428485.36040000001</v>
      </c>
      <c r="E8" s="55">
        <v>56611.997840000004</v>
      </c>
      <c r="F8" s="37">
        <f t="shared" si="0"/>
        <v>1</v>
      </c>
    </row>
    <row r="9" spans="1:17">
      <c r="A9" s="16">
        <v>47</v>
      </c>
      <c r="B9" s="16">
        <v>39814.521999999997</v>
      </c>
      <c r="C9" s="16">
        <v>5958.460188</v>
      </c>
      <c r="D9" s="52">
        <v>326373.18119999999</v>
      </c>
      <c r="E9" s="55">
        <v>28925.70549</v>
      </c>
      <c r="F9" s="37">
        <f t="shared" si="0"/>
        <v>1</v>
      </c>
    </row>
    <row r="10" spans="1:17">
      <c r="A10" s="16">
        <v>50</v>
      </c>
      <c r="B10" s="16">
        <v>51752.234450000004</v>
      </c>
      <c r="C10" s="16">
        <v>10985.69656</v>
      </c>
      <c r="D10" s="52">
        <v>629312.40410000004</v>
      </c>
      <c r="E10" s="55">
        <v>47434.982649999998</v>
      </c>
      <c r="F10" s="37">
        <f t="shared" si="0"/>
        <v>1</v>
      </c>
    </row>
    <row r="11" spans="1:17">
      <c r="A11" s="16">
        <v>47</v>
      </c>
      <c r="B11" s="16">
        <v>58139.259100000003</v>
      </c>
      <c r="C11" s="16">
        <v>3440.8237989999998</v>
      </c>
      <c r="D11" s="52">
        <v>630059.02740000002</v>
      </c>
      <c r="E11" s="55">
        <v>48013.614099999999</v>
      </c>
      <c r="F11" s="37">
        <f t="shared" si="0"/>
        <v>1</v>
      </c>
    </row>
    <row r="12" spans="1:17">
      <c r="A12" s="16">
        <v>43</v>
      </c>
      <c r="B12" s="16">
        <v>53457.101320000002</v>
      </c>
      <c r="C12" s="16">
        <v>12884.078680000001</v>
      </c>
      <c r="D12" s="52">
        <v>476643.35440000001</v>
      </c>
      <c r="E12" s="55">
        <v>38189.506009999997</v>
      </c>
      <c r="F12" s="37">
        <f t="shared" si="0"/>
        <v>0</v>
      </c>
    </row>
    <row r="13" spans="1:17">
      <c r="A13" s="16">
        <v>50</v>
      </c>
      <c r="B13" s="16">
        <v>73348.707450000002</v>
      </c>
      <c r="C13" s="16">
        <v>8270.707359</v>
      </c>
      <c r="D13" s="52">
        <v>612738.61710000003</v>
      </c>
      <c r="E13" s="55">
        <v>59045.51309</v>
      </c>
      <c r="F13" s="37">
        <f t="shared" si="0"/>
        <v>1</v>
      </c>
    </row>
    <row r="14" spans="1:17">
      <c r="A14" s="16">
        <v>53</v>
      </c>
      <c r="B14" s="16">
        <v>55421.657330000002</v>
      </c>
      <c r="C14" s="16">
        <v>10014.969289999999</v>
      </c>
      <c r="D14" s="52">
        <v>293862.5123</v>
      </c>
      <c r="E14" s="55">
        <v>42288.810460000001</v>
      </c>
      <c r="F14" s="37">
        <f t="shared" si="0"/>
        <v>1</v>
      </c>
      <c r="I14" s="66" t="s">
        <v>1083</v>
      </c>
      <c r="J14" s="67"/>
      <c r="K14" s="68"/>
      <c r="L14" s="68"/>
      <c r="M14" s="68"/>
      <c r="N14" s="68"/>
      <c r="O14" s="68">
        <f>K4-K6*SQRT((K4*(1-K4))/K3)</f>
        <v>0.51851211346899506</v>
      </c>
      <c r="P14" s="69" t="s">
        <v>1084</v>
      </c>
      <c r="Q14" s="70">
        <f>K4+K6*SQRT((K4*(1-K4))/K3)</f>
        <v>0.60548788653100505</v>
      </c>
    </row>
    <row r="15" spans="1:17">
      <c r="A15" s="16">
        <v>44</v>
      </c>
      <c r="B15" s="16">
        <v>37336.338300000003</v>
      </c>
      <c r="C15" s="16">
        <v>10218.32092</v>
      </c>
      <c r="D15" s="52">
        <v>430907.16729999997</v>
      </c>
      <c r="E15" s="55">
        <v>28700.0334</v>
      </c>
      <c r="F15" s="37">
        <f t="shared" si="0"/>
        <v>0</v>
      </c>
      <c r="K15" s="62"/>
      <c r="L15" s="62"/>
      <c r="M15" s="62"/>
      <c r="N15" s="62"/>
    </row>
    <row r="16" spans="1:17">
      <c r="A16" s="16">
        <v>48</v>
      </c>
      <c r="B16" s="16">
        <v>68304.472980000006</v>
      </c>
      <c r="C16" s="16">
        <v>9466.9951280000005</v>
      </c>
      <c r="D16" s="52">
        <v>420322.07020000002</v>
      </c>
      <c r="E16" s="55">
        <v>49258.87571</v>
      </c>
      <c r="F16" s="37">
        <f t="shared" si="0"/>
        <v>1</v>
      </c>
    </row>
    <row r="17" spans="1:6">
      <c r="A17" s="16">
        <v>55</v>
      </c>
      <c r="B17" s="16">
        <v>72776.003819999998</v>
      </c>
      <c r="C17" s="16">
        <v>10597.638139999999</v>
      </c>
      <c r="D17" s="52">
        <v>146344.8965</v>
      </c>
      <c r="E17" s="55">
        <v>49510.033560000003</v>
      </c>
      <c r="F17" s="37">
        <f t="shared" si="0"/>
        <v>1</v>
      </c>
    </row>
    <row r="18" spans="1:6">
      <c r="A18" s="16">
        <v>53</v>
      </c>
      <c r="B18" s="16">
        <v>64662.300609999998</v>
      </c>
      <c r="C18" s="16">
        <v>11326.03434</v>
      </c>
      <c r="D18" s="52">
        <v>481433.43239999999</v>
      </c>
      <c r="E18" s="55">
        <v>53017.267229999998</v>
      </c>
      <c r="F18" s="37">
        <f t="shared" si="0"/>
        <v>1</v>
      </c>
    </row>
    <row r="19" spans="1:6">
      <c r="A19" s="16">
        <v>45</v>
      </c>
      <c r="B19" s="16">
        <v>63259.878369999999</v>
      </c>
      <c r="C19" s="16">
        <v>11495.54999</v>
      </c>
      <c r="D19" s="52">
        <v>370356.22230000002</v>
      </c>
      <c r="E19" s="55">
        <v>41814.720670000002</v>
      </c>
      <c r="F19" s="37">
        <f t="shared" si="0"/>
        <v>1</v>
      </c>
    </row>
    <row r="20" spans="1:6">
      <c r="A20" s="16">
        <v>48</v>
      </c>
      <c r="B20" s="16">
        <v>52682.064010000002</v>
      </c>
      <c r="C20" s="16">
        <v>12514.52029</v>
      </c>
      <c r="D20" s="52">
        <v>549443.58860000002</v>
      </c>
      <c r="E20" s="55">
        <v>43901.712440000003</v>
      </c>
      <c r="F20" s="37">
        <f t="shared" si="0"/>
        <v>1</v>
      </c>
    </row>
    <row r="21" spans="1:6">
      <c r="A21" s="16">
        <v>52</v>
      </c>
      <c r="B21" s="16">
        <v>54503.144229999998</v>
      </c>
      <c r="C21" s="16">
        <v>7377.8209139999999</v>
      </c>
      <c r="D21" s="52">
        <v>431098.99979999999</v>
      </c>
      <c r="E21" s="55">
        <v>44633.992409999999</v>
      </c>
      <c r="F21" s="37">
        <f t="shared" si="0"/>
        <v>1</v>
      </c>
    </row>
    <row r="22" spans="1:6">
      <c r="A22" s="16">
        <v>59</v>
      </c>
      <c r="B22" s="16">
        <v>55368.237159999997</v>
      </c>
      <c r="C22" s="16">
        <v>13272.946470000001</v>
      </c>
      <c r="D22" s="52">
        <v>566022.13060000003</v>
      </c>
      <c r="E22" s="55">
        <v>54827.52403</v>
      </c>
      <c r="F22" s="37">
        <f t="shared" si="0"/>
        <v>1</v>
      </c>
    </row>
    <row r="23" spans="1:6">
      <c r="A23" s="16">
        <v>52</v>
      </c>
      <c r="B23" s="16">
        <v>63435.863039999997</v>
      </c>
      <c r="C23" s="16">
        <v>11878.03779</v>
      </c>
      <c r="D23" s="52">
        <v>480588.23450000002</v>
      </c>
      <c r="E23" s="55">
        <v>51130.95379</v>
      </c>
      <c r="F23" s="37">
        <f t="shared" si="0"/>
        <v>1</v>
      </c>
    </row>
    <row r="24" spans="1:6">
      <c r="A24" s="16">
        <v>48</v>
      </c>
      <c r="B24" s="16">
        <v>64347.345309999997</v>
      </c>
      <c r="C24" s="16">
        <v>10905.36628</v>
      </c>
      <c r="D24" s="52">
        <v>307226.09769999998</v>
      </c>
      <c r="E24" s="55">
        <v>43402.31525</v>
      </c>
      <c r="F24" s="37">
        <f t="shared" si="0"/>
        <v>1</v>
      </c>
    </row>
    <row r="25" spans="1:6">
      <c r="A25" s="16">
        <v>46</v>
      </c>
      <c r="B25" s="16">
        <v>65176.690549999999</v>
      </c>
      <c r="C25" s="16">
        <v>7698.5522339999998</v>
      </c>
      <c r="D25" s="52">
        <v>497526.45659999998</v>
      </c>
      <c r="E25" s="55">
        <v>47240.86004</v>
      </c>
      <c r="F25" s="37">
        <f t="shared" si="0"/>
        <v>1</v>
      </c>
    </row>
    <row r="26" spans="1:6">
      <c r="A26" s="16">
        <v>47</v>
      </c>
      <c r="B26" s="16">
        <v>52027.638370000001</v>
      </c>
      <c r="C26" s="16">
        <v>11960.85377</v>
      </c>
      <c r="D26" s="52">
        <v>688466.0503</v>
      </c>
      <c r="E26" s="55">
        <v>46635.494319999998</v>
      </c>
      <c r="F26" s="37">
        <f t="shared" si="0"/>
        <v>1</v>
      </c>
    </row>
    <row r="27" spans="1:6">
      <c r="A27" s="16">
        <v>40</v>
      </c>
      <c r="B27" s="16">
        <v>69612.012300000002</v>
      </c>
      <c r="C27" s="16">
        <v>8125.5989929999996</v>
      </c>
      <c r="D27" s="52">
        <v>499086.34419999999</v>
      </c>
      <c r="E27" s="55">
        <v>45078.40193</v>
      </c>
      <c r="F27" s="37">
        <f t="shared" si="0"/>
        <v>0</v>
      </c>
    </row>
    <row r="28" spans="1:6">
      <c r="A28" s="16">
        <v>53</v>
      </c>
      <c r="B28" s="16">
        <v>53065.571750000003</v>
      </c>
      <c r="C28" s="16">
        <v>17805.576069999999</v>
      </c>
      <c r="D28" s="52">
        <v>429440.3297</v>
      </c>
      <c r="E28" s="55">
        <v>44387.58412</v>
      </c>
      <c r="F28" s="37">
        <f t="shared" si="0"/>
        <v>1</v>
      </c>
    </row>
    <row r="29" spans="1:6">
      <c r="A29" s="16">
        <v>28</v>
      </c>
      <c r="B29" s="16">
        <v>82842.533850000007</v>
      </c>
      <c r="C29" s="16">
        <v>13102.15805</v>
      </c>
      <c r="D29" s="52">
        <v>315775.32069999998</v>
      </c>
      <c r="E29" s="55">
        <v>37161.553930000002</v>
      </c>
      <c r="F29" s="37">
        <f t="shared" si="0"/>
        <v>0</v>
      </c>
    </row>
    <row r="30" spans="1:6">
      <c r="A30" s="16">
        <v>56</v>
      </c>
      <c r="B30" s="16">
        <v>61388.627090000002</v>
      </c>
      <c r="C30" s="16">
        <v>14270.007310000001</v>
      </c>
      <c r="D30" s="52">
        <v>341691.93369999999</v>
      </c>
      <c r="E30" s="55">
        <v>49091.971850000002</v>
      </c>
      <c r="F30" s="37">
        <f t="shared" si="0"/>
        <v>1</v>
      </c>
    </row>
    <row r="31" spans="1:6">
      <c r="A31" s="16">
        <v>46</v>
      </c>
      <c r="B31" s="16">
        <v>100000</v>
      </c>
      <c r="C31" s="16">
        <v>17452.92179</v>
      </c>
      <c r="D31" s="52">
        <v>188032.0778</v>
      </c>
      <c r="E31" s="55">
        <v>58350.318090000001</v>
      </c>
      <c r="F31" s="37">
        <f t="shared" si="0"/>
        <v>1</v>
      </c>
    </row>
    <row r="32" spans="1:6">
      <c r="A32" s="16">
        <v>40</v>
      </c>
      <c r="B32" s="16">
        <v>62891.865559999998</v>
      </c>
      <c r="C32" s="16">
        <v>12522.94052</v>
      </c>
      <c r="D32" s="52">
        <v>583230.97600000002</v>
      </c>
      <c r="E32" s="55">
        <v>43994.35972</v>
      </c>
      <c r="F32" s="37">
        <f t="shared" si="0"/>
        <v>0</v>
      </c>
    </row>
    <row r="33" spans="1:6">
      <c r="A33" s="16">
        <v>33</v>
      </c>
      <c r="B33" s="16">
        <v>39627.124799999998</v>
      </c>
      <c r="C33" s="16">
        <v>9371.5110710000008</v>
      </c>
      <c r="D33" s="52">
        <v>319837.6593</v>
      </c>
      <c r="E33" s="55">
        <v>17584.569630000002</v>
      </c>
      <c r="F33" s="37">
        <f t="shared" si="0"/>
        <v>0</v>
      </c>
    </row>
    <row r="34" spans="1:6">
      <c r="A34" s="16">
        <v>40</v>
      </c>
      <c r="B34" s="16">
        <v>68859.564889999994</v>
      </c>
      <c r="C34" s="16">
        <v>13417.020270000001</v>
      </c>
      <c r="D34" s="52">
        <v>486069.07299999997</v>
      </c>
      <c r="E34" s="55">
        <v>44650.36073</v>
      </c>
      <c r="F34" s="37">
        <f t="shared" si="0"/>
        <v>0</v>
      </c>
    </row>
    <row r="35" spans="1:6">
      <c r="A35" s="16">
        <v>51</v>
      </c>
      <c r="B35" s="16">
        <v>82358.22683</v>
      </c>
      <c r="C35" s="16">
        <v>8092.4751029999998</v>
      </c>
      <c r="D35" s="52">
        <v>655934.46660000004</v>
      </c>
      <c r="E35" s="55">
        <v>66363.893160000007</v>
      </c>
      <c r="F35" s="37">
        <f t="shared" si="0"/>
        <v>1</v>
      </c>
    </row>
    <row r="36" spans="1:6">
      <c r="A36" s="16">
        <v>51</v>
      </c>
      <c r="B36" s="16">
        <v>67904.398950000003</v>
      </c>
      <c r="C36" s="16">
        <v>11417.309520000001</v>
      </c>
      <c r="D36" s="52">
        <v>487435.96399999998</v>
      </c>
      <c r="E36" s="55">
        <v>53489.462140000003</v>
      </c>
      <c r="F36" s="37">
        <f t="shared" si="0"/>
        <v>1</v>
      </c>
    </row>
    <row r="37" spans="1:6">
      <c r="A37" s="16">
        <v>46</v>
      </c>
      <c r="B37" s="16">
        <v>65311.682249999998</v>
      </c>
      <c r="C37" s="16">
        <v>7988.7536849999997</v>
      </c>
      <c r="D37" s="52">
        <v>215673.53839999999</v>
      </c>
      <c r="E37" s="55">
        <v>39810.348169999997</v>
      </c>
      <c r="F37" s="37">
        <f t="shared" si="0"/>
        <v>1</v>
      </c>
    </row>
    <row r="38" spans="1:6">
      <c r="A38" s="16">
        <v>51</v>
      </c>
      <c r="B38" s="16">
        <v>59593.2624</v>
      </c>
      <c r="C38" s="16">
        <v>12252.730579999999</v>
      </c>
      <c r="D38" s="52">
        <v>612242.77549999999</v>
      </c>
      <c r="E38" s="55">
        <v>51612.143109999997</v>
      </c>
      <c r="F38" s="37">
        <f t="shared" si="0"/>
        <v>1</v>
      </c>
    </row>
    <row r="39" spans="1:6">
      <c r="A39" s="16">
        <v>50</v>
      </c>
      <c r="B39" s="16">
        <v>47460.548089999997</v>
      </c>
      <c r="C39" s="16">
        <v>7405.5342710000004</v>
      </c>
      <c r="D39" s="52">
        <v>430624.81420000002</v>
      </c>
      <c r="E39" s="55">
        <v>38978.674579999999</v>
      </c>
      <c r="F39" s="37">
        <f t="shared" si="0"/>
        <v>1</v>
      </c>
    </row>
    <row r="40" spans="1:6">
      <c r="A40" s="16">
        <v>22</v>
      </c>
      <c r="B40" s="16">
        <v>43131.784110000001</v>
      </c>
      <c r="C40" s="16">
        <v>10917.140939999999</v>
      </c>
      <c r="D40" s="52">
        <v>326742.7352</v>
      </c>
      <c r="E40" s="55">
        <v>10092.22509</v>
      </c>
      <c r="F40" s="37">
        <f t="shared" si="0"/>
        <v>0</v>
      </c>
    </row>
    <row r="41" spans="1:6">
      <c r="A41" s="16">
        <v>51</v>
      </c>
      <c r="B41" s="16">
        <v>52263.698060000002</v>
      </c>
      <c r="C41" s="16">
        <v>8838.7595089999995</v>
      </c>
      <c r="D41" s="52">
        <v>213040.96059999999</v>
      </c>
      <c r="E41" s="55">
        <v>35928.524039999997</v>
      </c>
      <c r="F41" s="37">
        <f t="shared" si="0"/>
        <v>1</v>
      </c>
    </row>
    <row r="42" spans="1:6">
      <c r="A42" s="16">
        <v>48</v>
      </c>
      <c r="B42" s="16">
        <v>80959.533100000001</v>
      </c>
      <c r="C42" s="16">
        <v>4499.921096</v>
      </c>
      <c r="D42" s="52">
        <v>379749.91519999999</v>
      </c>
      <c r="E42" s="55">
        <v>54823.192210000001</v>
      </c>
      <c r="F42" s="37">
        <f t="shared" si="0"/>
        <v>1</v>
      </c>
    </row>
    <row r="43" spans="1:6">
      <c r="A43" s="16">
        <v>42</v>
      </c>
      <c r="B43" s="16">
        <v>66417.665970000002</v>
      </c>
      <c r="C43" s="16">
        <v>9183.3276210000004</v>
      </c>
      <c r="D43" s="52">
        <v>513340.0097</v>
      </c>
      <c r="E43" s="55">
        <v>45805.671860000002</v>
      </c>
      <c r="F43" s="37">
        <f t="shared" si="0"/>
        <v>0</v>
      </c>
    </row>
    <row r="44" spans="1:6">
      <c r="A44" s="16">
        <v>46</v>
      </c>
      <c r="B44" s="16">
        <v>58457.414920000003</v>
      </c>
      <c r="C44" s="16">
        <v>12491.01273</v>
      </c>
      <c r="D44" s="52">
        <v>410655.99469999998</v>
      </c>
      <c r="E44" s="55">
        <v>41567.470329999996</v>
      </c>
      <c r="F44" s="37">
        <f t="shared" si="0"/>
        <v>1</v>
      </c>
    </row>
    <row r="45" spans="1:6">
      <c r="A45" s="16">
        <v>38</v>
      </c>
      <c r="B45" s="16">
        <v>50571.459690000003</v>
      </c>
      <c r="C45" s="16">
        <v>13338.328519999999</v>
      </c>
      <c r="D45" s="52">
        <v>348833.84029999998</v>
      </c>
      <c r="E45" s="55">
        <v>28031.209849999999</v>
      </c>
      <c r="F45" s="37">
        <f t="shared" si="0"/>
        <v>0</v>
      </c>
    </row>
    <row r="46" spans="1:6">
      <c r="A46" s="16">
        <v>39</v>
      </c>
      <c r="B46" s="16">
        <v>50943.162559999997</v>
      </c>
      <c r="C46" s="16">
        <v>10816.8855</v>
      </c>
      <c r="D46" s="52">
        <v>299734.12780000002</v>
      </c>
      <c r="E46" s="55">
        <v>27815.738130000002</v>
      </c>
      <c r="F46" s="37">
        <f t="shared" si="0"/>
        <v>0</v>
      </c>
    </row>
    <row r="47" spans="1:6">
      <c r="A47" s="16">
        <v>61</v>
      </c>
      <c r="B47" s="16">
        <v>79792.130959999995</v>
      </c>
      <c r="C47" s="16">
        <v>14245.53319</v>
      </c>
      <c r="D47" s="52">
        <v>497950.29330000002</v>
      </c>
      <c r="E47" s="55">
        <v>68678.435200000007</v>
      </c>
      <c r="F47" s="37">
        <f t="shared" si="0"/>
        <v>1</v>
      </c>
    </row>
    <row r="48" spans="1:6">
      <c r="A48" s="16">
        <v>55</v>
      </c>
      <c r="B48" s="16">
        <v>70787.27764</v>
      </c>
      <c r="C48" s="16">
        <v>10155.34095</v>
      </c>
      <c r="D48" s="52">
        <v>853913.85320000001</v>
      </c>
      <c r="E48" s="55">
        <v>68925.094469999996</v>
      </c>
      <c r="F48" s="37">
        <f t="shared" si="0"/>
        <v>1</v>
      </c>
    </row>
    <row r="49" spans="1:6">
      <c r="A49" s="16">
        <v>42</v>
      </c>
      <c r="B49" s="16">
        <v>56098.507729999998</v>
      </c>
      <c r="C49" s="16">
        <v>11675.284960000001</v>
      </c>
      <c r="D49" s="52">
        <v>320228.64510000002</v>
      </c>
      <c r="E49" s="55">
        <v>34215.761500000001</v>
      </c>
      <c r="F49" s="37">
        <f t="shared" si="0"/>
        <v>0</v>
      </c>
    </row>
    <row r="50" spans="1:6">
      <c r="A50" s="16">
        <v>51</v>
      </c>
      <c r="B50" s="16">
        <v>57478.379220000003</v>
      </c>
      <c r="C50" s="16">
        <v>2230.096344</v>
      </c>
      <c r="D50" s="52">
        <v>158979.7102</v>
      </c>
      <c r="E50" s="55">
        <v>37843.466189999999</v>
      </c>
      <c r="F50" s="37">
        <f t="shared" si="0"/>
        <v>1</v>
      </c>
    </row>
    <row r="51" spans="1:6">
      <c r="A51" s="16">
        <v>41</v>
      </c>
      <c r="B51" s="16">
        <v>60181.406329999998</v>
      </c>
      <c r="C51" s="16">
        <v>7094.896557</v>
      </c>
      <c r="D51" s="52">
        <v>390312.1715</v>
      </c>
      <c r="E51" s="55">
        <v>37883.242310000001</v>
      </c>
      <c r="F51" s="37">
        <f t="shared" si="0"/>
        <v>0</v>
      </c>
    </row>
    <row r="52" spans="1:6">
      <c r="A52" s="16">
        <v>40</v>
      </c>
      <c r="B52" s="16">
        <v>74445.081680000003</v>
      </c>
      <c r="C52" s="16">
        <v>7915.758178</v>
      </c>
      <c r="D52" s="52">
        <v>527420.72690000001</v>
      </c>
      <c r="E52" s="55">
        <v>48734.357080000002</v>
      </c>
      <c r="F52" s="37">
        <f t="shared" si="0"/>
        <v>0</v>
      </c>
    </row>
    <row r="53" spans="1:6">
      <c r="A53" s="16">
        <v>41</v>
      </c>
      <c r="B53" s="16">
        <v>38406.778899999998</v>
      </c>
      <c r="C53" s="16">
        <v>11023.00268</v>
      </c>
      <c r="D53" s="52">
        <v>451846.19949999999</v>
      </c>
      <c r="E53" s="55">
        <v>27187.239140000001</v>
      </c>
      <c r="F53" s="37">
        <f t="shared" si="0"/>
        <v>0</v>
      </c>
    </row>
    <row r="54" spans="1:6">
      <c r="A54" s="16">
        <v>56</v>
      </c>
      <c r="B54" s="16">
        <v>64616.688099999999</v>
      </c>
      <c r="C54" s="16">
        <v>12378.54089</v>
      </c>
      <c r="D54" s="52">
        <v>779925.7892</v>
      </c>
      <c r="E54" s="55">
        <v>63738.390650000001</v>
      </c>
      <c r="F54" s="37">
        <f t="shared" si="0"/>
        <v>1</v>
      </c>
    </row>
    <row r="55" spans="1:6">
      <c r="A55" s="16">
        <v>46</v>
      </c>
      <c r="B55" s="16">
        <v>68107.93144</v>
      </c>
      <c r="C55" s="16">
        <v>7813.6026570000004</v>
      </c>
      <c r="D55" s="52">
        <v>455609.14289999998</v>
      </c>
      <c r="E55" s="55">
        <v>48266.755160000001</v>
      </c>
      <c r="F55" s="37">
        <f t="shared" si="0"/>
        <v>1</v>
      </c>
    </row>
    <row r="56" spans="1:6">
      <c r="A56" s="16">
        <v>37</v>
      </c>
      <c r="B56" s="16">
        <v>72471.815319999994</v>
      </c>
      <c r="C56" s="16">
        <v>11216.886759999999</v>
      </c>
      <c r="D56" s="52">
        <v>583523.07620000001</v>
      </c>
      <c r="E56" s="55">
        <v>46381.131110000002</v>
      </c>
      <c r="F56" s="37">
        <f t="shared" si="0"/>
        <v>0</v>
      </c>
    </row>
    <row r="57" spans="1:6">
      <c r="A57" s="16">
        <v>52</v>
      </c>
      <c r="B57" s="16">
        <v>35069.418859999998</v>
      </c>
      <c r="C57" s="16">
        <v>1851.9798390000001</v>
      </c>
      <c r="D57" s="52">
        <v>353757.50569999998</v>
      </c>
      <c r="E57" s="55">
        <v>31978.979899999998</v>
      </c>
      <c r="F57" s="37">
        <f t="shared" si="0"/>
        <v>1</v>
      </c>
    </row>
    <row r="58" spans="1:6">
      <c r="A58" s="16">
        <v>57</v>
      </c>
      <c r="B58" s="16">
        <v>52422.946909999999</v>
      </c>
      <c r="C58" s="16">
        <v>6998.4656199999999</v>
      </c>
      <c r="D58" s="52">
        <v>438067.75060000003</v>
      </c>
      <c r="E58" s="55">
        <v>48100.290520000002</v>
      </c>
      <c r="F58" s="37">
        <f t="shared" si="0"/>
        <v>1</v>
      </c>
    </row>
    <row r="59" spans="1:6">
      <c r="A59" s="16">
        <v>34</v>
      </c>
      <c r="B59" s="16">
        <v>84467.789879999997</v>
      </c>
      <c r="C59" s="16">
        <v>7772.4448469999998</v>
      </c>
      <c r="D59" s="52">
        <v>468238.79149999999</v>
      </c>
      <c r="E59" s="55">
        <v>47380.912239999998</v>
      </c>
      <c r="F59" s="37">
        <f t="shared" si="0"/>
        <v>0</v>
      </c>
    </row>
    <row r="60" spans="1:6">
      <c r="A60" s="16">
        <v>43</v>
      </c>
      <c r="B60" s="16">
        <v>51419.507769999997</v>
      </c>
      <c r="C60" s="16">
        <v>11331.204470000001</v>
      </c>
      <c r="D60" s="52">
        <v>636407.11479999998</v>
      </c>
      <c r="E60" s="55">
        <v>41425.00116</v>
      </c>
      <c r="F60" s="37">
        <f t="shared" si="0"/>
        <v>0</v>
      </c>
    </row>
    <row r="61" spans="1:6">
      <c r="A61" s="16">
        <v>50</v>
      </c>
      <c r="B61" s="16">
        <v>46609.516259999997</v>
      </c>
      <c r="C61" s="16">
        <v>7592.0197479999997</v>
      </c>
      <c r="D61" s="52">
        <v>409419.5797</v>
      </c>
      <c r="E61" s="55">
        <v>38147.81018</v>
      </c>
      <c r="F61" s="37">
        <f t="shared" si="0"/>
        <v>1</v>
      </c>
    </row>
    <row r="62" spans="1:6">
      <c r="A62" s="16">
        <v>42</v>
      </c>
      <c r="B62" s="16">
        <v>55207.456789999997</v>
      </c>
      <c r="C62" s="16">
        <v>9976.4348570000002</v>
      </c>
      <c r="D62" s="52">
        <v>286062.51620000001</v>
      </c>
      <c r="E62" s="55">
        <v>32737.801769999998</v>
      </c>
      <c r="F62" s="37">
        <f t="shared" si="0"/>
        <v>0</v>
      </c>
    </row>
    <row r="63" spans="1:6">
      <c r="A63" s="16">
        <v>42</v>
      </c>
      <c r="B63" s="16">
        <v>46689.4159</v>
      </c>
      <c r="C63" s="16">
        <v>7829.5655020000004</v>
      </c>
      <c r="D63" s="52">
        <v>615765.92890000006</v>
      </c>
      <c r="E63" s="55">
        <v>37348.137369999997</v>
      </c>
      <c r="F63" s="37">
        <f t="shared" si="0"/>
        <v>0</v>
      </c>
    </row>
    <row r="64" spans="1:6">
      <c r="A64" s="16">
        <v>42</v>
      </c>
      <c r="B64" s="16">
        <v>71847.254400000005</v>
      </c>
      <c r="C64" s="16">
        <v>4225.328117</v>
      </c>
      <c r="D64" s="52">
        <v>476088.3996</v>
      </c>
      <c r="E64" s="55">
        <v>47483.853159999999</v>
      </c>
      <c r="F64" s="37">
        <f t="shared" si="0"/>
        <v>0</v>
      </c>
    </row>
    <row r="65" spans="1:6">
      <c r="A65" s="16">
        <v>55</v>
      </c>
      <c r="B65" s="16">
        <v>69236.686079999999</v>
      </c>
      <c r="C65" s="16">
        <v>9842.842611</v>
      </c>
      <c r="D65" s="52">
        <v>242495.98860000001</v>
      </c>
      <c r="E65" s="55">
        <v>49730.533389999997</v>
      </c>
      <c r="F65" s="37">
        <f t="shared" si="0"/>
        <v>1</v>
      </c>
    </row>
    <row r="66" spans="1:6">
      <c r="A66" s="16">
        <v>53</v>
      </c>
      <c r="B66" s="16">
        <v>54006.778509999996</v>
      </c>
      <c r="C66" s="16">
        <v>15189.088449999999</v>
      </c>
      <c r="D66" s="52">
        <v>246321.8916</v>
      </c>
      <c r="E66" s="55">
        <v>40093.619809999997</v>
      </c>
      <c r="F66" s="37">
        <f t="shared" si="0"/>
        <v>1</v>
      </c>
    </row>
    <row r="67" spans="1:6">
      <c r="A67" s="16">
        <v>53</v>
      </c>
      <c r="B67" s="16">
        <v>47228.359989999997</v>
      </c>
      <c r="C67" s="16">
        <v>9046.1823960000002</v>
      </c>
      <c r="D67" s="52">
        <v>456634.20730000001</v>
      </c>
      <c r="E67" s="55">
        <v>42297.506200000003</v>
      </c>
      <c r="F67" s="37">
        <f t="shared" ref="F67:F130" si="1">IF(A67&gt;=45,1,0)</f>
        <v>1</v>
      </c>
    </row>
    <row r="68" spans="1:6">
      <c r="A68" s="16">
        <v>43</v>
      </c>
      <c r="B68" s="16">
        <v>70187.503280000004</v>
      </c>
      <c r="C68" s="16">
        <v>6841.5405769999998</v>
      </c>
      <c r="D68" s="52">
        <v>662176.48510000005</v>
      </c>
      <c r="E68" s="55">
        <v>52954.931210000002</v>
      </c>
      <c r="F68" s="37">
        <f t="shared" si="1"/>
        <v>0</v>
      </c>
    </row>
    <row r="69" spans="1:6">
      <c r="A69" s="16">
        <v>55</v>
      </c>
      <c r="B69" s="16">
        <v>62262.948450000004</v>
      </c>
      <c r="C69" s="16">
        <v>11785.87919</v>
      </c>
      <c r="D69" s="52">
        <v>301026.2206</v>
      </c>
      <c r="E69" s="55">
        <v>48104.111839999998</v>
      </c>
      <c r="F69" s="37">
        <f t="shared" si="1"/>
        <v>1</v>
      </c>
    </row>
    <row r="70" spans="1:6">
      <c r="A70" s="16">
        <v>43</v>
      </c>
      <c r="B70" s="16">
        <v>59195.828990000002</v>
      </c>
      <c r="C70" s="16">
        <v>8634.3767910000006</v>
      </c>
      <c r="D70" s="52">
        <v>573054.38080000004</v>
      </c>
      <c r="E70" s="55">
        <v>43680.913269999997</v>
      </c>
      <c r="F70" s="37">
        <f t="shared" si="1"/>
        <v>0</v>
      </c>
    </row>
    <row r="71" spans="1:6">
      <c r="A71" s="16">
        <v>57</v>
      </c>
      <c r="B71" s="16">
        <v>48716.672709999999</v>
      </c>
      <c r="C71" s="16">
        <v>10886.91711</v>
      </c>
      <c r="D71" s="52">
        <v>662382.66229999997</v>
      </c>
      <c r="E71" s="55">
        <v>52707.968159999997</v>
      </c>
      <c r="F71" s="37">
        <f t="shared" si="1"/>
        <v>1</v>
      </c>
    </row>
    <row r="72" spans="1:6">
      <c r="A72" s="16">
        <v>52</v>
      </c>
      <c r="B72" s="16">
        <v>66478.009669999999</v>
      </c>
      <c r="C72" s="16">
        <v>13685.88702</v>
      </c>
      <c r="D72" s="52">
        <v>356553.3996</v>
      </c>
      <c r="E72" s="55">
        <v>49392.8897</v>
      </c>
      <c r="F72" s="37">
        <f t="shared" si="1"/>
        <v>1</v>
      </c>
    </row>
    <row r="73" spans="1:6">
      <c r="A73" s="16">
        <v>45</v>
      </c>
      <c r="B73" s="16">
        <v>50280.004500000003</v>
      </c>
      <c r="C73" s="16">
        <v>11350.49408</v>
      </c>
      <c r="D73" s="52">
        <v>230728.3008</v>
      </c>
      <c r="E73" s="55">
        <v>30841.001540000001</v>
      </c>
      <c r="F73" s="37">
        <f t="shared" si="1"/>
        <v>1</v>
      </c>
    </row>
    <row r="74" spans="1:6">
      <c r="A74" s="16">
        <v>56</v>
      </c>
      <c r="B74" s="16">
        <v>57393.828719999998</v>
      </c>
      <c r="C74" s="16">
        <v>5627.8036540000003</v>
      </c>
      <c r="D74" s="52">
        <v>411831.03710000002</v>
      </c>
      <c r="E74" s="55">
        <v>49373.375549999997</v>
      </c>
      <c r="F74" s="37">
        <f t="shared" si="1"/>
        <v>1</v>
      </c>
    </row>
    <row r="75" spans="1:6">
      <c r="A75" s="16">
        <v>41</v>
      </c>
      <c r="B75" s="16">
        <v>63429.931409999997</v>
      </c>
      <c r="C75" s="16">
        <v>10676.21884</v>
      </c>
      <c r="D75" s="52">
        <v>481335.35820000002</v>
      </c>
      <c r="E75" s="55">
        <v>41903.651709999998</v>
      </c>
      <c r="F75" s="37">
        <f t="shared" si="1"/>
        <v>0</v>
      </c>
    </row>
    <row r="76" spans="1:6">
      <c r="A76" s="16">
        <v>48</v>
      </c>
      <c r="B76" s="16">
        <v>59139.210800000001</v>
      </c>
      <c r="C76" s="16">
        <v>4630.5444239999997</v>
      </c>
      <c r="D76" s="52">
        <v>473845.85460000002</v>
      </c>
      <c r="E76" s="55">
        <v>45058.8969</v>
      </c>
      <c r="F76" s="37">
        <f t="shared" si="1"/>
        <v>1</v>
      </c>
    </row>
    <row r="77" spans="1:6">
      <c r="A77" s="16">
        <v>56</v>
      </c>
      <c r="B77" s="16">
        <v>67015.193719999996</v>
      </c>
      <c r="C77" s="16">
        <v>13000.413689999999</v>
      </c>
      <c r="D77" s="52">
        <v>355157.64169999998</v>
      </c>
      <c r="E77" s="55">
        <v>52991.526669999999</v>
      </c>
      <c r="F77" s="37">
        <f t="shared" si="1"/>
        <v>1</v>
      </c>
    </row>
    <row r="78" spans="1:6">
      <c r="A78" s="16">
        <v>47</v>
      </c>
      <c r="B78" s="16">
        <v>69157.452099999995</v>
      </c>
      <c r="C78" s="16">
        <v>15791.61176</v>
      </c>
      <c r="D78" s="52">
        <v>506986.98239999998</v>
      </c>
      <c r="E78" s="55">
        <v>50958.081149999998</v>
      </c>
      <c r="F78" s="37">
        <f t="shared" si="1"/>
        <v>1</v>
      </c>
    </row>
    <row r="79" spans="1:6">
      <c r="A79" s="16">
        <v>53</v>
      </c>
      <c r="B79" s="16">
        <v>50867.940069999997</v>
      </c>
      <c r="C79" s="16">
        <v>16732.306380000002</v>
      </c>
      <c r="D79" s="52">
        <v>344916.17680000002</v>
      </c>
      <c r="E79" s="55">
        <v>41357.178970000001</v>
      </c>
      <c r="F79" s="37">
        <f t="shared" si="1"/>
        <v>1</v>
      </c>
    </row>
    <row r="80" spans="1:6">
      <c r="A80" s="16">
        <v>57</v>
      </c>
      <c r="B80" s="16">
        <v>53450.90036</v>
      </c>
      <c r="C80" s="16">
        <v>8740.7230930000005</v>
      </c>
      <c r="D80" s="52">
        <v>309113.06270000001</v>
      </c>
      <c r="E80" s="55">
        <v>44434.719169999997</v>
      </c>
      <c r="F80" s="37">
        <f t="shared" si="1"/>
        <v>1</v>
      </c>
    </row>
    <row r="81" spans="1:6">
      <c r="A81" s="16">
        <v>39</v>
      </c>
      <c r="B81" s="16">
        <v>70463.990839999999</v>
      </c>
      <c r="C81" s="16">
        <v>10059.55406</v>
      </c>
      <c r="D81" s="52">
        <v>278799.69579999999</v>
      </c>
      <c r="E81" s="55">
        <v>38502.423920000001</v>
      </c>
      <c r="F81" s="37">
        <f t="shared" si="1"/>
        <v>0</v>
      </c>
    </row>
    <row r="82" spans="1:6">
      <c r="A82" s="16">
        <v>45</v>
      </c>
      <c r="B82" s="16">
        <v>52697.151919999997</v>
      </c>
      <c r="C82" s="16">
        <v>861.81665290000001</v>
      </c>
      <c r="D82" s="52">
        <v>540805.49399999995</v>
      </c>
      <c r="E82" s="55">
        <v>41221.249179999999</v>
      </c>
      <c r="F82" s="37">
        <f t="shared" si="1"/>
        <v>1</v>
      </c>
    </row>
    <row r="83" spans="1:6">
      <c r="A83" s="16">
        <v>33</v>
      </c>
      <c r="B83" s="16">
        <v>71055.419240000003</v>
      </c>
      <c r="C83" s="16">
        <v>6147.9188430000004</v>
      </c>
      <c r="D83" s="52">
        <v>441527.01439999999</v>
      </c>
      <c r="E83" s="55">
        <v>38399.461389999997</v>
      </c>
      <c r="F83" s="37">
        <f t="shared" si="1"/>
        <v>0</v>
      </c>
    </row>
    <row r="84" spans="1:6">
      <c r="A84" s="16">
        <v>44</v>
      </c>
      <c r="B84" s="16">
        <v>55406.462149999999</v>
      </c>
      <c r="C84" s="16">
        <v>9522.5764949999993</v>
      </c>
      <c r="D84" s="52">
        <v>523251.26630000002</v>
      </c>
      <c r="E84" s="55">
        <v>41456.680970000001</v>
      </c>
      <c r="F84" s="37">
        <f t="shared" si="1"/>
        <v>0</v>
      </c>
    </row>
    <row r="85" spans="1:6">
      <c r="A85" s="16">
        <v>40</v>
      </c>
      <c r="B85" s="16">
        <v>48567.074619999999</v>
      </c>
      <c r="C85" s="16">
        <v>9724.0316469999998</v>
      </c>
      <c r="D85" s="52">
        <v>407401.37760000001</v>
      </c>
      <c r="E85" s="55">
        <v>30394.824939999999</v>
      </c>
      <c r="F85" s="37">
        <f t="shared" si="1"/>
        <v>0</v>
      </c>
    </row>
    <row r="86" spans="1:6">
      <c r="A86" s="16">
        <v>40</v>
      </c>
      <c r="B86" s="16">
        <v>69506.621270000003</v>
      </c>
      <c r="C86" s="16">
        <v>5449.4719969999996</v>
      </c>
      <c r="D86" s="52">
        <v>409293.26579999999</v>
      </c>
      <c r="E86" s="55">
        <v>42384.05128</v>
      </c>
      <c r="F86" s="37">
        <f t="shared" si="1"/>
        <v>0</v>
      </c>
    </row>
    <row r="87" spans="1:6">
      <c r="A87" s="16">
        <v>37</v>
      </c>
      <c r="B87" s="16">
        <v>69453.716589999996</v>
      </c>
      <c r="C87" s="16">
        <v>9565.8308749999997</v>
      </c>
      <c r="D87" s="52">
        <v>386128.13329999999</v>
      </c>
      <c r="E87" s="55">
        <v>39002.077100000002</v>
      </c>
      <c r="F87" s="37">
        <f t="shared" si="1"/>
        <v>0</v>
      </c>
    </row>
    <row r="88" spans="1:6">
      <c r="A88" s="16">
        <v>40</v>
      </c>
      <c r="B88" s="16">
        <v>36929.351240000004</v>
      </c>
      <c r="C88" s="16">
        <v>9719.1928979999993</v>
      </c>
      <c r="D88" s="52">
        <v>245664.3652</v>
      </c>
      <c r="E88" s="55">
        <v>19553.2739</v>
      </c>
      <c r="F88" s="37">
        <f t="shared" si="1"/>
        <v>0</v>
      </c>
    </row>
    <row r="89" spans="1:6">
      <c r="A89" s="16">
        <v>44</v>
      </c>
      <c r="B89" s="16">
        <v>63087.95261</v>
      </c>
      <c r="C89" s="16">
        <v>11024.02643</v>
      </c>
      <c r="D89" s="52">
        <v>496856.49119999999</v>
      </c>
      <c r="E89" s="55">
        <v>45167.325420000001</v>
      </c>
      <c r="F89" s="37">
        <f t="shared" si="1"/>
        <v>0</v>
      </c>
    </row>
    <row r="90" spans="1:6">
      <c r="A90" s="16">
        <v>43</v>
      </c>
      <c r="B90" s="16">
        <v>50889.340539999997</v>
      </c>
      <c r="C90" s="16">
        <v>11041.178910000001</v>
      </c>
      <c r="D90" s="52">
        <v>448601.94839999999</v>
      </c>
      <c r="E90" s="55">
        <v>36019.955600000001</v>
      </c>
      <c r="F90" s="37">
        <f t="shared" si="1"/>
        <v>0</v>
      </c>
    </row>
    <row r="91" spans="1:6">
      <c r="A91" s="16">
        <v>58</v>
      </c>
      <c r="B91" s="16">
        <v>58065.256939999999</v>
      </c>
      <c r="C91" s="16">
        <v>4204.9204920000002</v>
      </c>
      <c r="D91" s="52">
        <v>388498.51020000002</v>
      </c>
      <c r="E91" s="55">
        <v>50937.938439999998</v>
      </c>
      <c r="F91" s="37">
        <f t="shared" si="1"/>
        <v>1</v>
      </c>
    </row>
    <row r="92" spans="1:6">
      <c r="A92" s="16">
        <v>32</v>
      </c>
      <c r="B92" s="16">
        <v>20000</v>
      </c>
      <c r="C92" s="16">
        <v>14261.80773</v>
      </c>
      <c r="D92" s="52">
        <v>579181.65520000004</v>
      </c>
      <c r="E92" s="55">
        <v>12895.714679999999</v>
      </c>
      <c r="F92" s="37">
        <f t="shared" si="1"/>
        <v>0</v>
      </c>
    </row>
    <row r="93" spans="1:6">
      <c r="A93" s="16">
        <v>50</v>
      </c>
      <c r="B93" s="16">
        <v>60536.204059999996</v>
      </c>
      <c r="C93" s="16">
        <v>8244.4702259999995</v>
      </c>
      <c r="D93" s="52">
        <v>173079.17980000001</v>
      </c>
      <c r="E93" s="55">
        <v>38955.219190000003</v>
      </c>
      <c r="F93" s="37">
        <f t="shared" si="1"/>
        <v>1</v>
      </c>
    </row>
    <row r="94" spans="1:6">
      <c r="A94" s="16">
        <v>59</v>
      </c>
      <c r="B94" s="16">
        <v>50667.697590000003</v>
      </c>
      <c r="C94" s="16">
        <v>9871.4035910000002</v>
      </c>
      <c r="D94" s="52">
        <v>536665.04639999999</v>
      </c>
      <c r="E94" s="55">
        <v>51221.04249</v>
      </c>
      <c r="F94" s="37">
        <f t="shared" si="1"/>
        <v>1</v>
      </c>
    </row>
    <row r="95" spans="1:6">
      <c r="A95" s="16">
        <v>42</v>
      </c>
      <c r="B95" s="16">
        <v>44376.622210000001</v>
      </c>
      <c r="C95" s="16">
        <v>13865.090550000001</v>
      </c>
      <c r="D95" s="52">
        <v>259049.2824</v>
      </c>
      <c r="E95" s="55">
        <v>25971.956730000002</v>
      </c>
      <c r="F95" s="37">
        <f t="shared" si="1"/>
        <v>0</v>
      </c>
    </row>
    <row r="96" spans="1:6">
      <c r="A96" s="16">
        <v>50</v>
      </c>
      <c r="B96" s="16">
        <v>75958.283490000002</v>
      </c>
      <c r="C96" s="16">
        <v>10562.903770000001</v>
      </c>
      <c r="D96" s="52">
        <v>635512.36060000001</v>
      </c>
      <c r="E96" s="55">
        <v>60670.336719999999</v>
      </c>
      <c r="F96" s="37">
        <f t="shared" si="1"/>
        <v>1</v>
      </c>
    </row>
    <row r="97" spans="1:6">
      <c r="A97" s="16">
        <v>53</v>
      </c>
      <c r="B97" s="16">
        <v>70896.728529999993</v>
      </c>
      <c r="C97" s="16">
        <v>11794.73914</v>
      </c>
      <c r="D97" s="52">
        <v>398746.84580000001</v>
      </c>
      <c r="E97" s="55">
        <v>54075.120640000001</v>
      </c>
      <c r="F97" s="37">
        <f t="shared" si="1"/>
        <v>1</v>
      </c>
    </row>
    <row r="98" spans="1:6">
      <c r="A98" s="16">
        <v>47</v>
      </c>
      <c r="B98" s="16">
        <v>56009.730730000003</v>
      </c>
      <c r="C98" s="16">
        <v>11030.2654</v>
      </c>
      <c r="D98" s="52">
        <v>391848.6041</v>
      </c>
      <c r="E98" s="55">
        <v>40004.871420000003</v>
      </c>
      <c r="F98" s="37">
        <f t="shared" si="1"/>
        <v>1</v>
      </c>
    </row>
    <row r="99" spans="1:6">
      <c r="A99" s="16">
        <v>46</v>
      </c>
      <c r="B99" s="16">
        <v>90556.626860000004</v>
      </c>
      <c r="C99" s="16">
        <v>13872.566699999999</v>
      </c>
      <c r="D99" s="52">
        <v>479586.9387</v>
      </c>
      <c r="E99" s="55">
        <v>61593.520579999997</v>
      </c>
      <c r="F99" s="37">
        <f t="shared" si="1"/>
        <v>1</v>
      </c>
    </row>
    <row r="100" spans="1:6">
      <c r="A100" s="16">
        <v>43</v>
      </c>
      <c r="B100" s="16">
        <v>71716.456619999997</v>
      </c>
      <c r="C100" s="16">
        <v>8870.714301</v>
      </c>
      <c r="D100" s="52">
        <v>165866.20000000001</v>
      </c>
      <c r="E100" s="55">
        <v>39503.388290000003</v>
      </c>
      <c r="F100" s="37">
        <f t="shared" si="1"/>
        <v>0</v>
      </c>
    </row>
    <row r="101" spans="1:6">
      <c r="A101" s="16">
        <v>49</v>
      </c>
      <c r="B101" s="16">
        <v>68502.109429999997</v>
      </c>
      <c r="C101" s="16">
        <v>5831.1182449999997</v>
      </c>
      <c r="D101" s="52">
        <v>515084.18910000002</v>
      </c>
      <c r="E101" s="55">
        <v>52474.718390000002</v>
      </c>
      <c r="F101" s="37">
        <f t="shared" si="1"/>
        <v>1</v>
      </c>
    </row>
    <row r="102" spans="1:6">
      <c r="A102" s="16">
        <v>43</v>
      </c>
      <c r="B102" s="16">
        <v>46261.426659999997</v>
      </c>
      <c r="C102" s="16">
        <v>16767.263599999998</v>
      </c>
      <c r="D102" s="52">
        <v>759479.45959999994</v>
      </c>
      <c r="E102" s="55">
        <v>42187.682800000002</v>
      </c>
      <c r="F102" s="37">
        <f t="shared" si="1"/>
        <v>0</v>
      </c>
    </row>
    <row r="103" spans="1:6">
      <c r="A103" s="16">
        <v>53</v>
      </c>
      <c r="B103" s="16">
        <v>61858.190770000001</v>
      </c>
      <c r="C103" s="16">
        <v>5189.0835639999996</v>
      </c>
      <c r="D103" s="52">
        <v>706977.05299999996</v>
      </c>
      <c r="E103" s="55">
        <v>57441.44414</v>
      </c>
      <c r="F103" s="37">
        <f t="shared" si="1"/>
        <v>1</v>
      </c>
    </row>
    <row r="104" spans="1:6">
      <c r="A104" s="16">
        <v>36</v>
      </c>
      <c r="B104" s="16">
        <v>49483.832620000001</v>
      </c>
      <c r="C104" s="16">
        <v>11811.25253</v>
      </c>
      <c r="D104" s="52">
        <v>242292.92</v>
      </c>
      <c r="E104" s="55">
        <v>22681.716670000002</v>
      </c>
      <c r="F104" s="37">
        <f t="shared" si="1"/>
        <v>0</v>
      </c>
    </row>
    <row r="105" spans="1:6">
      <c r="A105" s="16">
        <v>30</v>
      </c>
      <c r="B105" s="16">
        <v>68289.182289999997</v>
      </c>
      <c r="C105" s="16">
        <v>7357.7870110000003</v>
      </c>
      <c r="D105" s="52">
        <v>404457.30989999999</v>
      </c>
      <c r="E105" s="55">
        <v>33640.736969999998</v>
      </c>
      <c r="F105" s="37">
        <f t="shared" si="1"/>
        <v>0</v>
      </c>
    </row>
    <row r="106" spans="1:6">
      <c r="A106" s="16">
        <v>37</v>
      </c>
      <c r="B106" s="16">
        <v>47399.22827</v>
      </c>
      <c r="C106" s="16">
        <v>14562.64194</v>
      </c>
      <c r="D106" s="52">
        <v>537744.1324</v>
      </c>
      <c r="E106" s="55">
        <v>31540.778679999999</v>
      </c>
      <c r="F106" s="37">
        <f t="shared" si="1"/>
        <v>0</v>
      </c>
    </row>
    <row r="107" spans="1:6">
      <c r="A107" s="16">
        <v>48</v>
      </c>
      <c r="B107" s="16">
        <v>63975.060899999997</v>
      </c>
      <c r="C107" s="16">
        <v>10614.85449</v>
      </c>
      <c r="D107" s="52">
        <v>891439.87609999999</v>
      </c>
      <c r="E107" s="55">
        <v>60461.242680000003</v>
      </c>
      <c r="F107" s="37">
        <f t="shared" si="1"/>
        <v>1</v>
      </c>
    </row>
    <row r="108" spans="1:6">
      <c r="A108" s="16">
        <v>44</v>
      </c>
      <c r="B108" s="16">
        <v>75460.523620000007</v>
      </c>
      <c r="C108" s="16">
        <v>6280.9295469999997</v>
      </c>
      <c r="D108" s="52">
        <v>296972.40850000002</v>
      </c>
      <c r="E108" s="55">
        <v>45738.334300000002</v>
      </c>
      <c r="F108" s="37">
        <f t="shared" si="1"/>
        <v>0</v>
      </c>
    </row>
    <row r="109" spans="1:6">
      <c r="A109" s="16">
        <v>42</v>
      </c>
      <c r="B109" s="16">
        <v>51075.461179999998</v>
      </c>
      <c r="C109" s="16">
        <v>12416.84845</v>
      </c>
      <c r="D109" s="52">
        <v>450402.29320000001</v>
      </c>
      <c r="E109" s="55">
        <v>34803.823949999998</v>
      </c>
      <c r="F109" s="37">
        <f t="shared" si="1"/>
        <v>0</v>
      </c>
    </row>
    <row r="110" spans="1:6">
      <c r="A110" s="16">
        <v>50</v>
      </c>
      <c r="B110" s="16">
        <v>42433.546190000001</v>
      </c>
      <c r="C110" s="16">
        <v>7335.5248259999998</v>
      </c>
      <c r="D110" s="52">
        <v>386057.42099999997</v>
      </c>
      <c r="E110" s="55">
        <v>34642.602400000003</v>
      </c>
      <c r="F110" s="37">
        <f t="shared" si="1"/>
        <v>1</v>
      </c>
    </row>
    <row r="111" spans="1:6">
      <c r="A111" s="16">
        <v>30</v>
      </c>
      <c r="B111" s="16">
        <v>61922.897100000002</v>
      </c>
      <c r="C111" s="16">
        <v>10366.503259999999</v>
      </c>
      <c r="D111" s="52">
        <v>323453.2022</v>
      </c>
      <c r="E111" s="55">
        <v>27586.718540000002</v>
      </c>
      <c r="F111" s="37">
        <f t="shared" si="1"/>
        <v>0</v>
      </c>
    </row>
    <row r="112" spans="1:6">
      <c r="A112" s="16">
        <v>42</v>
      </c>
      <c r="B112" s="16">
        <v>69946.939240000007</v>
      </c>
      <c r="C112" s="16">
        <v>9010.6486330000007</v>
      </c>
      <c r="D112" s="52">
        <v>778537.2095</v>
      </c>
      <c r="E112" s="55">
        <v>54973.024949999999</v>
      </c>
      <c r="F112" s="37">
        <f t="shared" si="1"/>
        <v>0</v>
      </c>
    </row>
    <row r="113" spans="1:6">
      <c r="A113" s="16">
        <v>46</v>
      </c>
      <c r="B113" s="16">
        <v>73476.422489999997</v>
      </c>
      <c r="C113" s="16">
        <v>9656.8061560000006</v>
      </c>
      <c r="D113" s="52">
        <v>386287.0208</v>
      </c>
      <c r="E113" s="55">
        <v>49142.511740000002</v>
      </c>
      <c r="F113" s="37">
        <f t="shared" si="1"/>
        <v>1</v>
      </c>
    </row>
    <row r="114" spans="1:6">
      <c r="A114" s="16">
        <v>55</v>
      </c>
      <c r="B114" s="16">
        <v>75571.201879999993</v>
      </c>
      <c r="C114" s="16">
        <v>12887.548989999999</v>
      </c>
      <c r="D114" s="52">
        <v>416540.299</v>
      </c>
      <c r="E114" s="55">
        <v>58840.539640000003</v>
      </c>
      <c r="F114" s="37">
        <f t="shared" si="1"/>
        <v>1</v>
      </c>
    </row>
    <row r="115" spans="1:6">
      <c r="A115" s="16">
        <v>44</v>
      </c>
      <c r="B115" s="16">
        <v>82573.011320000005</v>
      </c>
      <c r="C115" s="16">
        <v>1696.9897639999999</v>
      </c>
      <c r="D115" s="52">
        <v>562605.06550000003</v>
      </c>
      <c r="E115" s="55">
        <v>57306.328659999999</v>
      </c>
      <c r="F115" s="37">
        <f t="shared" si="1"/>
        <v>0</v>
      </c>
    </row>
    <row r="116" spans="1:6">
      <c r="A116" s="16">
        <v>58</v>
      </c>
      <c r="B116" s="16">
        <v>50649.644919999999</v>
      </c>
      <c r="C116" s="16">
        <v>11211.720160000001</v>
      </c>
      <c r="D116" s="52">
        <v>565932.18610000005</v>
      </c>
      <c r="E116" s="55">
        <v>51941.675600000002</v>
      </c>
      <c r="F116" s="37">
        <f t="shared" si="1"/>
        <v>1</v>
      </c>
    </row>
    <row r="117" spans="1:6">
      <c r="A117" s="16">
        <v>42</v>
      </c>
      <c r="B117" s="16">
        <v>53427.461920000002</v>
      </c>
      <c r="C117" s="16">
        <v>7903.1035910000001</v>
      </c>
      <c r="D117" s="52">
        <v>238529.6336</v>
      </c>
      <c r="E117" s="55">
        <v>30240.60975</v>
      </c>
      <c r="F117" s="37">
        <f t="shared" si="1"/>
        <v>0</v>
      </c>
    </row>
    <row r="118" spans="1:6">
      <c r="A118" s="16">
        <v>57</v>
      </c>
      <c r="B118" s="16">
        <v>75247.180609999996</v>
      </c>
      <c r="C118" s="16">
        <v>13258.46631</v>
      </c>
      <c r="D118" s="52">
        <v>659279.20109999995</v>
      </c>
      <c r="E118" s="55">
        <v>67120.898780000003</v>
      </c>
      <c r="F118" s="37">
        <f t="shared" si="1"/>
        <v>1</v>
      </c>
    </row>
    <row r="119" spans="1:6">
      <c r="A119" s="16">
        <v>43</v>
      </c>
      <c r="B119" s="16">
        <v>69175.194029999999</v>
      </c>
      <c r="C119" s="16">
        <v>6039.5945190000002</v>
      </c>
      <c r="D119" s="52">
        <v>325701.40830000001</v>
      </c>
      <c r="E119" s="55">
        <v>42408.026250000003</v>
      </c>
      <c r="F119" s="37">
        <f t="shared" si="1"/>
        <v>0</v>
      </c>
    </row>
    <row r="120" spans="1:6">
      <c r="A120" s="16">
        <v>35</v>
      </c>
      <c r="B120" s="16">
        <v>84171.167189999993</v>
      </c>
      <c r="C120" s="16">
        <v>12719.64415</v>
      </c>
      <c r="D120" s="52">
        <v>244310.5736</v>
      </c>
      <c r="E120" s="55">
        <v>41451.718430000001</v>
      </c>
      <c r="F120" s="37">
        <f t="shared" si="1"/>
        <v>0</v>
      </c>
    </row>
    <row r="121" spans="1:6">
      <c r="A121" s="16">
        <v>43</v>
      </c>
      <c r="B121" s="16">
        <v>45721.66835</v>
      </c>
      <c r="C121" s="16">
        <v>14250.52398</v>
      </c>
      <c r="D121" s="52">
        <v>790526.55070000002</v>
      </c>
      <c r="E121" s="55">
        <v>42592.886469999998</v>
      </c>
      <c r="F121" s="37">
        <f t="shared" si="1"/>
        <v>0</v>
      </c>
    </row>
    <row r="122" spans="1:6">
      <c r="A122" s="16">
        <v>35</v>
      </c>
      <c r="B122" s="16">
        <v>54355.7595</v>
      </c>
      <c r="C122" s="16">
        <v>10008.767970000001</v>
      </c>
      <c r="D122" s="52">
        <v>573052.01190000004</v>
      </c>
      <c r="E122" s="55">
        <v>34521.176180000002</v>
      </c>
      <c r="F122" s="37">
        <f t="shared" si="1"/>
        <v>0</v>
      </c>
    </row>
    <row r="123" spans="1:6">
      <c r="A123" s="16">
        <v>34</v>
      </c>
      <c r="B123" s="16">
        <v>77206.483859999993</v>
      </c>
      <c r="C123" s="16">
        <v>8493.098575</v>
      </c>
      <c r="D123" s="52">
        <v>411070.4828</v>
      </c>
      <c r="E123" s="55">
        <v>42213.69644</v>
      </c>
      <c r="F123" s="37">
        <f t="shared" si="1"/>
        <v>0</v>
      </c>
    </row>
    <row r="124" spans="1:6">
      <c r="A124" s="16">
        <v>48</v>
      </c>
      <c r="B124" s="16">
        <v>57005.185949999999</v>
      </c>
      <c r="C124" s="16">
        <v>12416.79083</v>
      </c>
      <c r="D124" s="52">
        <v>408147.0405</v>
      </c>
      <c r="E124" s="55">
        <v>41913.537129999997</v>
      </c>
      <c r="F124" s="37">
        <f t="shared" si="1"/>
        <v>1</v>
      </c>
    </row>
    <row r="125" spans="1:6">
      <c r="A125" s="16">
        <v>53</v>
      </c>
      <c r="B125" s="16">
        <v>65809.107820000005</v>
      </c>
      <c r="C125" s="16">
        <v>4820.8394449999996</v>
      </c>
      <c r="D125" s="52">
        <v>692401.46680000005</v>
      </c>
      <c r="E125" s="55">
        <v>59416.18101</v>
      </c>
      <c r="F125" s="37">
        <f t="shared" si="1"/>
        <v>1</v>
      </c>
    </row>
    <row r="126" spans="1:6">
      <c r="A126" s="16">
        <v>47</v>
      </c>
      <c r="B126" s="16">
        <v>65468.144200000002</v>
      </c>
      <c r="C126" s="16">
        <v>7248.5414199999996</v>
      </c>
      <c r="D126" s="52">
        <v>588570.89029999997</v>
      </c>
      <c r="E126" s="55">
        <v>51402.615059999996</v>
      </c>
      <c r="F126" s="37">
        <f t="shared" si="1"/>
        <v>1</v>
      </c>
    </row>
    <row r="127" spans="1:6">
      <c r="A127" s="16">
        <v>54</v>
      </c>
      <c r="B127" s="16">
        <v>60991.824430000001</v>
      </c>
      <c r="C127" s="16">
        <v>7329.2285099999999</v>
      </c>
      <c r="D127" s="52">
        <v>586368.92929999996</v>
      </c>
      <c r="E127" s="55">
        <v>54755.420380000003</v>
      </c>
      <c r="F127" s="37">
        <f t="shared" si="1"/>
        <v>1</v>
      </c>
    </row>
    <row r="128" spans="1:6">
      <c r="A128" s="16">
        <v>51</v>
      </c>
      <c r="B128" s="16">
        <v>61809.074509999999</v>
      </c>
      <c r="C128" s="16">
        <v>2620.079459</v>
      </c>
      <c r="D128" s="52">
        <v>407733.52289999998</v>
      </c>
      <c r="E128" s="55">
        <v>47143.44008</v>
      </c>
      <c r="F128" s="37">
        <f t="shared" si="1"/>
        <v>1</v>
      </c>
    </row>
    <row r="129" spans="1:6">
      <c r="A129" s="16">
        <v>59</v>
      </c>
      <c r="B129" s="16">
        <v>66905.476439999999</v>
      </c>
      <c r="C129" s="16">
        <v>10077.495919999999</v>
      </c>
      <c r="D129" s="52">
        <v>651215.64350000001</v>
      </c>
      <c r="E129" s="55">
        <v>64391.689059999997</v>
      </c>
      <c r="F129" s="37">
        <f t="shared" si="1"/>
        <v>1</v>
      </c>
    </row>
    <row r="130" spans="1:6">
      <c r="A130" s="16">
        <v>49</v>
      </c>
      <c r="B130" s="16">
        <v>65131.25015</v>
      </c>
      <c r="C130" s="16">
        <v>6206.9221090000001</v>
      </c>
      <c r="D130" s="52">
        <v>53366.138610000002</v>
      </c>
      <c r="E130" s="55">
        <v>37252.551939999998</v>
      </c>
      <c r="F130" s="37">
        <f t="shared" si="1"/>
        <v>1</v>
      </c>
    </row>
    <row r="131" spans="1:6">
      <c r="A131" s="16">
        <v>51</v>
      </c>
      <c r="B131" s="16">
        <v>83626.307830000005</v>
      </c>
      <c r="C131" s="16">
        <v>8458.7498190000006</v>
      </c>
      <c r="D131" s="52">
        <v>167031.55540000001</v>
      </c>
      <c r="E131" s="55">
        <v>52665.365109999999</v>
      </c>
      <c r="F131" s="37">
        <f t="shared" ref="F131:F194" si="2">IF(A131&gt;=45,1,0)</f>
        <v>1</v>
      </c>
    </row>
    <row r="132" spans="1:6">
      <c r="A132" s="16">
        <v>40</v>
      </c>
      <c r="B132" s="16">
        <v>64328.278919999997</v>
      </c>
      <c r="C132" s="16">
        <v>13860.43821</v>
      </c>
      <c r="D132" s="52">
        <v>567357.02639999997</v>
      </c>
      <c r="E132" s="55">
        <v>44001.207060000001</v>
      </c>
      <c r="F132" s="37">
        <f t="shared" si="2"/>
        <v>0</v>
      </c>
    </row>
    <row r="133" spans="1:6">
      <c r="A133" s="16">
        <v>53</v>
      </c>
      <c r="B133" s="16">
        <v>69255.987529999999</v>
      </c>
      <c r="C133" s="16">
        <v>18361.24915</v>
      </c>
      <c r="D133" s="52">
        <v>339207.27740000002</v>
      </c>
      <c r="E133" s="55">
        <v>51551.679969999997</v>
      </c>
      <c r="F133" s="37">
        <f t="shared" si="2"/>
        <v>1</v>
      </c>
    </row>
    <row r="134" spans="1:6">
      <c r="A134" s="16">
        <v>45</v>
      </c>
      <c r="B134" s="16">
        <v>60575.126040000003</v>
      </c>
      <c r="C134" s="16">
        <v>8088.3443649999999</v>
      </c>
      <c r="D134" s="52">
        <v>291360.02909999999</v>
      </c>
      <c r="E134" s="55">
        <v>38243.664810000002</v>
      </c>
      <c r="F134" s="37">
        <f t="shared" si="2"/>
        <v>1</v>
      </c>
    </row>
    <row r="135" spans="1:6">
      <c r="A135" s="16">
        <v>45</v>
      </c>
      <c r="B135" s="16">
        <v>63729.125679999997</v>
      </c>
      <c r="C135" s="16">
        <v>12507.19736</v>
      </c>
      <c r="D135" s="52">
        <v>271430.05430000002</v>
      </c>
      <c r="E135" s="55">
        <v>39766.64804</v>
      </c>
      <c r="F135" s="37">
        <f t="shared" si="2"/>
        <v>1</v>
      </c>
    </row>
    <row r="136" spans="1:6">
      <c r="A136" s="16">
        <v>37</v>
      </c>
      <c r="B136" s="16">
        <v>64315.736709999997</v>
      </c>
      <c r="C136" s="16">
        <v>14871.36126</v>
      </c>
      <c r="D136" s="52">
        <v>502946.88189999998</v>
      </c>
      <c r="E136" s="55">
        <v>40077.572890000003</v>
      </c>
      <c r="F136" s="37">
        <f t="shared" si="2"/>
        <v>0</v>
      </c>
    </row>
    <row r="137" spans="1:6">
      <c r="A137" s="16">
        <v>43</v>
      </c>
      <c r="B137" s="16">
        <v>51419.016439999999</v>
      </c>
      <c r="C137" s="16">
        <v>9026.0615429999998</v>
      </c>
      <c r="D137" s="52">
        <v>362564.34600000002</v>
      </c>
      <c r="E137" s="55">
        <v>33131.527340000001</v>
      </c>
      <c r="F137" s="37">
        <f t="shared" si="2"/>
        <v>0</v>
      </c>
    </row>
    <row r="138" spans="1:6">
      <c r="A138" s="16">
        <v>48</v>
      </c>
      <c r="B138" s="16">
        <v>53870.484830000001</v>
      </c>
      <c r="C138" s="16">
        <v>14720.53399</v>
      </c>
      <c r="D138" s="52">
        <v>701782.52800000005</v>
      </c>
      <c r="E138" s="55">
        <v>48622.660969999997</v>
      </c>
      <c r="F138" s="37">
        <f t="shared" si="2"/>
        <v>1</v>
      </c>
    </row>
    <row r="139" spans="1:6">
      <c r="A139" s="16">
        <v>49</v>
      </c>
      <c r="B139" s="16">
        <v>56895.231529999997</v>
      </c>
      <c r="C139" s="16">
        <v>9851.578109</v>
      </c>
      <c r="D139" s="52">
        <v>580950.39670000004</v>
      </c>
      <c r="E139" s="55">
        <v>47693.234819999998</v>
      </c>
      <c r="F139" s="37">
        <f t="shared" si="2"/>
        <v>1</v>
      </c>
    </row>
    <row r="140" spans="1:6">
      <c r="A140" s="16">
        <v>48</v>
      </c>
      <c r="B140" s="16">
        <v>52534.207779999997</v>
      </c>
      <c r="C140" s="16">
        <v>7583.7538530000002</v>
      </c>
      <c r="D140" s="52">
        <v>401955.50099999999</v>
      </c>
      <c r="E140" s="55">
        <v>39410.461600000002</v>
      </c>
      <c r="F140" s="37">
        <f t="shared" si="2"/>
        <v>1</v>
      </c>
    </row>
    <row r="141" spans="1:6">
      <c r="A141" s="16">
        <v>45</v>
      </c>
      <c r="B141" s="16">
        <v>52632.971239999999</v>
      </c>
      <c r="C141" s="16">
        <v>12348.677830000001</v>
      </c>
      <c r="D141" s="52">
        <v>293999.94270000001</v>
      </c>
      <c r="E141" s="55">
        <v>33428.401830000003</v>
      </c>
      <c r="F141" s="37">
        <f t="shared" si="2"/>
        <v>1</v>
      </c>
    </row>
    <row r="142" spans="1:6">
      <c r="A142" s="16">
        <v>43</v>
      </c>
      <c r="B142" s="16">
        <v>42375.214240000001</v>
      </c>
      <c r="C142" s="16">
        <v>6062.6013599999997</v>
      </c>
      <c r="D142" s="52">
        <v>510039.14840000001</v>
      </c>
      <c r="E142" s="55">
        <v>32700.278709999999</v>
      </c>
      <c r="F142" s="37">
        <f t="shared" si="2"/>
        <v>0</v>
      </c>
    </row>
    <row r="143" spans="1:6">
      <c r="A143" s="16">
        <v>62</v>
      </c>
      <c r="B143" s="16">
        <v>65617.291750000004</v>
      </c>
      <c r="C143" s="16">
        <v>14392.288329999999</v>
      </c>
      <c r="D143" s="52">
        <v>560593.41599999997</v>
      </c>
      <c r="E143" s="55">
        <v>62864.430110000001</v>
      </c>
      <c r="F143" s="37">
        <f t="shared" si="2"/>
        <v>1</v>
      </c>
    </row>
    <row r="144" spans="1:6">
      <c r="A144" s="16">
        <v>46</v>
      </c>
      <c r="B144" s="16">
        <v>49398.74439</v>
      </c>
      <c r="C144" s="16">
        <v>6994.6173159999998</v>
      </c>
      <c r="D144" s="52">
        <v>174525.8426</v>
      </c>
      <c r="E144" s="55">
        <v>29425.830010000001</v>
      </c>
      <c r="F144" s="37">
        <f t="shared" si="2"/>
        <v>1</v>
      </c>
    </row>
    <row r="145" spans="1:6">
      <c r="A145" s="16">
        <v>51</v>
      </c>
      <c r="B145" s="16">
        <v>63869.649279999998</v>
      </c>
      <c r="C145" s="16">
        <v>12860.658240000001</v>
      </c>
      <c r="D145" s="52">
        <v>260269.0963</v>
      </c>
      <c r="E145" s="55">
        <v>44418.609550000001</v>
      </c>
      <c r="F145" s="37">
        <f t="shared" si="2"/>
        <v>1</v>
      </c>
    </row>
    <row r="146" spans="1:6">
      <c r="A146" s="16">
        <v>44</v>
      </c>
      <c r="B146" s="16">
        <v>60871.182480000003</v>
      </c>
      <c r="C146" s="16">
        <v>4397.9475709999997</v>
      </c>
      <c r="D146" s="52">
        <v>262959.25060000003</v>
      </c>
      <c r="E146" s="55">
        <v>36645.560899999997</v>
      </c>
      <c r="F146" s="37">
        <f t="shared" si="2"/>
        <v>0</v>
      </c>
    </row>
    <row r="147" spans="1:6">
      <c r="A147" s="16">
        <v>57</v>
      </c>
      <c r="B147" s="16">
        <v>68090.508700000006</v>
      </c>
      <c r="C147" s="16">
        <v>6181.9709080000002</v>
      </c>
      <c r="D147" s="52">
        <v>316064.03379999998</v>
      </c>
      <c r="E147" s="55">
        <v>53655.538589999996</v>
      </c>
      <c r="F147" s="37">
        <f t="shared" si="2"/>
        <v>1</v>
      </c>
    </row>
    <row r="148" spans="1:6">
      <c r="A148" s="16">
        <v>60</v>
      </c>
      <c r="B148" s="16">
        <v>54122.878270000001</v>
      </c>
      <c r="C148" s="16">
        <v>15164.87506</v>
      </c>
      <c r="D148" s="52">
        <v>254617.26089999999</v>
      </c>
      <c r="E148" s="55">
        <v>45977.125019999999</v>
      </c>
      <c r="F148" s="37">
        <f t="shared" si="2"/>
        <v>1</v>
      </c>
    </row>
    <row r="149" spans="1:6">
      <c r="A149" s="16">
        <v>39</v>
      </c>
      <c r="B149" s="16">
        <v>59316.937039999997</v>
      </c>
      <c r="C149" s="16">
        <v>12296.34158</v>
      </c>
      <c r="D149" s="52">
        <v>510811.36949999997</v>
      </c>
      <c r="E149" s="55">
        <v>38504.394439999996</v>
      </c>
      <c r="F149" s="37">
        <f t="shared" si="2"/>
        <v>0</v>
      </c>
    </row>
    <row r="150" spans="1:6">
      <c r="A150" s="16">
        <v>61</v>
      </c>
      <c r="B150" s="16">
        <v>38779.183960000002</v>
      </c>
      <c r="C150" s="16">
        <v>12758.895829999999</v>
      </c>
      <c r="D150" s="52">
        <v>581497.88740000001</v>
      </c>
      <c r="E150" s="55">
        <v>47935.939400000003</v>
      </c>
      <c r="F150" s="37">
        <f t="shared" si="2"/>
        <v>1</v>
      </c>
    </row>
    <row r="151" spans="1:6">
      <c r="A151" s="16">
        <v>50</v>
      </c>
      <c r="B151" s="16">
        <v>88292.732050000006</v>
      </c>
      <c r="C151" s="16">
        <v>10799.1381</v>
      </c>
      <c r="D151" s="52">
        <v>378357.93849999999</v>
      </c>
      <c r="E151" s="55">
        <v>60222.226719999999</v>
      </c>
      <c r="F151" s="37">
        <f t="shared" si="2"/>
        <v>1</v>
      </c>
    </row>
    <row r="152" spans="1:6">
      <c r="A152" s="16">
        <v>37</v>
      </c>
      <c r="B152" s="16">
        <v>68688.401989999998</v>
      </c>
      <c r="C152" s="16">
        <v>15796.318380000001</v>
      </c>
      <c r="D152" s="52">
        <v>375889.63809999998</v>
      </c>
      <c r="E152" s="55">
        <v>38930.552340000002</v>
      </c>
      <c r="F152" s="37">
        <f t="shared" si="2"/>
        <v>0</v>
      </c>
    </row>
    <row r="153" spans="1:6">
      <c r="A153" s="16">
        <v>45</v>
      </c>
      <c r="B153" s="16">
        <v>51906.85022</v>
      </c>
      <c r="C153" s="16">
        <v>13686.969349999999</v>
      </c>
      <c r="D153" s="52">
        <v>85520.850550000003</v>
      </c>
      <c r="E153" s="55">
        <v>27810.218140000001</v>
      </c>
      <c r="F153" s="37">
        <f t="shared" si="2"/>
        <v>1</v>
      </c>
    </row>
    <row r="154" spans="1:6">
      <c r="A154" s="16">
        <v>50</v>
      </c>
      <c r="B154" s="16">
        <v>52373.794459999997</v>
      </c>
      <c r="C154" s="16">
        <v>11347.62967</v>
      </c>
      <c r="D154" s="52">
        <v>633383.49250000005</v>
      </c>
      <c r="E154" s="55">
        <v>47604.345909999996</v>
      </c>
      <c r="F154" s="37">
        <f t="shared" si="2"/>
        <v>1</v>
      </c>
    </row>
    <row r="155" spans="1:6">
      <c r="A155" s="16">
        <v>32</v>
      </c>
      <c r="B155" s="16">
        <v>73768.124530000001</v>
      </c>
      <c r="C155" s="16">
        <v>8132.0737159999999</v>
      </c>
      <c r="D155" s="52">
        <v>562663.81160000002</v>
      </c>
      <c r="E155" s="55">
        <v>42356.6895</v>
      </c>
      <c r="F155" s="37">
        <f t="shared" si="2"/>
        <v>0</v>
      </c>
    </row>
    <row r="156" spans="1:6">
      <c r="A156" s="16">
        <v>34</v>
      </c>
      <c r="B156" s="16">
        <v>55576.840680000001</v>
      </c>
      <c r="C156" s="16">
        <v>9396.0083709999999</v>
      </c>
      <c r="D156" s="52">
        <v>475126.12520000001</v>
      </c>
      <c r="E156" s="55">
        <v>31300.543470000001</v>
      </c>
      <c r="F156" s="37">
        <f t="shared" si="2"/>
        <v>0</v>
      </c>
    </row>
    <row r="157" spans="1:6">
      <c r="A157" s="16">
        <v>45</v>
      </c>
      <c r="B157" s="16">
        <v>59689.814380000003</v>
      </c>
      <c r="C157" s="16">
        <v>14862.840109999999</v>
      </c>
      <c r="D157" s="52">
        <v>449895.30459999997</v>
      </c>
      <c r="E157" s="55">
        <v>42369.642469999999</v>
      </c>
      <c r="F157" s="37">
        <f t="shared" si="2"/>
        <v>1</v>
      </c>
    </row>
    <row r="158" spans="1:6">
      <c r="A158" s="16">
        <v>50</v>
      </c>
      <c r="B158" s="16">
        <v>55381.532249999997</v>
      </c>
      <c r="C158" s="16">
        <v>5088.2390169999999</v>
      </c>
      <c r="D158" s="52">
        <v>20000</v>
      </c>
      <c r="E158" s="55">
        <v>31837.22537</v>
      </c>
      <c r="F158" s="37">
        <f t="shared" si="2"/>
        <v>1</v>
      </c>
    </row>
    <row r="159" spans="1:6">
      <c r="A159" s="16">
        <v>51</v>
      </c>
      <c r="B159" s="16">
        <v>34154.776539999999</v>
      </c>
      <c r="C159" s="16">
        <v>5316.010491</v>
      </c>
      <c r="D159" s="52">
        <v>216355.3406</v>
      </c>
      <c r="E159" s="55">
        <v>26499.314180000001</v>
      </c>
      <c r="F159" s="37">
        <f t="shared" si="2"/>
        <v>1</v>
      </c>
    </row>
    <row r="160" spans="1:6">
      <c r="A160" s="16">
        <v>53</v>
      </c>
      <c r="B160" s="16">
        <v>54382.748099999997</v>
      </c>
      <c r="C160" s="16">
        <v>6940.0563709999997</v>
      </c>
      <c r="D160" s="52">
        <v>191168.44760000001</v>
      </c>
      <c r="E160" s="55">
        <v>38172.836020000002</v>
      </c>
      <c r="F160" s="37">
        <f t="shared" si="2"/>
        <v>1</v>
      </c>
    </row>
    <row r="161" spans="1:6">
      <c r="A161" s="16">
        <v>34</v>
      </c>
      <c r="B161" s="16">
        <v>65919.597309999997</v>
      </c>
      <c r="C161" s="16">
        <v>7594.3639929999999</v>
      </c>
      <c r="D161" s="52">
        <v>543789.72120000003</v>
      </c>
      <c r="E161" s="55">
        <v>39433.406309999998</v>
      </c>
      <c r="F161" s="37">
        <f t="shared" si="2"/>
        <v>0</v>
      </c>
    </row>
    <row r="162" spans="1:6">
      <c r="A162" s="16">
        <v>56</v>
      </c>
      <c r="B162" s="16">
        <v>39488.455820000003</v>
      </c>
      <c r="C162" s="16">
        <v>10992.33383</v>
      </c>
      <c r="D162" s="52">
        <v>363561.1972</v>
      </c>
      <c r="E162" s="55">
        <v>37714.316590000002</v>
      </c>
      <c r="F162" s="37">
        <f t="shared" si="2"/>
        <v>1</v>
      </c>
    </row>
    <row r="163" spans="1:6">
      <c r="A163" s="16">
        <v>57</v>
      </c>
      <c r="B163" s="16">
        <v>72637.844819999998</v>
      </c>
      <c r="C163" s="16">
        <v>14938.50613</v>
      </c>
      <c r="D163" s="52">
        <v>352507.90120000002</v>
      </c>
      <c r="E163" s="55">
        <v>57125.415410000001</v>
      </c>
      <c r="F163" s="37">
        <f t="shared" si="2"/>
        <v>1</v>
      </c>
    </row>
    <row r="164" spans="1:6">
      <c r="A164" s="16">
        <v>48</v>
      </c>
      <c r="B164" s="16">
        <v>67247.076979999998</v>
      </c>
      <c r="C164" s="16">
        <v>9851.6895380000005</v>
      </c>
      <c r="D164" s="52">
        <v>368344.0637</v>
      </c>
      <c r="E164" s="55">
        <v>46453.348189999997</v>
      </c>
      <c r="F164" s="37">
        <f t="shared" si="2"/>
        <v>1</v>
      </c>
    </row>
    <row r="165" spans="1:6">
      <c r="A165" s="16">
        <v>40</v>
      </c>
      <c r="B165" s="16">
        <v>71271.844070000006</v>
      </c>
      <c r="C165" s="16">
        <v>13122.45694</v>
      </c>
      <c r="D165" s="52">
        <v>411045.83319999999</v>
      </c>
      <c r="E165" s="55">
        <v>43855.060769999996</v>
      </c>
      <c r="F165" s="37">
        <f t="shared" si="2"/>
        <v>0</v>
      </c>
    </row>
    <row r="166" spans="1:6">
      <c r="A166" s="16">
        <v>50</v>
      </c>
      <c r="B166" s="16">
        <v>71693.447419999997</v>
      </c>
      <c r="C166" s="16">
        <v>14421.482980000001</v>
      </c>
      <c r="D166" s="52">
        <v>517480.09370000003</v>
      </c>
      <c r="E166" s="55">
        <v>55592.703829999999</v>
      </c>
      <c r="F166" s="37">
        <f t="shared" si="2"/>
        <v>1</v>
      </c>
    </row>
    <row r="167" spans="1:6">
      <c r="A167" s="16">
        <v>47</v>
      </c>
      <c r="B167" s="16">
        <v>57860.531029999998</v>
      </c>
      <c r="C167" s="16">
        <v>7146.1925739999997</v>
      </c>
      <c r="D167" s="52">
        <v>445745.55440000002</v>
      </c>
      <c r="E167" s="55">
        <v>42484.022830000002</v>
      </c>
      <c r="F167" s="37">
        <f t="shared" si="2"/>
        <v>1</v>
      </c>
    </row>
    <row r="168" spans="1:6">
      <c r="A168" s="16">
        <v>39</v>
      </c>
      <c r="B168" s="16">
        <v>69142.08412</v>
      </c>
      <c r="C168" s="16">
        <v>8707.5115320000004</v>
      </c>
      <c r="D168" s="52">
        <v>399124.44890000002</v>
      </c>
      <c r="E168" s="55">
        <v>40879.191070000001</v>
      </c>
      <c r="F168" s="37">
        <f t="shared" si="2"/>
        <v>0</v>
      </c>
    </row>
    <row r="169" spans="1:6">
      <c r="A169" s="16">
        <v>36</v>
      </c>
      <c r="B169" s="16">
        <v>52477.664940000002</v>
      </c>
      <c r="C169" s="16">
        <v>12071.41684</v>
      </c>
      <c r="D169" s="52">
        <v>97706.891810000001</v>
      </c>
      <c r="E169" s="55">
        <v>20653.214090000001</v>
      </c>
      <c r="F169" s="37">
        <f t="shared" si="2"/>
        <v>0</v>
      </c>
    </row>
    <row r="170" spans="1:6">
      <c r="A170" s="16">
        <v>44</v>
      </c>
      <c r="B170" s="16">
        <v>47592.047489999997</v>
      </c>
      <c r="C170" s="16">
        <v>13167.65763</v>
      </c>
      <c r="D170" s="52">
        <v>473101.02730000002</v>
      </c>
      <c r="E170" s="55">
        <v>35438.805489999999</v>
      </c>
      <c r="F170" s="37">
        <f t="shared" si="2"/>
        <v>0</v>
      </c>
    </row>
    <row r="171" spans="1:6">
      <c r="A171" s="16">
        <v>47</v>
      </c>
      <c r="B171" s="16">
        <v>48123.369830000003</v>
      </c>
      <c r="C171" s="16">
        <v>921.53402340000002</v>
      </c>
      <c r="D171" s="52">
        <v>405550.16889999999</v>
      </c>
      <c r="E171" s="55">
        <v>36112.793460000001</v>
      </c>
      <c r="F171" s="37">
        <f t="shared" si="2"/>
        <v>1</v>
      </c>
    </row>
    <row r="172" spans="1:6">
      <c r="A172" s="16">
        <v>33</v>
      </c>
      <c r="B172" s="16">
        <v>76916.415150000001</v>
      </c>
      <c r="C172" s="16">
        <v>13923.96207</v>
      </c>
      <c r="D172" s="52">
        <v>315183.56880000001</v>
      </c>
      <c r="E172" s="55">
        <v>38182.304649999998</v>
      </c>
      <c r="F172" s="37">
        <f t="shared" si="2"/>
        <v>0</v>
      </c>
    </row>
    <row r="173" spans="1:6">
      <c r="A173" s="16">
        <v>42</v>
      </c>
      <c r="B173" s="16">
        <v>65714.464689999993</v>
      </c>
      <c r="C173" s="16">
        <v>12557.081330000001</v>
      </c>
      <c r="D173" s="52">
        <v>362707.02730000002</v>
      </c>
      <c r="E173" s="55">
        <v>41026.024210000003</v>
      </c>
      <c r="F173" s="37">
        <f t="shared" si="2"/>
        <v>0</v>
      </c>
    </row>
    <row r="174" spans="1:6">
      <c r="A174" s="16">
        <v>47</v>
      </c>
      <c r="B174" s="16">
        <v>40346.064910000001</v>
      </c>
      <c r="C174" s="16">
        <v>11505.89906</v>
      </c>
      <c r="D174" s="52">
        <v>255922.473</v>
      </c>
      <c r="E174" s="55">
        <v>27889.951969999998</v>
      </c>
      <c r="F174" s="37">
        <f t="shared" si="2"/>
        <v>1</v>
      </c>
    </row>
    <row r="175" spans="1:6">
      <c r="A175" s="16">
        <v>40</v>
      </c>
      <c r="B175" s="16">
        <v>71148.202480000007</v>
      </c>
      <c r="C175" s="16">
        <v>7917.6509699999997</v>
      </c>
      <c r="D175" s="52">
        <v>416817.46730000002</v>
      </c>
      <c r="E175" s="55">
        <v>43724.489600000001</v>
      </c>
      <c r="F175" s="37">
        <f t="shared" si="2"/>
        <v>0</v>
      </c>
    </row>
    <row r="176" spans="1:6">
      <c r="A176" s="16">
        <v>54</v>
      </c>
      <c r="B176" s="16">
        <v>81757.668560000006</v>
      </c>
      <c r="C176" s="16">
        <v>7500.7784140000003</v>
      </c>
      <c r="D176" s="52">
        <v>278181.83539999998</v>
      </c>
      <c r="E176" s="55">
        <v>57430.769030000003</v>
      </c>
      <c r="F176" s="37">
        <f t="shared" si="2"/>
        <v>1</v>
      </c>
    </row>
    <row r="177" spans="1:6">
      <c r="A177" s="16">
        <v>38</v>
      </c>
      <c r="B177" s="16">
        <v>64867.149109999998</v>
      </c>
      <c r="C177" s="16">
        <v>13962.95284</v>
      </c>
      <c r="D177" s="52">
        <v>498441.5687</v>
      </c>
      <c r="E177" s="55">
        <v>41104.071080000002</v>
      </c>
      <c r="F177" s="37">
        <f t="shared" si="2"/>
        <v>0</v>
      </c>
    </row>
    <row r="178" spans="1:6">
      <c r="A178" s="16">
        <v>40</v>
      </c>
      <c r="B178" s="16">
        <v>70051.940329999998</v>
      </c>
      <c r="C178" s="16">
        <v>4701.3161749999999</v>
      </c>
      <c r="D178" s="52">
        <v>613706.54209999996</v>
      </c>
      <c r="E178" s="55">
        <v>49050.853779999998</v>
      </c>
      <c r="F178" s="37">
        <f t="shared" si="2"/>
        <v>0</v>
      </c>
    </row>
    <row r="179" spans="1:6">
      <c r="A179" s="16">
        <v>45</v>
      </c>
      <c r="B179" s="16">
        <v>62043.166230000003</v>
      </c>
      <c r="C179" s="16">
        <v>4980.6682950000004</v>
      </c>
      <c r="D179" s="52">
        <v>357639.03340000001</v>
      </c>
      <c r="E179" s="55">
        <v>41265.529289999999</v>
      </c>
      <c r="F179" s="37">
        <f t="shared" si="2"/>
        <v>1</v>
      </c>
    </row>
    <row r="180" spans="1:6">
      <c r="A180" s="16">
        <v>51</v>
      </c>
      <c r="B180" s="16">
        <v>85186.48921</v>
      </c>
      <c r="C180" s="16">
        <v>12413.0319</v>
      </c>
      <c r="D180" s="52">
        <v>546630.52839999995</v>
      </c>
      <c r="E180" s="55">
        <v>64545.163390000002</v>
      </c>
      <c r="F180" s="37">
        <f t="shared" si="2"/>
        <v>1</v>
      </c>
    </row>
    <row r="181" spans="1:6">
      <c r="A181" s="16">
        <v>38</v>
      </c>
      <c r="B181" s="16">
        <v>47127.416319999997</v>
      </c>
      <c r="C181" s="16">
        <v>10221.15388</v>
      </c>
      <c r="D181" s="52">
        <v>427011.49540000001</v>
      </c>
      <c r="E181" s="55">
        <v>29052.095209999999</v>
      </c>
      <c r="F181" s="37">
        <f t="shared" si="2"/>
        <v>0</v>
      </c>
    </row>
    <row r="182" spans="1:6">
      <c r="A182" s="16">
        <v>34</v>
      </c>
      <c r="B182" s="16">
        <v>61177.08698</v>
      </c>
      <c r="C182" s="16">
        <v>9837.2224320000005</v>
      </c>
      <c r="D182" s="52">
        <v>340663.32610000001</v>
      </c>
      <c r="E182" s="55">
        <v>30719.815600000002</v>
      </c>
      <c r="F182" s="37">
        <f t="shared" si="2"/>
        <v>0</v>
      </c>
    </row>
    <row r="183" spans="1:6">
      <c r="A183" s="16">
        <v>50</v>
      </c>
      <c r="B183" s="16">
        <v>57770.364880000001</v>
      </c>
      <c r="C183" s="16">
        <v>8628.4340250000005</v>
      </c>
      <c r="D183" s="52">
        <v>211765.2494</v>
      </c>
      <c r="E183" s="55">
        <v>38763.113060000003</v>
      </c>
      <c r="F183" s="37">
        <f t="shared" si="2"/>
        <v>1</v>
      </c>
    </row>
    <row r="184" spans="1:6">
      <c r="A184" s="16">
        <v>42</v>
      </c>
      <c r="B184" s="16">
        <v>60432.40367</v>
      </c>
      <c r="C184" s="16">
        <v>11417.46257</v>
      </c>
      <c r="D184" s="52">
        <v>415005.35840000003</v>
      </c>
      <c r="E184" s="55">
        <v>39331.201269999998</v>
      </c>
      <c r="F184" s="37">
        <f t="shared" si="2"/>
        <v>0</v>
      </c>
    </row>
    <row r="185" spans="1:6">
      <c r="A185" s="16">
        <v>33</v>
      </c>
      <c r="B185" s="16">
        <v>58999.888579999999</v>
      </c>
      <c r="C185" s="16">
        <v>6904.4204120000004</v>
      </c>
      <c r="D185" s="52">
        <v>478422.79729999998</v>
      </c>
      <c r="E185" s="55">
        <v>32608.454679999999</v>
      </c>
      <c r="F185" s="37">
        <f t="shared" si="2"/>
        <v>0</v>
      </c>
    </row>
    <row r="186" spans="1:6">
      <c r="A186" s="16">
        <v>56</v>
      </c>
      <c r="B186" s="16">
        <v>62645.955159999998</v>
      </c>
      <c r="C186" s="16">
        <v>11431.229660000001</v>
      </c>
      <c r="D186" s="52">
        <v>613242.16680000001</v>
      </c>
      <c r="E186" s="55">
        <v>58045.562570000002</v>
      </c>
      <c r="F186" s="37">
        <f t="shared" si="2"/>
        <v>1</v>
      </c>
    </row>
    <row r="187" spans="1:6">
      <c r="A187" s="16">
        <v>57</v>
      </c>
      <c r="B187" s="16">
        <v>68782.157179999995</v>
      </c>
      <c r="C187" s="16">
        <v>9810.7526899999993</v>
      </c>
      <c r="D187" s="52">
        <v>350157.8394</v>
      </c>
      <c r="E187" s="55">
        <v>54387.277269999999</v>
      </c>
      <c r="F187" s="37">
        <f t="shared" si="2"/>
        <v>1</v>
      </c>
    </row>
    <row r="188" spans="1:6">
      <c r="A188" s="16">
        <v>37</v>
      </c>
      <c r="B188" s="16">
        <v>67545.963820000004</v>
      </c>
      <c r="C188" s="16">
        <v>7171.4661120000001</v>
      </c>
      <c r="D188" s="52">
        <v>322905.45919999998</v>
      </c>
      <c r="E188" s="55">
        <v>36638.206879999998</v>
      </c>
      <c r="F188" s="37">
        <f t="shared" si="2"/>
        <v>0</v>
      </c>
    </row>
    <row r="189" spans="1:6">
      <c r="A189" s="16">
        <v>51</v>
      </c>
      <c r="B189" s="16">
        <v>42415.488669999999</v>
      </c>
      <c r="C189" s="16">
        <v>5205.008323</v>
      </c>
      <c r="D189" s="52">
        <v>520997.23849999998</v>
      </c>
      <c r="E189" s="55">
        <v>39522.131289999998</v>
      </c>
      <c r="F189" s="37">
        <f t="shared" si="2"/>
        <v>1</v>
      </c>
    </row>
    <row r="190" spans="1:6">
      <c r="A190" s="16">
        <v>63</v>
      </c>
      <c r="B190" s="16">
        <v>44617.983139999997</v>
      </c>
      <c r="C190" s="16">
        <v>9683.7358789999998</v>
      </c>
      <c r="D190" s="52">
        <v>251702.1158</v>
      </c>
      <c r="E190" s="55">
        <v>42978.346259999998</v>
      </c>
      <c r="F190" s="37">
        <f t="shared" si="2"/>
        <v>1</v>
      </c>
    </row>
    <row r="191" spans="1:6">
      <c r="A191" s="16">
        <v>53</v>
      </c>
      <c r="B191" s="16">
        <v>72226.560299999997</v>
      </c>
      <c r="C191" s="16">
        <v>5817.1538540000001</v>
      </c>
      <c r="D191" s="52">
        <v>623033.48199999996</v>
      </c>
      <c r="E191" s="55">
        <v>60865.763959999997</v>
      </c>
      <c r="F191" s="37">
        <f t="shared" si="2"/>
        <v>1</v>
      </c>
    </row>
    <row r="192" spans="1:6">
      <c r="A192" s="16">
        <v>51</v>
      </c>
      <c r="B192" s="16">
        <v>48958.905350000001</v>
      </c>
      <c r="C192" s="16">
        <v>2418.8643400000001</v>
      </c>
      <c r="D192" s="52">
        <v>615672.46810000006</v>
      </c>
      <c r="E192" s="55">
        <v>46380.447319999999</v>
      </c>
      <c r="F192" s="37">
        <f t="shared" si="2"/>
        <v>1</v>
      </c>
    </row>
    <row r="193" spans="1:6">
      <c r="A193" s="16">
        <v>48</v>
      </c>
      <c r="B193" s="16">
        <v>86067.835269999996</v>
      </c>
      <c r="C193" s="16">
        <v>9181.0674299999991</v>
      </c>
      <c r="D193" s="52">
        <v>335652.62339999998</v>
      </c>
      <c r="E193" s="55">
        <v>56579.903380000003</v>
      </c>
      <c r="F193" s="37">
        <f t="shared" si="2"/>
        <v>1</v>
      </c>
    </row>
    <row r="194" spans="1:6">
      <c r="A194" s="16">
        <v>41</v>
      </c>
      <c r="B194" s="16">
        <v>65554.401800000007</v>
      </c>
      <c r="C194" s="16">
        <v>12026.579750000001</v>
      </c>
      <c r="D194" s="52">
        <v>462613.85869999998</v>
      </c>
      <c r="E194" s="55">
        <v>42774.355790000001</v>
      </c>
      <c r="F194" s="37">
        <f t="shared" si="2"/>
        <v>0</v>
      </c>
    </row>
    <row r="195" spans="1:6">
      <c r="A195" s="16">
        <v>39</v>
      </c>
      <c r="B195" s="16">
        <v>69248.495299999995</v>
      </c>
      <c r="C195" s="16">
        <v>6445.7849809999998</v>
      </c>
      <c r="D195" s="52">
        <v>298246.06089999998</v>
      </c>
      <c r="E195" s="55">
        <v>37879.653850000002</v>
      </c>
      <c r="F195" s="37">
        <f t="shared" ref="F195:F258" si="3">IF(A195&gt;=45,1,0)</f>
        <v>0</v>
      </c>
    </row>
    <row r="196" spans="1:6">
      <c r="A196" s="16">
        <v>45</v>
      </c>
      <c r="B196" s="16">
        <v>59331.235549999998</v>
      </c>
      <c r="C196" s="16">
        <v>10027.53449</v>
      </c>
      <c r="D196" s="52">
        <v>543313.34539999999</v>
      </c>
      <c r="E196" s="55">
        <v>45208.425389999997</v>
      </c>
      <c r="F196" s="37">
        <f t="shared" si="3"/>
        <v>1</v>
      </c>
    </row>
    <row r="197" spans="1:6">
      <c r="A197" s="16">
        <v>70</v>
      </c>
      <c r="B197" s="16">
        <v>52323.2448</v>
      </c>
      <c r="C197" s="16">
        <v>12438.85648</v>
      </c>
      <c r="D197" s="52">
        <v>346555.1716</v>
      </c>
      <c r="E197" s="55">
        <v>56229.412700000001</v>
      </c>
      <c r="F197" s="37">
        <f t="shared" si="3"/>
        <v>1</v>
      </c>
    </row>
    <row r="198" spans="1:6">
      <c r="A198" s="16">
        <v>51</v>
      </c>
      <c r="B198" s="16">
        <v>63552.851750000002</v>
      </c>
      <c r="C198" s="16">
        <v>9347.50353</v>
      </c>
      <c r="D198" s="52">
        <v>474763.46960000001</v>
      </c>
      <c r="E198" s="55">
        <v>50455.119350000001</v>
      </c>
      <c r="F198" s="37">
        <f t="shared" si="3"/>
        <v>1</v>
      </c>
    </row>
    <row r="199" spans="1:6">
      <c r="A199" s="16">
        <v>51</v>
      </c>
      <c r="B199" s="16">
        <v>75116.10613</v>
      </c>
      <c r="C199" s="16">
        <v>5969.6666020000002</v>
      </c>
      <c r="D199" s="52">
        <v>232607.39069999999</v>
      </c>
      <c r="E199" s="55">
        <v>49721.310819999999</v>
      </c>
      <c r="F199" s="37">
        <f t="shared" si="3"/>
        <v>1</v>
      </c>
    </row>
    <row r="200" spans="1:6">
      <c r="A200" s="16">
        <v>42</v>
      </c>
      <c r="B200" s="16">
        <v>38284.020129999997</v>
      </c>
      <c r="C200" s="16">
        <v>15467.78745</v>
      </c>
      <c r="D200" s="52">
        <v>587010.55209999997</v>
      </c>
      <c r="E200" s="55">
        <v>31696.996790000001</v>
      </c>
      <c r="F200" s="37">
        <f t="shared" si="3"/>
        <v>0</v>
      </c>
    </row>
    <row r="201" spans="1:6">
      <c r="A201" s="16">
        <v>50</v>
      </c>
      <c r="B201" s="16">
        <v>55293.507769999997</v>
      </c>
      <c r="C201" s="16">
        <v>9465.0900980000006</v>
      </c>
      <c r="D201" s="52">
        <v>629764.27430000005</v>
      </c>
      <c r="E201" s="55">
        <v>49220.021800000002</v>
      </c>
      <c r="F201" s="37">
        <f t="shared" si="3"/>
        <v>1</v>
      </c>
    </row>
    <row r="202" spans="1:6">
      <c r="A202" s="16">
        <v>40</v>
      </c>
      <c r="B202" s="16">
        <v>63210.762349999997</v>
      </c>
      <c r="C202" s="16">
        <v>3657.863218</v>
      </c>
      <c r="D202" s="52">
        <v>664431.39659999998</v>
      </c>
      <c r="E202" s="55">
        <v>46188.835140000003</v>
      </c>
      <c r="F202" s="37">
        <f t="shared" si="3"/>
        <v>0</v>
      </c>
    </row>
    <row r="203" spans="1:6">
      <c r="A203" s="16">
        <v>44</v>
      </c>
      <c r="B203" s="16">
        <v>54918.387490000001</v>
      </c>
      <c r="C203" s="16">
        <v>8920.3850149999998</v>
      </c>
      <c r="D203" s="52">
        <v>347017.83309999999</v>
      </c>
      <c r="E203" s="55">
        <v>36086.93161</v>
      </c>
      <c r="F203" s="37">
        <f t="shared" si="3"/>
        <v>0</v>
      </c>
    </row>
    <row r="204" spans="1:6">
      <c r="A204" s="16">
        <v>52</v>
      </c>
      <c r="B204" s="16">
        <v>57262.795810000003</v>
      </c>
      <c r="C204" s="16">
        <v>7793.0732010000002</v>
      </c>
      <c r="D204" s="52">
        <v>322150.3542</v>
      </c>
      <c r="E204" s="55">
        <v>43264.049650000001</v>
      </c>
      <c r="F204" s="37">
        <f t="shared" si="3"/>
        <v>1</v>
      </c>
    </row>
    <row r="205" spans="1:6">
      <c r="A205" s="16">
        <v>41</v>
      </c>
      <c r="B205" s="16">
        <v>72299.950100000002</v>
      </c>
      <c r="C205" s="16">
        <v>11544.933849999999</v>
      </c>
      <c r="D205" s="52">
        <v>275389.07010000001</v>
      </c>
      <c r="E205" s="55">
        <v>40660.383170000001</v>
      </c>
      <c r="F205" s="37">
        <f t="shared" si="3"/>
        <v>0</v>
      </c>
    </row>
    <row r="206" spans="1:6">
      <c r="A206" s="16">
        <v>57</v>
      </c>
      <c r="B206" s="16">
        <v>50241.489849999998</v>
      </c>
      <c r="C206" s="16">
        <v>14817.70896</v>
      </c>
      <c r="D206" s="52">
        <v>607395.0183</v>
      </c>
      <c r="E206" s="55">
        <v>51683.608590000003</v>
      </c>
      <c r="F206" s="37">
        <f t="shared" si="3"/>
        <v>1</v>
      </c>
    </row>
    <row r="207" spans="1:6">
      <c r="A207" s="16">
        <v>54</v>
      </c>
      <c r="B207" s="16">
        <v>65834.568889999995</v>
      </c>
      <c r="C207" s="16">
        <v>15353.257739999999</v>
      </c>
      <c r="D207" s="52">
        <v>152012.353</v>
      </c>
      <c r="E207" s="55">
        <v>44525.020850000001</v>
      </c>
      <c r="F207" s="37">
        <f t="shared" si="3"/>
        <v>1</v>
      </c>
    </row>
    <row r="208" spans="1:6">
      <c r="A208" s="16">
        <v>50</v>
      </c>
      <c r="B208" s="16">
        <v>60382.178849999997</v>
      </c>
      <c r="C208" s="16">
        <v>11302.88277</v>
      </c>
      <c r="D208" s="52">
        <v>490444.41110000003</v>
      </c>
      <c r="E208" s="55">
        <v>48518.90163</v>
      </c>
      <c r="F208" s="37">
        <f t="shared" si="3"/>
        <v>1</v>
      </c>
    </row>
    <row r="209" spans="1:6">
      <c r="A209" s="16">
        <v>37</v>
      </c>
      <c r="B209" s="16">
        <v>68691.170859999998</v>
      </c>
      <c r="C209" s="16">
        <v>16305.789070000001</v>
      </c>
      <c r="D209" s="52">
        <v>619707.4203</v>
      </c>
      <c r="E209" s="55">
        <v>45805.30588</v>
      </c>
      <c r="F209" s="37">
        <f t="shared" si="3"/>
        <v>0</v>
      </c>
    </row>
    <row r="210" spans="1:6">
      <c r="A210" s="16">
        <v>52</v>
      </c>
      <c r="B210" s="16">
        <v>65446.656869999999</v>
      </c>
      <c r="C210" s="16">
        <v>8491.5861540000005</v>
      </c>
      <c r="D210" s="52">
        <v>571564.79009999998</v>
      </c>
      <c r="E210" s="55">
        <v>54850.387419999999</v>
      </c>
      <c r="F210" s="37">
        <f t="shared" si="3"/>
        <v>1</v>
      </c>
    </row>
    <row r="211" spans="1:6">
      <c r="A211" s="16">
        <v>43</v>
      </c>
      <c r="B211" s="16">
        <v>42978.342839999998</v>
      </c>
      <c r="C211" s="16">
        <v>8884.1106899999995</v>
      </c>
      <c r="D211" s="52">
        <v>491193.37729999999</v>
      </c>
      <c r="E211" s="55">
        <v>32478.44758</v>
      </c>
      <c r="F211" s="37">
        <f t="shared" si="3"/>
        <v>0</v>
      </c>
    </row>
    <row r="212" spans="1:6">
      <c r="A212" s="16">
        <v>52</v>
      </c>
      <c r="B212" s="16">
        <v>58143.062850000002</v>
      </c>
      <c r="C212" s="16">
        <v>9686.1193039999998</v>
      </c>
      <c r="D212" s="52">
        <v>261152.8211</v>
      </c>
      <c r="E212" s="55">
        <v>42209.289479999999</v>
      </c>
      <c r="F212" s="37">
        <f t="shared" si="3"/>
        <v>1</v>
      </c>
    </row>
    <row r="213" spans="1:6">
      <c r="A213" s="16">
        <v>64</v>
      </c>
      <c r="B213" s="16">
        <v>61666.285199999998</v>
      </c>
      <c r="C213" s="16">
        <v>11672.723819999999</v>
      </c>
      <c r="D213" s="52">
        <v>299854.21860000002</v>
      </c>
      <c r="E213" s="55">
        <v>55125.932370000002</v>
      </c>
      <c r="F213" s="37">
        <f t="shared" si="3"/>
        <v>1</v>
      </c>
    </row>
    <row r="214" spans="1:6">
      <c r="A214" s="16">
        <v>51</v>
      </c>
      <c r="B214" s="16">
        <v>64854.339659999998</v>
      </c>
      <c r="C214" s="16">
        <v>3247.8875229999999</v>
      </c>
      <c r="D214" s="52">
        <v>371240.24129999999</v>
      </c>
      <c r="E214" s="55">
        <v>47984.420619999997</v>
      </c>
      <c r="F214" s="37">
        <f t="shared" si="3"/>
        <v>1</v>
      </c>
    </row>
    <row r="215" spans="1:6">
      <c r="A215" s="16">
        <v>55</v>
      </c>
      <c r="B215" s="16">
        <v>45757.155680000003</v>
      </c>
      <c r="C215" s="16">
        <v>11207.01556</v>
      </c>
      <c r="D215" s="52">
        <v>465709.89370000002</v>
      </c>
      <c r="E215" s="55">
        <v>43405.89086</v>
      </c>
      <c r="F215" s="37">
        <f t="shared" si="3"/>
        <v>1</v>
      </c>
    </row>
    <row r="216" spans="1:6">
      <c r="A216" s="16">
        <v>47</v>
      </c>
      <c r="B216" s="16">
        <v>73096.509269999995</v>
      </c>
      <c r="C216" s="16">
        <v>10743.793</v>
      </c>
      <c r="D216" s="52">
        <v>196421.7402</v>
      </c>
      <c r="E216" s="55">
        <v>44577.44829</v>
      </c>
      <c r="F216" s="37">
        <f t="shared" si="3"/>
        <v>1</v>
      </c>
    </row>
    <row r="217" spans="1:6">
      <c r="A217" s="16">
        <v>36</v>
      </c>
      <c r="B217" s="16">
        <v>67249.05932</v>
      </c>
      <c r="C217" s="16">
        <v>12998.472320000001</v>
      </c>
      <c r="D217" s="52">
        <v>396793.47340000002</v>
      </c>
      <c r="E217" s="55">
        <v>37744.542849999998</v>
      </c>
      <c r="F217" s="37">
        <f t="shared" si="3"/>
        <v>0</v>
      </c>
    </row>
    <row r="218" spans="1:6">
      <c r="A218" s="16">
        <v>39</v>
      </c>
      <c r="B218" s="16">
        <v>77165.812969999999</v>
      </c>
      <c r="C218" s="16">
        <v>8737.2031900000002</v>
      </c>
      <c r="D218" s="52">
        <v>478853.32169999997</v>
      </c>
      <c r="E218" s="55">
        <v>47805.256050000004</v>
      </c>
      <c r="F218" s="37">
        <f t="shared" si="3"/>
        <v>0</v>
      </c>
    </row>
    <row r="219" spans="1:6">
      <c r="A219" s="16">
        <v>45</v>
      </c>
      <c r="B219" s="16">
        <v>72316.182860000001</v>
      </c>
      <c r="C219" s="16">
        <v>8728.9168030000001</v>
      </c>
      <c r="D219" s="52">
        <v>279393.49099999998</v>
      </c>
      <c r="E219" s="55">
        <v>44846.685570000001</v>
      </c>
      <c r="F219" s="37">
        <f t="shared" si="3"/>
        <v>1</v>
      </c>
    </row>
    <row r="220" spans="1:6">
      <c r="A220" s="16">
        <v>47</v>
      </c>
      <c r="B220" s="16">
        <v>68431.270550000001</v>
      </c>
      <c r="C220" s="16">
        <v>14088.906419999999</v>
      </c>
      <c r="D220" s="52">
        <v>383693.20409999997</v>
      </c>
      <c r="E220" s="55">
        <v>46643.265809999997</v>
      </c>
      <c r="F220" s="37">
        <f t="shared" si="3"/>
        <v>1</v>
      </c>
    </row>
    <row r="221" spans="1:6">
      <c r="A221" s="16">
        <v>47</v>
      </c>
      <c r="B221" s="16">
        <v>62311.116410000002</v>
      </c>
      <c r="C221" s="16">
        <v>9832.0573100000001</v>
      </c>
      <c r="D221" s="52">
        <v>830430.36919999996</v>
      </c>
      <c r="E221" s="55">
        <v>56563.986749999996</v>
      </c>
      <c r="F221" s="37">
        <f t="shared" si="3"/>
        <v>1</v>
      </c>
    </row>
    <row r="222" spans="1:6">
      <c r="A222" s="16">
        <v>60</v>
      </c>
      <c r="B222" s="16">
        <v>53229.145470000003</v>
      </c>
      <c r="C222" s="16">
        <v>10756.60888</v>
      </c>
      <c r="D222" s="52">
        <v>112127.2567</v>
      </c>
      <c r="E222" s="55">
        <v>41673.446170000003</v>
      </c>
      <c r="F222" s="37">
        <f t="shared" si="3"/>
        <v>1</v>
      </c>
    </row>
    <row r="223" spans="1:6">
      <c r="A223" s="16">
        <v>59</v>
      </c>
      <c r="B223" s="16">
        <v>77662.1109</v>
      </c>
      <c r="C223" s="16">
        <v>13444.89631</v>
      </c>
      <c r="D223" s="52">
        <v>331460.47269999998</v>
      </c>
      <c r="E223" s="55">
        <v>61118.469469999996</v>
      </c>
      <c r="F223" s="37">
        <f t="shared" si="3"/>
        <v>1</v>
      </c>
    </row>
    <row r="224" spans="1:6">
      <c r="A224" s="16">
        <v>36</v>
      </c>
      <c r="B224" s="16">
        <v>69494.697830000005</v>
      </c>
      <c r="C224" s="16">
        <v>20000</v>
      </c>
      <c r="D224" s="52">
        <v>335809.61709999997</v>
      </c>
      <c r="E224" s="55">
        <v>37303.567009999999</v>
      </c>
      <c r="F224" s="37">
        <f t="shared" si="3"/>
        <v>0</v>
      </c>
    </row>
    <row r="225" spans="1:6">
      <c r="A225" s="16">
        <v>47</v>
      </c>
      <c r="B225" s="16">
        <v>61063.356310000003</v>
      </c>
      <c r="C225" s="16">
        <v>12066.26571</v>
      </c>
      <c r="D225" s="52">
        <v>509543.08590000001</v>
      </c>
      <c r="E225" s="55">
        <v>46892.266170000003</v>
      </c>
      <c r="F225" s="37">
        <f t="shared" si="3"/>
        <v>1</v>
      </c>
    </row>
    <row r="226" spans="1:6">
      <c r="A226" s="16">
        <v>38</v>
      </c>
      <c r="B226" s="16">
        <v>79368.917409999995</v>
      </c>
      <c r="C226" s="16">
        <v>13501.926589999999</v>
      </c>
      <c r="D226" s="52">
        <v>761935.51769999997</v>
      </c>
      <c r="E226" s="55">
        <v>56457.740380000003</v>
      </c>
      <c r="F226" s="37">
        <f t="shared" si="3"/>
        <v>0</v>
      </c>
    </row>
    <row r="227" spans="1:6">
      <c r="A227" s="16">
        <v>42</v>
      </c>
      <c r="B227" s="16">
        <v>61693.443520000001</v>
      </c>
      <c r="C227" s="16">
        <v>10835.25736</v>
      </c>
      <c r="D227" s="52">
        <v>620522.38419999997</v>
      </c>
      <c r="E227" s="55">
        <v>45509.697319999999</v>
      </c>
      <c r="F227" s="37">
        <f t="shared" si="3"/>
        <v>0</v>
      </c>
    </row>
    <row r="228" spans="1:6">
      <c r="A228" s="16">
        <v>33</v>
      </c>
      <c r="B228" s="16">
        <v>47211.668120000002</v>
      </c>
      <c r="C228" s="16">
        <v>4295.2253389999996</v>
      </c>
      <c r="D228" s="52">
        <v>539365.93660000002</v>
      </c>
      <c r="E228" s="55">
        <v>27625.441439999999</v>
      </c>
      <c r="F228" s="37">
        <f t="shared" si="3"/>
        <v>0</v>
      </c>
    </row>
    <row r="229" spans="1:6">
      <c r="A229" s="16">
        <v>39</v>
      </c>
      <c r="B229" s="16">
        <v>69897.752909999996</v>
      </c>
      <c r="C229" s="16">
        <v>9624.9088690000008</v>
      </c>
      <c r="D229" s="52">
        <v>565814.72499999998</v>
      </c>
      <c r="E229" s="55">
        <v>46389.502370000002</v>
      </c>
      <c r="F229" s="37">
        <f t="shared" si="3"/>
        <v>0</v>
      </c>
    </row>
    <row r="230" spans="1:6">
      <c r="A230" s="16">
        <v>39</v>
      </c>
      <c r="B230" s="16">
        <v>63675.932630000003</v>
      </c>
      <c r="C230" s="16">
        <v>9631.9749049999991</v>
      </c>
      <c r="D230" s="52">
        <v>74257.827850000001</v>
      </c>
      <c r="E230" s="55">
        <v>29002.056649999999</v>
      </c>
      <c r="F230" s="37">
        <f t="shared" si="3"/>
        <v>0</v>
      </c>
    </row>
    <row r="231" spans="1:6">
      <c r="A231" s="16">
        <v>55</v>
      </c>
      <c r="B231" s="16">
        <v>72302.032229999997</v>
      </c>
      <c r="C231" s="16">
        <v>10813.75655</v>
      </c>
      <c r="D231" s="52">
        <v>234159.07930000001</v>
      </c>
      <c r="E231" s="55">
        <v>51355.710599999999</v>
      </c>
      <c r="F231" s="37">
        <f t="shared" si="3"/>
        <v>1</v>
      </c>
    </row>
    <row r="232" spans="1:6">
      <c r="A232" s="16">
        <v>45</v>
      </c>
      <c r="B232" s="16">
        <v>63687.498800000001</v>
      </c>
      <c r="C232" s="16">
        <v>13421.368210000001</v>
      </c>
      <c r="D232" s="52">
        <v>358615.9327</v>
      </c>
      <c r="E232" s="55">
        <v>42011.199650000002</v>
      </c>
      <c r="F232" s="37">
        <f t="shared" si="3"/>
        <v>1</v>
      </c>
    </row>
    <row r="233" spans="1:6">
      <c r="A233" s="16">
        <v>51</v>
      </c>
      <c r="B233" s="16">
        <v>63678.15468</v>
      </c>
      <c r="C233" s="16">
        <v>5011.6151449999998</v>
      </c>
      <c r="D233" s="52">
        <v>563498.66359999997</v>
      </c>
      <c r="E233" s="55">
        <v>52654.404549999999</v>
      </c>
      <c r="F233" s="37">
        <f t="shared" si="3"/>
        <v>1</v>
      </c>
    </row>
    <row r="234" spans="1:6">
      <c r="A234" s="16">
        <v>49</v>
      </c>
      <c r="B234" s="16">
        <v>77435.465450000003</v>
      </c>
      <c r="C234" s="16">
        <v>6922.152838</v>
      </c>
      <c r="D234" s="52">
        <v>48620.321230000001</v>
      </c>
      <c r="E234" s="55">
        <v>44432.717470000003</v>
      </c>
      <c r="F234" s="37">
        <f t="shared" si="3"/>
        <v>1</v>
      </c>
    </row>
    <row r="235" spans="1:6">
      <c r="A235" s="16">
        <v>46</v>
      </c>
      <c r="B235" s="16">
        <v>62721.405140000003</v>
      </c>
      <c r="C235" s="16">
        <v>16127.56619</v>
      </c>
      <c r="D235" s="52">
        <v>494985.53629999998</v>
      </c>
      <c r="E235" s="55">
        <v>46054.602529999996</v>
      </c>
      <c r="F235" s="37">
        <f t="shared" si="3"/>
        <v>1</v>
      </c>
    </row>
    <row r="236" spans="1:6">
      <c r="A236" s="16">
        <v>53</v>
      </c>
      <c r="B236" s="16">
        <v>70842.835179999995</v>
      </c>
      <c r="C236" s="16">
        <v>9536.8996889999999</v>
      </c>
      <c r="D236" s="52">
        <v>545946.99959999998</v>
      </c>
      <c r="E236" s="55">
        <v>58235.414539999998</v>
      </c>
      <c r="F236" s="37">
        <f t="shared" si="3"/>
        <v>1</v>
      </c>
    </row>
    <row r="237" spans="1:6">
      <c r="A237" s="16">
        <v>39</v>
      </c>
      <c r="B237" s="16">
        <v>55285.986250000002</v>
      </c>
      <c r="C237" s="16">
        <v>17462.075059999999</v>
      </c>
      <c r="D237" s="52">
        <v>734443.69689999998</v>
      </c>
      <c r="E237" s="55">
        <v>42990.292549999998</v>
      </c>
      <c r="F237" s="37">
        <f t="shared" si="3"/>
        <v>0</v>
      </c>
    </row>
    <row r="238" spans="1:6">
      <c r="A238" s="16">
        <v>43</v>
      </c>
      <c r="B238" s="16">
        <v>72002.055200000003</v>
      </c>
      <c r="C238" s="16">
        <v>14709.658240000001</v>
      </c>
      <c r="D238" s="52">
        <v>568947.7487</v>
      </c>
      <c r="E238" s="55">
        <v>50702.18103</v>
      </c>
      <c r="F238" s="37">
        <f t="shared" si="3"/>
        <v>0</v>
      </c>
    </row>
    <row r="239" spans="1:6">
      <c r="A239" s="16">
        <v>70</v>
      </c>
      <c r="B239" s="16">
        <v>41434.512580000002</v>
      </c>
      <c r="C239" s="16">
        <v>6810.5556059999999</v>
      </c>
      <c r="D239" s="52">
        <v>252220.29370000001</v>
      </c>
      <c r="E239" s="55">
        <v>47009.577409999998</v>
      </c>
      <c r="F239" s="37">
        <f t="shared" si="3"/>
        <v>1</v>
      </c>
    </row>
    <row r="240" spans="1:6">
      <c r="A240" s="16">
        <v>51</v>
      </c>
      <c r="B240" s="16">
        <v>60404.38394</v>
      </c>
      <c r="C240" s="16">
        <v>4198.8391279999996</v>
      </c>
      <c r="D240" s="52">
        <v>513974.68119999999</v>
      </c>
      <c r="E240" s="55">
        <v>49399.970410000002</v>
      </c>
      <c r="F240" s="37">
        <f t="shared" si="3"/>
        <v>1</v>
      </c>
    </row>
    <row r="241" spans="1:6">
      <c r="A241" s="16">
        <v>52</v>
      </c>
      <c r="B241" s="16">
        <v>65239.064680000003</v>
      </c>
      <c r="C241" s="16">
        <v>7437.2110279999997</v>
      </c>
      <c r="D241" s="52">
        <v>168703.33850000001</v>
      </c>
      <c r="E241" s="55">
        <v>42997.167609999997</v>
      </c>
      <c r="F241" s="37">
        <f t="shared" si="3"/>
        <v>1</v>
      </c>
    </row>
    <row r="242" spans="1:6">
      <c r="A242" s="16">
        <v>45</v>
      </c>
      <c r="B242" s="16">
        <v>62939.128510000002</v>
      </c>
      <c r="C242" s="16">
        <v>632.05285240000001</v>
      </c>
      <c r="D242" s="52">
        <v>455589.79729999998</v>
      </c>
      <c r="E242" s="55">
        <v>44434.984190000003</v>
      </c>
      <c r="F242" s="37">
        <f t="shared" si="3"/>
        <v>1</v>
      </c>
    </row>
    <row r="243" spans="1:6">
      <c r="A243" s="16">
        <v>48</v>
      </c>
      <c r="B243" s="16">
        <v>60608.403129999999</v>
      </c>
      <c r="C243" s="16">
        <v>8233.2807190000003</v>
      </c>
      <c r="D243" s="52">
        <v>492113.00670000003</v>
      </c>
      <c r="E243" s="55">
        <v>46325.509590000001</v>
      </c>
      <c r="F243" s="37">
        <f t="shared" si="3"/>
        <v>1</v>
      </c>
    </row>
    <row r="244" spans="1:6">
      <c r="A244" s="16">
        <v>48</v>
      </c>
      <c r="B244" s="16">
        <v>56118.396009999997</v>
      </c>
      <c r="C244" s="16">
        <v>9242.775995</v>
      </c>
      <c r="D244" s="52">
        <v>586717.47149999999</v>
      </c>
      <c r="E244" s="55">
        <v>46846.730499999998</v>
      </c>
      <c r="F244" s="37">
        <f t="shared" si="3"/>
        <v>1</v>
      </c>
    </row>
    <row r="245" spans="1:6">
      <c r="A245" s="16">
        <v>48</v>
      </c>
      <c r="B245" s="16">
        <v>86706.333329999994</v>
      </c>
      <c r="C245" s="16">
        <v>9653.2649799999999</v>
      </c>
      <c r="D245" s="52">
        <v>333543.69300000003</v>
      </c>
      <c r="E245" s="55">
        <v>56499.102019999998</v>
      </c>
      <c r="F245" s="37">
        <f t="shared" si="3"/>
        <v>1</v>
      </c>
    </row>
    <row r="246" spans="1:6">
      <c r="A246" s="16">
        <v>57</v>
      </c>
      <c r="B246" s="16">
        <v>41236.364970000002</v>
      </c>
      <c r="C246" s="16">
        <v>9399.3429749999996</v>
      </c>
      <c r="D246" s="52">
        <v>466988.26020000002</v>
      </c>
      <c r="E246" s="55">
        <v>42773.759050000001</v>
      </c>
      <c r="F246" s="37">
        <f t="shared" si="3"/>
        <v>1</v>
      </c>
    </row>
    <row r="247" spans="1:6">
      <c r="A247" s="16">
        <v>46</v>
      </c>
      <c r="B247" s="16">
        <v>77146.275980000006</v>
      </c>
      <c r="C247" s="16">
        <v>7903.3349500000004</v>
      </c>
      <c r="D247" s="52">
        <v>418764.5061</v>
      </c>
      <c r="E247" s="55">
        <v>52313.983919999999</v>
      </c>
      <c r="F247" s="37">
        <f t="shared" si="3"/>
        <v>1</v>
      </c>
    </row>
    <row r="248" spans="1:6">
      <c r="A248" s="16">
        <v>44</v>
      </c>
      <c r="B248" s="16">
        <v>56437.304040000003</v>
      </c>
      <c r="C248" s="16">
        <v>10461.982760000001</v>
      </c>
      <c r="D248" s="52">
        <v>249182.78479999999</v>
      </c>
      <c r="E248" s="55">
        <v>34139.637300000002</v>
      </c>
      <c r="F248" s="37">
        <f t="shared" si="3"/>
        <v>0</v>
      </c>
    </row>
    <row r="249" spans="1:6">
      <c r="A249" s="16">
        <v>65</v>
      </c>
      <c r="B249" s="16">
        <v>70703.850130000006</v>
      </c>
      <c r="C249" s="16">
        <v>5025.3655179999996</v>
      </c>
      <c r="D249" s="52">
        <v>284991.7415</v>
      </c>
      <c r="E249" s="55">
        <v>60763.247309999999</v>
      </c>
      <c r="F249" s="37">
        <f t="shared" si="3"/>
        <v>1</v>
      </c>
    </row>
    <row r="250" spans="1:6">
      <c r="A250" s="16">
        <v>57</v>
      </c>
      <c r="B250" s="16">
        <v>69810.462650000001</v>
      </c>
      <c r="C250" s="16">
        <v>4684.5564329999997</v>
      </c>
      <c r="D250" s="52">
        <v>720423.81570000004</v>
      </c>
      <c r="E250" s="55">
        <v>66158.694940000001</v>
      </c>
      <c r="F250" s="37">
        <f t="shared" si="3"/>
        <v>1</v>
      </c>
    </row>
    <row r="251" spans="1:6">
      <c r="A251" s="16">
        <v>47</v>
      </c>
      <c r="B251" s="16">
        <v>54279.395969999998</v>
      </c>
      <c r="C251" s="16">
        <v>5699.1848140000002</v>
      </c>
      <c r="D251" s="52">
        <v>124979.05009999999</v>
      </c>
      <c r="E251" s="55">
        <v>31215.642100000001</v>
      </c>
      <c r="F251" s="37">
        <f t="shared" si="3"/>
        <v>1</v>
      </c>
    </row>
    <row r="252" spans="1:6">
      <c r="A252" s="16">
        <v>36</v>
      </c>
      <c r="B252" s="16">
        <v>70334.42787</v>
      </c>
      <c r="C252" s="16">
        <v>9823.2189670000007</v>
      </c>
      <c r="D252" s="52">
        <v>632600.47180000006</v>
      </c>
      <c r="E252" s="55">
        <v>46135.27233</v>
      </c>
      <c r="F252" s="37">
        <f t="shared" si="3"/>
        <v>0</v>
      </c>
    </row>
    <row r="253" spans="1:6">
      <c r="A253" s="16">
        <v>57</v>
      </c>
      <c r="B253" s="16">
        <v>59168.007510000003</v>
      </c>
      <c r="C253" s="16">
        <v>10474.441870000001</v>
      </c>
      <c r="D253" s="52">
        <v>623487.59519999998</v>
      </c>
      <c r="E253" s="55">
        <v>56973.181049999999</v>
      </c>
      <c r="F253" s="37">
        <f t="shared" si="3"/>
        <v>1</v>
      </c>
    </row>
    <row r="254" spans="1:6">
      <c r="A254" s="16">
        <v>33</v>
      </c>
      <c r="B254" s="16">
        <v>61889.616179999997</v>
      </c>
      <c r="C254" s="16">
        <v>12024.484570000001</v>
      </c>
      <c r="D254" s="52">
        <v>133226.06169999999</v>
      </c>
      <c r="E254" s="55">
        <v>24184.074430000001</v>
      </c>
      <c r="F254" s="37">
        <f t="shared" si="3"/>
        <v>0</v>
      </c>
    </row>
    <row r="255" spans="1:6">
      <c r="A255" s="16">
        <v>43</v>
      </c>
      <c r="B255" s="16">
        <v>66013.951740000004</v>
      </c>
      <c r="C255" s="16">
        <v>7039.5400229999996</v>
      </c>
      <c r="D255" s="52">
        <v>610942.14080000005</v>
      </c>
      <c r="E255" s="55">
        <v>49079.619420000003</v>
      </c>
      <c r="F255" s="37">
        <f t="shared" si="3"/>
        <v>0</v>
      </c>
    </row>
    <row r="256" spans="1:6">
      <c r="A256" s="16">
        <v>46</v>
      </c>
      <c r="B256" s="16">
        <v>55434.040459999997</v>
      </c>
      <c r="C256" s="16">
        <v>18693.146519999998</v>
      </c>
      <c r="D256" s="52">
        <v>316906.64409999998</v>
      </c>
      <c r="E256" s="55">
        <v>37093.920330000001</v>
      </c>
      <c r="F256" s="37">
        <f t="shared" si="3"/>
        <v>1</v>
      </c>
    </row>
    <row r="257" spans="1:6">
      <c r="A257" s="16">
        <v>45</v>
      </c>
      <c r="B257" s="16">
        <v>68499.694470000002</v>
      </c>
      <c r="C257" s="16">
        <v>15436.79968</v>
      </c>
      <c r="D257" s="52">
        <v>308445.85979999998</v>
      </c>
      <c r="E257" s="55">
        <v>43401.566120000003</v>
      </c>
      <c r="F257" s="37">
        <f t="shared" si="3"/>
        <v>1</v>
      </c>
    </row>
    <row r="258" spans="1:6">
      <c r="A258" s="16">
        <v>43</v>
      </c>
      <c r="B258" s="16">
        <v>54749.886449999998</v>
      </c>
      <c r="C258" s="16">
        <v>7631.6878210000004</v>
      </c>
      <c r="D258" s="52">
        <v>152883.35190000001</v>
      </c>
      <c r="E258" s="55">
        <v>29092.131099999999</v>
      </c>
      <c r="F258" s="37">
        <f t="shared" si="3"/>
        <v>0</v>
      </c>
    </row>
    <row r="259" spans="1:6">
      <c r="A259" s="16">
        <v>38</v>
      </c>
      <c r="B259" s="16">
        <v>74590.254950000002</v>
      </c>
      <c r="C259" s="16">
        <v>5614.0049760000002</v>
      </c>
      <c r="D259" s="52">
        <v>573441.97239999997</v>
      </c>
      <c r="E259" s="55">
        <v>48349.164570000001</v>
      </c>
      <c r="F259" s="37">
        <f t="shared" ref="F259:F322" si="4">IF(A259&gt;=45,1,0)</f>
        <v>0</v>
      </c>
    </row>
    <row r="260" spans="1:6">
      <c r="A260" s="16">
        <v>40</v>
      </c>
      <c r="B260" s="16">
        <v>67772.666459999993</v>
      </c>
      <c r="C260" s="16">
        <v>6887.2483009999996</v>
      </c>
      <c r="D260" s="52">
        <v>134188.4492</v>
      </c>
      <c r="E260" s="55">
        <v>33261.000569999997</v>
      </c>
      <c r="F260" s="37">
        <f t="shared" si="4"/>
        <v>0</v>
      </c>
    </row>
    <row r="261" spans="1:6">
      <c r="A261" s="16">
        <v>43</v>
      </c>
      <c r="B261" s="16">
        <v>62563.578249999999</v>
      </c>
      <c r="C261" s="16">
        <v>6130.3051809999997</v>
      </c>
      <c r="D261" s="52">
        <v>426488.74589999998</v>
      </c>
      <c r="E261" s="55">
        <v>41327.165540000002</v>
      </c>
      <c r="F261" s="37">
        <f t="shared" si="4"/>
        <v>0</v>
      </c>
    </row>
    <row r="262" spans="1:6">
      <c r="A262" s="16">
        <v>42</v>
      </c>
      <c r="B262" s="16">
        <v>70361.015039999998</v>
      </c>
      <c r="C262" s="16">
        <v>12024.725109999999</v>
      </c>
      <c r="D262" s="52">
        <v>575500.76870000002</v>
      </c>
      <c r="E262" s="55">
        <v>49336.116280000002</v>
      </c>
      <c r="F262" s="37">
        <f t="shared" si="4"/>
        <v>0</v>
      </c>
    </row>
    <row r="263" spans="1:6">
      <c r="A263" s="16">
        <v>51</v>
      </c>
      <c r="B263" s="16">
        <v>74810.894709999993</v>
      </c>
      <c r="C263" s="16">
        <v>13658.34201</v>
      </c>
      <c r="D263" s="52">
        <v>286849.78749999998</v>
      </c>
      <c r="E263" s="55">
        <v>51405.55229</v>
      </c>
      <c r="F263" s="37">
        <f t="shared" si="4"/>
        <v>1</v>
      </c>
    </row>
    <row r="264" spans="1:6">
      <c r="A264" s="16">
        <v>38</v>
      </c>
      <c r="B264" s="16">
        <v>49346.404999999999</v>
      </c>
      <c r="C264" s="16">
        <v>5827.8203460000004</v>
      </c>
      <c r="D264" s="52">
        <v>479685.98239999998</v>
      </c>
      <c r="E264" s="55">
        <v>31249.98803</v>
      </c>
      <c r="F264" s="37">
        <f t="shared" si="4"/>
        <v>0</v>
      </c>
    </row>
    <row r="265" spans="1:6">
      <c r="A265" s="16">
        <v>41</v>
      </c>
      <c r="B265" s="16">
        <v>73426.085210000005</v>
      </c>
      <c r="C265" s="16">
        <v>14822.79645</v>
      </c>
      <c r="D265" s="52">
        <v>336867.71470000001</v>
      </c>
      <c r="E265" s="55">
        <v>43598.969929999999</v>
      </c>
      <c r="F265" s="37">
        <f t="shared" si="4"/>
        <v>0</v>
      </c>
    </row>
    <row r="266" spans="1:6">
      <c r="A266" s="16">
        <v>54</v>
      </c>
      <c r="B266" s="16">
        <v>47684.463060000002</v>
      </c>
      <c r="C266" s="16">
        <v>10128.761140000001</v>
      </c>
      <c r="D266" s="52">
        <v>613372.89170000004</v>
      </c>
      <c r="E266" s="55">
        <v>48300.020570000001</v>
      </c>
      <c r="F266" s="37">
        <f t="shared" si="4"/>
        <v>1</v>
      </c>
    </row>
    <row r="267" spans="1:6">
      <c r="A267" s="16">
        <v>45</v>
      </c>
      <c r="B267" s="16">
        <v>72939.831950000007</v>
      </c>
      <c r="C267" s="16">
        <v>7787.2044919999998</v>
      </c>
      <c r="D267" s="52">
        <v>589669.65729999996</v>
      </c>
      <c r="E267" s="55">
        <v>54013.47595</v>
      </c>
      <c r="F267" s="37">
        <f t="shared" si="4"/>
        <v>1</v>
      </c>
    </row>
    <row r="268" spans="1:6">
      <c r="A268" s="16">
        <v>41</v>
      </c>
      <c r="B268" s="16">
        <v>72277.826090000002</v>
      </c>
      <c r="C268" s="16">
        <v>13580.877469999999</v>
      </c>
      <c r="D268" s="52">
        <v>202710.12940000001</v>
      </c>
      <c r="E268" s="55">
        <v>38674.660380000001</v>
      </c>
      <c r="F268" s="37">
        <f t="shared" si="4"/>
        <v>0</v>
      </c>
    </row>
    <row r="269" spans="1:6">
      <c r="A269" s="16">
        <v>40</v>
      </c>
      <c r="B269" s="16">
        <v>53921.333509999997</v>
      </c>
      <c r="C269" s="16">
        <v>9046.18109</v>
      </c>
      <c r="D269" s="52">
        <v>515305.4841</v>
      </c>
      <c r="E269" s="55">
        <v>37076.825080000002</v>
      </c>
      <c r="F269" s="37">
        <f t="shared" si="4"/>
        <v>0</v>
      </c>
    </row>
    <row r="270" spans="1:6">
      <c r="A270" s="16">
        <v>32</v>
      </c>
      <c r="B270" s="16">
        <v>65312.967550000001</v>
      </c>
      <c r="C270" s="16">
        <v>11398.824860000001</v>
      </c>
      <c r="D270" s="52">
        <v>572037.88589999999</v>
      </c>
      <c r="E270" s="55">
        <v>37947.85125</v>
      </c>
      <c r="F270" s="37">
        <f t="shared" si="4"/>
        <v>0</v>
      </c>
    </row>
    <row r="271" spans="1:6">
      <c r="A271" s="16">
        <v>54</v>
      </c>
      <c r="B271" s="16">
        <v>55619.341520000002</v>
      </c>
      <c r="C271" s="16">
        <v>11212.437910000001</v>
      </c>
      <c r="D271" s="52">
        <v>229070.5491</v>
      </c>
      <c r="E271" s="55">
        <v>41320.072560000001</v>
      </c>
      <c r="F271" s="37">
        <f t="shared" si="4"/>
        <v>1</v>
      </c>
    </row>
    <row r="272" spans="1:6">
      <c r="A272" s="16">
        <v>55</v>
      </c>
      <c r="B272" s="16">
        <v>70914.599929999997</v>
      </c>
      <c r="C272" s="16">
        <v>9644.4102600000006</v>
      </c>
      <c r="D272" s="52">
        <v>779143.60049999994</v>
      </c>
      <c r="E272" s="55">
        <v>66888.93694</v>
      </c>
      <c r="F272" s="37">
        <f t="shared" si="4"/>
        <v>1</v>
      </c>
    </row>
    <row r="273" spans="1:6">
      <c r="A273" s="16">
        <v>35</v>
      </c>
      <c r="B273" s="16">
        <v>33422.996829999996</v>
      </c>
      <c r="C273" s="16">
        <v>8570.611562</v>
      </c>
      <c r="D273" s="52">
        <v>211168.6293</v>
      </c>
      <c r="E273" s="55">
        <v>12536.93842</v>
      </c>
      <c r="F273" s="37">
        <f t="shared" si="4"/>
        <v>0</v>
      </c>
    </row>
    <row r="274" spans="1:6">
      <c r="A274" s="16">
        <v>46</v>
      </c>
      <c r="B274" s="16">
        <v>53382.426930000001</v>
      </c>
      <c r="C274" s="16">
        <v>5055.4357099999997</v>
      </c>
      <c r="D274" s="52">
        <v>438491.87599999999</v>
      </c>
      <c r="E274" s="55">
        <v>39549.130389999998</v>
      </c>
      <c r="F274" s="37">
        <f t="shared" si="4"/>
        <v>1</v>
      </c>
    </row>
    <row r="275" spans="1:6">
      <c r="A275" s="16">
        <v>45</v>
      </c>
      <c r="B275" s="16">
        <v>74173.392389999994</v>
      </c>
      <c r="C275" s="16">
        <v>11315.59626</v>
      </c>
      <c r="D275" s="52">
        <v>521404.23859999998</v>
      </c>
      <c r="E275" s="55">
        <v>52709.081960000003</v>
      </c>
      <c r="F275" s="37">
        <f t="shared" si="4"/>
        <v>1</v>
      </c>
    </row>
    <row r="276" spans="1:6">
      <c r="A276" s="16">
        <v>50</v>
      </c>
      <c r="B276" s="16">
        <v>53587.12801</v>
      </c>
      <c r="C276" s="16">
        <v>8501.4972799999996</v>
      </c>
      <c r="D276" s="52">
        <v>811594.0392</v>
      </c>
      <c r="E276" s="55">
        <v>53502.977420000003</v>
      </c>
      <c r="F276" s="37">
        <f t="shared" si="4"/>
        <v>1</v>
      </c>
    </row>
    <row r="277" spans="1:6">
      <c r="A277" s="16">
        <v>54</v>
      </c>
      <c r="B277" s="16">
        <v>58011.633900000001</v>
      </c>
      <c r="C277" s="16">
        <v>9822.4261920000008</v>
      </c>
      <c r="D277" s="52">
        <v>552454.02630000003</v>
      </c>
      <c r="E277" s="55">
        <v>52116.907910000002</v>
      </c>
      <c r="F277" s="37">
        <f t="shared" si="4"/>
        <v>1</v>
      </c>
    </row>
    <row r="278" spans="1:6">
      <c r="A278" s="16">
        <v>29</v>
      </c>
      <c r="B278" s="16">
        <v>69171.952810000003</v>
      </c>
      <c r="C278" s="16">
        <v>6354.833826</v>
      </c>
      <c r="D278" s="52">
        <v>613104.78399999999</v>
      </c>
      <c r="E278" s="55">
        <v>38705.658389999997</v>
      </c>
      <c r="F278" s="37">
        <f t="shared" si="4"/>
        <v>0</v>
      </c>
    </row>
    <row r="279" spans="1:6">
      <c r="A279" s="16">
        <v>56</v>
      </c>
      <c r="B279" s="16">
        <v>66779.913740000004</v>
      </c>
      <c r="C279" s="16">
        <v>14300.12614</v>
      </c>
      <c r="D279" s="52">
        <v>202576.61960000001</v>
      </c>
      <c r="E279" s="55">
        <v>48025.025419999998</v>
      </c>
      <c r="F279" s="37">
        <f t="shared" si="4"/>
        <v>1</v>
      </c>
    </row>
    <row r="280" spans="1:6">
      <c r="A280" s="16">
        <v>54</v>
      </c>
      <c r="B280" s="16">
        <v>79173.076700000005</v>
      </c>
      <c r="C280" s="16">
        <v>6913.0568300000004</v>
      </c>
      <c r="D280" s="52">
        <v>397700.14039999997</v>
      </c>
      <c r="E280" s="55">
        <v>59483.911829999997</v>
      </c>
      <c r="F280" s="37">
        <f t="shared" si="4"/>
        <v>1</v>
      </c>
    </row>
    <row r="281" spans="1:6">
      <c r="A281" s="16">
        <v>33</v>
      </c>
      <c r="B281" s="16">
        <v>63065.121639999998</v>
      </c>
      <c r="C281" s="16">
        <v>8907.661779</v>
      </c>
      <c r="D281" s="52">
        <v>505897.30410000001</v>
      </c>
      <c r="E281" s="55">
        <v>35911.64559</v>
      </c>
      <c r="F281" s="37">
        <f t="shared" si="4"/>
        <v>0</v>
      </c>
    </row>
    <row r="282" spans="1:6">
      <c r="A282" s="16">
        <v>48</v>
      </c>
      <c r="B282" s="16">
        <v>65530.364009999998</v>
      </c>
      <c r="C282" s="16">
        <v>8774.0695140000007</v>
      </c>
      <c r="D282" s="52">
        <v>210573.70420000001</v>
      </c>
      <c r="E282" s="55">
        <v>41034.283430000003</v>
      </c>
      <c r="F282" s="37">
        <f t="shared" si="4"/>
        <v>1</v>
      </c>
    </row>
    <row r="283" spans="1:6">
      <c r="A283" s="16">
        <v>49</v>
      </c>
      <c r="B283" s="16">
        <v>63732.393100000001</v>
      </c>
      <c r="C283" s="16">
        <v>12848.20061</v>
      </c>
      <c r="D283" s="52">
        <v>581620.48239999998</v>
      </c>
      <c r="E283" s="55">
        <v>51730.174339999998</v>
      </c>
      <c r="F283" s="37">
        <f t="shared" si="4"/>
        <v>1</v>
      </c>
    </row>
    <row r="284" spans="1:6">
      <c r="A284" s="16">
        <v>55</v>
      </c>
      <c r="B284" s="16">
        <v>62689.539640000003</v>
      </c>
      <c r="C284" s="16">
        <v>8732.1433550000002</v>
      </c>
      <c r="D284" s="52">
        <v>481513.5074</v>
      </c>
      <c r="E284" s="55">
        <v>53021.860739999996</v>
      </c>
      <c r="F284" s="37">
        <f t="shared" si="4"/>
        <v>1</v>
      </c>
    </row>
    <row r="285" spans="1:6">
      <c r="A285" s="16">
        <v>42</v>
      </c>
      <c r="B285" s="16">
        <v>51539.93045</v>
      </c>
      <c r="C285" s="16">
        <v>6932.9503059999997</v>
      </c>
      <c r="D285" s="52">
        <v>371355.69349999999</v>
      </c>
      <c r="E285" s="55">
        <v>32828.034769999998</v>
      </c>
      <c r="F285" s="37">
        <f t="shared" si="4"/>
        <v>0</v>
      </c>
    </row>
    <row r="286" spans="1:6">
      <c r="A286" s="16">
        <v>41</v>
      </c>
      <c r="B286" s="16">
        <v>59060.086640000001</v>
      </c>
      <c r="C286" s="16">
        <v>5841.6120440000004</v>
      </c>
      <c r="D286" s="52">
        <v>136346.3069</v>
      </c>
      <c r="E286" s="55">
        <v>29417.646939999999</v>
      </c>
      <c r="F286" s="37">
        <f t="shared" si="4"/>
        <v>0</v>
      </c>
    </row>
    <row r="287" spans="1:6">
      <c r="A287" s="16">
        <v>53</v>
      </c>
      <c r="B287" s="16">
        <v>62713.781490000001</v>
      </c>
      <c r="C287" s="16">
        <v>11498.039930000001</v>
      </c>
      <c r="D287" s="52">
        <v>679435.17449999996</v>
      </c>
      <c r="E287" s="55">
        <v>57461.511579999999</v>
      </c>
      <c r="F287" s="37">
        <f t="shared" si="4"/>
        <v>1</v>
      </c>
    </row>
    <row r="288" spans="1:6">
      <c r="A288" s="16">
        <v>53</v>
      </c>
      <c r="B288" s="16">
        <v>44747.661319999999</v>
      </c>
      <c r="C288" s="16">
        <v>4975.1445590000003</v>
      </c>
      <c r="D288" s="52">
        <v>793986.61549999996</v>
      </c>
      <c r="E288" s="55">
        <v>50441.62427</v>
      </c>
      <c r="F288" s="37">
        <f t="shared" si="4"/>
        <v>1</v>
      </c>
    </row>
    <row r="289" spans="1:6">
      <c r="A289" s="16">
        <v>44</v>
      </c>
      <c r="B289" s="16">
        <v>65529.703329999997</v>
      </c>
      <c r="C289" s="16">
        <v>3932.8381650000001</v>
      </c>
      <c r="D289" s="52">
        <v>353929.54950000002</v>
      </c>
      <c r="E289" s="55">
        <v>41575.347390000003</v>
      </c>
      <c r="F289" s="37">
        <f t="shared" si="4"/>
        <v>0</v>
      </c>
    </row>
    <row r="290" spans="1:6">
      <c r="A290" s="16">
        <v>42</v>
      </c>
      <c r="B290" s="16">
        <v>62426.523789999999</v>
      </c>
      <c r="C290" s="16">
        <v>6619.9296770000001</v>
      </c>
      <c r="D290" s="52">
        <v>630411.26980000001</v>
      </c>
      <c r="E290" s="55">
        <v>46412.477809999997</v>
      </c>
      <c r="F290" s="37">
        <f t="shared" si="4"/>
        <v>0</v>
      </c>
    </row>
    <row r="291" spans="1:6">
      <c r="A291" s="16">
        <v>41</v>
      </c>
      <c r="B291" s="16">
        <v>73498.307149999993</v>
      </c>
      <c r="C291" s="16">
        <v>3066.9399239999998</v>
      </c>
      <c r="D291" s="52">
        <v>491904.1899</v>
      </c>
      <c r="E291" s="55">
        <v>47610.117180000001</v>
      </c>
      <c r="F291" s="37">
        <f t="shared" si="4"/>
        <v>0</v>
      </c>
    </row>
    <row r="292" spans="1:6">
      <c r="A292" s="16">
        <v>48</v>
      </c>
      <c r="B292" s="16">
        <v>86565.156409999996</v>
      </c>
      <c r="C292" s="16">
        <v>13701.799859999999</v>
      </c>
      <c r="D292" s="52">
        <v>819002.17480000004</v>
      </c>
      <c r="E292" s="55">
        <v>70878.29664</v>
      </c>
      <c r="F292" s="37">
        <f t="shared" si="4"/>
        <v>1</v>
      </c>
    </row>
    <row r="293" spans="1:6">
      <c r="A293" s="16">
        <v>63</v>
      </c>
      <c r="B293" s="16">
        <v>46549.163289999997</v>
      </c>
      <c r="C293" s="16">
        <v>640.04537800000003</v>
      </c>
      <c r="D293" s="52">
        <v>626163.83200000005</v>
      </c>
      <c r="E293" s="55">
        <v>55543.384969999999</v>
      </c>
      <c r="F293" s="37">
        <f t="shared" si="4"/>
        <v>1</v>
      </c>
    </row>
    <row r="294" spans="1:6">
      <c r="A294" s="16">
        <v>59</v>
      </c>
      <c r="B294" s="16">
        <v>70111.539799999999</v>
      </c>
      <c r="C294" s="16">
        <v>7949.4636490000003</v>
      </c>
      <c r="D294" s="52">
        <v>239217.67319999999</v>
      </c>
      <c r="E294" s="55">
        <v>53848.755499999999</v>
      </c>
      <c r="F294" s="37">
        <f t="shared" si="4"/>
        <v>1</v>
      </c>
    </row>
    <row r="295" spans="1:6">
      <c r="A295" s="16">
        <v>45</v>
      </c>
      <c r="B295" s="16">
        <v>66747.668569999994</v>
      </c>
      <c r="C295" s="16">
        <v>9691.2346199999993</v>
      </c>
      <c r="D295" s="52">
        <v>221290.98180000001</v>
      </c>
      <c r="E295" s="55">
        <v>39904.816129999999</v>
      </c>
      <c r="F295" s="37">
        <f t="shared" si="4"/>
        <v>1</v>
      </c>
    </row>
    <row r="296" spans="1:6">
      <c r="A296" s="16">
        <v>47</v>
      </c>
      <c r="B296" s="16">
        <v>72025.676800000001</v>
      </c>
      <c r="C296" s="16">
        <v>6988.6527569999998</v>
      </c>
      <c r="D296" s="52">
        <v>222341.03419999999</v>
      </c>
      <c r="E296" s="55">
        <v>44736.410969999997</v>
      </c>
      <c r="F296" s="37">
        <f t="shared" si="4"/>
        <v>1</v>
      </c>
    </row>
    <row r="297" spans="1:6">
      <c r="A297" s="16">
        <v>49</v>
      </c>
      <c r="B297" s="16">
        <v>70737.293829999995</v>
      </c>
      <c r="C297" s="16">
        <v>13851.11162</v>
      </c>
      <c r="D297" s="52">
        <v>266765.47700000001</v>
      </c>
      <c r="E297" s="55">
        <v>46937.174220000001</v>
      </c>
      <c r="F297" s="37">
        <f t="shared" si="4"/>
        <v>1</v>
      </c>
    </row>
    <row r="298" spans="1:6">
      <c r="A298" s="16">
        <v>40</v>
      </c>
      <c r="B298" s="16">
        <v>57455.760900000001</v>
      </c>
      <c r="C298" s="16">
        <v>12186.02793</v>
      </c>
      <c r="D298" s="52">
        <v>159727.87530000001</v>
      </c>
      <c r="E298" s="55">
        <v>28440.812679999999</v>
      </c>
      <c r="F298" s="37">
        <f t="shared" si="4"/>
        <v>0</v>
      </c>
    </row>
    <row r="299" spans="1:6">
      <c r="A299" s="16">
        <v>41</v>
      </c>
      <c r="B299" s="16">
        <v>60657.593549999998</v>
      </c>
      <c r="C299" s="16">
        <v>3331.3047470000001</v>
      </c>
      <c r="D299" s="52">
        <v>392177.78899999999</v>
      </c>
      <c r="E299" s="55">
        <v>38148.001629999999</v>
      </c>
      <c r="F299" s="37">
        <f t="shared" si="4"/>
        <v>0</v>
      </c>
    </row>
    <row r="300" spans="1:6">
      <c r="A300" s="16">
        <v>47</v>
      </c>
      <c r="B300" s="16">
        <v>50694.427069999998</v>
      </c>
      <c r="C300" s="16">
        <v>10881.901019999999</v>
      </c>
      <c r="D300" s="52">
        <v>587858.62950000004</v>
      </c>
      <c r="E300" s="55">
        <v>42747.539250000002</v>
      </c>
      <c r="F300" s="37">
        <f t="shared" si="4"/>
        <v>1</v>
      </c>
    </row>
    <row r="301" spans="1:6">
      <c r="A301" s="16">
        <v>27</v>
      </c>
      <c r="B301" s="16">
        <v>55369.72784</v>
      </c>
      <c r="C301" s="16">
        <v>10888.934939999999</v>
      </c>
      <c r="D301" s="52">
        <v>606851.16960000002</v>
      </c>
      <c r="E301" s="55">
        <v>29670.83337</v>
      </c>
      <c r="F301" s="37">
        <f t="shared" si="4"/>
        <v>0</v>
      </c>
    </row>
    <row r="302" spans="1:6">
      <c r="A302" s="16">
        <v>46</v>
      </c>
      <c r="B302" s="16">
        <v>82425.646789999999</v>
      </c>
      <c r="C302" s="16">
        <v>7525.2521040000001</v>
      </c>
      <c r="D302" s="52">
        <v>684273.59129999997</v>
      </c>
      <c r="E302" s="55">
        <v>63038.20422</v>
      </c>
      <c r="F302" s="37">
        <f t="shared" si="4"/>
        <v>1</v>
      </c>
    </row>
    <row r="303" spans="1:6">
      <c r="A303" s="16">
        <v>51</v>
      </c>
      <c r="B303" s="16">
        <v>82094.107120000001</v>
      </c>
      <c r="C303" s="16">
        <v>1065.607589</v>
      </c>
      <c r="D303" s="52">
        <v>577272.68050000002</v>
      </c>
      <c r="E303" s="55">
        <v>63248.761879999998</v>
      </c>
      <c r="F303" s="37">
        <f t="shared" si="4"/>
        <v>1</v>
      </c>
    </row>
    <row r="304" spans="1:6">
      <c r="A304" s="16">
        <v>43</v>
      </c>
      <c r="B304" s="16">
        <v>74090.512990000003</v>
      </c>
      <c r="C304" s="16">
        <v>10877.692230000001</v>
      </c>
      <c r="D304" s="52">
        <v>225670.12880000001</v>
      </c>
      <c r="E304" s="55">
        <v>42321.565479999997</v>
      </c>
      <c r="F304" s="37">
        <f t="shared" si="4"/>
        <v>0</v>
      </c>
    </row>
    <row r="305" spans="1:6">
      <c r="A305" s="16">
        <v>32</v>
      </c>
      <c r="B305" s="16">
        <v>73935.742010000002</v>
      </c>
      <c r="C305" s="16">
        <v>8253.5834570000006</v>
      </c>
      <c r="D305" s="52">
        <v>625484.09169999999</v>
      </c>
      <c r="E305" s="55">
        <v>44463.30502</v>
      </c>
      <c r="F305" s="37">
        <f t="shared" si="4"/>
        <v>0</v>
      </c>
    </row>
    <row r="306" spans="1:6">
      <c r="A306" s="16">
        <v>63</v>
      </c>
      <c r="B306" s="16">
        <v>75719.229860000007</v>
      </c>
      <c r="C306" s="16">
        <v>10515.281349999999</v>
      </c>
      <c r="D306" s="52">
        <v>474485.66590000002</v>
      </c>
      <c r="E306" s="55">
        <v>67092.232759999999</v>
      </c>
      <c r="F306" s="37">
        <f t="shared" si="4"/>
        <v>1</v>
      </c>
    </row>
    <row r="307" spans="1:6">
      <c r="A307" s="16">
        <v>35</v>
      </c>
      <c r="B307" s="16">
        <v>47054.142460000003</v>
      </c>
      <c r="C307" s="16">
        <v>7234.6720919999998</v>
      </c>
      <c r="D307" s="52">
        <v>275762.48359999998</v>
      </c>
      <c r="E307" s="55">
        <v>22091.11839</v>
      </c>
      <c r="F307" s="37">
        <f t="shared" si="4"/>
        <v>0</v>
      </c>
    </row>
    <row r="308" spans="1:6">
      <c r="A308" s="16">
        <v>50</v>
      </c>
      <c r="B308" s="16">
        <v>42003.016170000003</v>
      </c>
      <c r="C308" s="16">
        <v>6052.8447749999996</v>
      </c>
      <c r="D308" s="52">
        <v>579220.03929999995</v>
      </c>
      <c r="E308" s="55">
        <v>40022.174059999998</v>
      </c>
      <c r="F308" s="37">
        <f t="shared" si="4"/>
        <v>1</v>
      </c>
    </row>
    <row r="309" spans="1:6">
      <c r="A309" s="16">
        <v>51</v>
      </c>
      <c r="B309" s="16">
        <v>74418.55717</v>
      </c>
      <c r="C309" s="16">
        <v>8632.6990069999993</v>
      </c>
      <c r="D309" s="52">
        <v>472761.62079999998</v>
      </c>
      <c r="E309" s="55">
        <v>56071.613770000004</v>
      </c>
      <c r="F309" s="37">
        <f t="shared" si="4"/>
        <v>1</v>
      </c>
    </row>
    <row r="310" spans="1:6">
      <c r="A310" s="16">
        <v>54</v>
      </c>
      <c r="B310" s="16">
        <v>52786.197099999998</v>
      </c>
      <c r="C310" s="16">
        <v>9246.8131589999994</v>
      </c>
      <c r="D310" s="52">
        <v>556014.97039999999</v>
      </c>
      <c r="E310" s="55">
        <v>49442.121070000001</v>
      </c>
      <c r="F310" s="37">
        <f t="shared" si="4"/>
        <v>1</v>
      </c>
    </row>
    <row r="311" spans="1:6">
      <c r="A311" s="16">
        <v>37</v>
      </c>
      <c r="B311" s="16">
        <v>78804.998240000001</v>
      </c>
      <c r="C311" s="16">
        <v>12710.00309</v>
      </c>
      <c r="D311" s="52">
        <v>315058.71669999999</v>
      </c>
      <c r="E311" s="55">
        <v>42497.728620000002</v>
      </c>
      <c r="F311" s="37">
        <f t="shared" si="4"/>
        <v>0</v>
      </c>
    </row>
    <row r="312" spans="1:6">
      <c r="A312" s="16">
        <v>44</v>
      </c>
      <c r="B312" s="16">
        <v>66932.47176</v>
      </c>
      <c r="C312" s="16">
        <v>11033.162770000001</v>
      </c>
      <c r="D312" s="52">
        <v>149761.1281</v>
      </c>
      <c r="E312" s="55">
        <v>37084.776210000004</v>
      </c>
      <c r="F312" s="37">
        <f t="shared" si="4"/>
        <v>0</v>
      </c>
    </row>
    <row r="313" spans="1:6">
      <c r="A313" s="16">
        <v>57</v>
      </c>
      <c r="B313" s="16">
        <v>56066.076849999998</v>
      </c>
      <c r="C313" s="16">
        <v>5235.7599</v>
      </c>
      <c r="D313" s="52">
        <v>497876.24780000001</v>
      </c>
      <c r="E313" s="55">
        <v>51866.48719</v>
      </c>
      <c r="F313" s="37">
        <f t="shared" si="4"/>
        <v>1</v>
      </c>
    </row>
    <row r="314" spans="1:6">
      <c r="A314" s="16">
        <v>47</v>
      </c>
      <c r="B314" s="16">
        <v>48591.571770000002</v>
      </c>
      <c r="C314" s="16">
        <v>14309.211149999999</v>
      </c>
      <c r="D314" s="52">
        <v>364858.71480000002</v>
      </c>
      <c r="E314" s="55">
        <v>35716.311329999997</v>
      </c>
      <c r="F314" s="37">
        <f t="shared" si="4"/>
        <v>1</v>
      </c>
    </row>
    <row r="315" spans="1:6">
      <c r="A315" s="16">
        <v>52</v>
      </c>
      <c r="B315" s="16">
        <v>38213.888440000002</v>
      </c>
      <c r="C315" s="16">
        <v>11492.741739999999</v>
      </c>
      <c r="D315" s="52">
        <v>579059.31319999998</v>
      </c>
      <c r="E315" s="55">
        <v>39892.933429999997</v>
      </c>
      <c r="F315" s="37">
        <f t="shared" si="4"/>
        <v>1</v>
      </c>
    </row>
    <row r="316" spans="1:6">
      <c r="A316" s="16">
        <v>52</v>
      </c>
      <c r="B316" s="16">
        <v>56444.768479999999</v>
      </c>
      <c r="C316" s="16">
        <v>11932.738810000001</v>
      </c>
      <c r="D316" s="52">
        <v>69821.637600000002</v>
      </c>
      <c r="E316" s="55">
        <v>35781.16156</v>
      </c>
      <c r="F316" s="37">
        <f t="shared" si="4"/>
        <v>1</v>
      </c>
    </row>
    <row r="317" spans="1:6">
      <c r="A317" s="16">
        <v>48</v>
      </c>
      <c r="B317" s="16">
        <v>67080.614199999996</v>
      </c>
      <c r="C317" s="16">
        <v>7880.4236629999996</v>
      </c>
      <c r="D317" s="52">
        <v>244188.00080000001</v>
      </c>
      <c r="E317" s="55">
        <v>42866.212740000003</v>
      </c>
      <c r="F317" s="37">
        <f t="shared" si="4"/>
        <v>1</v>
      </c>
    </row>
    <row r="318" spans="1:6">
      <c r="A318" s="16">
        <v>55</v>
      </c>
      <c r="B318" s="16">
        <v>83333.810540000006</v>
      </c>
      <c r="C318" s="16">
        <v>9874.0753270000005</v>
      </c>
      <c r="D318" s="52">
        <v>1000000</v>
      </c>
      <c r="E318" s="55">
        <v>80000</v>
      </c>
      <c r="F318" s="37">
        <f t="shared" si="4"/>
        <v>1</v>
      </c>
    </row>
    <row r="319" spans="1:6">
      <c r="A319" s="16">
        <v>47</v>
      </c>
      <c r="B319" s="16">
        <v>73502.124580000003</v>
      </c>
      <c r="C319" s="16">
        <v>11132.39299</v>
      </c>
      <c r="D319" s="52">
        <v>765711.60250000004</v>
      </c>
      <c r="E319" s="55">
        <v>60526.977879999999</v>
      </c>
      <c r="F319" s="37">
        <f t="shared" si="4"/>
        <v>1</v>
      </c>
    </row>
    <row r="320" spans="1:6">
      <c r="A320" s="16">
        <v>45</v>
      </c>
      <c r="B320" s="16">
        <v>88816.026949999999</v>
      </c>
      <c r="C320" s="16">
        <v>9317.2219499999992</v>
      </c>
      <c r="D320" s="52">
        <v>493592.1764</v>
      </c>
      <c r="E320" s="55">
        <v>59758.732470000003</v>
      </c>
      <c r="F320" s="37">
        <f t="shared" si="4"/>
        <v>1</v>
      </c>
    </row>
    <row r="321" spans="1:6">
      <c r="A321" s="16">
        <v>40</v>
      </c>
      <c r="B321" s="16">
        <v>70381.374989999997</v>
      </c>
      <c r="C321" s="16">
        <v>6718.8570159999999</v>
      </c>
      <c r="D321" s="52">
        <v>305253.26579999999</v>
      </c>
      <c r="E321" s="55">
        <v>39606.24598</v>
      </c>
      <c r="F321" s="37">
        <f t="shared" si="4"/>
        <v>0</v>
      </c>
    </row>
    <row r="322" spans="1:6">
      <c r="A322" s="16">
        <v>47</v>
      </c>
      <c r="B322" s="16">
        <v>67647.747640000001</v>
      </c>
      <c r="C322" s="16">
        <v>8767.7835470000009</v>
      </c>
      <c r="D322" s="52">
        <v>787984.28819999995</v>
      </c>
      <c r="E322" s="55">
        <v>58641.710509999997</v>
      </c>
      <c r="F322" s="37">
        <f t="shared" si="4"/>
        <v>1</v>
      </c>
    </row>
    <row r="323" spans="1:6">
      <c r="A323" s="16">
        <v>45</v>
      </c>
      <c r="B323" s="16">
        <v>79781.901259999999</v>
      </c>
      <c r="C323" s="16">
        <v>11148.10325</v>
      </c>
      <c r="D323" s="52">
        <v>427287.62770000001</v>
      </c>
      <c r="E323" s="55">
        <v>52983.894110000001</v>
      </c>
      <c r="F323" s="37">
        <f t="shared" ref="F323:F386" si="5">IF(A323&gt;=45,1,0)</f>
        <v>1</v>
      </c>
    </row>
    <row r="324" spans="1:6">
      <c r="A324" s="16">
        <v>49</v>
      </c>
      <c r="B324" s="16">
        <v>64665.391219999998</v>
      </c>
      <c r="C324" s="16">
        <v>7404.0807510000004</v>
      </c>
      <c r="D324" s="52">
        <v>521815.7353</v>
      </c>
      <c r="E324" s="55">
        <v>50666.881730000001</v>
      </c>
      <c r="F324" s="37">
        <f t="shared" si="5"/>
        <v>1</v>
      </c>
    </row>
    <row r="325" spans="1:6">
      <c r="A325" s="16">
        <v>60</v>
      </c>
      <c r="B325" s="16">
        <v>58837.970880000001</v>
      </c>
      <c r="C325" s="16">
        <v>12788.81573</v>
      </c>
      <c r="D325" s="52">
        <v>622324.74990000005</v>
      </c>
      <c r="E325" s="55">
        <v>59625.026180000001</v>
      </c>
      <c r="F325" s="37">
        <f t="shared" si="5"/>
        <v>1</v>
      </c>
    </row>
    <row r="326" spans="1:6">
      <c r="A326" s="16">
        <v>34</v>
      </c>
      <c r="B326" s="16">
        <v>49607.234660000002</v>
      </c>
      <c r="C326" s="16">
        <v>9344.3237700000009</v>
      </c>
      <c r="D326" s="52">
        <v>290711.86700000003</v>
      </c>
      <c r="E326" s="55">
        <v>22630.259819999999</v>
      </c>
      <c r="F326" s="37">
        <f t="shared" si="5"/>
        <v>0</v>
      </c>
    </row>
    <row r="327" spans="1:6">
      <c r="A327" s="16">
        <v>36</v>
      </c>
      <c r="B327" s="16">
        <v>67032.164449999997</v>
      </c>
      <c r="C327" s="16">
        <v>7666.5303000000004</v>
      </c>
      <c r="D327" s="52">
        <v>516738.17239999998</v>
      </c>
      <c r="E327" s="55">
        <v>41137.894590000004</v>
      </c>
      <c r="F327" s="37">
        <f t="shared" si="5"/>
        <v>0</v>
      </c>
    </row>
    <row r="328" spans="1:6">
      <c r="A328" s="16">
        <v>51</v>
      </c>
      <c r="B328" s="16">
        <v>65245.573790000002</v>
      </c>
      <c r="C328" s="16">
        <v>11554.272300000001</v>
      </c>
      <c r="D328" s="52">
        <v>542777.48919999995</v>
      </c>
      <c r="E328" s="55">
        <v>53496.481829999997</v>
      </c>
      <c r="F328" s="37">
        <f t="shared" si="5"/>
        <v>1</v>
      </c>
    </row>
    <row r="329" spans="1:6">
      <c r="A329" s="16">
        <v>42</v>
      </c>
      <c r="B329" s="16">
        <v>56174.3433</v>
      </c>
      <c r="C329" s="16">
        <v>10394.572459999999</v>
      </c>
      <c r="D329" s="52">
        <v>398011.58039999998</v>
      </c>
      <c r="E329" s="55">
        <v>36543.936419999998</v>
      </c>
      <c r="F329" s="37">
        <f t="shared" si="5"/>
        <v>0</v>
      </c>
    </row>
    <row r="330" spans="1:6">
      <c r="A330" s="16">
        <v>48</v>
      </c>
      <c r="B330" s="16">
        <v>47227.015420000003</v>
      </c>
      <c r="C330" s="16">
        <v>11312.51035</v>
      </c>
      <c r="D330" s="52">
        <v>642335.10210000002</v>
      </c>
      <c r="E330" s="55">
        <v>43503.973489999997</v>
      </c>
      <c r="F330" s="37">
        <f t="shared" si="5"/>
        <v>1</v>
      </c>
    </row>
    <row r="331" spans="1:6">
      <c r="A331" s="16">
        <v>35</v>
      </c>
      <c r="B331" s="16">
        <v>40300.49467</v>
      </c>
      <c r="C331" s="16">
        <v>8828.1644489999999</v>
      </c>
      <c r="D331" s="52">
        <v>719846.98239999998</v>
      </c>
      <c r="E331" s="55">
        <v>31146.710780000001</v>
      </c>
      <c r="F331" s="37">
        <f t="shared" si="5"/>
        <v>0</v>
      </c>
    </row>
    <row r="332" spans="1:6">
      <c r="A332" s="16">
        <v>44</v>
      </c>
      <c r="B332" s="16">
        <v>45504.748659999997</v>
      </c>
      <c r="C332" s="16">
        <v>9245.4667860000009</v>
      </c>
      <c r="D332" s="52">
        <v>374777.69290000002</v>
      </c>
      <c r="E332" s="55">
        <v>31526.049309999999</v>
      </c>
      <c r="F332" s="37">
        <f t="shared" si="5"/>
        <v>0</v>
      </c>
    </row>
    <row r="333" spans="1:6">
      <c r="A333" s="16">
        <v>48</v>
      </c>
      <c r="B333" s="16">
        <v>50017.381540000002</v>
      </c>
      <c r="C333" s="16">
        <v>7514.3930350000001</v>
      </c>
      <c r="D333" s="52">
        <v>160487.0006</v>
      </c>
      <c r="E333" s="55">
        <v>31083.702710000001</v>
      </c>
      <c r="F333" s="37">
        <f t="shared" si="5"/>
        <v>1</v>
      </c>
    </row>
    <row r="334" spans="1:6">
      <c r="A334" s="16">
        <v>47</v>
      </c>
      <c r="B334" s="16">
        <v>66226.729019999999</v>
      </c>
      <c r="C334" s="16">
        <v>8511.8149209999992</v>
      </c>
      <c r="D334" s="52">
        <v>356213.07760000002</v>
      </c>
      <c r="E334" s="55">
        <v>45366.359629999999</v>
      </c>
      <c r="F334" s="37">
        <f t="shared" si="5"/>
        <v>1</v>
      </c>
    </row>
    <row r="335" spans="1:6">
      <c r="A335" s="16">
        <v>31</v>
      </c>
      <c r="B335" s="16">
        <v>41361.950449999997</v>
      </c>
      <c r="C335" s="16">
        <v>10755.50842</v>
      </c>
      <c r="D335" s="52">
        <v>615720.04249999998</v>
      </c>
      <c r="E335" s="55">
        <v>25252.932209999999</v>
      </c>
      <c r="F335" s="37">
        <f t="shared" si="5"/>
        <v>0</v>
      </c>
    </row>
    <row r="336" spans="1:6">
      <c r="A336" s="16">
        <v>45</v>
      </c>
      <c r="B336" s="16">
        <v>56687.412729999996</v>
      </c>
      <c r="C336" s="16">
        <v>9050.2840830000005</v>
      </c>
      <c r="D336" s="52">
        <v>414034.60960000003</v>
      </c>
      <c r="E336" s="55">
        <v>39888.597889999997</v>
      </c>
      <c r="F336" s="37">
        <f t="shared" si="5"/>
        <v>1</v>
      </c>
    </row>
    <row r="337" spans="1:6">
      <c r="A337" s="16">
        <v>49</v>
      </c>
      <c r="B337" s="16">
        <v>68114.601689999996</v>
      </c>
      <c r="C337" s="16">
        <v>11633.952649999999</v>
      </c>
      <c r="D337" s="52">
        <v>521061.1115</v>
      </c>
      <c r="E337" s="55">
        <v>52240.728660000001</v>
      </c>
      <c r="F337" s="37">
        <f t="shared" si="5"/>
        <v>1</v>
      </c>
    </row>
    <row r="338" spans="1:6">
      <c r="A338" s="16">
        <v>61</v>
      </c>
      <c r="B338" s="16">
        <v>51086.884819999999</v>
      </c>
      <c r="C338" s="16">
        <v>12254.539430000001</v>
      </c>
      <c r="D338" s="52">
        <v>59630.07789</v>
      </c>
      <c r="E338" s="55">
        <v>39911.611599999997</v>
      </c>
      <c r="F338" s="37">
        <f t="shared" si="5"/>
        <v>1</v>
      </c>
    </row>
    <row r="339" spans="1:6">
      <c r="A339" s="16">
        <v>51</v>
      </c>
      <c r="B339" s="16">
        <v>71921.450379999995</v>
      </c>
      <c r="C339" s="16">
        <v>6354.3726290000004</v>
      </c>
      <c r="D339" s="52">
        <v>169714.26550000001</v>
      </c>
      <c r="E339" s="55">
        <v>45857.753649999999</v>
      </c>
      <c r="F339" s="37">
        <f t="shared" si="5"/>
        <v>1</v>
      </c>
    </row>
    <row r="340" spans="1:6">
      <c r="A340" s="16">
        <v>35</v>
      </c>
      <c r="B340" s="16">
        <v>56807.01728</v>
      </c>
      <c r="C340" s="16">
        <v>8851.5649389999999</v>
      </c>
      <c r="D340" s="52">
        <v>385250.71629999997</v>
      </c>
      <c r="E340" s="55">
        <v>30826.10903</v>
      </c>
      <c r="F340" s="37">
        <f t="shared" si="5"/>
        <v>0</v>
      </c>
    </row>
    <row r="341" spans="1:6">
      <c r="A341" s="16">
        <v>53</v>
      </c>
      <c r="B341" s="16">
        <v>43019.847500000003</v>
      </c>
      <c r="C341" s="16">
        <v>8527.0342810000002</v>
      </c>
      <c r="D341" s="52">
        <v>454791.72509999998</v>
      </c>
      <c r="E341" s="55">
        <v>39422.793890000001</v>
      </c>
      <c r="F341" s="37">
        <f t="shared" si="5"/>
        <v>1</v>
      </c>
    </row>
    <row r="342" spans="1:6">
      <c r="A342" s="16">
        <v>42</v>
      </c>
      <c r="B342" s="16">
        <v>63875.209990000003</v>
      </c>
      <c r="C342" s="16">
        <v>11397.686009999999</v>
      </c>
      <c r="D342" s="52">
        <v>188327.58309999999</v>
      </c>
      <c r="E342" s="55">
        <v>34678.832260000003</v>
      </c>
      <c r="F342" s="37">
        <f t="shared" si="5"/>
        <v>0</v>
      </c>
    </row>
    <row r="343" spans="1:6">
      <c r="A343" s="16">
        <v>39</v>
      </c>
      <c r="B343" s="16">
        <v>41587.392379999998</v>
      </c>
      <c r="C343" s="16">
        <v>5397.031602</v>
      </c>
      <c r="D343" s="52">
        <v>322891.77870000002</v>
      </c>
      <c r="E343" s="55">
        <v>23517.919829999999</v>
      </c>
      <c r="F343" s="37">
        <f t="shared" si="5"/>
        <v>0</v>
      </c>
    </row>
    <row r="344" spans="1:6">
      <c r="A344" s="16">
        <v>38</v>
      </c>
      <c r="B344" s="16">
        <v>49661.967120000001</v>
      </c>
      <c r="C344" s="16">
        <v>4679.4417320000002</v>
      </c>
      <c r="D344" s="52">
        <v>375654.14720000001</v>
      </c>
      <c r="E344" s="55">
        <v>28733.68779</v>
      </c>
      <c r="F344" s="37">
        <f t="shared" si="5"/>
        <v>0</v>
      </c>
    </row>
    <row r="345" spans="1:6">
      <c r="A345" s="16">
        <v>41</v>
      </c>
      <c r="B345" s="16">
        <v>92471.176120000004</v>
      </c>
      <c r="C345" s="16">
        <v>5404.3976439999997</v>
      </c>
      <c r="D345" s="52">
        <v>515717.7476</v>
      </c>
      <c r="E345" s="55">
        <v>59096.269780000002</v>
      </c>
      <c r="F345" s="37">
        <f t="shared" si="5"/>
        <v>0</v>
      </c>
    </row>
    <row r="346" spans="1:6">
      <c r="A346" s="16">
        <v>44</v>
      </c>
      <c r="B346" s="16">
        <v>70136.82862</v>
      </c>
      <c r="C346" s="16">
        <v>7765.9754830000002</v>
      </c>
      <c r="D346" s="52">
        <v>555993.10809999995</v>
      </c>
      <c r="E346" s="55">
        <v>50188.866119999999</v>
      </c>
      <c r="F346" s="37">
        <f t="shared" si="5"/>
        <v>0</v>
      </c>
    </row>
    <row r="347" spans="1:6">
      <c r="A347" s="16">
        <v>43</v>
      </c>
      <c r="B347" s="16">
        <v>52664.717190000003</v>
      </c>
      <c r="C347" s="16">
        <v>14435.743049999999</v>
      </c>
      <c r="D347" s="52">
        <v>411932.81910000002</v>
      </c>
      <c r="E347" s="55">
        <v>35659.122369999997</v>
      </c>
      <c r="F347" s="37">
        <f t="shared" si="5"/>
        <v>0</v>
      </c>
    </row>
    <row r="348" spans="1:6">
      <c r="A348" s="16">
        <v>39</v>
      </c>
      <c r="B348" s="16">
        <v>55618.06942</v>
      </c>
      <c r="C348" s="16">
        <v>7557.6572050000004</v>
      </c>
      <c r="D348" s="52">
        <v>854283.55740000005</v>
      </c>
      <c r="E348" s="55">
        <v>46398.352039999998</v>
      </c>
      <c r="F348" s="37">
        <f t="shared" si="5"/>
        <v>0</v>
      </c>
    </row>
    <row r="349" spans="1:6">
      <c r="A349" s="16">
        <v>33</v>
      </c>
      <c r="B349" s="16">
        <v>54912.440430000002</v>
      </c>
      <c r="C349" s="16">
        <v>8203.5626300000004</v>
      </c>
      <c r="D349" s="52">
        <v>537572.13379999995</v>
      </c>
      <c r="E349" s="55">
        <v>32291.189780000001</v>
      </c>
      <c r="F349" s="37">
        <f t="shared" si="5"/>
        <v>0</v>
      </c>
    </row>
    <row r="350" spans="1:6">
      <c r="A350" s="16">
        <v>47</v>
      </c>
      <c r="B350" s="16">
        <v>56692.780440000002</v>
      </c>
      <c r="C350" s="16">
        <v>7946.4359290000002</v>
      </c>
      <c r="D350" s="52">
        <v>685541.65009999997</v>
      </c>
      <c r="E350" s="55">
        <v>49079.294609999997</v>
      </c>
      <c r="F350" s="37">
        <f t="shared" si="5"/>
        <v>1</v>
      </c>
    </row>
    <row r="351" spans="1:6">
      <c r="A351" s="16">
        <v>45</v>
      </c>
      <c r="B351" s="16">
        <v>63561.045250000003</v>
      </c>
      <c r="C351" s="16">
        <v>3730.1197200000001</v>
      </c>
      <c r="D351" s="52">
        <v>608019.63080000004</v>
      </c>
      <c r="E351" s="55">
        <v>49348.88394</v>
      </c>
      <c r="F351" s="37">
        <f t="shared" si="5"/>
        <v>1</v>
      </c>
    </row>
    <row r="352" spans="1:6">
      <c r="A352" s="16">
        <v>51</v>
      </c>
      <c r="B352" s="16">
        <v>62788.935290000001</v>
      </c>
      <c r="C352" s="16">
        <v>13224.45167</v>
      </c>
      <c r="D352" s="52">
        <v>192514.64309999999</v>
      </c>
      <c r="E352" s="55">
        <v>41427.597970000003</v>
      </c>
      <c r="F352" s="37">
        <f t="shared" si="5"/>
        <v>1</v>
      </c>
    </row>
    <row r="353" spans="1:6">
      <c r="A353" s="16">
        <v>42</v>
      </c>
      <c r="B353" s="16">
        <v>38453.860330000003</v>
      </c>
      <c r="C353" s="16">
        <v>15283.417520000001</v>
      </c>
      <c r="D353" s="52">
        <v>320834.01020000002</v>
      </c>
      <c r="E353" s="55">
        <v>24221.999370000001</v>
      </c>
      <c r="F353" s="37">
        <f t="shared" si="5"/>
        <v>0</v>
      </c>
    </row>
    <row r="354" spans="1:6">
      <c r="A354" s="16">
        <v>55</v>
      </c>
      <c r="B354" s="16">
        <v>59486.270729999997</v>
      </c>
      <c r="C354" s="16">
        <v>6515.3367779999999</v>
      </c>
      <c r="D354" s="52">
        <v>228434.0508</v>
      </c>
      <c r="E354" s="55">
        <v>44424.076809999999</v>
      </c>
      <c r="F354" s="37">
        <f t="shared" si="5"/>
        <v>1</v>
      </c>
    </row>
    <row r="355" spans="1:6">
      <c r="A355" s="16">
        <v>62</v>
      </c>
      <c r="B355" s="16">
        <v>68149.630560000005</v>
      </c>
      <c r="C355" s="16">
        <v>9560.4482040000003</v>
      </c>
      <c r="D355" s="52">
        <v>401916.0981</v>
      </c>
      <c r="E355" s="55">
        <v>60390.066160000002</v>
      </c>
      <c r="F355" s="37">
        <f t="shared" si="5"/>
        <v>1</v>
      </c>
    </row>
    <row r="356" spans="1:6">
      <c r="A356" s="16">
        <v>52</v>
      </c>
      <c r="B356" s="16">
        <v>49393.467839999998</v>
      </c>
      <c r="C356" s="16">
        <v>11521.618899999999</v>
      </c>
      <c r="D356" s="52">
        <v>475263.27590000001</v>
      </c>
      <c r="E356" s="55">
        <v>42793.993199999997</v>
      </c>
      <c r="F356" s="37">
        <f t="shared" si="5"/>
        <v>1</v>
      </c>
    </row>
    <row r="357" spans="1:6">
      <c r="A357" s="16">
        <v>51</v>
      </c>
      <c r="B357" s="16">
        <v>72262.202449999997</v>
      </c>
      <c r="C357" s="16">
        <v>12124.82386</v>
      </c>
      <c r="D357" s="52">
        <v>187821.09580000001</v>
      </c>
      <c r="E357" s="55">
        <v>46935.727740000002</v>
      </c>
      <c r="F357" s="37">
        <f t="shared" si="5"/>
        <v>1</v>
      </c>
    </row>
    <row r="358" spans="1:6">
      <c r="A358" s="16">
        <v>63</v>
      </c>
      <c r="B358" s="16">
        <v>64494.395349999999</v>
      </c>
      <c r="C358" s="16">
        <v>8765.6241090000003</v>
      </c>
      <c r="D358" s="52">
        <v>408679.85960000003</v>
      </c>
      <c r="E358" s="55">
        <v>58667.068650000001</v>
      </c>
      <c r="F358" s="37">
        <f t="shared" si="5"/>
        <v>1</v>
      </c>
    </row>
    <row r="359" spans="1:6">
      <c r="A359" s="16">
        <v>46</v>
      </c>
      <c r="B359" s="16">
        <v>54362.703070000003</v>
      </c>
      <c r="C359" s="16">
        <v>15647.35449</v>
      </c>
      <c r="D359" s="52">
        <v>388898.06900000002</v>
      </c>
      <c r="E359" s="55">
        <v>38042.800649999997</v>
      </c>
      <c r="F359" s="37">
        <f t="shared" si="5"/>
        <v>1</v>
      </c>
    </row>
    <row r="360" spans="1:6">
      <c r="A360" s="16">
        <v>47</v>
      </c>
      <c r="B360" s="16">
        <v>55657.65681</v>
      </c>
      <c r="C360" s="16">
        <v>9625.3995859999995</v>
      </c>
      <c r="D360" s="52">
        <v>377424.61570000002</v>
      </c>
      <c r="E360" s="55">
        <v>39270.579089999999</v>
      </c>
      <c r="F360" s="37">
        <f t="shared" si="5"/>
        <v>1</v>
      </c>
    </row>
    <row r="361" spans="1:6">
      <c r="A361" s="16">
        <v>58</v>
      </c>
      <c r="B361" s="16">
        <v>73512.412689999997</v>
      </c>
      <c r="C361" s="16">
        <v>11054.27478</v>
      </c>
      <c r="D361" s="52">
        <v>236420.96950000001</v>
      </c>
      <c r="E361" s="55">
        <v>54606.187689999999</v>
      </c>
      <c r="F361" s="37">
        <f t="shared" si="5"/>
        <v>1</v>
      </c>
    </row>
    <row r="362" spans="1:6">
      <c r="A362" s="16">
        <v>37</v>
      </c>
      <c r="B362" s="16">
        <v>70621.523929999996</v>
      </c>
      <c r="C362" s="16">
        <v>9384.0676249999997</v>
      </c>
      <c r="D362" s="52">
        <v>366327.74320000003</v>
      </c>
      <c r="E362" s="55">
        <v>39083.94268</v>
      </c>
      <c r="F362" s="37">
        <f t="shared" si="5"/>
        <v>0</v>
      </c>
    </row>
    <row r="363" spans="1:6">
      <c r="A363" s="16">
        <v>51</v>
      </c>
      <c r="B363" s="16">
        <v>70275.687059999997</v>
      </c>
      <c r="C363" s="16">
        <v>10359.175789999999</v>
      </c>
      <c r="D363" s="52">
        <v>253181.97889999999</v>
      </c>
      <c r="E363" s="55">
        <v>47984.120430000003</v>
      </c>
      <c r="F363" s="37">
        <f t="shared" si="5"/>
        <v>1</v>
      </c>
    </row>
    <row r="364" spans="1:6">
      <c r="A364" s="16">
        <v>36</v>
      </c>
      <c r="B364" s="16">
        <v>74420.102540000007</v>
      </c>
      <c r="C364" s="16">
        <v>10274.13558</v>
      </c>
      <c r="D364" s="52">
        <v>551344.33649999998</v>
      </c>
      <c r="E364" s="55">
        <v>46082.809930000003</v>
      </c>
      <c r="F364" s="37">
        <f t="shared" si="5"/>
        <v>0</v>
      </c>
    </row>
    <row r="365" spans="1:6">
      <c r="A365" s="16">
        <v>32</v>
      </c>
      <c r="B365" s="16">
        <v>54395.05356</v>
      </c>
      <c r="C365" s="16">
        <v>10693.88704</v>
      </c>
      <c r="D365" s="52">
        <v>549212.42680000002</v>
      </c>
      <c r="E365" s="55">
        <v>30964.07804</v>
      </c>
      <c r="F365" s="37">
        <f t="shared" si="5"/>
        <v>0</v>
      </c>
    </row>
    <row r="366" spans="1:6">
      <c r="A366" s="16">
        <v>32</v>
      </c>
      <c r="B366" s="16">
        <v>60384.345410000002</v>
      </c>
      <c r="C366" s="16">
        <v>11518.29175</v>
      </c>
      <c r="D366" s="52">
        <v>589180.44850000006</v>
      </c>
      <c r="E366" s="55">
        <v>35726.952989999998</v>
      </c>
      <c r="F366" s="37">
        <f t="shared" si="5"/>
        <v>0</v>
      </c>
    </row>
    <row r="367" spans="1:6">
      <c r="A367" s="16">
        <v>43</v>
      </c>
      <c r="B367" s="16">
        <v>66813.664000000004</v>
      </c>
      <c r="C367" s="16">
        <v>15458.68867</v>
      </c>
      <c r="D367" s="52">
        <v>600685.19149999996</v>
      </c>
      <c r="E367" s="55">
        <v>49065.163399999998</v>
      </c>
      <c r="F367" s="37">
        <f t="shared" si="5"/>
        <v>0</v>
      </c>
    </row>
    <row r="368" spans="1:6">
      <c r="A368" s="16">
        <v>51</v>
      </c>
      <c r="B368" s="16">
        <v>84120.954970000006</v>
      </c>
      <c r="C368" s="16">
        <v>9596.5130910000007</v>
      </c>
      <c r="D368" s="52">
        <v>27888.74525</v>
      </c>
      <c r="E368" s="55">
        <v>48955.858160000003</v>
      </c>
      <c r="F368" s="37">
        <f t="shared" si="5"/>
        <v>1</v>
      </c>
    </row>
    <row r="369" spans="1:6">
      <c r="A369" s="16">
        <v>43</v>
      </c>
      <c r="B369" s="16">
        <v>54236.620920000001</v>
      </c>
      <c r="C369" s="16">
        <v>7275.3147280000003</v>
      </c>
      <c r="D369" s="52">
        <v>432447.53240000003</v>
      </c>
      <c r="E369" s="55">
        <v>37183.102930000001</v>
      </c>
      <c r="F369" s="37">
        <f t="shared" si="5"/>
        <v>0</v>
      </c>
    </row>
    <row r="370" spans="1:6">
      <c r="A370" s="16">
        <v>58</v>
      </c>
      <c r="B370" s="16">
        <v>64426.596129999998</v>
      </c>
      <c r="C370" s="16">
        <v>9514.6450280000008</v>
      </c>
      <c r="D370" s="52">
        <v>137601.84400000001</v>
      </c>
      <c r="E370" s="55">
        <v>46710.52519</v>
      </c>
      <c r="F370" s="37">
        <f t="shared" si="5"/>
        <v>1</v>
      </c>
    </row>
    <row r="371" spans="1:6">
      <c r="A371" s="16">
        <v>49</v>
      </c>
      <c r="B371" s="16">
        <v>71150.198940000002</v>
      </c>
      <c r="C371" s="16">
        <v>9848.9978570000003</v>
      </c>
      <c r="D371" s="52">
        <v>480468.24699999997</v>
      </c>
      <c r="E371" s="55">
        <v>52889.562570000002</v>
      </c>
      <c r="F371" s="37">
        <f t="shared" si="5"/>
        <v>1</v>
      </c>
    </row>
    <row r="372" spans="1:6">
      <c r="A372" s="16">
        <v>43</v>
      </c>
      <c r="B372" s="16">
        <v>60325.206760000001</v>
      </c>
      <c r="C372" s="16">
        <v>10128.115100000001</v>
      </c>
      <c r="D372" s="52">
        <v>62149.940340000001</v>
      </c>
      <c r="E372" s="55">
        <v>29754.662710000001</v>
      </c>
      <c r="F372" s="37">
        <f t="shared" si="5"/>
        <v>0</v>
      </c>
    </row>
    <row r="373" spans="1:6">
      <c r="A373" s="16">
        <v>48</v>
      </c>
      <c r="B373" s="16">
        <v>91083.739180000004</v>
      </c>
      <c r="C373" s="16">
        <v>13148.855970000001</v>
      </c>
      <c r="D373" s="52">
        <v>387538.2487</v>
      </c>
      <c r="E373" s="55">
        <v>60960.834280000003</v>
      </c>
      <c r="F373" s="37">
        <f t="shared" si="5"/>
        <v>1</v>
      </c>
    </row>
    <row r="374" spans="1:6">
      <c r="A374" s="16">
        <v>40</v>
      </c>
      <c r="B374" s="16">
        <v>60380.22868</v>
      </c>
      <c r="C374" s="16">
        <v>2799.7196009999998</v>
      </c>
      <c r="D374" s="52">
        <v>508962.48739999998</v>
      </c>
      <c r="E374" s="55">
        <v>39975.433019999997</v>
      </c>
      <c r="F374" s="37">
        <f t="shared" si="5"/>
        <v>0</v>
      </c>
    </row>
    <row r="375" spans="1:6">
      <c r="A375" s="16">
        <v>35</v>
      </c>
      <c r="B375" s="16">
        <v>72948.118119999999</v>
      </c>
      <c r="C375" s="16">
        <v>12664.320519999999</v>
      </c>
      <c r="D375" s="52">
        <v>360457.04960000003</v>
      </c>
      <c r="E375" s="55">
        <v>38545.80328</v>
      </c>
      <c r="F375" s="37">
        <f t="shared" si="5"/>
        <v>0</v>
      </c>
    </row>
    <row r="376" spans="1:6">
      <c r="A376" s="16">
        <v>43</v>
      </c>
      <c r="B376" s="16">
        <v>74834.571169999996</v>
      </c>
      <c r="C376" s="16">
        <v>9366.0275610000008</v>
      </c>
      <c r="D376" s="52">
        <v>712233.82409999997</v>
      </c>
      <c r="E376" s="55">
        <v>56764.44728</v>
      </c>
      <c r="F376" s="37">
        <f t="shared" si="5"/>
        <v>0</v>
      </c>
    </row>
    <row r="377" spans="1:6">
      <c r="A377" s="16">
        <v>57</v>
      </c>
      <c r="B377" s="16">
        <v>67752.383289999998</v>
      </c>
      <c r="C377" s="16">
        <v>13851.92122</v>
      </c>
      <c r="D377" s="52">
        <v>657178.41350000002</v>
      </c>
      <c r="E377" s="55">
        <v>63079.843289999997</v>
      </c>
      <c r="F377" s="37">
        <f t="shared" si="5"/>
        <v>1</v>
      </c>
    </row>
    <row r="378" spans="1:6">
      <c r="A378" s="16">
        <v>47</v>
      </c>
      <c r="B378" s="16">
        <v>59205.890350000001</v>
      </c>
      <c r="C378" s="16">
        <v>2689.3179530000002</v>
      </c>
      <c r="D378" s="52">
        <v>856287.15220000001</v>
      </c>
      <c r="E378" s="55">
        <v>55700.833890000002</v>
      </c>
      <c r="F378" s="37">
        <f t="shared" si="5"/>
        <v>1</v>
      </c>
    </row>
    <row r="379" spans="1:6">
      <c r="A379" s="16">
        <v>32</v>
      </c>
      <c r="B379" s="16">
        <v>64874.03368</v>
      </c>
      <c r="C379" s="16">
        <v>8511.8352749999995</v>
      </c>
      <c r="D379" s="52">
        <v>528087.52769999998</v>
      </c>
      <c r="E379" s="55">
        <v>36367.184520000003</v>
      </c>
      <c r="F379" s="37">
        <f t="shared" si="5"/>
        <v>0</v>
      </c>
    </row>
    <row r="380" spans="1:6">
      <c r="A380" s="16">
        <v>44</v>
      </c>
      <c r="B380" s="16">
        <v>63305.849629999997</v>
      </c>
      <c r="C380" s="16">
        <v>16146.77016</v>
      </c>
      <c r="D380" s="52">
        <v>749016.56499999994</v>
      </c>
      <c r="E380" s="55">
        <v>52477.834790000001</v>
      </c>
      <c r="F380" s="37">
        <f t="shared" si="5"/>
        <v>0</v>
      </c>
    </row>
    <row r="381" spans="1:6">
      <c r="A381" s="16">
        <v>50</v>
      </c>
      <c r="B381" s="16">
        <v>74176.207899999994</v>
      </c>
      <c r="C381" s="16">
        <v>11894.4244</v>
      </c>
      <c r="D381" s="52">
        <v>290608.39769999997</v>
      </c>
      <c r="E381" s="55">
        <v>50296.674959999997</v>
      </c>
      <c r="F381" s="37">
        <f t="shared" si="5"/>
        <v>1</v>
      </c>
    </row>
    <row r="382" spans="1:6">
      <c r="A382" s="16">
        <v>44</v>
      </c>
      <c r="B382" s="16">
        <v>47230.922780000001</v>
      </c>
      <c r="C382" s="16">
        <v>4421.1533790000003</v>
      </c>
      <c r="D382" s="52">
        <v>558001.02410000004</v>
      </c>
      <c r="E382" s="55">
        <v>37259.843860000001</v>
      </c>
      <c r="F382" s="37">
        <f t="shared" si="5"/>
        <v>0</v>
      </c>
    </row>
    <row r="383" spans="1:6">
      <c r="A383" s="16">
        <v>57</v>
      </c>
      <c r="B383" s="16">
        <v>65980.956170000005</v>
      </c>
      <c r="C383" s="16">
        <v>7009.1860379999998</v>
      </c>
      <c r="D383" s="52">
        <v>173272.89540000001</v>
      </c>
      <c r="E383" s="55">
        <v>47715.960489999998</v>
      </c>
      <c r="F383" s="37">
        <f t="shared" si="5"/>
        <v>1</v>
      </c>
    </row>
    <row r="384" spans="1:6">
      <c r="A384" s="16">
        <v>35</v>
      </c>
      <c r="B384" s="16">
        <v>51428.663370000002</v>
      </c>
      <c r="C384" s="16">
        <v>9221.2654170000005</v>
      </c>
      <c r="D384" s="52">
        <v>457116.19449999998</v>
      </c>
      <c r="E384" s="55">
        <v>29540.870129999999</v>
      </c>
      <c r="F384" s="37">
        <f t="shared" si="5"/>
        <v>0</v>
      </c>
    </row>
    <row r="385" spans="1:6">
      <c r="A385" s="16">
        <v>53</v>
      </c>
      <c r="B385" s="16">
        <v>75381.075710000005</v>
      </c>
      <c r="C385" s="16">
        <v>7925.0595890000004</v>
      </c>
      <c r="D385" s="52">
        <v>545125.95920000004</v>
      </c>
      <c r="E385" s="55">
        <v>60567.188370000003</v>
      </c>
      <c r="F385" s="37">
        <f t="shared" si="5"/>
        <v>1</v>
      </c>
    </row>
    <row r="386" spans="1:6">
      <c r="A386" s="16">
        <v>41</v>
      </c>
      <c r="B386" s="16">
        <v>54742.3946</v>
      </c>
      <c r="C386" s="16">
        <v>10342.60917</v>
      </c>
      <c r="D386" s="52">
        <v>447393.48830000003</v>
      </c>
      <c r="E386" s="55">
        <v>36125.48846</v>
      </c>
      <c r="F386" s="37">
        <f t="shared" si="5"/>
        <v>0</v>
      </c>
    </row>
    <row r="387" spans="1:6">
      <c r="A387" s="16">
        <v>44</v>
      </c>
      <c r="B387" s="16">
        <v>76245.243400000007</v>
      </c>
      <c r="C387" s="16">
        <v>6139.387823</v>
      </c>
      <c r="D387" s="52">
        <v>674190.6949</v>
      </c>
      <c r="E387" s="55">
        <v>57303.871310000002</v>
      </c>
      <c r="F387" s="37">
        <f t="shared" ref="F387:F450" si="6">IF(A387&gt;=45,1,0)</f>
        <v>0</v>
      </c>
    </row>
    <row r="388" spans="1:6">
      <c r="A388" s="16">
        <v>63</v>
      </c>
      <c r="B388" s="16">
        <v>60409.757870000001</v>
      </c>
      <c r="C388" s="16">
        <v>9611.317626</v>
      </c>
      <c r="D388" s="52">
        <v>255285.4063</v>
      </c>
      <c r="E388" s="55">
        <v>51922.076910000003</v>
      </c>
      <c r="F388" s="37">
        <f t="shared" si="6"/>
        <v>1</v>
      </c>
    </row>
    <row r="389" spans="1:6">
      <c r="A389" s="16">
        <v>50</v>
      </c>
      <c r="B389" s="16">
        <v>57600.596729999997</v>
      </c>
      <c r="C389" s="16">
        <v>10340.30041</v>
      </c>
      <c r="D389" s="52">
        <v>128387.9293</v>
      </c>
      <c r="E389" s="55">
        <v>35848.82935</v>
      </c>
      <c r="F389" s="37">
        <f t="shared" si="6"/>
        <v>1</v>
      </c>
    </row>
    <row r="390" spans="1:6">
      <c r="A390" s="16">
        <v>42</v>
      </c>
      <c r="B390" s="16">
        <v>71371.925440000006</v>
      </c>
      <c r="C390" s="16">
        <v>7094.8270000000002</v>
      </c>
      <c r="D390" s="52">
        <v>321431.27899999998</v>
      </c>
      <c r="E390" s="55">
        <v>42704.322099999998</v>
      </c>
      <c r="F390" s="37">
        <f t="shared" si="6"/>
        <v>0</v>
      </c>
    </row>
    <row r="391" spans="1:6">
      <c r="A391" s="16">
        <v>41</v>
      </c>
      <c r="B391" s="16">
        <v>79444.013009999995</v>
      </c>
      <c r="C391" s="16">
        <v>11620.107900000001</v>
      </c>
      <c r="D391" s="52">
        <v>627086.65630000003</v>
      </c>
      <c r="E391" s="55">
        <v>55174.989459999997</v>
      </c>
      <c r="F391" s="37">
        <f t="shared" si="6"/>
        <v>0</v>
      </c>
    </row>
    <row r="392" spans="1:6">
      <c r="A392" s="16">
        <v>40</v>
      </c>
      <c r="B392" s="16">
        <v>47569.44212</v>
      </c>
      <c r="C392" s="16">
        <v>7840.293189</v>
      </c>
      <c r="D392" s="52">
        <v>281690.8431</v>
      </c>
      <c r="E392" s="55">
        <v>26599.908429999999</v>
      </c>
      <c r="F392" s="37">
        <f t="shared" si="6"/>
        <v>0</v>
      </c>
    </row>
    <row r="393" spans="1:6">
      <c r="A393" s="16">
        <v>40</v>
      </c>
      <c r="B393" s="16">
        <v>71193.728029999998</v>
      </c>
      <c r="C393" s="16">
        <v>3854.7331770000001</v>
      </c>
      <c r="D393" s="52">
        <v>762832.26060000004</v>
      </c>
      <c r="E393" s="55">
        <v>53993.443220000001</v>
      </c>
      <c r="F393" s="37">
        <f t="shared" si="6"/>
        <v>0</v>
      </c>
    </row>
    <row r="394" spans="1:6">
      <c r="A394" s="16">
        <v>56</v>
      </c>
      <c r="B394" s="16">
        <v>46412.821360000002</v>
      </c>
      <c r="C394" s="16">
        <v>11652.2729</v>
      </c>
      <c r="D394" s="52">
        <v>595028.84310000006</v>
      </c>
      <c r="E394" s="55">
        <v>47970.767670000001</v>
      </c>
      <c r="F394" s="37">
        <f t="shared" si="6"/>
        <v>1</v>
      </c>
    </row>
    <row r="395" spans="1:6">
      <c r="A395" s="16">
        <v>48</v>
      </c>
      <c r="B395" s="16">
        <v>57368.056219999999</v>
      </c>
      <c r="C395" s="16">
        <v>10175.744570000001</v>
      </c>
      <c r="D395" s="52">
        <v>466128.9118</v>
      </c>
      <c r="E395" s="55">
        <v>43641.657270000003</v>
      </c>
      <c r="F395" s="37">
        <f t="shared" si="6"/>
        <v>1</v>
      </c>
    </row>
    <row r="396" spans="1:6">
      <c r="A396" s="16">
        <v>41</v>
      </c>
      <c r="B396" s="16">
        <v>65826.122910000006</v>
      </c>
      <c r="C396" s="16">
        <v>11715.3714</v>
      </c>
      <c r="D396" s="52">
        <v>416748.73090000002</v>
      </c>
      <c r="E396" s="55">
        <v>41679.7929</v>
      </c>
      <c r="F396" s="37">
        <f t="shared" si="6"/>
        <v>0</v>
      </c>
    </row>
    <row r="397" spans="1:6">
      <c r="A397" s="16">
        <v>61</v>
      </c>
      <c r="B397" s="16">
        <v>61824.879800000002</v>
      </c>
      <c r="C397" s="16">
        <v>11211.99502</v>
      </c>
      <c r="D397" s="52">
        <v>660897.01459999999</v>
      </c>
      <c r="E397" s="55">
        <v>63140.050819999997</v>
      </c>
      <c r="F397" s="37">
        <f t="shared" si="6"/>
        <v>1</v>
      </c>
    </row>
    <row r="398" spans="1:6">
      <c r="A398" s="16">
        <v>35</v>
      </c>
      <c r="B398" s="16">
        <v>61723.006130000002</v>
      </c>
      <c r="C398" s="16">
        <v>9913.1949409999997</v>
      </c>
      <c r="D398" s="52">
        <v>291897.4057</v>
      </c>
      <c r="E398" s="55">
        <v>30757.65726</v>
      </c>
      <c r="F398" s="37">
        <f t="shared" si="6"/>
        <v>0</v>
      </c>
    </row>
    <row r="399" spans="1:6">
      <c r="A399" s="16">
        <v>55</v>
      </c>
      <c r="B399" s="16">
        <v>72310.396229999998</v>
      </c>
      <c r="C399" s="16">
        <v>3093.7076860000002</v>
      </c>
      <c r="D399" s="52">
        <v>724025.40969999996</v>
      </c>
      <c r="E399" s="55">
        <v>65592.220119999998</v>
      </c>
      <c r="F399" s="37">
        <f t="shared" si="6"/>
        <v>1</v>
      </c>
    </row>
    <row r="400" spans="1:6">
      <c r="A400" s="16">
        <v>37</v>
      </c>
      <c r="B400" s="16">
        <v>67548.774149999997</v>
      </c>
      <c r="C400" s="16">
        <v>10462.355809999999</v>
      </c>
      <c r="D400" s="52">
        <v>388284.29739999998</v>
      </c>
      <c r="E400" s="55">
        <v>37871.708200000001</v>
      </c>
      <c r="F400" s="37">
        <f t="shared" si="6"/>
        <v>0</v>
      </c>
    </row>
    <row r="401" spans="1:6">
      <c r="A401" s="16">
        <v>48</v>
      </c>
      <c r="B401" s="16">
        <v>62175.689449999998</v>
      </c>
      <c r="C401" s="16">
        <v>12967.284</v>
      </c>
      <c r="D401" s="52">
        <v>343290.67700000003</v>
      </c>
      <c r="E401" s="55">
        <v>42919.5196</v>
      </c>
      <c r="F401" s="37">
        <f t="shared" si="6"/>
        <v>1</v>
      </c>
    </row>
    <row r="402" spans="1:6">
      <c r="A402" s="16">
        <v>32</v>
      </c>
      <c r="B402" s="16">
        <v>60584.854579999999</v>
      </c>
      <c r="C402" s="16">
        <v>8133.4593100000002</v>
      </c>
      <c r="D402" s="52">
        <v>129635.63430000001</v>
      </c>
      <c r="E402" s="55">
        <v>22599.458630000001</v>
      </c>
      <c r="F402" s="37">
        <f t="shared" si="6"/>
        <v>0</v>
      </c>
    </row>
    <row r="403" spans="1:6">
      <c r="A403" s="16">
        <v>62</v>
      </c>
      <c r="B403" s="16">
        <v>66655.414199999999</v>
      </c>
      <c r="C403" s="16">
        <v>8001.6443019999997</v>
      </c>
      <c r="D403" s="52">
        <v>805075.51969999995</v>
      </c>
      <c r="E403" s="55">
        <v>70598.967680000002</v>
      </c>
      <c r="F403" s="37">
        <f t="shared" si="6"/>
        <v>1</v>
      </c>
    </row>
    <row r="404" spans="1:6">
      <c r="A404" s="16">
        <v>49</v>
      </c>
      <c r="B404" s="16">
        <v>63718.881200000003</v>
      </c>
      <c r="C404" s="16">
        <v>11863.064280000001</v>
      </c>
      <c r="D404" s="52">
        <v>298920.00670000003</v>
      </c>
      <c r="E404" s="55">
        <v>43242.582240000003</v>
      </c>
      <c r="F404" s="37">
        <f t="shared" si="6"/>
        <v>1</v>
      </c>
    </row>
    <row r="405" spans="1:6">
      <c r="A405" s="16">
        <v>43</v>
      </c>
      <c r="B405" s="16">
        <v>60862.977489999997</v>
      </c>
      <c r="C405" s="16">
        <v>8033.5504609999998</v>
      </c>
      <c r="D405" s="52">
        <v>344060.17540000001</v>
      </c>
      <c r="E405" s="55">
        <v>38138.575109999998</v>
      </c>
      <c r="F405" s="37">
        <f t="shared" si="6"/>
        <v>0</v>
      </c>
    </row>
    <row r="406" spans="1:6">
      <c r="A406" s="16">
        <v>36</v>
      </c>
      <c r="B406" s="16">
        <v>67508.122929999998</v>
      </c>
      <c r="C406" s="16">
        <v>10188.68685</v>
      </c>
      <c r="D406" s="52">
        <v>141587.64980000001</v>
      </c>
      <c r="E406" s="55">
        <v>30419.8</v>
      </c>
      <c r="F406" s="37">
        <f t="shared" si="6"/>
        <v>0</v>
      </c>
    </row>
    <row r="407" spans="1:6">
      <c r="A407" s="16">
        <v>61</v>
      </c>
      <c r="B407" s="16">
        <v>61639.763859999999</v>
      </c>
      <c r="C407" s="16">
        <v>17870.637650000001</v>
      </c>
      <c r="D407" s="52">
        <v>684209.55099999998</v>
      </c>
      <c r="E407" s="55">
        <v>63868.94051</v>
      </c>
      <c r="F407" s="37">
        <f t="shared" si="6"/>
        <v>1</v>
      </c>
    </row>
    <row r="408" spans="1:6">
      <c r="A408" s="16">
        <v>46</v>
      </c>
      <c r="B408" s="16">
        <v>63172.957289999998</v>
      </c>
      <c r="C408" s="16">
        <v>6332.2019</v>
      </c>
      <c r="D408" s="52">
        <v>456524.79440000001</v>
      </c>
      <c r="E408" s="55">
        <v>45112.945469999999</v>
      </c>
      <c r="F408" s="37">
        <f t="shared" si="6"/>
        <v>1</v>
      </c>
    </row>
    <row r="409" spans="1:6">
      <c r="A409" s="16">
        <v>57</v>
      </c>
      <c r="B409" s="16">
        <v>58653.659099999997</v>
      </c>
      <c r="C409" s="16">
        <v>17142.41332</v>
      </c>
      <c r="D409" s="52">
        <v>201228.02059999999</v>
      </c>
      <c r="E409" s="55">
        <v>44361.875070000002</v>
      </c>
      <c r="F409" s="37">
        <f t="shared" si="6"/>
        <v>1</v>
      </c>
    </row>
    <row r="410" spans="1:6">
      <c r="A410" s="16">
        <v>36</v>
      </c>
      <c r="B410" s="16">
        <v>40558.754560000001</v>
      </c>
      <c r="C410" s="16">
        <v>4981.2691459999996</v>
      </c>
      <c r="D410" s="52">
        <v>283241.2769</v>
      </c>
      <c r="E410" s="55">
        <v>19525.298269999999</v>
      </c>
      <c r="F410" s="37">
        <f t="shared" si="6"/>
        <v>0</v>
      </c>
    </row>
    <row r="411" spans="1:6">
      <c r="A411" s="16">
        <v>49</v>
      </c>
      <c r="B411" s="16">
        <v>76870.00765</v>
      </c>
      <c r="C411" s="16">
        <v>5575.3234160000002</v>
      </c>
      <c r="D411" s="52">
        <v>266531.29690000002</v>
      </c>
      <c r="E411" s="55">
        <v>49991.606970000001</v>
      </c>
      <c r="F411" s="37">
        <f t="shared" si="6"/>
        <v>1</v>
      </c>
    </row>
    <row r="412" spans="1:6">
      <c r="A412" s="16">
        <v>63</v>
      </c>
      <c r="B412" s="16">
        <v>71948.805290000004</v>
      </c>
      <c r="C412" s="16">
        <v>8061.9684870000001</v>
      </c>
      <c r="D412" s="52">
        <v>365862.7818</v>
      </c>
      <c r="E412" s="55">
        <v>61731.714260000001</v>
      </c>
      <c r="F412" s="37">
        <f t="shared" si="6"/>
        <v>1</v>
      </c>
    </row>
    <row r="413" spans="1:6">
      <c r="A413" s="16">
        <v>49</v>
      </c>
      <c r="B413" s="16">
        <v>67629.848190000004</v>
      </c>
      <c r="C413" s="16">
        <v>10916.855320000001</v>
      </c>
      <c r="D413" s="52">
        <v>151946.3089</v>
      </c>
      <c r="E413" s="55">
        <v>41769.382879999997</v>
      </c>
      <c r="F413" s="37">
        <f t="shared" si="6"/>
        <v>1</v>
      </c>
    </row>
    <row r="414" spans="1:6">
      <c r="A414" s="16">
        <v>44</v>
      </c>
      <c r="B414" s="16">
        <v>67121.321660000001</v>
      </c>
      <c r="C414" s="16">
        <v>12087.381160000001</v>
      </c>
      <c r="D414" s="52">
        <v>472403.12310000003</v>
      </c>
      <c r="E414" s="55">
        <v>46402.535830000001</v>
      </c>
      <c r="F414" s="37">
        <f t="shared" si="6"/>
        <v>0</v>
      </c>
    </row>
    <row r="415" spans="1:6">
      <c r="A415" s="16">
        <v>43</v>
      </c>
      <c r="B415" s="16">
        <v>57376.480300000003</v>
      </c>
      <c r="C415" s="16">
        <v>12878.545819999999</v>
      </c>
      <c r="D415" s="52">
        <v>376886.359</v>
      </c>
      <c r="E415" s="55">
        <v>37376.634389999999</v>
      </c>
      <c r="F415" s="37">
        <f t="shared" si="6"/>
        <v>0</v>
      </c>
    </row>
    <row r="416" spans="1:6">
      <c r="A416" s="16">
        <v>48</v>
      </c>
      <c r="B416" s="16">
        <v>56944.870770000001</v>
      </c>
      <c r="C416" s="16">
        <v>16449.066500000001</v>
      </c>
      <c r="D416" s="52">
        <v>116407.5289</v>
      </c>
      <c r="E416" s="55">
        <v>33766.641300000003</v>
      </c>
      <c r="F416" s="37">
        <f t="shared" si="6"/>
        <v>1</v>
      </c>
    </row>
    <row r="417" spans="1:6">
      <c r="A417" s="16">
        <v>37</v>
      </c>
      <c r="B417" s="16">
        <v>60174.057650000002</v>
      </c>
      <c r="C417" s="16">
        <v>15666.431549999999</v>
      </c>
      <c r="D417" s="52">
        <v>271414.75919999997</v>
      </c>
      <c r="E417" s="55">
        <v>30667.609270000001</v>
      </c>
      <c r="F417" s="37">
        <f t="shared" si="6"/>
        <v>0</v>
      </c>
    </row>
    <row r="418" spans="1:6">
      <c r="A418" s="16">
        <v>49</v>
      </c>
      <c r="B418" s="16">
        <v>81997.330709999995</v>
      </c>
      <c r="C418" s="16">
        <v>12616.45622</v>
      </c>
      <c r="D418" s="52">
        <v>237185.17139999999</v>
      </c>
      <c r="E418" s="55">
        <v>52056.414779999999</v>
      </c>
      <c r="F418" s="37">
        <f t="shared" si="6"/>
        <v>1</v>
      </c>
    </row>
    <row r="419" spans="1:6">
      <c r="A419" s="16">
        <v>40</v>
      </c>
      <c r="B419" s="16">
        <v>36960.769939999998</v>
      </c>
      <c r="C419" s="16">
        <v>1768.8744380000001</v>
      </c>
      <c r="D419" s="52">
        <v>630120.00100000005</v>
      </c>
      <c r="E419" s="55">
        <v>30736.5798</v>
      </c>
      <c r="F419" s="37">
        <f t="shared" si="6"/>
        <v>0</v>
      </c>
    </row>
    <row r="420" spans="1:6">
      <c r="A420" s="16">
        <v>42</v>
      </c>
      <c r="B420" s="16">
        <v>64412.43101</v>
      </c>
      <c r="C420" s="16">
        <v>10449.618179999999</v>
      </c>
      <c r="D420" s="52">
        <v>355175.3677</v>
      </c>
      <c r="E420" s="55">
        <v>39439.45349</v>
      </c>
      <c r="F420" s="37">
        <f t="shared" si="6"/>
        <v>0</v>
      </c>
    </row>
    <row r="421" spans="1:6">
      <c r="A421" s="16">
        <v>30</v>
      </c>
      <c r="B421" s="16">
        <v>70076.227639999997</v>
      </c>
      <c r="C421" s="16">
        <v>1726.8098849999999</v>
      </c>
      <c r="D421" s="52">
        <v>552267.6361</v>
      </c>
      <c r="E421" s="55">
        <v>38174.874329999999</v>
      </c>
      <c r="F421" s="37">
        <f t="shared" si="6"/>
        <v>0</v>
      </c>
    </row>
    <row r="422" spans="1:6">
      <c r="A422" s="16">
        <v>43</v>
      </c>
      <c r="B422" s="16">
        <v>72016.924589999995</v>
      </c>
      <c r="C422" s="16">
        <v>11602.742969999999</v>
      </c>
      <c r="D422" s="52">
        <v>205006.21609999999</v>
      </c>
      <c r="E422" s="55">
        <v>40589.862500000003</v>
      </c>
      <c r="F422" s="37">
        <f t="shared" si="6"/>
        <v>0</v>
      </c>
    </row>
    <row r="423" spans="1:6">
      <c r="A423" s="16">
        <v>55</v>
      </c>
      <c r="B423" s="16">
        <v>63186.127829999998</v>
      </c>
      <c r="C423" s="16">
        <v>7122.1638629999998</v>
      </c>
      <c r="D423" s="52">
        <v>762601.08360000001</v>
      </c>
      <c r="E423" s="55">
        <v>62028.711920000002</v>
      </c>
      <c r="F423" s="37">
        <f t="shared" si="6"/>
        <v>1</v>
      </c>
    </row>
    <row r="424" spans="1:6">
      <c r="A424" s="16">
        <v>40</v>
      </c>
      <c r="B424" s="16">
        <v>76086.841220000002</v>
      </c>
      <c r="C424" s="16">
        <v>9258.1815289999995</v>
      </c>
      <c r="D424" s="52">
        <v>482866.54570000002</v>
      </c>
      <c r="E424" s="55">
        <v>48465.272109999998</v>
      </c>
      <c r="F424" s="37">
        <f t="shared" si="6"/>
        <v>0</v>
      </c>
    </row>
    <row r="425" spans="1:6">
      <c r="A425" s="16">
        <v>38</v>
      </c>
      <c r="B425" s="16">
        <v>74445.727020000006</v>
      </c>
      <c r="C425" s="16">
        <v>7515.1524760000002</v>
      </c>
      <c r="D425" s="52">
        <v>297964.26380000002</v>
      </c>
      <c r="E425" s="55">
        <v>40095.049800000001</v>
      </c>
      <c r="F425" s="37">
        <f t="shared" si="6"/>
        <v>0</v>
      </c>
    </row>
    <row r="426" spans="1:6">
      <c r="A426" s="16">
        <v>43</v>
      </c>
      <c r="B426" s="16">
        <v>85475.642019999999</v>
      </c>
      <c r="C426" s="16">
        <v>13786.14942</v>
      </c>
      <c r="D426" s="52">
        <v>267555.11780000001</v>
      </c>
      <c r="E426" s="55">
        <v>49568.476849999999</v>
      </c>
      <c r="F426" s="37">
        <f t="shared" si="6"/>
        <v>0</v>
      </c>
    </row>
    <row r="427" spans="1:6">
      <c r="A427" s="16">
        <v>37</v>
      </c>
      <c r="B427" s="16">
        <v>51111.766049999998</v>
      </c>
      <c r="C427" s="16">
        <v>9057.6005079999995</v>
      </c>
      <c r="D427" s="52">
        <v>461366.78289999999</v>
      </c>
      <c r="E427" s="55">
        <v>31408.62631</v>
      </c>
      <c r="F427" s="37">
        <f t="shared" si="6"/>
        <v>0</v>
      </c>
    </row>
    <row r="428" spans="1:6">
      <c r="A428" s="16">
        <v>41</v>
      </c>
      <c r="B428" s="16">
        <v>79064.955900000001</v>
      </c>
      <c r="C428" s="16">
        <v>7221.6671690000003</v>
      </c>
      <c r="D428" s="52">
        <v>365871.49920000002</v>
      </c>
      <c r="E428" s="55">
        <v>47719.47741</v>
      </c>
      <c r="F428" s="37">
        <f t="shared" si="6"/>
        <v>0</v>
      </c>
    </row>
    <row r="429" spans="1:6">
      <c r="A429" s="16">
        <v>42</v>
      </c>
      <c r="B429" s="16">
        <v>55514.993399999999</v>
      </c>
      <c r="C429" s="16">
        <v>8009.7198090000002</v>
      </c>
      <c r="D429" s="52">
        <v>394229.89720000001</v>
      </c>
      <c r="E429" s="55">
        <v>35784.42411</v>
      </c>
      <c r="F429" s="37">
        <f t="shared" si="6"/>
        <v>0</v>
      </c>
    </row>
    <row r="430" spans="1:6">
      <c r="A430" s="16">
        <v>38</v>
      </c>
      <c r="B430" s="16">
        <v>75901.818289999996</v>
      </c>
      <c r="C430" s="16">
        <v>6512.7110199999997</v>
      </c>
      <c r="D430" s="52">
        <v>357468.18660000002</v>
      </c>
      <c r="E430" s="55">
        <v>42905.53815</v>
      </c>
      <c r="F430" s="37">
        <f t="shared" si="6"/>
        <v>0</v>
      </c>
    </row>
    <row r="431" spans="1:6">
      <c r="A431" s="16">
        <v>43</v>
      </c>
      <c r="B431" s="16">
        <v>56687.939489999997</v>
      </c>
      <c r="C431" s="16">
        <v>10827.161400000001</v>
      </c>
      <c r="D431" s="52">
        <v>790116.42520000006</v>
      </c>
      <c r="E431" s="55">
        <v>48516.843350000003</v>
      </c>
      <c r="F431" s="37">
        <f t="shared" si="6"/>
        <v>0</v>
      </c>
    </row>
    <row r="432" spans="1:6">
      <c r="A432" s="16">
        <v>44</v>
      </c>
      <c r="B432" s="16">
        <v>59801.063110000003</v>
      </c>
      <c r="C432" s="16">
        <v>8042.3867339999997</v>
      </c>
      <c r="D432" s="52">
        <v>601744.96070000005</v>
      </c>
      <c r="E432" s="55">
        <v>45593.6849</v>
      </c>
      <c r="F432" s="37">
        <f t="shared" si="6"/>
        <v>0</v>
      </c>
    </row>
    <row r="433" spans="1:6">
      <c r="A433" s="16">
        <v>41</v>
      </c>
      <c r="B433" s="16">
        <v>57303.833250000003</v>
      </c>
      <c r="C433" s="16">
        <v>10836.417090000001</v>
      </c>
      <c r="D433" s="52">
        <v>258194.8443</v>
      </c>
      <c r="E433" s="55">
        <v>32061.646700000001</v>
      </c>
      <c r="F433" s="37">
        <f t="shared" si="6"/>
        <v>0</v>
      </c>
    </row>
    <row r="434" spans="1:6">
      <c r="A434" s="16">
        <v>46</v>
      </c>
      <c r="B434" s="16">
        <v>43412.863010000001</v>
      </c>
      <c r="C434" s="16">
        <v>7843.402994</v>
      </c>
      <c r="D434" s="52">
        <v>392003.28639999998</v>
      </c>
      <c r="E434" s="55">
        <v>32208.375220000002</v>
      </c>
      <c r="F434" s="37">
        <f t="shared" si="6"/>
        <v>1</v>
      </c>
    </row>
    <row r="435" spans="1:6">
      <c r="A435" s="16">
        <v>46</v>
      </c>
      <c r="B435" s="16">
        <v>58948.932610000003</v>
      </c>
      <c r="C435" s="16">
        <v>8282.075073</v>
      </c>
      <c r="D435" s="52">
        <v>205439.36629999999</v>
      </c>
      <c r="E435" s="55">
        <v>35475.00344</v>
      </c>
      <c r="F435" s="37">
        <f t="shared" si="6"/>
        <v>1</v>
      </c>
    </row>
    <row r="436" spans="1:6">
      <c r="A436" s="16">
        <v>40</v>
      </c>
      <c r="B436" s="16">
        <v>56086.45033</v>
      </c>
      <c r="C436" s="16">
        <v>6588.6064619999997</v>
      </c>
      <c r="D436" s="52">
        <v>228388.5491</v>
      </c>
      <c r="E436" s="55">
        <v>29519.561839999998</v>
      </c>
      <c r="F436" s="37">
        <f t="shared" si="6"/>
        <v>0</v>
      </c>
    </row>
    <row r="437" spans="1:6">
      <c r="A437" s="16">
        <v>45</v>
      </c>
      <c r="B437" s="16">
        <v>80015.831149999998</v>
      </c>
      <c r="C437" s="16">
        <v>9064.6186180000004</v>
      </c>
      <c r="D437" s="52">
        <v>508555.15919999999</v>
      </c>
      <c r="E437" s="55">
        <v>55420.566680000004</v>
      </c>
      <c r="F437" s="37">
        <f t="shared" si="6"/>
        <v>1</v>
      </c>
    </row>
    <row r="438" spans="1:6">
      <c r="A438" s="16">
        <v>58</v>
      </c>
      <c r="B438" s="16">
        <v>41409.293899999997</v>
      </c>
      <c r="C438" s="16">
        <v>8211.3409200000006</v>
      </c>
      <c r="D438" s="52">
        <v>421318.97639999999</v>
      </c>
      <c r="E438" s="55">
        <v>42139.645279999997</v>
      </c>
      <c r="F438" s="37">
        <f t="shared" si="6"/>
        <v>1</v>
      </c>
    </row>
    <row r="439" spans="1:6">
      <c r="A439" s="16">
        <v>62</v>
      </c>
      <c r="B439" s="16">
        <v>40387.920700000002</v>
      </c>
      <c r="C439" s="16">
        <v>5761.4015380000001</v>
      </c>
      <c r="D439" s="52">
        <v>622569.59589999996</v>
      </c>
      <c r="E439" s="55">
        <v>50539.901689999999</v>
      </c>
      <c r="F439" s="37">
        <f t="shared" si="6"/>
        <v>1</v>
      </c>
    </row>
    <row r="440" spans="1:6">
      <c r="A440" s="16">
        <v>52</v>
      </c>
      <c r="B440" s="16">
        <v>48746.716659999998</v>
      </c>
      <c r="C440" s="16">
        <v>3923.4071779999999</v>
      </c>
      <c r="D440" s="52">
        <v>217188.4056</v>
      </c>
      <c r="E440" s="55">
        <v>34922.428460000003</v>
      </c>
      <c r="F440" s="37">
        <f t="shared" si="6"/>
        <v>1</v>
      </c>
    </row>
    <row r="441" spans="1:6">
      <c r="A441" s="16">
        <v>44</v>
      </c>
      <c r="B441" s="16">
        <v>70230.154980000007</v>
      </c>
      <c r="C441" s="16">
        <v>8542.0191290000002</v>
      </c>
      <c r="D441" s="52">
        <v>320525.72820000001</v>
      </c>
      <c r="E441" s="55">
        <v>43898.273300000001</v>
      </c>
      <c r="F441" s="37">
        <f t="shared" si="6"/>
        <v>0</v>
      </c>
    </row>
    <row r="442" spans="1:6">
      <c r="A442" s="16">
        <v>44</v>
      </c>
      <c r="B442" s="16">
        <v>64961.393049999999</v>
      </c>
      <c r="C442" s="16">
        <v>6885.7239769999996</v>
      </c>
      <c r="D442" s="52">
        <v>265717.25420000002</v>
      </c>
      <c r="E442" s="55">
        <v>39135.030229999997</v>
      </c>
      <c r="F442" s="37">
        <f t="shared" si="6"/>
        <v>0</v>
      </c>
    </row>
    <row r="443" spans="1:6">
      <c r="A443" s="16">
        <v>40</v>
      </c>
      <c r="B443" s="16">
        <v>57777.155579999999</v>
      </c>
      <c r="C443" s="16">
        <v>19692.912619999999</v>
      </c>
      <c r="D443" s="52">
        <v>601210.28029999998</v>
      </c>
      <c r="E443" s="55">
        <v>41147.466789999999</v>
      </c>
      <c r="F443" s="37">
        <f t="shared" si="6"/>
        <v>0</v>
      </c>
    </row>
    <row r="444" spans="1:6">
      <c r="A444" s="16">
        <v>33</v>
      </c>
      <c r="B444" s="16">
        <v>54447.152750000001</v>
      </c>
      <c r="C444" s="16">
        <v>13141.31969</v>
      </c>
      <c r="D444" s="52">
        <v>284155.4155</v>
      </c>
      <c r="E444" s="55">
        <v>24134.592049999999</v>
      </c>
      <c r="F444" s="37">
        <f t="shared" si="6"/>
        <v>0</v>
      </c>
    </row>
    <row r="445" spans="1:6">
      <c r="A445" s="16">
        <v>44</v>
      </c>
      <c r="B445" s="16">
        <v>59712.311009999998</v>
      </c>
      <c r="C445" s="16">
        <v>7135.9875499999998</v>
      </c>
      <c r="D445" s="52">
        <v>487564.55410000001</v>
      </c>
      <c r="E445" s="55">
        <v>42705.113109999998</v>
      </c>
      <c r="F445" s="37">
        <f t="shared" si="6"/>
        <v>0</v>
      </c>
    </row>
    <row r="446" spans="1:6">
      <c r="A446" s="16">
        <v>42</v>
      </c>
      <c r="B446" s="16">
        <v>65605.417979999998</v>
      </c>
      <c r="C446" s="16">
        <v>13629.1104</v>
      </c>
      <c r="D446" s="52">
        <v>297540.88140000001</v>
      </c>
      <c r="E446" s="55">
        <v>38901.609250000001</v>
      </c>
      <c r="F446" s="37">
        <f t="shared" si="6"/>
        <v>0</v>
      </c>
    </row>
    <row r="447" spans="1:6">
      <c r="A447" s="16">
        <v>20</v>
      </c>
      <c r="B447" s="16">
        <v>70467.29492</v>
      </c>
      <c r="C447" s="16">
        <v>100</v>
      </c>
      <c r="D447" s="52">
        <v>494606.63339999999</v>
      </c>
      <c r="E447" s="55">
        <v>28645.394250000001</v>
      </c>
      <c r="F447" s="37">
        <f t="shared" si="6"/>
        <v>0</v>
      </c>
    </row>
    <row r="448" spans="1:6">
      <c r="A448" s="16">
        <v>53</v>
      </c>
      <c r="B448" s="16">
        <v>76318.878830000001</v>
      </c>
      <c r="C448" s="16">
        <v>6392.2114080000001</v>
      </c>
      <c r="D448" s="52">
        <v>245216.1691</v>
      </c>
      <c r="E448" s="55">
        <v>52150.417860000001</v>
      </c>
      <c r="F448" s="37">
        <f t="shared" si="6"/>
        <v>1</v>
      </c>
    </row>
    <row r="449" spans="1:6">
      <c r="A449" s="16">
        <v>56</v>
      </c>
      <c r="B449" s="16">
        <v>77657.562430000005</v>
      </c>
      <c r="C449" s="16">
        <v>14438.242329999999</v>
      </c>
      <c r="D449" s="52">
        <v>622831.92200000002</v>
      </c>
      <c r="E449" s="55">
        <v>66648.250769999999</v>
      </c>
      <c r="F449" s="37">
        <f t="shared" si="6"/>
        <v>1</v>
      </c>
    </row>
    <row r="450" spans="1:6">
      <c r="A450" s="16">
        <v>44</v>
      </c>
      <c r="B450" s="16">
        <v>60487.901160000001</v>
      </c>
      <c r="C450" s="16">
        <v>9911.0375920000006</v>
      </c>
      <c r="D450" s="52">
        <v>478428.71740000002</v>
      </c>
      <c r="E450" s="55">
        <v>42909.271289999997</v>
      </c>
      <c r="F450" s="37">
        <f t="shared" si="6"/>
        <v>0</v>
      </c>
    </row>
    <row r="451" spans="1:6">
      <c r="A451" s="16">
        <v>52</v>
      </c>
      <c r="B451" s="16">
        <v>67729.972500000003</v>
      </c>
      <c r="C451" s="16">
        <v>10279.91264</v>
      </c>
      <c r="D451" s="52">
        <v>314885.13449999999</v>
      </c>
      <c r="E451" s="55">
        <v>49248.105949999997</v>
      </c>
      <c r="F451" s="37">
        <f t="shared" ref="F451:F502" si="7">IF(A451&gt;=45,1,0)</f>
        <v>1</v>
      </c>
    </row>
    <row r="452" spans="1:6">
      <c r="A452" s="16">
        <v>43</v>
      </c>
      <c r="B452" s="16">
        <v>49463.063499999997</v>
      </c>
      <c r="C452" s="16">
        <v>6478.1565060000003</v>
      </c>
      <c r="D452" s="52">
        <v>201636.86600000001</v>
      </c>
      <c r="E452" s="55">
        <v>27303.171040000001</v>
      </c>
      <c r="F452" s="37">
        <f t="shared" si="7"/>
        <v>0</v>
      </c>
    </row>
    <row r="453" spans="1:6">
      <c r="A453" s="16">
        <v>49</v>
      </c>
      <c r="B453" s="16">
        <v>65850.476880000002</v>
      </c>
      <c r="C453" s="16">
        <v>3912.385616</v>
      </c>
      <c r="D453" s="52">
        <v>419556.61979999999</v>
      </c>
      <c r="E453" s="55">
        <v>47869.825929999999</v>
      </c>
      <c r="F453" s="37">
        <f t="shared" si="7"/>
        <v>1</v>
      </c>
    </row>
    <row r="454" spans="1:6">
      <c r="A454" s="16">
        <v>56</v>
      </c>
      <c r="B454" s="16">
        <v>66505.381240000002</v>
      </c>
      <c r="C454" s="16">
        <v>3942.7676200000001</v>
      </c>
      <c r="D454" s="52">
        <v>621309.58629999997</v>
      </c>
      <c r="E454" s="55">
        <v>59984.163610000003</v>
      </c>
      <c r="F454" s="37">
        <f t="shared" si="7"/>
        <v>1</v>
      </c>
    </row>
    <row r="455" spans="1:6">
      <c r="A455" s="16">
        <v>47</v>
      </c>
      <c r="B455" s="16">
        <v>58260.572319999999</v>
      </c>
      <c r="C455" s="16">
        <v>4658.4145399999998</v>
      </c>
      <c r="D455" s="52">
        <v>507572.63500000001</v>
      </c>
      <c r="E455" s="55">
        <v>45271.460809999997</v>
      </c>
      <c r="F455" s="37">
        <f t="shared" si="7"/>
        <v>1</v>
      </c>
    </row>
    <row r="456" spans="1:6">
      <c r="A456" s="16">
        <v>25</v>
      </c>
      <c r="B456" s="16">
        <v>45092.740729999998</v>
      </c>
      <c r="C456" s="16">
        <v>11380.09288</v>
      </c>
      <c r="D456" s="52">
        <v>158758.35769999999</v>
      </c>
      <c r="E456" s="55">
        <v>9000</v>
      </c>
      <c r="F456" s="37">
        <f t="shared" si="7"/>
        <v>0</v>
      </c>
    </row>
    <row r="457" spans="1:6">
      <c r="A457" s="16">
        <v>45</v>
      </c>
      <c r="B457" s="16">
        <v>63845.771860000001</v>
      </c>
      <c r="C457" s="16">
        <v>7761.8485280000004</v>
      </c>
      <c r="D457" s="52">
        <v>505048.7599</v>
      </c>
      <c r="E457" s="55">
        <v>46012.106160000003</v>
      </c>
      <c r="F457" s="37">
        <f t="shared" si="7"/>
        <v>1</v>
      </c>
    </row>
    <row r="458" spans="1:6">
      <c r="A458" s="16">
        <v>46</v>
      </c>
      <c r="B458" s="16">
        <v>55293.574999999997</v>
      </c>
      <c r="C458" s="16">
        <v>8276.6445660000009</v>
      </c>
      <c r="D458" s="52">
        <v>169475.99679999999</v>
      </c>
      <c r="E458" s="55">
        <v>32967.201910000003</v>
      </c>
      <c r="F458" s="37">
        <f t="shared" si="7"/>
        <v>1</v>
      </c>
    </row>
    <row r="459" spans="1:6">
      <c r="A459" s="16">
        <v>33</v>
      </c>
      <c r="B459" s="16">
        <v>87598.015010000003</v>
      </c>
      <c r="C459" s="16">
        <v>10814.57915</v>
      </c>
      <c r="D459" s="52">
        <v>485563.73629999999</v>
      </c>
      <c r="E459" s="55">
        <v>48785.158389999997</v>
      </c>
      <c r="F459" s="37">
        <f t="shared" si="7"/>
        <v>0</v>
      </c>
    </row>
    <row r="460" spans="1:6">
      <c r="A460" s="16">
        <v>43</v>
      </c>
      <c r="B460" s="16">
        <v>71753.308770000003</v>
      </c>
      <c r="C460" s="16">
        <v>9119.7914220000002</v>
      </c>
      <c r="D460" s="52">
        <v>400703.26549999998</v>
      </c>
      <c r="E460" s="55">
        <v>45824.565600000002</v>
      </c>
      <c r="F460" s="37">
        <f t="shared" si="7"/>
        <v>0</v>
      </c>
    </row>
    <row r="461" spans="1:6">
      <c r="A461" s="16">
        <v>48</v>
      </c>
      <c r="B461" s="16">
        <v>45368.155610000002</v>
      </c>
      <c r="C461" s="16">
        <v>12203.487779999999</v>
      </c>
      <c r="D461" s="52">
        <v>577058.17729999998</v>
      </c>
      <c r="E461" s="55">
        <v>40102.114170000001</v>
      </c>
      <c r="F461" s="37">
        <f t="shared" si="7"/>
        <v>1</v>
      </c>
    </row>
    <row r="462" spans="1:6">
      <c r="A462" s="16">
        <v>48</v>
      </c>
      <c r="B462" s="16">
        <v>45362.669820000003</v>
      </c>
      <c r="C462" s="16">
        <v>2524.9921049999998</v>
      </c>
      <c r="D462" s="52">
        <v>399437.52350000001</v>
      </c>
      <c r="E462" s="55">
        <v>35457.1486</v>
      </c>
      <c r="F462" s="37">
        <f t="shared" si="7"/>
        <v>1</v>
      </c>
    </row>
    <row r="463" spans="1:6">
      <c r="A463" s="16">
        <v>40</v>
      </c>
      <c r="B463" s="16">
        <v>40727.391960000001</v>
      </c>
      <c r="C463" s="16">
        <v>9725.5499010000003</v>
      </c>
      <c r="D463" s="52">
        <v>508528.99570000003</v>
      </c>
      <c r="E463" s="55">
        <v>29556.7932</v>
      </c>
      <c r="F463" s="37">
        <f t="shared" si="7"/>
        <v>0</v>
      </c>
    </row>
    <row r="464" spans="1:6">
      <c r="A464" s="16">
        <v>39</v>
      </c>
      <c r="B464" s="16">
        <v>58632.588750000003</v>
      </c>
      <c r="C464" s="16">
        <v>12035.370790000001</v>
      </c>
      <c r="D464" s="52">
        <v>516817.3173</v>
      </c>
      <c r="E464" s="55">
        <v>38243.062279999998</v>
      </c>
      <c r="F464" s="37">
        <f t="shared" si="7"/>
        <v>0</v>
      </c>
    </row>
    <row r="465" spans="1:6">
      <c r="A465" s="16">
        <v>39</v>
      </c>
      <c r="B465" s="16">
        <v>66680.274099999995</v>
      </c>
      <c r="C465" s="16">
        <v>10263.14899</v>
      </c>
      <c r="D465" s="52">
        <v>556945.87419999996</v>
      </c>
      <c r="E465" s="55">
        <v>44430.633229999999</v>
      </c>
      <c r="F465" s="37">
        <f t="shared" si="7"/>
        <v>0</v>
      </c>
    </row>
    <row r="466" spans="1:6">
      <c r="A466" s="16">
        <v>54</v>
      </c>
      <c r="B466" s="16">
        <v>75892.305300000007</v>
      </c>
      <c r="C466" s="16">
        <v>8110.9469840000002</v>
      </c>
      <c r="D466" s="52">
        <v>177878.1758</v>
      </c>
      <c r="E466" s="55">
        <v>51046.422259999999</v>
      </c>
      <c r="F466" s="37">
        <f t="shared" si="7"/>
        <v>1</v>
      </c>
    </row>
    <row r="467" spans="1:6">
      <c r="A467" s="16">
        <v>53</v>
      </c>
      <c r="B467" s="16">
        <v>59297.416310000001</v>
      </c>
      <c r="C467" s="16">
        <v>9592.4331469999997</v>
      </c>
      <c r="D467" s="52">
        <v>567842.12670000002</v>
      </c>
      <c r="E467" s="55">
        <v>52570.365169999997</v>
      </c>
      <c r="F467" s="37">
        <f t="shared" si="7"/>
        <v>1</v>
      </c>
    </row>
    <row r="468" spans="1:6">
      <c r="A468" s="16">
        <v>51</v>
      </c>
      <c r="B468" s="16">
        <v>92455.728069999997</v>
      </c>
      <c r="C468" s="16">
        <v>9877.1693660000001</v>
      </c>
      <c r="D468" s="52">
        <v>285326.35440000001</v>
      </c>
      <c r="E468" s="55">
        <v>61404.225780000001</v>
      </c>
      <c r="F468" s="37">
        <f t="shared" si="7"/>
        <v>1</v>
      </c>
    </row>
    <row r="469" spans="1:6">
      <c r="A469" s="16">
        <v>55</v>
      </c>
      <c r="B469" s="16">
        <v>32697.981609999999</v>
      </c>
      <c r="C469" s="16">
        <v>10858.02526</v>
      </c>
      <c r="D469" s="52">
        <v>218808.75529999999</v>
      </c>
      <c r="E469" s="55">
        <v>28463.643260000001</v>
      </c>
      <c r="F469" s="37">
        <f t="shared" si="7"/>
        <v>1</v>
      </c>
    </row>
    <row r="470" spans="1:6">
      <c r="A470" s="16">
        <v>35</v>
      </c>
      <c r="B470" s="16">
        <v>55418.75606</v>
      </c>
      <c r="C470" s="16">
        <v>8837.6548569999995</v>
      </c>
      <c r="D470" s="52">
        <v>312927.91869999998</v>
      </c>
      <c r="E470" s="55">
        <v>27586.200779999999</v>
      </c>
      <c r="F470" s="37">
        <f t="shared" si="7"/>
        <v>0</v>
      </c>
    </row>
    <row r="471" spans="1:6">
      <c r="A471" s="16">
        <v>43</v>
      </c>
      <c r="B471" s="16">
        <v>68921.402130000002</v>
      </c>
      <c r="C471" s="16">
        <v>8120.2044550000001</v>
      </c>
      <c r="D471" s="52">
        <v>515012.28039999999</v>
      </c>
      <c r="E471" s="55">
        <v>47979.485489999999</v>
      </c>
      <c r="F471" s="37">
        <f t="shared" si="7"/>
        <v>0</v>
      </c>
    </row>
    <row r="472" spans="1:6">
      <c r="A472" s="16">
        <v>37</v>
      </c>
      <c r="B472" s="16">
        <v>43739.978289999999</v>
      </c>
      <c r="C472" s="16">
        <v>5933.1777259999999</v>
      </c>
      <c r="D472" s="52">
        <v>517110.94540000003</v>
      </c>
      <c r="E472" s="55">
        <v>28164.860390000002</v>
      </c>
      <c r="F472" s="37">
        <f t="shared" si="7"/>
        <v>0</v>
      </c>
    </row>
    <row r="473" spans="1:6">
      <c r="A473" s="16">
        <v>60</v>
      </c>
      <c r="B473" s="16">
        <v>81565.959669999997</v>
      </c>
      <c r="C473" s="16">
        <v>9072.0630590000001</v>
      </c>
      <c r="D473" s="52">
        <v>544291.95039999997</v>
      </c>
      <c r="E473" s="55">
        <v>69669.474019999994</v>
      </c>
      <c r="F473" s="37">
        <f t="shared" si="7"/>
        <v>1</v>
      </c>
    </row>
    <row r="474" spans="1:6">
      <c r="A474" s="16">
        <v>44</v>
      </c>
      <c r="B474" s="16">
        <v>65364.063340000001</v>
      </c>
      <c r="C474" s="16">
        <v>7839.4143960000001</v>
      </c>
      <c r="D474" s="52">
        <v>579640.79819999996</v>
      </c>
      <c r="E474" s="55">
        <v>48052.650909999997</v>
      </c>
      <c r="F474" s="37">
        <f t="shared" si="7"/>
        <v>0</v>
      </c>
    </row>
    <row r="475" spans="1:6">
      <c r="A475" s="16">
        <v>39</v>
      </c>
      <c r="B475" s="16">
        <v>65019.157010000003</v>
      </c>
      <c r="C475" s="16">
        <v>4931.56016</v>
      </c>
      <c r="D475" s="52">
        <v>341330.73440000002</v>
      </c>
      <c r="E475" s="55">
        <v>37364.23474</v>
      </c>
      <c r="F475" s="37">
        <f t="shared" si="7"/>
        <v>0</v>
      </c>
    </row>
    <row r="476" spans="1:6">
      <c r="A476" s="16">
        <v>42</v>
      </c>
      <c r="B476" s="16">
        <v>58243.179920000002</v>
      </c>
      <c r="C476" s="16">
        <v>15149.03426</v>
      </c>
      <c r="D476" s="52">
        <v>649323.78780000005</v>
      </c>
      <c r="E476" s="55">
        <v>44500.819360000001</v>
      </c>
      <c r="F476" s="37">
        <f t="shared" si="7"/>
        <v>0</v>
      </c>
    </row>
    <row r="477" spans="1:6">
      <c r="A477" s="16">
        <v>32</v>
      </c>
      <c r="B477" s="16">
        <v>73558.873340000006</v>
      </c>
      <c r="C477" s="16">
        <v>11164.526519999999</v>
      </c>
      <c r="D477" s="52">
        <v>301245.7708</v>
      </c>
      <c r="E477" s="55">
        <v>35139.247929999998</v>
      </c>
      <c r="F477" s="37">
        <f t="shared" si="7"/>
        <v>0</v>
      </c>
    </row>
    <row r="478" spans="1:6">
      <c r="A478" s="16">
        <v>52</v>
      </c>
      <c r="B478" s="16">
        <v>66088.023690000002</v>
      </c>
      <c r="C478" s="16">
        <v>6769.1818329999996</v>
      </c>
      <c r="D478" s="52">
        <v>557098.96360000002</v>
      </c>
      <c r="E478" s="55">
        <v>55167.373610000002</v>
      </c>
      <c r="F478" s="37">
        <f t="shared" si="7"/>
        <v>1</v>
      </c>
    </row>
    <row r="479" spans="1:6">
      <c r="A479" s="16">
        <v>56</v>
      </c>
      <c r="B479" s="16">
        <v>54441.724370000004</v>
      </c>
      <c r="C479" s="16">
        <v>4362.7203239999999</v>
      </c>
      <c r="D479" s="52">
        <v>432850.41570000001</v>
      </c>
      <c r="E479" s="55">
        <v>48383.690710000003</v>
      </c>
      <c r="F479" s="37">
        <f t="shared" si="7"/>
        <v>1</v>
      </c>
    </row>
    <row r="480" spans="1:6">
      <c r="A480" s="16">
        <v>41</v>
      </c>
      <c r="B480" s="16">
        <v>60101.797250000003</v>
      </c>
      <c r="C480" s="16">
        <v>12989.367840000001</v>
      </c>
      <c r="D480" s="52">
        <v>340720.51850000001</v>
      </c>
      <c r="E480" s="55">
        <v>35823.554709999997</v>
      </c>
      <c r="F480" s="37">
        <f t="shared" si="7"/>
        <v>0</v>
      </c>
    </row>
    <row r="481" spans="1:6">
      <c r="A481" s="16">
        <v>51</v>
      </c>
      <c r="B481" s="16">
        <v>50153.435449999997</v>
      </c>
      <c r="C481" s="16">
        <v>6596.0136899999998</v>
      </c>
      <c r="D481" s="52">
        <v>266939.17460000003</v>
      </c>
      <c r="E481" s="55">
        <v>36517.70996</v>
      </c>
      <c r="F481" s="37">
        <f t="shared" si="7"/>
        <v>1</v>
      </c>
    </row>
    <row r="482" spans="1:6">
      <c r="A482" s="16">
        <v>58</v>
      </c>
      <c r="B482" s="16">
        <v>61430.934150000001</v>
      </c>
      <c r="C482" s="16">
        <v>11561.07365</v>
      </c>
      <c r="D482" s="52">
        <v>421891.84600000002</v>
      </c>
      <c r="E482" s="55">
        <v>53110.880519999999</v>
      </c>
      <c r="F482" s="37">
        <f t="shared" si="7"/>
        <v>1</v>
      </c>
    </row>
    <row r="483" spans="1:6">
      <c r="A483" s="16">
        <v>51</v>
      </c>
      <c r="B483" s="16">
        <v>65846.509600000005</v>
      </c>
      <c r="C483" s="16">
        <v>9141.6685450000004</v>
      </c>
      <c r="D483" s="52">
        <v>531840.33420000004</v>
      </c>
      <c r="E483" s="55">
        <v>53049.445670000001</v>
      </c>
      <c r="F483" s="37">
        <f t="shared" si="7"/>
        <v>1</v>
      </c>
    </row>
    <row r="484" spans="1:6">
      <c r="A484" s="16">
        <v>29</v>
      </c>
      <c r="B484" s="16">
        <v>55433.611870000001</v>
      </c>
      <c r="C484" s="16">
        <v>10769.75059</v>
      </c>
      <c r="D484" s="52">
        <v>276466.62030000001</v>
      </c>
      <c r="E484" s="55">
        <v>21471.113669999999</v>
      </c>
      <c r="F484" s="37">
        <f t="shared" si="7"/>
        <v>0</v>
      </c>
    </row>
    <row r="485" spans="1:6">
      <c r="A485" s="16">
        <v>53</v>
      </c>
      <c r="B485" s="16">
        <v>62979.60196</v>
      </c>
      <c r="C485" s="16">
        <v>14297.25366</v>
      </c>
      <c r="D485" s="52">
        <v>247421.9185</v>
      </c>
      <c r="E485" s="55">
        <v>45015.679530000001</v>
      </c>
      <c r="F485" s="37">
        <f t="shared" si="7"/>
        <v>1</v>
      </c>
    </row>
    <row r="486" spans="1:6">
      <c r="A486" s="16">
        <v>43</v>
      </c>
      <c r="B486" s="16">
        <v>76523.332580000002</v>
      </c>
      <c r="C486" s="16">
        <v>10373.00856</v>
      </c>
      <c r="D486" s="52">
        <v>620355.26580000005</v>
      </c>
      <c r="E486" s="55">
        <v>55377.876969999998</v>
      </c>
      <c r="F486" s="37">
        <f t="shared" si="7"/>
        <v>0</v>
      </c>
    </row>
    <row r="487" spans="1:6">
      <c r="A487" s="16">
        <v>62</v>
      </c>
      <c r="B487" s="16">
        <v>63956.161800000002</v>
      </c>
      <c r="C487" s="16">
        <v>16978.527450000001</v>
      </c>
      <c r="D487" s="52">
        <v>360787.64010000002</v>
      </c>
      <c r="E487" s="55">
        <v>56510.132940000003</v>
      </c>
      <c r="F487" s="37">
        <f t="shared" si="7"/>
        <v>1</v>
      </c>
    </row>
    <row r="488" spans="1:6">
      <c r="A488" s="16">
        <v>60</v>
      </c>
      <c r="B488" s="16">
        <v>39460.003479999999</v>
      </c>
      <c r="C488" s="16">
        <v>8769.2902880000001</v>
      </c>
      <c r="D488" s="52">
        <v>571245.37139999995</v>
      </c>
      <c r="E488" s="55">
        <v>47443.744429999999</v>
      </c>
      <c r="F488" s="37">
        <f t="shared" si="7"/>
        <v>1</v>
      </c>
    </row>
    <row r="489" spans="1:6">
      <c r="A489" s="16">
        <v>37</v>
      </c>
      <c r="B489" s="16">
        <v>66923.435360000003</v>
      </c>
      <c r="C489" s="16">
        <v>8611.4680929999995</v>
      </c>
      <c r="D489" s="52">
        <v>522814.81699999998</v>
      </c>
      <c r="E489" s="55">
        <v>41489.641230000001</v>
      </c>
      <c r="F489" s="37">
        <f t="shared" si="7"/>
        <v>0</v>
      </c>
    </row>
    <row r="490" spans="1:6">
      <c r="A490" s="16">
        <v>43</v>
      </c>
      <c r="B490" s="16">
        <v>50051.14039</v>
      </c>
      <c r="C490" s="16">
        <v>893.23534080000002</v>
      </c>
      <c r="D490" s="52">
        <v>347177.83669999999</v>
      </c>
      <c r="E490" s="55">
        <v>32553.534230000001</v>
      </c>
      <c r="F490" s="37">
        <f t="shared" si="7"/>
        <v>0</v>
      </c>
    </row>
    <row r="491" spans="1:6">
      <c r="A491" s="16">
        <v>42</v>
      </c>
      <c r="B491" s="16">
        <v>61575.950199999999</v>
      </c>
      <c r="C491" s="16">
        <v>594.80494910000004</v>
      </c>
      <c r="D491" s="52">
        <v>497197.26400000002</v>
      </c>
      <c r="E491" s="55">
        <v>41984.62412</v>
      </c>
      <c r="F491" s="37">
        <f t="shared" si="7"/>
        <v>0</v>
      </c>
    </row>
    <row r="492" spans="1:6">
      <c r="A492" s="16">
        <v>55</v>
      </c>
      <c r="B492" s="16">
        <v>64430.073980000001</v>
      </c>
      <c r="C492" s="16">
        <v>6924.1068329999998</v>
      </c>
      <c r="D492" s="52">
        <v>664862.01020000002</v>
      </c>
      <c r="E492" s="55">
        <v>59538.403270000003</v>
      </c>
      <c r="F492" s="37">
        <f t="shared" si="7"/>
        <v>1</v>
      </c>
    </row>
    <row r="493" spans="1:6">
      <c r="A493" s="16">
        <v>46</v>
      </c>
      <c r="B493" s="16">
        <v>63722.001640000002</v>
      </c>
      <c r="C493" s="16">
        <v>10711.44472</v>
      </c>
      <c r="D493" s="52">
        <v>316128.40019999997</v>
      </c>
      <c r="E493" s="55">
        <v>41352.470710000001</v>
      </c>
      <c r="F493" s="37">
        <f t="shared" si="7"/>
        <v>1</v>
      </c>
    </row>
    <row r="494" spans="1:6">
      <c r="A494" s="16">
        <v>50</v>
      </c>
      <c r="B494" s="16">
        <v>78518.215270000001</v>
      </c>
      <c r="C494" s="16">
        <v>10072.482980000001</v>
      </c>
      <c r="D494" s="52">
        <v>294506.08439999999</v>
      </c>
      <c r="E494" s="55">
        <v>52785.169470000001</v>
      </c>
      <c r="F494" s="37">
        <f t="shared" si="7"/>
        <v>1</v>
      </c>
    </row>
    <row r="495" spans="1:6">
      <c r="A495" s="16">
        <v>55</v>
      </c>
      <c r="B495" s="16">
        <v>72424.801120000004</v>
      </c>
      <c r="C495" s="16">
        <v>9831.184792</v>
      </c>
      <c r="D495" s="52">
        <v>523680.76990000001</v>
      </c>
      <c r="E495" s="55">
        <v>60117.67886</v>
      </c>
      <c r="F495" s="37">
        <f t="shared" si="7"/>
        <v>1</v>
      </c>
    </row>
    <row r="496" spans="1:6">
      <c r="A496" s="16">
        <v>43</v>
      </c>
      <c r="B496" s="16">
        <v>77665.171950000004</v>
      </c>
      <c r="C496" s="16">
        <v>13308.87932</v>
      </c>
      <c r="D496" s="52">
        <v>349588.56079999998</v>
      </c>
      <c r="E496" s="55">
        <v>47760.664270000001</v>
      </c>
      <c r="F496" s="37">
        <f t="shared" si="7"/>
        <v>0</v>
      </c>
    </row>
    <row r="497" spans="1:6">
      <c r="A497" s="16">
        <v>52</v>
      </c>
      <c r="B497" s="16">
        <v>77345.616330000004</v>
      </c>
      <c r="C497" s="16">
        <v>6736.7516800000003</v>
      </c>
      <c r="D497" s="52">
        <v>665099.13899999997</v>
      </c>
      <c r="E497" s="55">
        <v>64188.268620000003</v>
      </c>
      <c r="F497" s="37">
        <f t="shared" si="7"/>
        <v>1</v>
      </c>
    </row>
    <row r="498" spans="1:6">
      <c r="A498" s="16">
        <v>41</v>
      </c>
      <c r="B498" s="16">
        <v>71942.402910000004</v>
      </c>
      <c r="C498" s="16">
        <v>6995.9025240000001</v>
      </c>
      <c r="D498" s="52">
        <v>541670.10160000005</v>
      </c>
      <c r="E498" s="55">
        <v>48901.443420000003</v>
      </c>
      <c r="F498" s="37">
        <f t="shared" si="7"/>
        <v>0</v>
      </c>
    </row>
    <row r="499" spans="1:6">
      <c r="A499" s="16">
        <v>38</v>
      </c>
      <c r="B499" s="16">
        <v>56039.497929999998</v>
      </c>
      <c r="C499" s="16">
        <v>12301.45679</v>
      </c>
      <c r="D499" s="52">
        <v>360419.09879999998</v>
      </c>
      <c r="E499" s="55">
        <v>31491.414570000001</v>
      </c>
      <c r="F499" s="37">
        <f t="shared" si="7"/>
        <v>0</v>
      </c>
    </row>
    <row r="500" spans="1:6">
      <c r="A500" s="16">
        <v>54</v>
      </c>
      <c r="B500" s="16">
        <v>68888.778049999994</v>
      </c>
      <c r="C500" s="16">
        <v>10611.60686</v>
      </c>
      <c r="D500" s="52">
        <v>764531.32030000002</v>
      </c>
      <c r="E500" s="55">
        <v>64147.28888</v>
      </c>
      <c r="F500" s="37">
        <f t="shared" si="7"/>
        <v>1</v>
      </c>
    </row>
    <row r="501" spans="1:6">
      <c r="A501" s="16">
        <v>59</v>
      </c>
      <c r="B501" s="16">
        <v>49811.990619999997</v>
      </c>
      <c r="C501" s="16">
        <v>14013.034509999999</v>
      </c>
      <c r="D501" s="52">
        <v>337826.63819999999</v>
      </c>
      <c r="E501" s="55">
        <v>45442.153530000003</v>
      </c>
      <c r="F501" s="37">
        <f t="shared" si="7"/>
        <v>1</v>
      </c>
    </row>
    <row r="502" spans="1:6">
      <c r="A502" s="16">
        <v>47</v>
      </c>
      <c r="B502" s="16">
        <v>61370.677660000001</v>
      </c>
      <c r="C502" s="16">
        <v>9391.3416280000001</v>
      </c>
      <c r="D502" s="52">
        <v>462946.49239999999</v>
      </c>
      <c r="E502" s="55">
        <v>45107.225659999996</v>
      </c>
      <c r="F502" s="37">
        <f t="shared" si="7"/>
        <v>1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F035A-F50C-4E31-809E-4ED96E805487}">
  <dimension ref="A1:G501"/>
  <sheetViews>
    <sheetView showGridLines="0" zoomScale="115" zoomScaleNormal="115" workbookViewId="0">
      <selection activeCell="E13" sqref="E13"/>
    </sheetView>
  </sheetViews>
  <sheetFormatPr defaultRowHeight="16.5"/>
  <cols>
    <col min="1" max="1" width="4.375" customWidth="1"/>
    <col min="2" max="2" width="20" customWidth="1"/>
    <col min="5" max="5" width="17.75" customWidth="1"/>
    <col min="6" max="6" width="23.375" customWidth="1"/>
    <col min="7" max="7" width="21.75" customWidth="1"/>
    <col min="10" max="10" width="8.75" customWidth="1"/>
    <col min="11" max="11" width="17.625" customWidth="1"/>
    <col min="12" max="13" width="17.75" customWidth="1"/>
  </cols>
  <sheetData>
    <row r="1" spans="1:7">
      <c r="A1" s="18" t="s">
        <v>5</v>
      </c>
      <c r="B1" s="53" t="s">
        <v>9</v>
      </c>
      <c r="E1" s="39" t="s">
        <v>1056</v>
      </c>
      <c r="F1" s="71" t="s">
        <v>9</v>
      </c>
    </row>
    <row r="2" spans="1:7">
      <c r="A2" s="20">
        <v>42</v>
      </c>
      <c r="B2" s="55">
        <v>35321.458769999997</v>
      </c>
      <c r="E2" s="35" t="s">
        <v>1036</v>
      </c>
      <c r="F2" s="36">
        <f>AVERAGE(B2:B501)</f>
        <v>44209.799218420027</v>
      </c>
    </row>
    <row r="3" spans="1:7">
      <c r="A3" s="16">
        <v>41</v>
      </c>
      <c r="B3" s="55">
        <v>45115.525659999999</v>
      </c>
      <c r="E3" s="35" t="s">
        <v>1038</v>
      </c>
      <c r="F3" s="36">
        <f>_xlfn.STDEV.S(B2:B501)</f>
        <v>10773.178744235203</v>
      </c>
    </row>
    <row r="4" spans="1:7">
      <c r="A4" s="16">
        <v>43</v>
      </c>
      <c r="B4" s="55">
        <v>42925.709210000001</v>
      </c>
      <c r="E4" s="35" t="s">
        <v>1040</v>
      </c>
      <c r="F4" s="36">
        <f>COUNT(B2:B501)</f>
        <v>500</v>
      </c>
    </row>
    <row r="5" spans="1:7">
      <c r="A5" s="16">
        <v>58</v>
      </c>
      <c r="B5" s="55">
        <v>67422.363129999998</v>
      </c>
      <c r="E5" s="35" t="s">
        <v>1043</v>
      </c>
      <c r="F5" s="36">
        <f>F4-1</f>
        <v>499</v>
      </c>
    </row>
    <row r="6" spans="1:7">
      <c r="A6" s="16">
        <v>57</v>
      </c>
      <c r="B6" s="55">
        <v>55915.462480000002</v>
      </c>
      <c r="E6" s="35" t="s">
        <v>1057</v>
      </c>
      <c r="F6" s="36">
        <v>42000</v>
      </c>
    </row>
    <row r="7" spans="1:7">
      <c r="A7" s="16">
        <v>57</v>
      </c>
      <c r="B7" s="55">
        <v>56611.997840000004</v>
      </c>
    </row>
    <row r="8" spans="1:7">
      <c r="A8" s="16">
        <v>47</v>
      </c>
      <c r="B8" s="55">
        <v>28925.70549</v>
      </c>
      <c r="E8" s="46" t="s">
        <v>1064</v>
      </c>
      <c r="F8" s="47"/>
      <c r="G8" s="42"/>
    </row>
    <row r="9" spans="1:7">
      <c r="A9" s="16">
        <v>50</v>
      </c>
      <c r="B9" s="55">
        <v>47434.982649999998</v>
      </c>
      <c r="E9" s="40" t="s">
        <v>1058</v>
      </c>
      <c r="F9" s="146" t="s">
        <v>1059</v>
      </c>
      <c r="G9" s="147"/>
    </row>
    <row r="10" spans="1:7">
      <c r="A10" s="16">
        <v>47</v>
      </c>
      <c r="B10" s="55">
        <v>48013.614099999999</v>
      </c>
      <c r="E10" s="40" t="s">
        <v>1060</v>
      </c>
      <c r="F10" s="146" t="s">
        <v>1061</v>
      </c>
      <c r="G10" s="147"/>
    </row>
    <row r="11" spans="1:7">
      <c r="A11" s="16">
        <v>43</v>
      </c>
      <c r="B11" s="55">
        <v>38189.506009999997</v>
      </c>
      <c r="E11" s="40" t="s">
        <v>1062</v>
      </c>
      <c r="F11" s="146">
        <f>(F2-F6)/(F3/SQRT(F4))</f>
        <v>4.5866325866515352</v>
      </c>
      <c r="G11" s="147"/>
    </row>
    <row r="12" spans="1:7">
      <c r="A12" s="16">
        <v>50</v>
      </c>
      <c r="B12" s="55">
        <v>59045.51309</v>
      </c>
      <c r="E12" s="40" t="s">
        <v>1063</v>
      </c>
      <c r="F12" s="72">
        <f>-_xlfn.T.INV.2T(0.05,499)</f>
        <v>-1.964729390987682</v>
      </c>
      <c r="G12" s="72">
        <f>-F12</f>
        <v>1.964729390987682</v>
      </c>
    </row>
    <row r="13" spans="1:7">
      <c r="A13" s="16">
        <v>53</v>
      </c>
      <c r="B13" s="55">
        <v>42288.810460000001</v>
      </c>
      <c r="E13" s="41" t="s">
        <v>1085</v>
      </c>
      <c r="F13" s="145" t="s">
        <v>1086</v>
      </c>
      <c r="G13" s="145"/>
    </row>
    <row r="14" spans="1:7">
      <c r="A14" s="16">
        <v>44</v>
      </c>
      <c r="B14" s="55">
        <v>28700.0334</v>
      </c>
      <c r="F14" t="s">
        <v>1087</v>
      </c>
    </row>
    <row r="15" spans="1:7">
      <c r="A15" s="16">
        <v>48</v>
      </c>
      <c r="B15" s="55">
        <v>49258.87571</v>
      </c>
    </row>
    <row r="16" spans="1:7">
      <c r="A16" s="16">
        <v>55</v>
      </c>
      <c r="B16" s="55">
        <v>49510.033560000003</v>
      </c>
    </row>
    <row r="17" spans="1:2">
      <c r="A17" s="16">
        <v>53</v>
      </c>
      <c r="B17" s="55">
        <v>53017.267229999998</v>
      </c>
    </row>
    <row r="18" spans="1:2">
      <c r="A18" s="16">
        <v>45</v>
      </c>
      <c r="B18" s="55">
        <v>41814.720670000002</v>
      </c>
    </row>
    <row r="19" spans="1:2">
      <c r="A19" s="16">
        <v>48</v>
      </c>
      <c r="B19" s="55">
        <v>43901.712440000003</v>
      </c>
    </row>
    <row r="20" spans="1:2">
      <c r="A20" s="16">
        <v>52</v>
      </c>
      <c r="B20" s="55">
        <v>44633.992409999999</v>
      </c>
    </row>
    <row r="21" spans="1:2">
      <c r="A21" s="16">
        <v>59</v>
      </c>
      <c r="B21" s="55">
        <v>54827.52403</v>
      </c>
    </row>
    <row r="22" spans="1:2">
      <c r="A22" s="16">
        <v>52</v>
      </c>
      <c r="B22" s="55">
        <v>51130.95379</v>
      </c>
    </row>
    <row r="23" spans="1:2">
      <c r="A23" s="16">
        <v>48</v>
      </c>
      <c r="B23" s="55">
        <v>43402.31525</v>
      </c>
    </row>
    <row r="24" spans="1:2">
      <c r="A24" s="16">
        <v>46</v>
      </c>
      <c r="B24" s="55">
        <v>47240.86004</v>
      </c>
    </row>
    <row r="25" spans="1:2">
      <c r="A25" s="16">
        <v>47</v>
      </c>
      <c r="B25" s="55">
        <v>46635.494319999998</v>
      </c>
    </row>
    <row r="26" spans="1:2">
      <c r="A26" s="16">
        <v>40</v>
      </c>
      <c r="B26" s="55">
        <v>45078.40193</v>
      </c>
    </row>
    <row r="27" spans="1:2">
      <c r="A27" s="16">
        <v>53</v>
      </c>
      <c r="B27" s="55">
        <v>44387.58412</v>
      </c>
    </row>
    <row r="28" spans="1:2">
      <c r="A28" s="16">
        <v>28</v>
      </c>
      <c r="B28" s="55">
        <v>37161.553930000002</v>
      </c>
    </row>
    <row r="29" spans="1:2">
      <c r="A29" s="16">
        <v>56</v>
      </c>
      <c r="B29" s="55">
        <v>49091.971850000002</v>
      </c>
    </row>
    <row r="30" spans="1:2">
      <c r="A30" s="16">
        <v>46</v>
      </c>
      <c r="B30" s="55">
        <v>58350.318090000001</v>
      </c>
    </row>
    <row r="31" spans="1:2">
      <c r="A31" s="16">
        <v>40</v>
      </c>
      <c r="B31" s="55">
        <v>43994.35972</v>
      </c>
    </row>
    <row r="32" spans="1:2">
      <c r="A32" s="16">
        <v>33</v>
      </c>
      <c r="B32" s="55">
        <v>17584.569630000002</v>
      </c>
    </row>
    <row r="33" spans="1:2">
      <c r="A33" s="16">
        <v>40</v>
      </c>
      <c r="B33" s="55">
        <v>44650.36073</v>
      </c>
    </row>
    <row r="34" spans="1:2">
      <c r="A34" s="16">
        <v>51</v>
      </c>
      <c r="B34" s="55">
        <v>66363.893160000007</v>
      </c>
    </row>
    <row r="35" spans="1:2">
      <c r="A35" s="16">
        <v>51</v>
      </c>
      <c r="B35" s="55">
        <v>53489.462140000003</v>
      </c>
    </row>
    <row r="36" spans="1:2">
      <c r="A36" s="16">
        <v>46</v>
      </c>
      <c r="B36" s="55">
        <v>39810.348169999997</v>
      </c>
    </row>
    <row r="37" spans="1:2">
      <c r="A37" s="16">
        <v>51</v>
      </c>
      <c r="B37" s="55">
        <v>51612.143109999997</v>
      </c>
    </row>
    <row r="38" spans="1:2">
      <c r="A38" s="16">
        <v>50</v>
      </c>
      <c r="B38" s="55">
        <v>38978.674579999999</v>
      </c>
    </row>
    <row r="39" spans="1:2">
      <c r="A39" s="16">
        <v>22</v>
      </c>
      <c r="B39" s="55">
        <v>10092.22509</v>
      </c>
    </row>
    <row r="40" spans="1:2">
      <c r="A40" s="16">
        <v>51</v>
      </c>
      <c r="B40" s="55">
        <v>35928.524039999997</v>
      </c>
    </row>
    <row r="41" spans="1:2">
      <c r="A41" s="16">
        <v>48</v>
      </c>
      <c r="B41" s="55">
        <v>54823.192210000001</v>
      </c>
    </row>
    <row r="42" spans="1:2">
      <c r="A42" s="16">
        <v>42</v>
      </c>
      <c r="B42" s="55">
        <v>45805.671860000002</v>
      </c>
    </row>
    <row r="43" spans="1:2">
      <c r="A43" s="16">
        <v>46</v>
      </c>
      <c r="B43" s="55">
        <v>41567.470329999996</v>
      </c>
    </row>
    <row r="44" spans="1:2">
      <c r="A44" s="16">
        <v>38</v>
      </c>
      <c r="B44" s="55">
        <v>28031.209849999999</v>
      </c>
    </row>
    <row r="45" spans="1:2">
      <c r="A45" s="16">
        <v>39</v>
      </c>
      <c r="B45" s="55">
        <v>27815.738130000002</v>
      </c>
    </row>
    <row r="46" spans="1:2">
      <c r="A46" s="16">
        <v>61</v>
      </c>
      <c r="B46" s="55">
        <v>68678.435200000007</v>
      </c>
    </row>
    <row r="47" spans="1:2">
      <c r="A47" s="16">
        <v>55</v>
      </c>
      <c r="B47" s="55">
        <v>68925.094469999996</v>
      </c>
    </row>
    <row r="48" spans="1:2">
      <c r="A48" s="16">
        <v>42</v>
      </c>
      <c r="B48" s="55">
        <v>34215.761500000001</v>
      </c>
    </row>
    <row r="49" spans="1:2">
      <c r="A49" s="16">
        <v>51</v>
      </c>
      <c r="B49" s="55">
        <v>37843.466189999999</v>
      </c>
    </row>
    <row r="50" spans="1:2">
      <c r="A50" s="16">
        <v>41</v>
      </c>
      <c r="B50" s="55">
        <v>37883.242310000001</v>
      </c>
    </row>
    <row r="51" spans="1:2">
      <c r="A51" s="16">
        <v>40</v>
      </c>
      <c r="B51" s="55">
        <v>48734.357080000002</v>
      </c>
    </row>
    <row r="52" spans="1:2">
      <c r="A52" s="16">
        <v>41</v>
      </c>
      <c r="B52" s="55">
        <v>27187.239140000001</v>
      </c>
    </row>
    <row r="53" spans="1:2">
      <c r="A53" s="16">
        <v>56</v>
      </c>
      <c r="B53" s="55">
        <v>63738.390650000001</v>
      </c>
    </row>
    <row r="54" spans="1:2">
      <c r="A54" s="16">
        <v>46</v>
      </c>
      <c r="B54" s="55">
        <v>48266.755160000001</v>
      </c>
    </row>
    <row r="55" spans="1:2">
      <c r="A55" s="16">
        <v>37</v>
      </c>
      <c r="B55" s="55">
        <v>46381.131110000002</v>
      </c>
    </row>
    <row r="56" spans="1:2">
      <c r="A56" s="16">
        <v>52</v>
      </c>
      <c r="B56" s="55">
        <v>31978.979899999998</v>
      </c>
    </row>
    <row r="57" spans="1:2">
      <c r="A57" s="16">
        <v>57</v>
      </c>
      <c r="B57" s="55">
        <v>48100.290520000002</v>
      </c>
    </row>
    <row r="58" spans="1:2">
      <c r="A58" s="16">
        <v>34</v>
      </c>
      <c r="B58" s="55">
        <v>47380.912239999998</v>
      </c>
    </row>
    <row r="59" spans="1:2">
      <c r="A59" s="16">
        <v>43</v>
      </c>
      <c r="B59" s="55">
        <v>41425.00116</v>
      </c>
    </row>
    <row r="60" spans="1:2">
      <c r="A60" s="16">
        <v>50</v>
      </c>
      <c r="B60" s="55">
        <v>38147.81018</v>
      </c>
    </row>
    <row r="61" spans="1:2">
      <c r="A61" s="16">
        <v>42</v>
      </c>
      <c r="B61" s="55">
        <v>32737.801769999998</v>
      </c>
    </row>
    <row r="62" spans="1:2">
      <c r="A62" s="16">
        <v>42</v>
      </c>
      <c r="B62" s="55">
        <v>37348.137369999997</v>
      </c>
    </row>
    <row r="63" spans="1:2">
      <c r="A63" s="16">
        <v>42</v>
      </c>
      <c r="B63" s="55">
        <v>47483.853159999999</v>
      </c>
    </row>
    <row r="64" spans="1:2">
      <c r="A64" s="16">
        <v>55</v>
      </c>
      <c r="B64" s="55">
        <v>49730.533389999997</v>
      </c>
    </row>
    <row r="65" spans="1:2">
      <c r="A65" s="16">
        <v>53</v>
      </c>
      <c r="B65" s="55">
        <v>40093.619809999997</v>
      </c>
    </row>
    <row r="66" spans="1:2">
      <c r="A66" s="16">
        <v>53</v>
      </c>
      <c r="B66" s="55">
        <v>42297.506200000003</v>
      </c>
    </row>
    <row r="67" spans="1:2">
      <c r="A67" s="16">
        <v>43</v>
      </c>
      <c r="B67" s="55">
        <v>52954.931210000002</v>
      </c>
    </row>
    <row r="68" spans="1:2">
      <c r="A68" s="16">
        <v>55</v>
      </c>
      <c r="B68" s="55">
        <v>48104.111839999998</v>
      </c>
    </row>
    <row r="69" spans="1:2">
      <c r="A69" s="16">
        <v>43</v>
      </c>
      <c r="B69" s="55">
        <v>43680.913269999997</v>
      </c>
    </row>
    <row r="70" spans="1:2">
      <c r="A70" s="16">
        <v>57</v>
      </c>
      <c r="B70" s="55">
        <v>52707.968159999997</v>
      </c>
    </row>
    <row r="71" spans="1:2">
      <c r="A71" s="16">
        <v>52</v>
      </c>
      <c r="B71" s="55">
        <v>49392.8897</v>
      </c>
    </row>
    <row r="72" spans="1:2">
      <c r="A72" s="16">
        <v>45</v>
      </c>
      <c r="B72" s="55">
        <v>30841.001540000001</v>
      </c>
    </row>
    <row r="73" spans="1:2">
      <c r="A73" s="16">
        <v>56</v>
      </c>
      <c r="B73" s="55">
        <v>49373.375549999997</v>
      </c>
    </row>
    <row r="74" spans="1:2">
      <c r="A74" s="16">
        <v>41</v>
      </c>
      <c r="B74" s="55">
        <v>41903.651709999998</v>
      </c>
    </row>
    <row r="75" spans="1:2">
      <c r="A75" s="16">
        <v>48</v>
      </c>
      <c r="B75" s="55">
        <v>45058.8969</v>
      </c>
    </row>
    <row r="76" spans="1:2">
      <c r="A76" s="16">
        <v>56</v>
      </c>
      <c r="B76" s="55">
        <v>52991.526669999999</v>
      </c>
    </row>
    <row r="77" spans="1:2">
      <c r="A77" s="16">
        <v>47</v>
      </c>
      <c r="B77" s="55">
        <v>50958.081149999998</v>
      </c>
    </row>
    <row r="78" spans="1:2">
      <c r="A78" s="16">
        <v>53</v>
      </c>
      <c r="B78" s="55">
        <v>41357.178970000001</v>
      </c>
    </row>
    <row r="79" spans="1:2">
      <c r="A79" s="16">
        <v>57</v>
      </c>
      <c r="B79" s="55">
        <v>44434.719169999997</v>
      </c>
    </row>
    <row r="80" spans="1:2">
      <c r="A80" s="16">
        <v>39</v>
      </c>
      <c r="B80" s="55">
        <v>38502.423920000001</v>
      </c>
    </row>
    <row r="81" spans="1:2">
      <c r="A81" s="16">
        <v>45</v>
      </c>
      <c r="B81" s="55">
        <v>41221.249179999999</v>
      </c>
    </row>
    <row r="82" spans="1:2">
      <c r="A82" s="16">
        <v>33</v>
      </c>
      <c r="B82" s="55">
        <v>38399.461389999997</v>
      </c>
    </row>
    <row r="83" spans="1:2">
      <c r="A83" s="16">
        <v>44</v>
      </c>
      <c r="B83" s="55">
        <v>41456.680970000001</v>
      </c>
    </row>
    <row r="84" spans="1:2">
      <c r="A84" s="16">
        <v>40</v>
      </c>
      <c r="B84" s="55">
        <v>30394.824939999999</v>
      </c>
    </row>
    <row r="85" spans="1:2">
      <c r="A85" s="16">
        <v>40</v>
      </c>
      <c r="B85" s="55">
        <v>42384.05128</v>
      </c>
    </row>
    <row r="86" spans="1:2">
      <c r="A86" s="16">
        <v>37</v>
      </c>
      <c r="B86" s="55">
        <v>39002.077100000002</v>
      </c>
    </row>
    <row r="87" spans="1:2">
      <c r="A87" s="16">
        <v>40</v>
      </c>
      <c r="B87" s="55">
        <v>19553.2739</v>
      </c>
    </row>
    <row r="88" spans="1:2">
      <c r="A88" s="16">
        <v>44</v>
      </c>
      <c r="B88" s="55">
        <v>45167.325420000001</v>
      </c>
    </row>
    <row r="89" spans="1:2">
      <c r="A89" s="16">
        <v>43</v>
      </c>
      <c r="B89" s="55">
        <v>36019.955600000001</v>
      </c>
    </row>
    <row r="90" spans="1:2">
      <c r="A90" s="16">
        <v>58</v>
      </c>
      <c r="B90" s="55">
        <v>50937.938439999998</v>
      </c>
    </row>
    <row r="91" spans="1:2">
      <c r="A91" s="16">
        <v>32</v>
      </c>
      <c r="B91" s="55">
        <v>12895.714679999999</v>
      </c>
    </row>
    <row r="92" spans="1:2">
      <c r="A92" s="16">
        <v>50</v>
      </c>
      <c r="B92" s="55">
        <v>38955.219190000003</v>
      </c>
    </row>
    <row r="93" spans="1:2">
      <c r="A93" s="16">
        <v>59</v>
      </c>
      <c r="B93" s="55">
        <v>51221.04249</v>
      </c>
    </row>
    <row r="94" spans="1:2">
      <c r="A94" s="16">
        <v>42</v>
      </c>
      <c r="B94" s="55">
        <v>25971.956730000002</v>
      </c>
    </row>
    <row r="95" spans="1:2">
      <c r="A95" s="16">
        <v>50</v>
      </c>
      <c r="B95" s="55">
        <v>60670.336719999999</v>
      </c>
    </row>
    <row r="96" spans="1:2">
      <c r="A96" s="16">
        <v>53</v>
      </c>
      <c r="B96" s="55">
        <v>54075.120640000001</v>
      </c>
    </row>
    <row r="97" spans="1:2">
      <c r="A97" s="16">
        <v>47</v>
      </c>
      <c r="B97" s="55">
        <v>40004.871420000003</v>
      </c>
    </row>
    <row r="98" spans="1:2">
      <c r="A98" s="16">
        <v>46</v>
      </c>
      <c r="B98" s="55">
        <v>61593.520579999997</v>
      </c>
    </row>
    <row r="99" spans="1:2">
      <c r="A99" s="16">
        <v>43</v>
      </c>
      <c r="B99" s="55">
        <v>39503.388290000003</v>
      </c>
    </row>
    <row r="100" spans="1:2">
      <c r="A100" s="16">
        <v>49</v>
      </c>
      <c r="B100" s="55">
        <v>52474.718390000002</v>
      </c>
    </row>
    <row r="101" spans="1:2">
      <c r="A101" s="16">
        <v>43</v>
      </c>
      <c r="B101" s="55">
        <v>42187.682800000002</v>
      </c>
    </row>
    <row r="102" spans="1:2">
      <c r="A102" s="16">
        <v>53</v>
      </c>
      <c r="B102" s="55">
        <v>57441.44414</v>
      </c>
    </row>
    <row r="103" spans="1:2">
      <c r="A103" s="16">
        <v>36</v>
      </c>
      <c r="B103" s="55">
        <v>22681.716670000002</v>
      </c>
    </row>
    <row r="104" spans="1:2">
      <c r="A104" s="16">
        <v>30</v>
      </c>
      <c r="B104" s="55">
        <v>33640.736969999998</v>
      </c>
    </row>
    <row r="105" spans="1:2">
      <c r="A105" s="16">
        <v>37</v>
      </c>
      <c r="B105" s="55">
        <v>31540.778679999999</v>
      </c>
    </row>
    <row r="106" spans="1:2">
      <c r="A106" s="16">
        <v>48</v>
      </c>
      <c r="B106" s="55">
        <v>60461.242680000003</v>
      </c>
    </row>
    <row r="107" spans="1:2">
      <c r="A107" s="16">
        <v>44</v>
      </c>
      <c r="B107" s="55">
        <v>45738.334300000002</v>
      </c>
    </row>
    <row r="108" spans="1:2">
      <c r="A108" s="16">
        <v>42</v>
      </c>
      <c r="B108" s="55">
        <v>34803.823949999998</v>
      </c>
    </row>
    <row r="109" spans="1:2">
      <c r="A109" s="16">
        <v>50</v>
      </c>
      <c r="B109" s="55">
        <v>34642.602400000003</v>
      </c>
    </row>
    <row r="110" spans="1:2">
      <c r="A110" s="16">
        <v>30</v>
      </c>
      <c r="B110" s="55">
        <v>27586.718540000002</v>
      </c>
    </row>
    <row r="111" spans="1:2">
      <c r="A111" s="16">
        <v>42</v>
      </c>
      <c r="B111" s="55">
        <v>54973.024949999999</v>
      </c>
    </row>
    <row r="112" spans="1:2">
      <c r="A112" s="16">
        <v>46</v>
      </c>
      <c r="B112" s="55">
        <v>49142.511740000002</v>
      </c>
    </row>
    <row r="113" spans="1:2">
      <c r="A113" s="16">
        <v>55</v>
      </c>
      <c r="B113" s="55">
        <v>58840.539640000003</v>
      </c>
    </row>
    <row r="114" spans="1:2">
      <c r="A114" s="16">
        <v>44</v>
      </c>
      <c r="B114" s="55">
        <v>57306.328659999999</v>
      </c>
    </row>
    <row r="115" spans="1:2">
      <c r="A115" s="16">
        <v>58</v>
      </c>
      <c r="B115" s="55">
        <v>51941.675600000002</v>
      </c>
    </row>
    <row r="116" spans="1:2">
      <c r="A116" s="16">
        <v>42</v>
      </c>
      <c r="B116" s="55">
        <v>30240.60975</v>
      </c>
    </row>
    <row r="117" spans="1:2">
      <c r="A117" s="16">
        <v>57</v>
      </c>
      <c r="B117" s="55">
        <v>67120.898780000003</v>
      </c>
    </row>
    <row r="118" spans="1:2">
      <c r="A118" s="16">
        <v>43</v>
      </c>
      <c r="B118" s="55">
        <v>42408.026250000003</v>
      </c>
    </row>
    <row r="119" spans="1:2">
      <c r="A119" s="16">
        <v>35</v>
      </c>
      <c r="B119" s="55">
        <v>41451.718430000001</v>
      </c>
    </row>
    <row r="120" spans="1:2">
      <c r="A120" s="16">
        <v>43</v>
      </c>
      <c r="B120" s="55">
        <v>42592.886469999998</v>
      </c>
    </row>
    <row r="121" spans="1:2">
      <c r="A121" s="16">
        <v>35</v>
      </c>
      <c r="B121" s="55">
        <v>34521.176180000002</v>
      </c>
    </row>
    <row r="122" spans="1:2">
      <c r="A122" s="16">
        <v>34</v>
      </c>
      <c r="B122" s="55">
        <v>42213.69644</v>
      </c>
    </row>
    <row r="123" spans="1:2">
      <c r="A123" s="16">
        <v>48</v>
      </c>
      <c r="B123" s="55">
        <v>41913.537129999997</v>
      </c>
    </row>
    <row r="124" spans="1:2">
      <c r="A124" s="16">
        <v>53</v>
      </c>
      <c r="B124" s="55">
        <v>59416.18101</v>
      </c>
    </row>
    <row r="125" spans="1:2">
      <c r="A125" s="16">
        <v>47</v>
      </c>
      <c r="B125" s="55">
        <v>51402.615059999996</v>
      </c>
    </row>
    <row r="126" spans="1:2">
      <c r="A126" s="16">
        <v>54</v>
      </c>
      <c r="B126" s="55">
        <v>54755.420380000003</v>
      </c>
    </row>
    <row r="127" spans="1:2">
      <c r="A127" s="16">
        <v>51</v>
      </c>
      <c r="B127" s="55">
        <v>47143.44008</v>
      </c>
    </row>
    <row r="128" spans="1:2">
      <c r="A128" s="16">
        <v>59</v>
      </c>
      <c r="B128" s="55">
        <v>64391.689059999997</v>
      </c>
    </row>
    <row r="129" spans="1:2">
      <c r="A129" s="16">
        <v>49</v>
      </c>
      <c r="B129" s="55">
        <v>37252.551939999998</v>
      </c>
    </row>
    <row r="130" spans="1:2">
      <c r="A130" s="16">
        <v>51</v>
      </c>
      <c r="B130" s="55">
        <v>52665.365109999999</v>
      </c>
    </row>
    <row r="131" spans="1:2">
      <c r="A131" s="16">
        <v>40</v>
      </c>
      <c r="B131" s="55">
        <v>44001.207060000001</v>
      </c>
    </row>
    <row r="132" spans="1:2">
      <c r="A132" s="16">
        <v>53</v>
      </c>
      <c r="B132" s="55">
        <v>51551.679969999997</v>
      </c>
    </row>
    <row r="133" spans="1:2">
      <c r="A133" s="16">
        <v>45</v>
      </c>
      <c r="B133" s="55">
        <v>38243.664810000002</v>
      </c>
    </row>
    <row r="134" spans="1:2">
      <c r="A134" s="16">
        <v>45</v>
      </c>
      <c r="B134" s="55">
        <v>39766.64804</v>
      </c>
    </row>
    <row r="135" spans="1:2">
      <c r="A135" s="16">
        <v>37</v>
      </c>
      <c r="B135" s="55">
        <v>40077.572890000003</v>
      </c>
    </row>
    <row r="136" spans="1:2">
      <c r="A136" s="16">
        <v>43</v>
      </c>
      <c r="B136" s="55">
        <v>33131.527340000001</v>
      </c>
    </row>
    <row r="137" spans="1:2">
      <c r="A137" s="16">
        <v>48</v>
      </c>
      <c r="B137" s="55">
        <v>48622.660969999997</v>
      </c>
    </row>
    <row r="138" spans="1:2">
      <c r="A138" s="16">
        <v>49</v>
      </c>
      <c r="B138" s="55">
        <v>47693.234819999998</v>
      </c>
    </row>
    <row r="139" spans="1:2">
      <c r="A139" s="16">
        <v>48</v>
      </c>
      <c r="B139" s="55">
        <v>39410.461600000002</v>
      </c>
    </row>
    <row r="140" spans="1:2">
      <c r="A140" s="16">
        <v>45</v>
      </c>
      <c r="B140" s="55">
        <v>33428.401830000003</v>
      </c>
    </row>
    <row r="141" spans="1:2">
      <c r="A141" s="16">
        <v>43</v>
      </c>
      <c r="B141" s="55">
        <v>32700.278709999999</v>
      </c>
    </row>
    <row r="142" spans="1:2">
      <c r="A142" s="16">
        <v>62</v>
      </c>
      <c r="B142" s="55">
        <v>62864.430110000001</v>
      </c>
    </row>
    <row r="143" spans="1:2">
      <c r="A143" s="16">
        <v>46</v>
      </c>
      <c r="B143" s="55">
        <v>29425.830010000001</v>
      </c>
    </row>
    <row r="144" spans="1:2">
      <c r="A144" s="16">
        <v>51</v>
      </c>
      <c r="B144" s="55">
        <v>44418.609550000001</v>
      </c>
    </row>
    <row r="145" spans="1:2">
      <c r="A145" s="16">
        <v>44</v>
      </c>
      <c r="B145" s="55">
        <v>36645.560899999997</v>
      </c>
    </row>
    <row r="146" spans="1:2">
      <c r="A146" s="16">
        <v>57</v>
      </c>
      <c r="B146" s="55">
        <v>53655.538589999996</v>
      </c>
    </row>
    <row r="147" spans="1:2">
      <c r="A147" s="16">
        <v>60</v>
      </c>
      <c r="B147" s="55">
        <v>45977.125019999999</v>
      </c>
    </row>
    <row r="148" spans="1:2">
      <c r="A148" s="16">
        <v>39</v>
      </c>
      <c r="B148" s="55">
        <v>38504.394439999996</v>
      </c>
    </row>
    <row r="149" spans="1:2">
      <c r="A149" s="16">
        <v>61</v>
      </c>
      <c r="B149" s="55">
        <v>47935.939400000003</v>
      </c>
    </row>
    <row r="150" spans="1:2">
      <c r="A150" s="16">
        <v>50</v>
      </c>
      <c r="B150" s="55">
        <v>60222.226719999999</v>
      </c>
    </row>
    <row r="151" spans="1:2">
      <c r="A151" s="16">
        <v>37</v>
      </c>
      <c r="B151" s="55">
        <v>38930.552340000002</v>
      </c>
    </row>
    <row r="152" spans="1:2">
      <c r="A152" s="16">
        <v>45</v>
      </c>
      <c r="B152" s="55">
        <v>27810.218140000001</v>
      </c>
    </row>
    <row r="153" spans="1:2">
      <c r="A153" s="16">
        <v>50</v>
      </c>
      <c r="B153" s="55">
        <v>47604.345909999996</v>
      </c>
    </row>
    <row r="154" spans="1:2">
      <c r="A154" s="16">
        <v>32</v>
      </c>
      <c r="B154" s="55">
        <v>42356.6895</v>
      </c>
    </row>
    <row r="155" spans="1:2">
      <c r="A155" s="16">
        <v>34</v>
      </c>
      <c r="B155" s="55">
        <v>31300.543470000001</v>
      </c>
    </row>
    <row r="156" spans="1:2">
      <c r="A156" s="16">
        <v>45</v>
      </c>
      <c r="B156" s="55">
        <v>42369.642469999999</v>
      </c>
    </row>
    <row r="157" spans="1:2">
      <c r="A157" s="16">
        <v>50</v>
      </c>
      <c r="B157" s="55">
        <v>31837.22537</v>
      </c>
    </row>
    <row r="158" spans="1:2">
      <c r="A158" s="16">
        <v>51</v>
      </c>
      <c r="B158" s="55">
        <v>26499.314180000001</v>
      </c>
    </row>
    <row r="159" spans="1:2">
      <c r="A159" s="16">
        <v>53</v>
      </c>
      <c r="B159" s="55">
        <v>38172.836020000002</v>
      </c>
    </row>
    <row r="160" spans="1:2">
      <c r="A160" s="16">
        <v>34</v>
      </c>
      <c r="B160" s="55">
        <v>39433.406309999998</v>
      </c>
    </row>
    <row r="161" spans="1:2">
      <c r="A161" s="16">
        <v>56</v>
      </c>
      <c r="B161" s="55">
        <v>37714.316590000002</v>
      </c>
    </row>
    <row r="162" spans="1:2">
      <c r="A162" s="16">
        <v>57</v>
      </c>
      <c r="B162" s="55">
        <v>57125.415410000001</v>
      </c>
    </row>
    <row r="163" spans="1:2">
      <c r="A163" s="16">
        <v>48</v>
      </c>
      <c r="B163" s="55">
        <v>46453.348189999997</v>
      </c>
    </row>
    <row r="164" spans="1:2">
      <c r="A164" s="16">
        <v>40</v>
      </c>
      <c r="B164" s="55">
        <v>43855.060769999996</v>
      </c>
    </row>
    <row r="165" spans="1:2">
      <c r="A165" s="16">
        <v>50</v>
      </c>
      <c r="B165" s="55">
        <v>55592.703829999999</v>
      </c>
    </row>
    <row r="166" spans="1:2">
      <c r="A166" s="16">
        <v>47</v>
      </c>
      <c r="B166" s="55">
        <v>42484.022830000002</v>
      </c>
    </row>
    <row r="167" spans="1:2">
      <c r="A167" s="16">
        <v>39</v>
      </c>
      <c r="B167" s="55">
        <v>40879.191070000001</v>
      </c>
    </row>
    <row r="168" spans="1:2">
      <c r="A168" s="16">
        <v>36</v>
      </c>
      <c r="B168" s="55">
        <v>20653.214090000001</v>
      </c>
    </row>
    <row r="169" spans="1:2">
      <c r="A169" s="16">
        <v>44</v>
      </c>
      <c r="B169" s="55">
        <v>35438.805489999999</v>
      </c>
    </row>
    <row r="170" spans="1:2">
      <c r="A170" s="16">
        <v>47</v>
      </c>
      <c r="B170" s="55">
        <v>36112.793460000001</v>
      </c>
    </row>
    <row r="171" spans="1:2">
      <c r="A171" s="16">
        <v>33</v>
      </c>
      <c r="B171" s="55">
        <v>38182.304649999998</v>
      </c>
    </row>
    <row r="172" spans="1:2">
      <c r="A172" s="16">
        <v>42</v>
      </c>
      <c r="B172" s="55">
        <v>41026.024210000003</v>
      </c>
    </row>
    <row r="173" spans="1:2">
      <c r="A173" s="16">
        <v>47</v>
      </c>
      <c r="B173" s="55">
        <v>27889.951969999998</v>
      </c>
    </row>
    <row r="174" spans="1:2">
      <c r="A174" s="16">
        <v>40</v>
      </c>
      <c r="B174" s="55">
        <v>43724.489600000001</v>
      </c>
    </row>
    <row r="175" spans="1:2">
      <c r="A175" s="16">
        <v>54</v>
      </c>
      <c r="B175" s="55">
        <v>57430.769030000003</v>
      </c>
    </row>
    <row r="176" spans="1:2">
      <c r="A176" s="16">
        <v>38</v>
      </c>
      <c r="B176" s="55">
        <v>41104.071080000002</v>
      </c>
    </row>
    <row r="177" spans="1:2">
      <c r="A177" s="16">
        <v>40</v>
      </c>
      <c r="B177" s="55">
        <v>49050.853779999998</v>
      </c>
    </row>
    <row r="178" spans="1:2">
      <c r="A178" s="16">
        <v>45</v>
      </c>
      <c r="B178" s="55">
        <v>41265.529289999999</v>
      </c>
    </row>
    <row r="179" spans="1:2">
      <c r="A179" s="16">
        <v>51</v>
      </c>
      <c r="B179" s="55">
        <v>64545.163390000002</v>
      </c>
    </row>
    <row r="180" spans="1:2">
      <c r="A180" s="16">
        <v>38</v>
      </c>
      <c r="B180" s="55">
        <v>29052.095209999999</v>
      </c>
    </row>
    <row r="181" spans="1:2">
      <c r="A181" s="16">
        <v>34</v>
      </c>
      <c r="B181" s="55">
        <v>30719.815600000002</v>
      </c>
    </row>
    <row r="182" spans="1:2">
      <c r="A182" s="16">
        <v>50</v>
      </c>
      <c r="B182" s="55">
        <v>38763.113060000003</v>
      </c>
    </row>
    <row r="183" spans="1:2">
      <c r="A183" s="16">
        <v>42</v>
      </c>
      <c r="B183" s="55">
        <v>39331.201269999998</v>
      </c>
    </row>
    <row r="184" spans="1:2">
      <c r="A184" s="16">
        <v>33</v>
      </c>
      <c r="B184" s="55">
        <v>32608.454679999999</v>
      </c>
    </row>
    <row r="185" spans="1:2">
      <c r="A185" s="16">
        <v>56</v>
      </c>
      <c r="B185" s="55">
        <v>58045.562570000002</v>
      </c>
    </row>
    <row r="186" spans="1:2">
      <c r="A186" s="16">
        <v>57</v>
      </c>
      <c r="B186" s="55">
        <v>54387.277269999999</v>
      </c>
    </row>
    <row r="187" spans="1:2">
      <c r="A187" s="16">
        <v>37</v>
      </c>
      <c r="B187" s="55">
        <v>36638.206879999998</v>
      </c>
    </row>
    <row r="188" spans="1:2">
      <c r="A188" s="16">
        <v>51</v>
      </c>
      <c r="B188" s="55">
        <v>39522.131289999998</v>
      </c>
    </row>
    <row r="189" spans="1:2">
      <c r="A189" s="16">
        <v>63</v>
      </c>
      <c r="B189" s="55">
        <v>42978.346259999998</v>
      </c>
    </row>
    <row r="190" spans="1:2">
      <c r="A190" s="16">
        <v>53</v>
      </c>
      <c r="B190" s="55">
        <v>60865.763959999997</v>
      </c>
    </row>
    <row r="191" spans="1:2">
      <c r="A191" s="16">
        <v>51</v>
      </c>
      <c r="B191" s="55">
        <v>46380.447319999999</v>
      </c>
    </row>
    <row r="192" spans="1:2">
      <c r="A192" s="16">
        <v>48</v>
      </c>
      <c r="B192" s="55">
        <v>56579.903380000003</v>
      </c>
    </row>
    <row r="193" spans="1:2">
      <c r="A193" s="16">
        <v>41</v>
      </c>
      <c r="B193" s="55">
        <v>42774.355790000001</v>
      </c>
    </row>
    <row r="194" spans="1:2">
      <c r="A194" s="16">
        <v>39</v>
      </c>
      <c r="B194" s="55">
        <v>37879.653850000002</v>
      </c>
    </row>
    <row r="195" spans="1:2">
      <c r="A195" s="16">
        <v>45</v>
      </c>
      <c r="B195" s="55">
        <v>45208.425389999997</v>
      </c>
    </row>
    <row r="196" spans="1:2">
      <c r="A196" s="16">
        <v>70</v>
      </c>
      <c r="B196" s="55">
        <v>56229.412700000001</v>
      </c>
    </row>
    <row r="197" spans="1:2">
      <c r="A197" s="16">
        <v>51</v>
      </c>
      <c r="B197" s="55">
        <v>50455.119350000001</v>
      </c>
    </row>
    <row r="198" spans="1:2">
      <c r="A198" s="16">
        <v>51</v>
      </c>
      <c r="B198" s="55">
        <v>49721.310819999999</v>
      </c>
    </row>
    <row r="199" spans="1:2">
      <c r="A199" s="16">
        <v>42</v>
      </c>
      <c r="B199" s="55">
        <v>31696.996790000001</v>
      </c>
    </row>
    <row r="200" spans="1:2">
      <c r="A200" s="16">
        <v>50</v>
      </c>
      <c r="B200" s="55">
        <v>49220.021800000002</v>
      </c>
    </row>
    <row r="201" spans="1:2">
      <c r="A201" s="16">
        <v>40</v>
      </c>
      <c r="B201" s="55">
        <v>46188.835140000003</v>
      </c>
    </row>
    <row r="202" spans="1:2">
      <c r="A202" s="16">
        <v>44</v>
      </c>
      <c r="B202" s="55">
        <v>36086.93161</v>
      </c>
    </row>
    <row r="203" spans="1:2">
      <c r="A203" s="16">
        <v>52</v>
      </c>
      <c r="B203" s="55">
        <v>43264.049650000001</v>
      </c>
    </row>
    <row r="204" spans="1:2">
      <c r="A204" s="16">
        <v>41</v>
      </c>
      <c r="B204" s="55">
        <v>40660.383170000001</v>
      </c>
    </row>
    <row r="205" spans="1:2">
      <c r="A205" s="16">
        <v>57</v>
      </c>
      <c r="B205" s="55">
        <v>51683.608590000003</v>
      </c>
    </row>
    <row r="206" spans="1:2">
      <c r="A206" s="16">
        <v>54</v>
      </c>
      <c r="B206" s="55">
        <v>44525.020850000001</v>
      </c>
    </row>
    <row r="207" spans="1:2">
      <c r="A207" s="16">
        <v>50</v>
      </c>
      <c r="B207" s="55">
        <v>48518.90163</v>
      </c>
    </row>
    <row r="208" spans="1:2">
      <c r="A208" s="16">
        <v>37</v>
      </c>
      <c r="B208" s="55">
        <v>45805.30588</v>
      </c>
    </row>
    <row r="209" spans="1:2">
      <c r="A209" s="16">
        <v>52</v>
      </c>
      <c r="B209" s="55">
        <v>54850.387419999999</v>
      </c>
    </row>
    <row r="210" spans="1:2">
      <c r="A210" s="16">
        <v>43</v>
      </c>
      <c r="B210" s="55">
        <v>32478.44758</v>
      </c>
    </row>
    <row r="211" spans="1:2">
      <c r="A211" s="16">
        <v>52</v>
      </c>
      <c r="B211" s="55">
        <v>42209.289479999999</v>
      </c>
    </row>
    <row r="212" spans="1:2">
      <c r="A212" s="16">
        <v>64</v>
      </c>
      <c r="B212" s="55">
        <v>55125.932370000002</v>
      </c>
    </row>
    <row r="213" spans="1:2">
      <c r="A213" s="16">
        <v>51</v>
      </c>
      <c r="B213" s="55">
        <v>47984.420619999997</v>
      </c>
    </row>
    <row r="214" spans="1:2">
      <c r="A214" s="16">
        <v>55</v>
      </c>
      <c r="B214" s="55">
        <v>43405.89086</v>
      </c>
    </row>
    <row r="215" spans="1:2">
      <c r="A215" s="16">
        <v>47</v>
      </c>
      <c r="B215" s="55">
        <v>44577.44829</v>
      </c>
    </row>
    <row r="216" spans="1:2">
      <c r="A216" s="16">
        <v>36</v>
      </c>
      <c r="B216" s="55">
        <v>37744.542849999998</v>
      </c>
    </row>
    <row r="217" spans="1:2">
      <c r="A217" s="16">
        <v>39</v>
      </c>
      <c r="B217" s="55">
        <v>47805.256050000004</v>
      </c>
    </row>
    <row r="218" spans="1:2">
      <c r="A218" s="16">
        <v>45</v>
      </c>
      <c r="B218" s="55">
        <v>44846.685570000001</v>
      </c>
    </row>
    <row r="219" spans="1:2">
      <c r="A219" s="16">
        <v>47</v>
      </c>
      <c r="B219" s="55">
        <v>46643.265809999997</v>
      </c>
    </row>
    <row r="220" spans="1:2">
      <c r="A220" s="16">
        <v>47</v>
      </c>
      <c r="B220" s="55">
        <v>56563.986749999996</v>
      </c>
    </row>
    <row r="221" spans="1:2">
      <c r="A221" s="16">
        <v>60</v>
      </c>
      <c r="B221" s="55">
        <v>41673.446170000003</v>
      </c>
    </row>
    <row r="222" spans="1:2">
      <c r="A222" s="16">
        <v>59</v>
      </c>
      <c r="B222" s="55">
        <v>61118.469469999996</v>
      </c>
    </row>
    <row r="223" spans="1:2">
      <c r="A223" s="16">
        <v>36</v>
      </c>
      <c r="B223" s="55">
        <v>37303.567009999999</v>
      </c>
    </row>
    <row r="224" spans="1:2">
      <c r="A224" s="16">
        <v>47</v>
      </c>
      <c r="B224" s="55">
        <v>46892.266170000003</v>
      </c>
    </row>
    <row r="225" spans="1:2">
      <c r="A225" s="16">
        <v>38</v>
      </c>
      <c r="B225" s="55">
        <v>56457.740380000003</v>
      </c>
    </row>
    <row r="226" spans="1:2">
      <c r="A226" s="16">
        <v>42</v>
      </c>
      <c r="B226" s="55">
        <v>45509.697319999999</v>
      </c>
    </row>
    <row r="227" spans="1:2">
      <c r="A227" s="16">
        <v>33</v>
      </c>
      <c r="B227" s="55">
        <v>27625.441439999999</v>
      </c>
    </row>
    <row r="228" spans="1:2">
      <c r="A228" s="16">
        <v>39</v>
      </c>
      <c r="B228" s="55">
        <v>46389.502370000002</v>
      </c>
    </row>
    <row r="229" spans="1:2">
      <c r="A229" s="16">
        <v>39</v>
      </c>
      <c r="B229" s="55">
        <v>29002.056649999999</v>
      </c>
    </row>
    <row r="230" spans="1:2">
      <c r="A230" s="16">
        <v>55</v>
      </c>
      <c r="B230" s="55">
        <v>51355.710599999999</v>
      </c>
    </row>
    <row r="231" spans="1:2">
      <c r="A231" s="16">
        <v>45</v>
      </c>
      <c r="B231" s="55">
        <v>42011.199650000002</v>
      </c>
    </row>
    <row r="232" spans="1:2">
      <c r="A232" s="16">
        <v>51</v>
      </c>
      <c r="B232" s="55">
        <v>52654.404549999999</v>
      </c>
    </row>
    <row r="233" spans="1:2">
      <c r="A233" s="16">
        <v>49</v>
      </c>
      <c r="B233" s="55">
        <v>44432.717470000003</v>
      </c>
    </row>
    <row r="234" spans="1:2">
      <c r="A234" s="16">
        <v>46</v>
      </c>
      <c r="B234" s="55">
        <v>46054.602529999996</v>
      </c>
    </row>
    <row r="235" spans="1:2">
      <c r="A235" s="16">
        <v>53</v>
      </c>
      <c r="B235" s="55">
        <v>58235.414539999998</v>
      </c>
    </row>
    <row r="236" spans="1:2">
      <c r="A236" s="16">
        <v>39</v>
      </c>
      <c r="B236" s="55">
        <v>42990.292549999998</v>
      </c>
    </row>
    <row r="237" spans="1:2">
      <c r="A237" s="16">
        <v>43</v>
      </c>
      <c r="B237" s="55">
        <v>50702.18103</v>
      </c>
    </row>
    <row r="238" spans="1:2">
      <c r="A238" s="16">
        <v>70</v>
      </c>
      <c r="B238" s="55">
        <v>47009.577409999998</v>
      </c>
    </row>
    <row r="239" spans="1:2">
      <c r="A239" s="16">
        <v>51</v>
      </c>
      <c r="B239" s="55">
        <v>49399.970410000002</v>
      </c>
    </row>
    <row r="240" spans="1:2">
      <c r="A240" s="16">
        <v>52</v>
      </c>
      <c r="B240" s="55">
        <v>42997.167609999997</v>
      </c>
    </row>
    <row r="241" spans="1:2">
      <c r="A241" s="16">
        <v>45</v>
      </c>
      <c r="B241" s="55">
        <v>44434.984190000003</v>
      </c>
    </row>
    <row r="242" spans="1:2">
      <c r="A242" s="16">
        <v>48</v>
      </c>
      <c r="B242" s="55">
        <v>46325.509590000001</v>
      </c>
    </row>
    <row r="243" spans="1:2">
      <c r="A243" s="16">
        <v>48</v>
      </c>
      <c r="B243" s="55">
        <v>46846.730499999998</v>
      </c>
    </row>
    <row r="244" spans="1:2">
      <c r="A244" s="16">
        <v>48</v>
      </c>
      <c r="B244" s="55">
        <v>56499.102019999998</v>
      </c>
    </row>
    <row r="245" spans="1:2">
      <c r="A245" s="16">
        <v>57</v>
      </c>
      <c r="B245" s="55">
        <v>42773.759050000001</v>
      </c>
    </row>
    <row r="246" spans="1:2">
      <c r="A246" s="16">
        <v>46</v>
      </c>
      <c r="B246" s="55">
        <v>52313.983919999999</v>
      </c>
    </row>
    <row r="247" spans="1:2">
      <c r="A247" s="16">
        <v>44</v>
      </c>
      <c r="B247" s="55">
        <v>34139.637300000002</v>
      </c>
    </row>
    <row r="248" spans="1:2">
      <c r="A248" s="16">
        <v>65</v>
      </c>
      <c r="B248" s="55">
        <v>60763.247309999999</v>
      </c>
    </row>
    <row r="249" spans="1:2">
      <c r="A249" s="16">
        <v>57</v>
      </c>
      <c r="B249" s="55">
        <v>66158.694940000001</v>
      </c>
    </row>
    <row r="250" spans="1:2">
      <c r="A250" s="16">
        <v>47</v>
      </c>
      <c r="B250" s="55">
        <v>31215.642100000001</v>
      </c>
    </row>
    <row r="251" spans="1:2">
      <c r="A251" s="16">
        <v>36</v>
      </c>
      <c r="B251" s="55">
        <v>46135.27233</v>
      </c>
    </row>
    <row r="252" spans="1:2">
      <c r="A252" s="16">
        <v>57</v>
      </c>
      <c r="B252" s="55">
        <v>56973.181049999999</v>
      </c>
    </row>
    <row r="253" spans="1:2">
      <c r="A253" s="16">
        <v>33</v>
      </c>
      <c r="B253" s="55">
        <v>24184.074430000001</v>
      </c>
    </row>
    <row r="254" spans="1:2">
      <c r="A254" s="16">
        <v>43</v>
      </c>
      <c r="B254" s="55">
        <v>49079.619420000003</v>
      </c>
    </row>
    <row r="255" spans="1:2">
      <c r="A255" s="16">
        <v>46</v>
      </c>
      <c r="B255" s="55">
        <v>37093.920330000001</v>
      </c>
    </row>
    <row r="256" spans="1:2">
      <c r="A256" s="16">
        <v>45</v>
      </c>
      <c r="B256" s="55">
        <v>43401.566120000003</v>
      </c>
    </row>
    <row r="257" spans="1:2">
      <c r="A257" s="16">
        <v>43</v>
      </c>
      <c r="B257" s="55">
        <v>29092.131099999999</v>
      </c>
    </row>
    <row r="258" spans="1:2">
      <c r="A258" s="16">
        <v>38</v>
      </c>
      <c r="B258" s="55">
        <v>48349.164570000001</v>
      </c>
    </row>
    <row r="259" spans="1:2">
      <c r="A259" s="16">
        <v>40</v>
      </c>
      <c r="B259" s="55">
        <v>33261.000569999997</v>
      </c>
    </row>
    <row r="260" spans="1:2">
      <c r="A260" s="16">
        <v>43</v>
      </c>
      <c r="B260" s="55">
        <v>41327.165540000002</v>
      </c>
    </row>
    <row r="261" spans="1:2">
      <c r="A261" s="16">
        <v>42</v>
      </c>
      <c r="B261" s="55">
        <v>49336.116280000002</v>
      </c>
    </row>
    <row r="262" spans="1:2">
      <c r="A262" s="16">
        <v>51</v>
      </c>
      <c r="B262" s="55">
        <v>51405.55229</v>
      </c>
    </row>
    <row r="263" spans="1:2">
      <c r="A263" s="16">
        <v>38</v>
      </c>
      <c r="B263" s="55">
        <v>31249.98803</v>
      </c>
    </row>
    <row r="264" spans="1:2">
      <c r="A264" s="16">
        <v>41</v>
      </c>
      <c r="B264" s="55">
        <v>43598.969929999999</v>
      </c>
    </row>
    <row r="265" spans="1:2">
      <c r="A265" s="16">
        <v>54</v>
      </c>
      <c r="B265" s="55">
        <v>48300.020570000001</v>
      </c>
    </row>
    <row r="266" spans="1:2">
      <c r="A266" s="16">
        <v>45</v>
      </c>
      <c r="B266" s="55">
        <v>54013.47595</v>
      </c>
    </row>
    <row r="267" spans="1:2">
      <c r="A267" s="16">
        <v>41</v>
      </c>
      <c r="B267" s="55">
        <v>38674.660380000001</v>
      </c>
    </row>
    <row r="268" spans="1:2">
      <c r="A268" s="16">
        <v>40</v>
      </c>
      <c r="B268" s="55">
        <v>37076.825080000002</v>
      </c>
    </row>
    <row r="269" spans="1:2">
      <c r="A269" s="16">
        <v>32</v>
      </c>
      <c r="B269" s="55">
        <v>37947.85125</v>
      </c>
    </row>
    <row r="270" spans="1:2">
      <c r="A270" s="16">
        <v>54</v>
      </c>
      <c r="B270" s="55">
        <v>41320.072560000001</v>
      </c>
    </row>
    <row r="271" spans="1:2">
      <c r="A271" s="16">
        <v>55</v>
      </c>
      <c r="B271" s="55">
        <v>66888.93694</v>
      </c>
    </row>
    <row r="272" spans="1:2">
      <c r="A272" s="16">
        <v>35</v>
      </c>
      <c r="B272" s="55">
        <v>12536.93842</v>
      </c>
    </row>
    <row r="273" spans="1:2">
      <c r="A273" s="16">
        <v>46</v>
      </c>
      <c r="B273" s="55">
        <v>39549.130389999998</v>
      </c>
    </row>
    <row r="274" spans="1:2">
      <c r="A274" s="16">
        <v>45</v>
      </c>
      <c r="B274" s="55">
        <v>52709.081960000003</v>
      </c>
    </row>
    <row r="275" spans="1:2">
      <c r="A275" s="16">
        <v>50</v>
      </c>
      <c r="B275" s="55">
        <v>53502.977420000003</v>
      </c>
    </row>
    <row r="276" spans="1:2">
      <c r="A276" s="16">
        <v>54</v>
      </c>
      <c r="B276" s="55">
        <v>52116.907910000002</v>
      </c>
    </row>
    <row r="277" spans="1:2">
      <c r="A277" s="16">
        <v>29</v>
      </c>
      <c r="B277" s="55">
        <v>38705.658389999997</v>
      </c>
    </row>
    <row r="278" spans="1:2">
      <c r="A278" s="16">
        <v>56</v>
      </c>
      <c r="B278" s="55">
        <v>48025.025419999998</v>
      </c>
    </row>
    <row r="279" spans="1:2">
      <c r="A279" s="16">
        <v>54</v>
      </c>
      <c r="B279" s="55">
        <v>59483.911829999997</v>
      </c>
    </row>
    <row r="280" spans="1:2">
      <c r="A280" s="16">
        <v>33</v>
      </c>
      <c r="B280" s="55">
        <v>35911.64559</v>
      </c>
    </row>
    <row r="281" spans="1:2">
      <c r="A281" s="16">
        <v>48</v>
      </c>
      <c r="B281" s="55">
        <v>41034.283430000003</v>
      </c>
    </row>
    <row r="282" spans="1:2">
      <c r="A282" s="16">
        <v>49</v>
      </c>
      <c r="B282" s="55">
        <v>51730.174339999998</v>
      </c>
    </row>
    <row r="283" spans="1:2">
      <c r="A283" s="16">
        <v>55</v>
      </c>
      <c r="B283" s="55">
        <v>53021.860739999996</v>
      </c>
    </row>
    <row r="284" spans="1:2">
      <c r="A284" s="16">
        <v>42</v>
      </c>
      <c r="B284" s="55">
        <v>32828.034769999998</v>
      </c>
    </row>
    <row r="285" spans="1:2">
      <c r="A285" s="16">
        <v>41</v>
      </c>
      <c r="B285" s="55">
        <v>29417.646939999999</v>
      </c>
    </row>
    <row r="286" spans="1:2">
      <c r="A286" s="16">
        <v>53</v>
      </c>
      <c r="B286" s="55">
        <v>57461.511579999999</v>
      </c>
    </row>
    <row r="287" spans="1:2">
      <c r="A287" s="16">
        <v>53</v>
      </c>
      <c r="B287" s="55">
        <v>50441.62427</v>
      </c>
    </row>
    <row r="288" spans="1:2">
      <c r="A288" s="16">
        <v>44</v>
      </c>
      <c r="B288" s="55">
        <v>41575.347390000003</v>
      </c>
    </row>
    <row r="289" spans="1:2">
      <c r="A289" s="16">
        <v>42</v>
      </c>
      <c r="B289" s="55">
        <v>46412.477809999997</v>
      </c>
    </row>
    <row r="290" spans="1:2">
      <c r="A290" s="16">
        <v>41</v>
      </c>
      <c r="B290" s="55">
        <v>47610.117180000001</v>
      </c>
    </row>
    <row r="291" spans="1:2">
      <c r="A291" s="16">
        <v>48</v>
      </c>
      <c r="B291" s="55">
        <v>70878.29664</v>
      </c>
    </row>
    <row r="292" spans="1:2">
      <c r="A292" s="16">
        <v>63</v>
      </c>
      <c r="B292" s="55">
        <v>55543.384969999999</v>
      </c>
    </row>
    <row r="293" spans="1:2">
      <c r="A293" s="16">
        <v>59</v>
      </c>
      <c r="B293" s="55">
        <v>53848.755499999999</v>
      </c>
    </row>
    <row r="294" spans="1:2">
      <c r="A294" s="16">
        <v>45</v>
      </c>
      <c r="B294" s="55">
        <v>39904.816129999999</v>
      </c>
    </row>
    <row r="295" spans="1:2">
      <c r="A295" s="16">
        <v>47</v>
      </c>
      <c r="B295" s="55">
        <v>44736.410969999997</v>
      </c>
    </row>
    <row r="296" spans="1:2">
      <c r="A296" s="16">
        <v>49</v>
      </c>
      <c r="B296" s="55">
        <v>46937.174220000001</v>
      </c>
    </row>
    <row r="297" spans="1:2">
      <c r="A297" s="16">
        <v>40</v>
      </c>
      <c r="B297" s="55">
        <v>28440.812679999999</v>
      </c>
    </row>
    <row r="298" spans="1:2">
      <c r="A298" s="16">
        <v>41</v>
      </c>
      <c r="B298" s="55">
        <v>38148.001629999999</v>
      </c>
    </row>
    <row r="299" spans="1:2">
      <c r="A299" s="16">
        <v>47</v>
      </c>
      <c r="B299" s="55">
        <v>42747.539250000002</v>
      </c>
    </row>
    <row r="300" spans="1:2">
      <c r="A300" s="16">
        <v>27</v>
      </c>
      <c r="B300" s="55">
        <v>29670.83337</v>
      </c>
    </row>
    <row r="301" spans="1:2">
      <c r="A301" s="16">
        <v>46</v>
      </c>
      <c r="B301" s="55">
        <v>63038.20422</v>
      </c>
    </row>
    <row r="302" spans="1:2">
      <c r="A302" s="16">
        <v>51</v>
      </c>
      <c r="B302" s="55">
        <v>63248.761879999998</v>
      </c>
    </row>
    <row r="303" spans="1:2">
      <c r="A303" s="16">
        <v>43</v>
      </c>
      <c r="B303" s="55">
        <v>42321.565479999997</v>
      </c>
    </row>
    <row r="304" spans="1:2">
      <c r="A304" s="16">
        <v>32</v>
      </c>
      <c r="B304" s="55">
        <v>44463.30502</v>
      </c>
    </row>
    <row r="305" spans="1:2">
      <c r="A305" s="16">
        <v>63</v>
      </c>
      <c r="B305" s="55">
        <v>67092.232759999999</v>
      </c>
    </row>
    <row r="306" spans="1:2">
      <c r="A306" s="16">
        <v>35</v>
      </c>
      <c r="B306" s="55">
        <v>22091.11839</v>
      </c>
    </row>
    <row r="307" spans="1:2">
      <c r="A307" s="16">
        <v>50</v>
      </c>
      <c r="B307" s="55">
        <v>40022.174059999998</v>
      </c>
    </row>
    <row r="308" spans="1:2">
      <c r="A308" s="16">
        <v>51</v>
      </c>
      <c r="B308" s="55">
        <v>56071.613770000004</v>
      </c>
    </row>
    <row r="309" spans="1:2">
      <c r="A309" s="16">
        <v>54</v>
      </c>
      <c r="B309" s="55">
        <v>49442.121070000001</v>
      </c>
    </row>
    <row r="310" spans="1:2">
      <c r="A310" s="16">
        <v>37</v>
      </c>
      <c r="B310" s="55">
        <v>42497.728620000002</v>
      </c>
    </row>
    <row r="311" spans="1:2">
      <c r="A311" s="16">
        <v>44</v>
      </c>
      <c r="B311" s="55">
        <v>37084.776210000004</v>
      </c>
    </row>
    <row r="312" spans="1:2">
      <c r="A312" s="16">
        <v>57</v>
      </c>
      <c r="B312" s="55">
        <v>51866.48719</v>
      </c>
    </row>
    <row r="313" spans="1:2">
      <c r="A313" s="16">
        <v>47</v>
      </c>
      <c r="B313" s="55">
        <v>35716.311329999997</v>
      </c>
    </row>
    <row r="314" spans="1:2">
      <c r="A314" s="16">
        <v>52</v>
      </c>
      <c r="B314" s="55">
        <v>39892.933429999997</v>
      </c>
    </row>
    <row r="315" spans="1:2">
      <c r="A315" s="16">
        <v>52</v>
      </c>
      <c r="B315" s="55">
        <v>35781.16156</v>
      </c>
    </row>
    <row r="316" spans="1:2">
      <c r="A316" s="16">
        <v>48</v>
      </c>
      <c r="B316" s="55">
        <v>42866.212740000003</v>
      </c>
    </row>
    <row r="317" spans="1:2">
      <c r="A317" s="16">
        <v>55</v>
      </c>
      <c r="B317" s="55">
        <v>80000</v>
      </c>
    </row>
    <row r="318" spans="1:2">
      <c r="A318" s="16">
        <v>47</v>
      </c>
      <c r="B318" s="55">
        <v>60526.977879999999</v>
      </c>
    </row>
    <row r="319" spans="1:2">
      <c r="A319" s="16">
        <v>45</v>
      </c>
      <c r="B319" s="55">
        <v>59758.732470000003</v>
      </c>
    </row>
    <row r="320" spans="1:2">
      <c r="A320" s="16">
        <v>40</v>
      </c>
      <c r="B320" s="55">
        <v>39606.24598</v>
      </c>
    </row>
    <row r="321" spans="1:2">
      <c r="A321" s="16">
        <v>47</v>
      </c>
      <c r="B321" s="55">
        <v>58641.710509999997</v>
      </c>
    </row>
    <row r="322" spans="1:2">
      <c r="A322" s="16">
        <v>45</v>
      </c>
      <c r="B322" s="55">
        <v>52983.894110000001</v>
      </c>
    </row>
    <row r="323" spans="1:2">
      <c r="A323" s="16">
        <v>49</v>
      </c>
      <c r="B323" s="55">
        <v>50666.881730000001</v>
      </c>
    </row>
    <row r="324" spans="1:2">
      <c r="A324" s="16">
        <v>60</v>
      </c>
      <c r="B324" s="55">
        <v>59625.026180000001</v>
      </c>
    </row>
    <row r="325" spans="1:2">
      <c r="A325" s="16">
        <v>34</v>
      </c>
      <c r="B325" s="55">
        <v>22630.259819999999</v>
      </c>
    </row>
    <row r="326" spans="1:2">
      <c r="A326" s="16">
        <v>36</v>
      </c>
      <c r="B326" s="55">
        <v>41137.894590000004</v>
      </c>
    </row>
    <row r="327" spans="1:2">
      <c r="A327" s="16">
        <v>51</v>
      </c>
      <c r="B327" s="55">
        <v>53496.481829999997</v>
      </c>
    </row>
    <row r="328" spans="1:2">
      <c r="A328" s="16">
        <v>42</v>
      </c>
      <c r="B328" s="55">
        <v>36543.936419999998</v>
      </c>
    </row>
    <row r="329" spans="1:2">
      <c r="A329" s="16">
        <v>48</v>
      </c>
      <c r="B329" s="55">
        <v>43503.973489999997</v>
      </c>
    </row>
    <row r="330" spans="1:2">
      <c r="A330" s="16">
        <v>35</v>
      </c>
      <c r="B330" s="55">
        <v>31146.710780000001</v>
      </c>
    </row>
    <row r="331" spans="1:2">
      <c r="A331" s="16">
        <v>44</v>
      </c>
      <c r="B331" s="55">
        <v>31526.049309999999</v>
      </c>
    </row>
    <row r="332" spans="1:2">
      <c r="A332" s="16">
        <v>48</v>
      </c>
      <c r="B332" s="55">
        <v>31083.702710000001</v>
      </c>
    </row>
    <row r="333" spans="1:2">
      <c r="A333" s="16">
        <v>47</v>
      </c>
      <c r="B333" s="55">
        <v>45366.359629999999</v>
      </c>
    </row>
    <row r="334" spans="1:2">
      <c r="A334" s="16">
        <v>31</v>
      </c>
      <c r="B334" s="55">
        <v>25252.932209999999</v>
      </c>
    </row>
    <row r="335" spans="1:2">
      <c r="A335" s="16">
        <v>45</v>
      </c>
      <c r="B335" s="55">
        <v>39888.597889999997</v>
      </c>
    </row>
    <row r="336" spans="1:2">
      <c r="A336" s="16">
        <v>49</v>
      </c>
      <c r="B336" s="55">
        <v>52240.728660000001</v>
      </c>
    </row>
    <row r="337" spans="1:2">
      <c r="A337" s="16">
        <v>61</v>
      </c>
      <c r="B337" s="55">
        <v>39911.611599999997</v>
      </c>
    </row>
    <row r="338" spans="1:2">
      <c r="A338" s="16">
        <v>51</v>
      </c>
      <c r="B338" s="55">
        <v>45857.753649999999</v>
      </c>
    </row>
    <row r="339" spans="1:2">
      <c r="A339" s="16">
        <v>35</v>
      </c>
      <c r="B339" s="55">
        <v>30826.10903</v>
      </c>
    </row>
    <row r="340" spans="1:2">
      <c r="A340" s="16">
        <v>53</v>
      </c>
      <c r="B340" s="55">
        <v>39422.793890000001</v>
      </c>
    </row>
    <row r="341" spans="1:2">
      <c r="A341" s="16">
        <v>42</v>
      </c>
      <c r="B341" s="55">
        <v>34678.832260000003</v>
      </c>
    </row>
    <row r="342" spans="1:2">
      <c r="A342" s="16">
        <v>39</v>
      </c>
      <c r="B342" s="55">
        <v>23517.919829999999</v>
      </c>
    </row>
    <row r="343" spans="1:2">
      <c r="A343" s="16">
        <v>38</v>
      </c>
      <c r="B343" s="55">
        <v>28733.68779</v>
      </c>
    </row>
    <row r="344" spans="1:2">
      <c r="A344" s="16">
        <v>41</v>
      </c>
      <c r="B344" s="55">
        <v>59096.269780000002</v>
      </c>
    </row>
    <row r="345" spans="1:2">
      <c r="A345" s="16">
        <v>44</v>
      </c>
      <c r="B345" s="55">
        <v>50188.866119999999</v>
      </c>
    </row>
    <row r="346" spans="1:2">
      <c r="A346" s="16">
        <v>43</v>
      </c>
      <c r="B346" s="55">
        <v>35659.122369999997</v>
      </c>
    </row>
    <row r="347" spans="1:2">
      <c r="A347" s="16">
        <v>39</v>
      </c>
      <c r="B347" s="55">
        <v>46398.352039999998</v>
      </c>
    </row>
    <row r="348" spans="1:2">
      <c r="A348" s="16">
        <v>33</v>
      </c>
      <c r="B348" s="55">
        <v>32291.189780000001</v>
      </c>
    </row>
    <row r="349" spans="1:2">
      <c r="A349" s="16">
        <v>47</v>
      </c>
      <c r="B349" s="55">
        <v>49079.294609999997</v>
      </c>
    </row>
    <row r="350" spans="1:2">
      <c r="A350" s="16">
        <v>45</v>
      </c>
      <c r="B350" s="55">
        <v>49348.88394</v>
      </c>
    </row>
    <row r="351" spans="1:2">
      <c r="A351" s="16">
        <v>51</v>
      </c>
      <c r="B351" s="55">
        <v>41427.597970000003</v>
      </c>
    </row>
    <row r="352" spans="1:2">
      <c r="A352" s="16">
        <v>42</v>
      </c>
      <c r="B352" s="55">
        <v>24221.999370000001</v>
      </c>
    </row>
    <row r="353" spans="1:2">
      <c r="A353" s="16">
        <v>55</v>
      </c>
      <c r="B353" s="55">
        <v>44424.076809999999</v>
      </c>
    </row>
    <row r="354" spans="1:2">
      <c r="A354" s="16">
        <v>62</v>
      </c>
      <c r="B354" s="55">
        <v>60390.066160000002</v>
      </c>
    </row>
    <row r="355" spans="1:2">
      <c r="A355" s="16">
        <v>52</v>
      </c>
      <c r="B355" s="55">
        <v>42793.993199999997</v>
      </c>
    </row>
    <row r="356" spans="1:2">
      <c r="A356" s="16">
        <v>51</v>
      </c>
      <c r="B356" s="55">
        <v>46935.727740000002</v>
      </c>
    </row>
    <row r="357" spans="1:2">
      <c r="A357" s="16">
        <v>63</v>
      </c>
      <c r="B357" s="55">
        <v>58667.068650000001</v>
      </c>
    </row>
    <row r="358" spans="1:2">
      <c r="A358" s="16">
        <v>46</v>
      </c>
      <c r="B358" s="55">
        <v>38042.800649999997</v>
      </c>
    </row>
    <row r="359" spans="1:2">
      <c r="A359" s="16">
        <v>47</v>
      </c>
      <c r="B359" s="55">
        <v>39270.579089999999</v>
      </c>
    </row>
    <row r="360" spans="1:2">
      <c r="A360" s="16">
        <v>58</v>
      </c>
      <c r="B360" s="55">
        <v>54606.187689999999</v>
      </c>
    </row>
    <row r="361" spans="1:2">
      <c r="A361" s="16">
        <v>37</v>
      </c>
      <c r="B361" s="55">
        <v>39083.94268</v>
      </c>
    </row>
    <row r="362" spans="1:2">
      <c r="A362" s="16">
        <v>51</v>
      </c>
      <c r="B362" s="55">
        <v>47984.120430000003</v>
      </c>
    </row>
    <row r="363" spans="1:2">
      <c r="A363" s="16">
        <v>36</v>
      </c>
      <c r="B363" s="55">
        <v>46082.809930000003</v>
      </c>
    </row>
    <row r="364" spans="1:2">
      <c r="A364" s="16">
        <v>32</v>
      </c>
      <c r="B364" s="55">
        <v>30964.07804</v>
      </c>
    </row>
    <row r="365" spans="1:2">
      <c r="A365" s="16">
        <v>32</v>
      </c>
      <c r="B365" s="55">
        <v>35726.952989999998</v>
      </c>
    </row>
    <row r="366" spans="1:2">
      <c r="A366" s="16">
        <v>43</v>
      </c>
      <c r="B366" s="55">
        <v>49065.163399999998</v>
      </c>
    </row>
    <row r="367" spans="1:2">
      <c r="A367" s="16">
        <v>51</v>
      </c>
      <c r="B367" s="55">
        <v>48955.858160000003</v>
      </c>
    </row>
    <row r="368" spans="1:2">
      <c r="A368" s="16">
        <v>43</v>
      </c>
      <c r="B368" s="55">
        <v>37183.102930000001</v>
      </c>
    </row>
    <row r="369" spans="1:2">
      <c r="A369" s="16">
        <v>58</v>
      </c>
      <c r="B369" s="55">
        <v>46710.52519</v>
      </c>
    </row>
    <row r="370" spans="1:2">
      <c r="A370" s="16">
        <v>49</v>
      </c>
      <c r="B370" s="55">
        <v>52889.562570000002</v>
      </c>
    </row>
    <row r="371" spans="1:2">
      <c r="A371" s="16">
        <v>43</v>
      </c>
      <c r="B371" s="55">
        <v>29754.662710000001</v>
      </c>
    </row>
    <row r="372" spans="1:2">
      <c r="A372" s="16">
        <v>48</v>
      </c>
      <c r="B372" s="55">
        <v>60960.834280000003</v>
      </c>
    </row>
    <row r="373" spans="1:2">
      <c r="A373" s="16">
        <v>40</v>
      </c>
      <c r="B373" s="55">
        <v>39975.433019999997</v>
      </c>
    </row>
    <row r="374" spans="1:2">
      <c r="A374" s="16">
        <v>35</v>
      </c>
      <c r="B374" s="55">
        <v>38545.80328</v>
      </c>
    </row>
    <row r="375" spans="1:2">
      <c r="A375" s="16">
        <v>43</v>
      </c>
      <c r="B375" s="55">
        <v>56764.44728</v>
      </c>
    </row>
    <row r="376" spans="1:2">
      <c r="A376" s="16">
        <v>57</v>
      </c>
      <c r="B376" s="55">
        <v>63079.843289999997</v>
      </c>
    </row>
    <row r="377" spans="1:2">
      <c r="A377" s="16">
        <v>47</v>
      </c>
      <c r="B377" s="55">
        <v>55700.833890000002</v>
      </c>
    </row>
    <row r="378" spans="1:2">
      <c r="A378" s="16">
        <v>32</v>
      </c>
      <c r="B378" s="55">
        <v>36367.184520000003</v>
      </c>
    </row>
    <row r="379" spans="1:2">
      <c r="A379" s="16">
        <v>44</v>
      </c>
      <c r="B379" s="55">
        <v>52477.834790000001</v>
      </c>
    </row>
    <row r="380" spans="1:2">
      <c r="A380" s="16">
        <v>50</v>
      </c>
      <c r="B380" s="55">
        <v>50296.674959999997</v>
      </c>
    </row>
    <row r="381" spans="1:2">
      <c r="A381" s="16">
        <v>44</v>
      </c>
      <c r="B381" s="55">
        <v>37259.843860000001</v>
      </c>
    </row>
    <row r="382" spans="1:2">
      <c r="A382" s="16">
        <v>57</v>
      </c>
      <c r="B382" s="55">
        <v>47715.960489999998</v>
      </c>
    </row>
    <row r="383" spans="1:2">
      <c r="A383" s="16">
        <v>35</v>
      </c>
      <c r="B383" s="55">
        <v>29540.870129999999</v>
      </c>
    </row>
    <row r="384" spans="1:2">
      <c r="A384" s="16">
        <v>53</v>
      </c>
      <c r="B384" s="55">
        <v>60567.188370000003</v>
      </c>
    </row>
    <row r="385" spans="1:2">
      <c r="A385" s="16">
        <v>41</v>
      </c>
      <c r="B385" s="55">
        <v>36125.48846</v>
      </c>
    </row>
    <row r="386" spans="1:2">
      <c r="A386" s="16">
        <v>44</v>
      </c>
      <c r="B386" s="55">
        <v>57303.871310000002</v>
      </c>
    </row>
    <row r="387" spans="1:2">
      <c r="A387" s="16">
        <v>63</v>
      </c>
      <c r="B387" s="55">
        <v>51922.076910000003</v>
      </c>
    </row>
    <row r="388" spans="1:2">
      <c r="A388" s="16">
        <v>50</v>
      </c>
      <c r="B388" s="55">
        <v>35848.82935</v>
      </c>
    </row>
    <row r="389" spans="1:2">
      <c r="A389" s="16">
        <v>42</v>
      </c>
      <c r="B389" s="55">
        <v>42704.322099999998</v>
      </c>
    </row>
    <row r="390" spans="1:2">
      <c r="A390" s="16">
        <v>41</v>
      </c>
      <c r="B390" s="55">
        <v>55174.989459999997</v>
      </c>
    </row>
    <row r="391" spans="1:2">
      <c r="A391" s="16">
        <v>40</v>
      </c>
      <c r="B391" s="55">
        <v>26599.908429999999</v>
      </c>
    </row>
    <row r="392" spans="1:2">
      <c r="A392" s="16">
        <v>40</v>
      </c>
      <c r="B392" s="55">
        <v>53993.443220000001</v>
      </c>
    </row>
    <row r="393" spans="1:2">
      <c r="A393" s="16">
        <v>56</v>
      </c>
      <c r="B393" s="55">
        <v>47970.767670000001</v>
      </c>
    </row>
    <row r="394" spans="1:2">
      <c r="A394" s="16">
        <v>48</v>
      </c>
      <c r="B394" s="55">
        <v>43641.657270000003</v>
      </c>
    </row>
    <row r="395" spans="1:2">
      <c r="A395" s="16">
        <v>41</v>
      </c>
      <c r="B395" s="55">
        <v>41679.7929</v>
      </c>
    </row>
    <row r="396" spans="1:2">
      <c r="A396" s="16">
        <v>61</v>
      </c>
      <c r="B396" s="55">
        <v>63140.050819999997</v>
      </c>
    </row>
    <row r="397" spans="1:2">
      <c r="A397" s="16">
        <v>35</v>
      </c>
      <c r="B397" s="55">
        <v>30757.65726</v>
      </c>
    </row>
    <row r="398" spans="1:2">
      <c r="A398" s="16">
        <v>55</v>
      </c>
      <c r="B398" s="55">
        <v>65592.220119999998</v>
      </c>
    </row>
    <row r="399" spans="1:2">
      <c r="A399" s="16">
        <v>37</v>
      </c>
      <c r="B399" s="55">
        <v>37871.708200000001</v>
      </c>
    </row>
    <row r="400" spans="1:2">
      <c r="A400" s="16">
        <v>48</v>
      </c>
      <c r="B400" s="55">
        <v>42919.5196</v>
      </c>
    </row>
    <row r="401" spans="1:2">
      <c r="A401" s="16">
        <v>32</v>
      </c>
      <c r="B401" s="55">
        <v>22599.458630000001</v>
      </c>
    </row>
    <row r="402" spans="1:2">
      <c r="A402" s="16">
        <v>62</v>
      </c>
      <c r="B402" s="55">
        <v>70598.967680000002</v>
      </c>
    </row>
    <row r="403" spans="1:2">
      <c r="A403" s="16">
        <v>49</v>
      </c>
      <c r="B403" s="55">
        <v>43242.582240000003</v>
      </c>
    </row>
    <row r="404" spans="1:2">
      <c r="A404" s="16">
        <v>43</v>
      </c>
      <c r="B404" s="55">
        <v>38138.575109999998</v>
      </c>
    </row>
    <row r="405" spans="1:2">
      <c r="A405" s="16">
        <v>36</v>
      </c>
      <c r="B405" s="55">
        <v>30419.8</v>
      </c>
    </row>
    <row r="406" spans="1:2">
      <c r="A406" s="16">
        <v>61</v>
      </c>
      <c r="B406" s="55">
        <v>63868.94051</v>
      </c>
    </row>
    <row r="407" spans="1:2">
      <c r="A407" s="16">
        <v>46</v>
      </c>
      <c r="B407" s="55">
        <v>45112.945469999999</v>
      </c>
    </row>
    <row r="408" spans="1:2">
      <c r="A408" s="16">
        <v>57</v>
      </c>
      <c r="B408" s="55">
        <v>44361.875070000002</v>
      </c>
    </row>
    <row r="409" spans="1:2">
      <c r="A409" s="16">
        <v>36</v>
      </c>
      <c r="B409" s="55">
        <v>19525.298269999999</v>
      </c>
    </row>
    <row r="410" spans="1:2">
      <c r="A410" s="16">
        <v>49</v>
      </c>
      <c r="B410" s="55">
        <v>49991.606970000001</v>
      </c>
    </row>
    <row r="411" spans="1:2">
      <c r="A411" s="16">
        <v>63</v>
      </c>
      <c r="B411" s="55">
        <v>61731.714260000001</v>
      </c>
    </row>
    <row r="412" spans="1:2">
      <c r="A412" s="16">
        <v>49</v>
      </c>
      <c r="B412" s="55">
        <v>41769.382879999997</v>
      </c>
    </row>
    <row r="413" spans="1:2">
      <c r="A413" s="16">
        <v>44</v>
      </c>
      <c r="B413" s="55">
        <v>46402.535830000001</v>
      </c>
    </row>
    <row r="414" spans="1:2">
      <c r="A414" s="16">
        <v>43</v>
      </c>
      <c r="B414" s="55">
        <v>37376.634389999999</v>
      </c>
    </row>
    <row r="415" spans="1:2">
      <c r="A415" s="16">
        <v>48</v>
      </c>
      <c r="B415" s="55">
        <v>33766.641300000003</v>
      </c>
    </row>
    <row r="416" spans="1:2">
      <c r="A416" s="16">
        <v>37</v>
      </c>
      <c r="B416" s="55">
        <v>30667.609270000001</v>
      </c>
    </row>
    <row r="417" spans="1:2">
      <c r="A417" s="16">
        <v>49</v>
      </c>
      <c r="B417" s="55">
        <v>52056.414779999999</v>
      </c>
    </row>
    <row r="418" spans="1:2">
      <c r="A418" s="16">
        <v>40</v>
      </c>
      <c r="B418" s="55">
        <v>30736.5798</v>
      </c>
    </row>
    <row r="419" spans="1:2">
      <c r="A419" s="16">
        <v>42</v>
      </c>
      <c r="B419" s="55">
        <v>39439.45349</v>
      </c>
    </row>
    <row r="420" spans="1:2">
      <c r="A420" s="16">
        <v>30</v>
      </c>
      <c r="B420" s="55">
        <v>38174.874329999999</v>
      </c>
    </row>
    <row r="421" spans="1:2">
      <c r="A421" s="16">
        <v>43</v>
      </c>
      <c r="B421" s="55">
        <v>40589.862500000003</v>
      </c>
    </row>
    <row r="422" spans="1:2">
      <c r="A422" s="16">
        <v>55</v>
      </c>
      <c r="B422" s="55">
        <v>62028.711920000002</v>
      </c>
    </row>
    <row r="423" spans="1:2">
      <c r="A423" s="16">
        <v>40</v>
      </c>
      <c r="B423" s="55">
        <v>48465.272109999998</v>
      </c>
    </row>
    <row r="424" spans="1:2">
      <c r="A424" s="16">
        <v>38</v>
      </c>
      <c r="B424" s="55">
        <v>40095.049800000001</v>
      </c>
    </row>
    <row r="425" spans="1:2">
      <c r="A425" s="16">
        <v>43</v>
      </c>
      <c r="B425" s="55">
        <v>49568.476849999999</v>
      </c>
    </row>
    <row r="426" spans="1:2">
      <c r="A426" s="16">
        <v>37</v>
      </c>
      <c r="B426" s="55">
        <v>31408.62631</v>
      </c>
    </row>
    <row r="427" spans="1:2">
      <c r="A427" s="16">
        <v>41</v>
      </c>
      <c r="B427" s="55">
        <v>47719.47741</v>
      </c>
    </row>
    <row r="428" spans="1:2">
      <c r="A428" s="16">
        <v>42</v>
      </c>
      <c r="B428" s="55">
        <v>35784.42411</v>
      </c>
    </row>
    <row r="429" spans="1:2">
      <c r="A429" s="16">
        <v>38</v>
      </c>
      <c r="B429" s="55">
        <v>42905.53815</v>
      </c>
    </row>
    <row r="430" spans="1:2">
      <c r="A430" s="16">
        <v>43</v>
      </c>
      <c r="B430" s="55">
        <v>48516.843350000003</v>
      </c>
    </row>
    <row r="431" spans="1:2">
      <c r="A431" s="16">
        <v>44</v>
      </c>
      <c r="B431" s="55">
        <v>45593.6849</v>
      </c>
    </row>
    <row r="432" spans="1:2">
      <c r="A432" s="16">
        <v>41</v>
      </c>
      <c r="B432" s="55">
        <v>32061.646700000001</v>
      </c>
    </row>
    <row r="433" spans="1:2">
      <c r="A433" s="16">
        <v>46</v>
      </c>
      <c r="B433" s="55">
        <v>32208.375220000002</v>
      </c>
    </row>
    <row r="434" spans="1:2">
      <c r="A434" s="16">
        <v>46</v>
      </c>
      <c r="B434" s="55">
        <v>35475.00344</v>
      </c>
    </row>
    <row r="435" spans="1:2">
      <c r="A435" s="16">
        <v>40</v>
      </c>
      <c r="B435" s="55">
        <v>29519.561839999998</v>
      </c>
    </row>
    <row r="436" spans="1:2">
      <c r="A436" s="16">
        <v>45</v>
      </c>
      <c r="B436" s="55">
        <v>55420.566680000004</v>
      </c>
    </row>
    <row r="437" spans="1:2">
      <c r="A437" s="16">
        <v>58</v>
      </c>
      <c r="B437" s="55">
        <v>42139.645279999997</v>
      </c>
    </row>
    <row r="438" spans="1:2">
      <c r="A438" s="16">
        <v>62</v>
      </c>
      <c r="B438" s="55">
        <v>50539.901689999999</v>
      </c>
    </row>
    <row r="439" spans="1:2">
      <c r="A439" s="16">
        <v>52</v>
      </c>
      <c r="B439" s="55">
        <v>34922.428460000003</v>
      </c>
    </row>
    <row r="440" spans="1:2">
      <c r="A440" s="16">
        <v>44</v>
      </c>
      <c r="B440" s="55">
        <v>43898.273300000001</v>
      </c>
    </row>
    <row r="441" spans="1:2">
      <c r="A441" s="16">
        <v>44</v>
      </c>
      <c r="B441" s="55">
        <v>39135.030229999997</v>
      </c>
    </row>
    <row r="442" spans="1:2">
      <c r="A442" s="16">
        <v>40</v>
      </c>
      <c r="B442" s="55">
        <v>41147.466789999999</v>
      </c>
    </row>
    <row r="443" spans="1:2">
      <c r="A443" s="16">
        <v>33</v>
      </c>
      <c r="B443" s="55">
        <v>24134.592049999999</v>
      </c>
    </row>
    <row r="444" spans="1:2">
      <c r="A444" s="16">
        <v>44</v>
      </c>
      <c r="B444" s="55">
        <v>42705.113109999998</v>
      </c>
    </row>
    <row r="445" spans="1:2">
      <c r="A445" s="16">
        <v>42</v>
      </c>
      <c r="B445" s="55">
        <v>38901.609250000001</v>
      </c>
    </row>
    <row r="446" spans="1:2">
      <c r="A446" s="16">
        <v>20</v>
      </c>
      <c r="B446" s="55">
        <v>28645.394250000001</v>
      </c>
    </row>
    <row r="447" spans="1:2">
      <c r="A447" s="16">
        <v>53</v>
      </c>
      <c r="B447" s="55">
        <v>52150.417860000001</v>
      </c>
    </row>
    <row r="448" spans="1:2">
      <c r="A448" s="16">
        <v>56</v>
      </c>
      <c r="B448" s="55">
        <v>66648.250769999999</v>
      </c>
    </row>
    <row r="449" spans="1:2">
      <c r="A449" s="16">
        <v>44</v>
      </c>
      <c r="B449" s="55">
        <v>42909.271289999997</v>
      </c>
    </row>
    <row r="450" spans="1:2">
      <c r="A450" s="16">
        <v>52</v>
      </c>
      <c r="B450" s="55">
        <v>49248.105949999997</v>
      </c>
    </row>
    <row r="451" spans="1:2">
      <c r="A451" s="16">
        <v>43</v>
      </c>
      <c r="B451" s="55">
        <v>27303.171040000001</v>
      </c>
    </row>
    <row r="452" spans="1:2">
      <c r="A452" s="16">
        <v>49</v>
      </c>
      <c r="B452" s="55">
        <v>47869.825929999999</v>
      </c>
    </row>
    <row r="453" spans="1:2">
      <c r="A453" s="16">
        <v>56</v>
      </c>
      <c r="B453" s="55">
        <v>59984.163610000003</v>
      </c>
    </row>
    <row r="454" spans="1:2">
      <c r="A454" s="16">
        <v>47</v>
      </c>
      <c r="B454" s="55">
        <v>45271.460809999997</v>
      </c>
    </row>
    <row r="455" spans="1:2">
      <c r="A455" s="16">
        <v>25</v>
      </c>
      <c r="B455" s="55">
        <v>9000</v>
      </c>
    </row>
    <row r="456" spans="1:2">
      <c r="A456" s="16">
        <v>45</v>
      </c>
      <c r="B456" s="55">
        <v>46012.106160000003</v>
      </c>
    </row>
    <row r="457" spans="1:2">
      <c r="A457" s="16">
        <v>46</v>
      </c>
      <c r="B457" s="55">
        <v>32967.201910000003</v>
      </c>
    </row>
    <row r="458" spans="1:2">
      <c r="A458" s="16">
        <v>33</v>
      </c>
      <c r="B458" s="55">
        <v>48785.158389999997</v>
      </c>
    </row>
    <row r="459" spans="1:2">
      <c r="A459" s="16">
        <v>43</v>
      </c>
      <c r="B459" s="55">
        <v>45824.565600000002</v>
      </c>
    </row>
    <row r="460" spans="1:2">
      <c r="A460" s="16">
        <v>48</v>
      </c>
      <c r="B460" s="55">
        <v>40102.114170000001</v>
      </c>
    </row>
    <row r="461" spans="1:2">
      <c r="A461" s="16">
        <v>48</v>
      </c>
      <c r="B461" s="55">
        <v>35457.1486</v>
      </c>
    </row>
    <row r="462" spans="1:2">
      <c r="A462" s="16">
        <v>40</v>
      </c>
      <c r="B462" s="55">
        <v>29556.7932</v>
      </c>
    </row>
    <row r="463" spans="1:2">
      <c r="A463" s="16">
        <v>39</v>
      </c>
      <c r="B463" s="55">
        <v>38243.062279999998</v>
      </c>
    </row>
    <row r="464" spans="1:2">
      <c r="A464" s="16">
        <v>39</v>
      </c>
      <c r="B464" s="55">
        <v>44430.633229999999</v>
      </c>
    </row>
    <row r="465" spans="1:2">
      <c r="A465" s="16">
        <v>54</v>
      </c>
      <c r="B465" s="55">
        <v>51046.422259999999</v>
      </c>
    </row>
    <row r="466" spans="1:2">
      <c r="A466" s="16">
        <v>53</v>
      </c>
      <c r="B466" s="55">
        <v>52570.365169999997</v>
      </c>
    </row>
    <row r="467" spans="1:2">
      <c r="A467" s="16">
        <v>51</v>
      </c>
      <c r="B467" s="55">
        <v>61404.225780000001</v>
      </c>
    </row>
    <row r="468" spans="1:2">
      <c r="A468" s="16">
        <v>55</v>
      </c>
      <c r="B468" s="55">
        <v>28463.643260000001</v>
      </c>
    </row>
    <row r="469" spans="1:2">
      <c r="A469" s="16">
        <v>35</v>
      </c>
      <c r="B469" s="55">
        <v>27586.200779999999</v>
      </c>
    </row>
    <row r="470" spans="1:2">
      <c r="A470" s="16">
        <v>43</v>
      </c>
      <c r="B470" s="55">
        <v>47979.485489999999</v>
      </c>
    </row>
    <row r="471" spans="1:2">
      <c r="A471" s="16">
        <v>37</v>
      </c>
      <c r="B471" s="55">
        <v>28164.860390000002</v>
      </c>
    </row>
    <row r="472" spans="1:2">
      <c r="A472" s="16">
        <v>60</v>
      </c>
      <c r="B472" s="55">
        <v>69669.474019999994</v>
      </c>
    </row>
    <row r="473" spans="1:2">
      <c r="A473" s="16">
        <v>44</v>
      </c>
      <c r="B473" s="55">
        <v>48052.650909999997</v>
      </c>
    </row>
    <row r="474" spans="1:2">
      <c r="A474" s="16">
        <v>39</v>
      </c>
      <c r="B474" s="55">
        <v>37364.23474</v>
      </c>
    </row>
    <row r="475" spans="1:2">
      <c r="A475" s="16">
        <v>42</v>
      </c>
      <c r="B475" s="55">
        <v>44500.819360000001</v>
      </c>
    </row>
    <row r="476" spans="1:2">
      <c r="A476" s="16">
        <v>32</v>
      </c>
      <c r="B476" s="55">
        <v>35139.247929999998</v>
      </c>
    </row>
    <row r="477" spans="1:2">
      <c r="A477" s="16">
        <v>52</v>
      </c>
      <c r="B477" s="55">
        <v>55167.373610000002</v>
      </c>
    </row>
    <row r="478" spans="1:2">
      <c r="A478" s="16">
        <v>56</v>
      </c>
      <c r="B478" s="55">
        <v>48383.690710000003</v>
      </c>
    </row>
    <row r="479" spans="1:2">
      <c r="A479" s="16">
        <v>41</v>
      </c>
      <c r="B479" s="55">
        <v>35823.554709999997</v>
      </c>
    </row>
    <row r="480" spans="1:2">
      <c r="A480" s="16">
        <v>51</v>
      </c>
      <c r="B480" s="55">
        <v>36517.70996</v>
      </c>
    </row>
    <row r="481" spans="1:2">
      <c r="A481" s="16">
        <v>58</v>
      </c>
      <c r="B481" s="55">
        <v>53110.880519999999</v>
      </c>
    </row>
    <row r="482" spans="1:2">
      <c r="A482" s="16">
        <v>51</v>
      </c>
      <c r="B482" s="55">
        <v>53049.445670000001</v>
      </c>
    </row>
    <row r="483" spans="1:2">
      <c r="A483" s="16">
        <v>29</v>
      </c>
      <c r="B483" s="55">
        <v>21471.113669999999</v>
      </c>
    </row>
    <row r="484" spans="1:2">
      <c r="A484" s="16">
        <v>53</v>
      </c>
      <c r="B484" s="55">
        <v>45015.679530000001</v>
      </c>
    </row>
    <row r="485" spans="1:2">
      <c r="A485" s="16">
        <v>43</v>
      </c>
      <c r="B485" s="55">
        <v>55377.876969999998</v>
      </c>
    </row>
    <row r="486" spans="1:2">
      <c r="A486" s="16">
        <v>62</v>
      </c>
      <c r="B486" s="55">
        <v>56510.132940000003</v>
      </c>
    </row>
    <row r="487" spans="1:2">
      <c r="A487" s="16">
        <v>60</v>
      </c>
      <c r="B487" s="55">
        <v>47443.744429999999</v>
      </c>
    </row>
    <row r="488" spans="1:2">
      <c r="A488" s="16">
        <v>37</v>
      </c>
      <c r="B488" s="55">
        <v>41489.641230000001</v>
      </c>
    </row>
    <row r="489" spans="1:2">
      <c r="A489" s="16">
        <v>43</v>
      </c>
      <c r="B489" s="55">
        <v>32553.534230000001</v>
      </c>
    </row>
    <row r="490" spans="1:2">
      <c r="A490" s="16">
        <v>42</v>
      </c>
      <c r="B490" s="55">
        <v>41984.62412</v>
      </c>
    </row>
    <row r="491" spans="1:2">
      <c r="A491" s="16">
        <v>55</v>
      </c>
      <c r="B491" s="55">
        <v>59538.403270000003</v>
      </c>
    </row>
    <row r="492" spans="1:2">
      <c r="A492" s="16">
        <v>46</v>
      </c>
      <c r="B492" s="55">
        <v>41352.470710000001</v>
      </c>
    </row>
    <row r="493" spans="1:2">
      <c r="A493" s="16">
        <v>50</v>
      </c>
      <c r="B493" s="55">
        <v>52785.169470000001</v>
      </c>
    </row>
    <row r="494" spans="1:2">
      <c r="A494" s="16">
        <v>55</v>
      </c>
      <c r="B494" s="55">
        <v>60117.67886</v>
      </c>
    </row>
    <row r="495" spans="1:2">
      <c r="A495" s="16">
        <v>43</v>
      </c>
      <c r="B495" s="55">
        <v>47760.664270000001</v>
      </c>
    </row>
    <row r="496" spans="1:2">
      <c r="A496" s="16">
        <v>52</v>
      </c>
      <c r="B496" s="55">
        <v>64188.268620000003</v>
      </c>
    </row>
    <row r="497" spans="1:2">
      <c r="A497" s="16">
        <v>41</v>
      </c>
      <c r="B497" s="55">
        <v>48901.443420000003</v>
      </c>
    </row>
    <row r="498" spans="1:2">
      <c r="A498" s="16">
        <v>38</v>
      </c>
      <c r="B498" s="55">
        <v>31491.414570000001</v>
      </c>
    </row>
    <row r="499" spans="1:2">
      <c r="A499" s="16">
        <v>54</v>
      </c>
      <c r="B499" s="55">
        <v>64147.28888</v>
      </c>
    </row>
    <row r="500" spans="1:2">
      <c r="A500" s="16">
        <v>59</v>
      </c>
      <c r="B500" s="55">
        <v>45442.153530000003</v>
      </c>
    </row>
    <row r="501" spans="1:2">
      <c r="A501" s="16">
        <v>47</v>
      </c>
      <c r="B501" s="55">
        <v>45107.225659999996</v>
      </c>
    </row>
  </sheetData>
  <mergeCells count="4">
    <mergeCell ref="F13:G13"/>
    <mergeCell ref="F9:G9"/>
    <mergeCell ref="F10:G10"/>
    <mergeCell ref="F11:G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4A967-532F-47A3-9A87-3D393755306A}">
  <dimension ref="A1:R502"/>
  <sheetViews>
    <sheetView showGridLines="0" topLeftCell="B1" zoomScale="115" zoomScaleNormal="115" workbookViewId="0">
      <selection activeCell="K16" sqref="K16:L16"/>
    </sheetView>
  </sheetViews>
  <sheetFormatPr defaultRowHeight="16.5"/>
  <cols>
    <col min="1" max="1" width="4.375" customWidth="1"/>
    <col min="2" max="2" width="13" customWidth="1"/>
    <col min="3" max="3" width="15.625" customWidth="1"/>
    <col min="4" max="4" width="11.875" customWidth="1"/>
    <col min="5" max="5" width="20" customWidth="1"/>
    <col min="10" max="10" width="26.875" customWidth="1"/>
    <col min="11" max="11" width="35.25" customWidth="1"/>
    <col min="12" max="12" width="17.625" customWidth="1"/>
  </cols>
  <sheetData>
    <row r="1" spans="1:12">
      <c r="A1" s="143" t="s">
        <v>1010</v>
      </c>
      <c r="B1" s="144"/>
      <c r="C1" s="144"/>
      <c r="D1" s="144"/>
      <c r="E1" s="144"/>
      <c r="F1" s="144"/>
      <c r="J1" s="149" t="s">
        <v>5</v>
      </c>
      <c r="K1" s="150"/>
    </row>
    <row r="2" spans="1:12">
      <c r="A2" s="18" t="s">
        <v>5</v>
      </c>
      <c r="B2" s="18" t="s">
        <v>6</v>
      </c>
      <c r="C2" s="18" t="s">
        <v>7</v>
      </c>
      <c r="D2" s="18" t="s">
        <v>8</v>
      </c>
      <c r="E2" s="50" t="s">
        <v>9</v>
      </c>
      <c r="F2" s="54" t="s">
        <v>5</v>
      </c>
      <c r="G2" s="133" t="s">
        <v>1145</v>
      </c>
      <c r="H2" t="s">
        <v>1146</v>
      </c>
      <c r="J2" s="60" t="s">
        <v>1081</v>
      </c>
      <c r="K2" s="58">
        <f>SUM(F3:F502)</f>
        <v>281</v>
      </c>
    </row>
    <row r="3" spans="1:12">
      <c r="A3" s="20">
        <v>42</v>
      </c>
      <c r="B3" s="20">
        <v>62812.093009999997</v>
      </c>
      <c r="C3" s="20">
        <v>11609.38091</v>
      </c>
      <c r="D3" s="20">
        <v>238961.25049999999</v>
      </c>
      <c r="E3" s="134">
        <v>35321.458769999997</v>
      </c>
      <c r="F3" s="37">
        <f t="shared" ref="F3:F66" si="0">IF(A3&gt;=45,1,0)</f>
        <v>0</v>
      </c>
      <c r="H3" t="s">
        <v>1144</v>
      </c>
      <c r="J3" s="77" t="s">
        <v>1082</v>
      </c>
      <c r="K3" s="74">
        <f>COUNT(F3:F502)</f>
        <v>500</v>
      </c>
    </row>
    <row r="4" spans="1:12">
      <c r="A4" s="16">
        <v>41</v>
      </c>
      <c r="B4" s="16">
        <v>66646.892919999998</v>
      </c>
      <c r="C4" s="16">
        <v>9572.9571360000009</v>
      </c>
      <c r="D4" s="16">
        <v>530973.90780000004</v>
      </c>
      <c r="E4" s="135">
        <v>45115.525659999999</v>
      </c>
      <c r="F4" s="37">
        <f t="shared" si="0"/>
        <v>0</v>
      </c>
      <c r="J4" s="78" t="s">
        <v>1065</v>
      </c>
      <c r="K4" s="79">
        <f>K2/K3</f>
        <v>0.56200000000000006</v>
      </c>
    </row>
    <row r="5" spans="1:12">
      <c r="A5" s="16">
        <v>43</v>
      </c>
      <c r="B5" s="16">
        <v>53798.551119999996</v>
      </c>
      <c r="C5" s="16">
        <v>11160.35506</v>
      </c>
      <c r="D5" s="16">
        <v>638467.17729999998</v>
      </c>
      <c r="E5" s="135">
        <v>42925.709210000001</v>
      </c>
      <c r="F5" s="37">
        <f t="shared" si="0"/>
        <v>0</v>
      </c>
      <c r="J5" s="73" t="s">
        <v>1088</v>
      </c>
      <c r="K5" s="57">
        <v>0.55000000000000004</v>
      </c>
    </row>
    <row r="6" spans="1:12">
      <c r="A6" s="16">
        <v>58</v>
      </c>
      <c r="B6" s="16">
        <v>79370.037979999994</v>
      </c>
      <c r="C6" s="16">
        <v>14426.164849999999</v>
      </c>
      <c r="D6" s="16">
        <v>548599.05240000004</v>
      </c>
      <c r="E6" s="135">
        <v>67422.363129999998</v>
      </c>
      <c r="F6" s="37">
        <f t="shared" si="0"/>
        <v>1</v>
      </c>
      <c r="J6" s="75"/>
      <c r="K6" s="74">
        <v>0.05</v>
      </c>
    </row>
    <row r="7" spans="1:12">
      <c r="A7" s="16">
        <v>57</v>
      </c>
      <c r="B7" s="16">
        <v>59729.151299999998</v>
      </c>
      <c r="C7" s="16">
        <v>5358.7121770000003</v>
      </c>
      <c r="D7" s="16">
        <v>560304.06709999999</v>
      </c>
      <c r="E7" s="135">
        <v>55915.462480000002</v>
      </c>
      <c r="F7" s="37">
        <f t="shared" si="0"/>
        <v>1</v>
      </c>
      <c r="J7" s="76"/>
      <c r="K7" s="59">
        <f>_xlfn.NORM.INV(0.975,0,1)</f>
        <v>1.9599639845400536</v>
      </c>
    </row>
    <row r="8" spans="1:12">
      <c r="A8" s="16">
        <v>57</v>
      </c>
      <c r="B8" s="16">
        <v>68499.851620000001</v>
      </c>
      <c r="C8" s="16">
        <v>14179.47244</v>
      </c>
      <c r="D8" s="16">
        <v>428485.36040000001</v>
      </c>
      <c r="E8" s="135">
        <v>56611.997840000004</v>
      </c>
      <c r="F8" s="37">
        <f t="shared" si="0"/>
        <v>1</v>
      </c>
    </row>
    <row r="9" spans="1:12">
      <c r="A9" s="16">
        <v>47</v>
      </c>
      <c r="B9" s="16">
        <v>39814.521999999997</v>
      </c>
      <c r="C9" s="16">
        <v>5958.460188</v>
      </c>
      <c r="D9" s="16">
        <v>326373.18119999999</v>
      </c>
      <c r="E9" s="135">
        <v>28925.70549</v>
      </c>
      <c r="F9" s="37">
        <f t="shared" si="0"/>
        <v>1</v>
      </c>
    </row>
    <row r="10" spans="1:12">
      <c r="A10" s="16">
        <v>50</v>
      </c>
      <c r="B10" s="16">
        <v>51752.234450000004</v>
      </c>
      <c r="C10" s="16">
        <v>10985.69656</v>
      </c>
      <c r="D10" s="16">
        <v>629312.40410000004</v>
      </c>
      <c r="E10" s="135">
        <v>47434.982649999998</v>
      </c>
      <c r="F10" s="37">
        <f t="shared" si="0"/>
        <v>1</v>
      </c>
    </row>
    <row r="11" spans="1:12">
      <c r="A11" s="16">
        <v>47</v>
      </c>
      <c r="B11" s="16">
        <v>58139.259100000003</v>
      </c>
      <c r="C11" s="16">
        <v>3440.8237989999998</v>
      </c>
      <c r="D11" s="16">
        <v>630059.02740000002</v>
      </c>
      <c r="E11" s="135">
        <v>48013.614099999999</v>
      </c>
      <c r="F11" s="37">
        <f t="shared" si="0"/>
        <v>1</v>
      </c>
    </row>
    <row r="12" spans="1:12">
      <c r="A12" s="16">
        <v>43</v>
      </c>
      <c r="B12" s="16">
        <v>53457.101320000002</v>
      </c>
      <c r="C12" s="16">
        <v>12884.078680000001</v>
      </c>
      <c r="D12" s="16">
        <v>476643.35440000001</v>
      </c>
      <c r="E12" s="135">
        <v>38189.506009999997</v>
      </c>
      <c r="F12" s="37">
        <f t="shared" si="0"/>
        <v>0</v>
      </c>
    </row>
    <row r="13" spans="1:12">
      <c r="A13" s="16">
        <v>50</v>
      </c>
      <c r="B13" s="16">
        <v>73348.707450000002</v>
      </c>
      <c r="C13" s="16">
        <v>8270.707359</v>
      </c>
      <c r="D13" s="16">
        <v>612738.61710000003</v>
      </c>
      <c r="E13" s="135">
        <v>59045.51309</v>
      </c>
      <c r="F13" s="37">
        <f t="shared" si="0"/>
        <v>1</v>
      </c>
    </row>
    <row r="14" spans="1:12">
      <c r="A14" s="16">
        <v>53</v>
      </c>
      <c r="B14" s="16">
        <v>55421.657330000002</v>
      </c>
      <c r="C14" s="16">
        <v>10014.969289999999</v>
      </c>
      <c r="D14" s="16">
        <v>293862.5123</v>
      </c>
      <c r="E14" s="135">
        <v>42288.810460000001</v>
      </c>
      <c r="F14" s="37">
        <f t="shared" si="0"/>
        <v>1</v>
      </c>
    </row>
    <row r="15" spans="1:12">
      <c r="A15" s="16">
        <v>44</v>
      </c>
      <c r="B15" s="16">
        <v>37336.338300000003</v>
      </c>
      <c r="C15" s="16">
        <v>10218.32092</v>
      </c>
      <c r="D15" s="16">
        <v>430907.16729999997</v>
      </c>
      <c r="E15" s="135">
        <v>28700.0334</v>
      </c>
      <c r="F15" s="37">
        <f t="shared" si="0"/>
        <v>0</v>
      </c>
      <c r="J15" s="43"/>
      <c r="K15" s="44" t="s">
        <v>1066</v>
      </c>
      <c r="L15" s="45"/>
    </row>
    <row r="16" spans="1:12">
      <c r="A16" s="16">
        <v>48</v>
      </c>
      <c r="B16" s="16">
        <v>68304.472980000006</v>
      </c>
      <c r="C16" s="16">
        <v>9466.9951280000005</v>
      </c>
      <c r="D16" s="16">
        <v>420322.07020000002</v>
      </c>
      <c r="E16" s="135">
        <v>49258.87571</v>
      </c>
      <c r="F16" s="37">
        <f t="shared" si="0"/>
        <v>1</v>
      </c>
      <c r="J16" s="40" t="s">
        <v>1058</v>
      </c>
      <c r="K16" s="146" t="s">
        <v>1147</v>
      </c>
      <c r="L16" s="147"/>
    </row>
    <row r="17" spans="1:18">
      <c r="A17" s="16">
        <v>55</v>
      </c>
      <c r="B17" s="16">
        <v>72776.003819999998</v>
      </c>
      <c r="C17" s="16">
        <v>10597.638139999999</v>
      </c>
      <c r="D17" s="16">
        <v>146344.8965</v>
      </c>
      <c r="E17" s="135">
        <v>49510.033560000003</v>
      </c>
      <c r="F17" s="37">
        <f t="shared" si="0"/>
        <v>1</v>
      </c>
      <c r="J17" s="40" t="s">
        <v>1060</v>
      </c>
      <c r="K17" s="146" t="s">
        <v>1148</v>
      </c>
      <c r="L17" s="147"/>
    </row>
    <row r="18" spans="1:18">
      <c r="A18" s="16">
        <v>53</v>
      </c>
      <c r="B18" s="16">
        <v>64662.300609999998</v>
      </c>
      <c r="C18" s="16">
        <v>11326.03434</v>
      </c>
      <c r="D18" s="16">
        <v>481433.43239999999</v>
      </c>
      <c r="E18" s="135">
        <v>53017.267229999998</v>
      </c>
      <c r="F18" s="37">
        <f t="shared" si="0"/>
        <v>1</v>
      </c>
      <c r="J18" s="40" t="s">
        <v>1062</v>
      </c>
      <c r="K18" s="146">
        <f>(K4-K5)* SQRT(K3) /SQRT(K6*(1-K6))</f>
        <v>1.2311740225021861</v>
      </c>
      <c r="L18" s="147"/>
    </row>
    <row r="19" spans="1:18">
      <c r="A19" s="16">
        <v>45</v>
      </c>
      <c r="B19" s="16">
        <v>63259.878369999999</v>
      </c>
      <c r="C19" s="16">
        <v>11495.54999</v>
      </c>
      <c r="D19" s="16">
        <v>370356.22230000002</v>
      </c>
      <c r="E19" s="135">
        <v>41814.720670000002</v>
      </c>
      <c r="F19" s="37">
        <f t="shared" si="0"/>
        <v>1</v>
      </c>
      <c r="J19" s="40" t="s">
        <v>1063</v>
      </c>
      <c r="K19" s="38">
        <f>-_xlfn.NORM.S.INV(0.975)</f>
        <v>-1.9599639845400536</v>
      </c>
      <c r="L19" s="38">
        <f>-K19</f>
        <v>1.9599639845400536</v>
      </c>
    </row>
    <row r="20" spans="1:18">
      <c r="A20" s="16">
        <v>48</v>
      </c>
      <c r="B20" s="16">
        <v>52682.064010000002</v>
      </c>
      <c r="C20" s="16">
        <v>12514.52029</v>
      </c>
      <c r="D20" s="16">
        <v>549443.58860000002</v>
      </c>
      <c r="E20" s="135">
        <v>43901.712440000003</v>
      </c>
      <c r="F20" s="37">
        <f t="shared" si="0"/>
        <v>1</v>
      </c>
      <c r="J20" s="136" t="s">
        <v>1085</v>
      </c>
      <c r="K20" s="145" t="s">
        <v>1089</v>
      </c>
      <c r="L20" s="145"/>
    </row>
    <row r="21" spans="1:18">
      <c r="A21" s="16">
        <v>52</v>
      </c>
      <c r="B21" s="16">
        <v>54503.144229999998</v>
      </c>
      <c r="C21" s="16">
        <v>7377.8209139999999</v>
      </c>
      <c r="D21" s="16">
        <v>431098.99979999999</v>
      </c>
      <c r="E21" s="135">
        <v>44633.992409999999</v>
      </c>
      <c r="F21" s="37">
        <f t="shared" si="0"/>
        <v>1</v>
      </c>
      <c r="K21" s="148" t="s">
        <v>1067</v>
      </c>
      <c r="L21" s="148"/>
      <c r="M21" s="148"/>
      <c r="N21" s="148"/>
      <c r="O21" s="148"/>
      <c r="P21" s="148"/>
      <c r="Q21" s="148"/>
      <c r="R21" s="148"/>
    </row>
    <row r="22" spans="1:18">
      <c r="A22" s="16">
        <v>59</v>
      </c>
      <c r="B22" s="16">
        <v>55368.237159999997</v>
      </c>
      <c r="C22" s="16">
        <v>13272.946470000001</v>
      </c>
      <c r="D22" s="16">
        <v>566022.13060000003</v>
      </c>
      <c r="E22" s="135">
        <v>54827.52403</v>
      </c>
      <c r="F22" s="37">
        <f t="shared" si="0"/>
        <v>1</v>
      </c>
    </row>
    <row r="23" spans="1:18">
      <c r="A23" s="16">
        <v>52</v>
      </c>
      <c r="B23" s="16">
        <v>63435.863039999997</v>
      </c>
      <c r="C23" s="16">
        <v>11878.03779</v>
      </c>
      <c r="D23" s="16">
        <v>480588.23450000002</v>
      </c>
      <c r="E23" s="135">
        <v>51130.95379</v>
      </c>
      <c r="F23" s="37">
        <f t="shared" si="0"/>
        <v>1</v>
      </c>
    </row>
    <row r="24" spans="1:18">
      <c r="A24" s="16">
        <v>48</v>
      </c>
      <c r="B24" s="16">
        <v>64347.345309999997</v>
      </c>
      <c r="C24" s="16">
        <v>10905.36628</v>
      </c>
      <c r="D24" s="16">
        <v>307226.09769999998</v>
      </c>
      <c r="E24" s="135">
        <v>43402.31525</v>
      </c>
      <c r="F24" s="37">
        <f t="shared" si="0"/>
        <v>1</v>
      </c>
    </row>
    <row r="25" spans="1:18">
      <c r="A25" s="16">
        <v>46</v>
      </c>
      <c r="B25" s="16">
        <v>65176.690549999999</v>
      </c>
      <c r="C25" s="16">
        <v>7698.5522339999998</v>
      </c>
      <c r="D25" s="16">
        <v>497526.45659999998</v>
      </c>
      <c r="E25" s="135">
        <v>47240.86004</v>
      </c>
      <c r="F25" s="37">
        <f t="shared" si="0"/>
        <v>1</v>
      </c>
    </row>
    <row r="26" spans="1:18">
      <c r="A26" s="16">
        <v>47</v>
      </c>
      <c r="B26" s="16">
        <v>52027.638370000001</v>
      </c>
      <c r="C26" s="16">
        <v>11960.85377</v>
      </c>
      <c r="D26" s="16">
        <v>688466.0503</v>
      </c>
      <c r="E26" s="135">
        <v>46635.494319999998</v>
      </c>
      <c r="F26" s="37">
        <f t="shared" si="0"/>
        <v>1</v>
      </c>
    </row>
    <row r="27" spans="1:18">
      <c r="A27" s="16">
        <v>40</v>
      </c>
      <c r="B27" s="16">
        <v>69612.012300000002</v>
      </c>
      <c r="C27" s="16">
        <v>8125.5989929999996</v>
      </c>
      <c r="D27" s="16">
        <v>499086.34419999999</v>
      </c>
      <c r="E27" s="135">
        <v>45078.40193</v>
      </c>
      <c r="F27" s="37">
        <f t="shared" si="0"/>
        <v>0</v>
      </c>
    </row>
    <row r="28" spans="1:18">
      <c r="A28" s="16">
        <v>53</v>
      </c>
      <c r="B28" s="16">
        <v>53065.571750000003</v>
      </c>
      <c r="C28" s="16">
        <v>17805.576069999999</v>
      </c>
      <c r="D28" s="16">
        <v>429440.3297</v>
      </c>
      <c r="E28" s="135">
        <v>44387.58412</v>
      </c>
      <c r="F28" s="37">
        <f t="shared" si="0"/>
        <v>1</v>
      </c>
    </row>
    <row r="29" spans="1:18">
      <c r="A29" s="16">
        <v>28</v>
      </c>
      <c r="B29" s="16">
        <v>82842.533850000007</v>
      </c>
      <c r="C29" s="16">
        <v>13102.15805</v>
      </c>
      <c r="D29" s="16">
        <v>315775.32069999998</v>
      </c>
      <c r="E29" s="135">
        <v>37161.553930000002</v>
      </c>
      <c r="F29" s="37">
        <f t="shared" si="0"/>
        <v>0</v>
      </c>
    </row>
    <row r="30" spans="1:18">
      <c r="A30" s="16">
        <v>56</v>
      </c>
      <c r="B30" s="16">
        <v>61388.627090000002</v>
      </c>
      <c r="C30" s="16">
        <v>14270.007310000001</v>
      </c>
      <c r="D30" s="16">
        <v>341691.93369999999</v>
      </c>
      <c r="E30" s="135">
        <v>49091.971850000002</v>
      </c>
      <c r="F30" s="37">
        <f t="shared" si="0"/>
        <v>1</v>
      </c>
    </row>
    <row r="31" spans="1:18">
      <c r="A31" s="16">
        <v>46</v>
      </c>
      <c r="B31" s="16">
        <v>100000</v>
      </c>
      <c r="C31" s="16">
        <v>17452.92179</v>
      </c>
      <c r="D31" s="16">
        <v>188032.0778</v>
      </c>
      <c r="E31" s="135">
        <v>58350.318090000001</v>
      </c>
      <c r="F31" s="37">
        <f t="shared" si="0"/>
        <v>1</v>
      </c>
    </row>
    <row r="32" spans="1:18">
      <c r="A32" s="16">
        <v>40</v>
      </c>
      <c r="B32" s="16">
        <v>62891.865559999998</v>
      </c>
      <c r="C32" s="16">
        <v>12522.94052</v>
      </c>
      <c r="D32" s="16">
        <v>583230.97600000002</v>
      </c>
      <c r="E32" s="135">
        <v>43994.35972</v>
      </c>
      <c r="F32" s="37">
        <f t="shared" si="0"/>
        <v>0</v>
      </c>
    </row>
    <row r="33" spans="1:6">
      <c r="A33" s="16">
        <v>33</v>
      </c>
      <c r="B33" s="16">
        <v>39627.124799999998</v>
      </c>
      <c r="C33" s="16">
        <v>9371.5110710000008</v>
      </c>
      <c r="D33" s="16">
        <v>319837.6593</v>
      </c>
      <c r="E33" s="135">
        <v>17584.569630000002</v>
      </c>
      <c r="F33" s="37">
        <f t="shared" si="0"/>
        <v>0</v>
      </c>
    </row>
    <row r="34" spans="1:6">
      <c r="A34" s="16">
        <v>40</v>
      </c>
      <c r="B34" s="16">
        <v>68859.564889999994</v>
      </c>
      <c r="C34" s="16">
        <v>13417.020270000001</v>
      </c>
      <c r="D34" s="16">
        <v>486069.07299999997</v>
      </c>
      <c r="E34" s="135">
        <v>44650.36073</v>
      </c>
      <c r="F34" s="37">
        <f t="shared" si="0"/>
        <v>0</v>
      </c>
    </row>
    <row r="35" spans="1:6">
      <c r="A35" s="16">
        <v>51</v>
      </c>
      <c r="B35" s="16">
        <v>82358.22683</v>
      </c>
      <c r="C35" s="16">
        <v>8092.4751029999998</v>
      </c>
      <c r="D35" s="16">
        <v>655934.46660000004</v>
      </c>
      <c r="E35" s="135">
        <v>66363.893160000007</v>
      </c>
      <c r="F35" s="37">
        <f t="shared" si="0"/>
        <v>1</v>
      </c>
    </row>
    <row r="36" spans="1:6">
      <c r="A36" s="16">
        <v>51</v>
      </c>
      <c r="B36" s="16">
        <v>67904.398950000003</v>
      </c>
      <c r="C36" s="16">
        <v>11417.309520000001</v>
      </c>
      <c r="D36" s="16">
        <v>487435.96399999998</v>
      </c>
      <c r="E36" s="135">
        <v>53489.462140000003</v>
      </c>
      <c r="F36" s="37">
        <f t="shared" si="0"/>
        <v>1</v>
      </c>
    </row>
    <row r="37" spans="1:6">
      <c r="A37" s="16">
        <v>46</v>
      </c>
      <c r="B37" s="16">
        <v>65311.682249999998</v>
      </c>
      <c r="C37" s="16">
        <v>7988.7536849999997</v>
      </c>
      <c r="D37" s="16">
        <v>215673.53839999999</v>
      </c>
      <c r="E37" s="135">
        <v>39810.348169999997</v>
      </c>
      <c r="F37" s="37">
        <f t="shared" si="0"/>
        <v>1</v>
      </c>
    </row>
    <row r="38" spans="1:6">
      <c r="A38" s="16">
        <v>51</v>
      </c>
      <c r="B38" s="16">
        <v>59593.2624</v>
      </c>
      <c r="C38" s="16">
        <v>12252.730579999999</v>
      </c>
      <c r="D38" s="16">
        <v>612242.77549999999</v>
      </c>
      <c r="E38" s="135">
        <v>51612.143109999997</v>
      </c>
      <c r="F38" s="37">
        <f t="shared" si="0"/>
        <v>1</v>
      </c>
    </row>
    <row r="39" spans="1:6">
      <c r="A39" s="16">
        <v>50</v>
      </c>
      <c r="B39" s="16">
        <v>47460.548089999997</v>
      </c>
      <c r="C39" s="16">
        <v>7405.5342710000004</v>
      </c>
      <c r="D39" s="16">
        <v>430624.81420000002</v>
      </c>
      <c r="E39" s="135">
        <v>38978.674579999999</v>
      </c>
      <c r="F39" s="37">
        <f t="shared" si="0"/>
        <v>1</v>
      </c>
    </row>
    <row r="40" spans="1:6">
      <c r="A40" s="16">
        <v>22</v>
      </c>
      <c r="B40" s="16">
        <v>43131.784110000001</v>
      </c>
      <c r="C40" s="16">
        <v>10917.140939999999</v>
      </c>
      <c r="D40" s="16">
        <v>326742.7352</v>
      </c>
      <c r="E40" s="135">
        <v>10092.22509</v>
      </c>
      <c r="F40" s="37">
        <f t="shared" si="0"/>
        <v>0</v>
      </c>
    </row>
    <row r="41" spans="1:6">
      <c r="A41" s="16">
        <v>51</v>
      </c>
      <c r="B41" s="16">
        <v>52263.698060000002</v>
      </c>
      <c r="C41" s="16">
        <v>8838.7595089999995</v>
      </c>
      <c r="D41" s="16">
        <v>213040.96059999999</v>
      </c>
      <c r="E41" s="135">
        <v>35928.524039999997</v>
      </c>
      <c r="F41" s="37">
        <f t="shared" si="0"/>
        <v>1</v>
      </c>
    </row>
    <row r="42" spans="1:6">
      <c r="A42" s="16">
        <v>48</v>
      </c>
      <c r="B42" s="16">
        <v>80959.533100000001</v>
      </c>
      <c r="C42" s="16">
        <v>4499.921096</v>
      </c>
      <c r="D42" s="16">
        <v>379749.91519999999</v>
      </c>
      <c r="E42" s="135">
        <v>54823.192210000001</v>
      </c>
      <c r="F42" s="37">
        <f t="shared" si="0"/>
        <v>1</v>
      </c>
    </row>
    <row r="43" spans="1:6">
      <c r="A43" s="16">
        <v>42</v>
      </c>
      <c r="B43" s="16">
        <v>66417.665970000002</v>
      </c>
      <c r="C43" s="16">
        <v>9183.3276210000004</v>
      </c>
      <c r="D43" s="16">
        <v>513340.0097</v>
      </c>
      <c r="E43" s="135">
        <v>45805.671860000002</v>
      </c>
      <c r="F43" s="37">
        <f t="shared" si="0"/>
        <v>0</v>
      </c>
    </row>
    <row r="44" spans="1:6">
      <c r="A44" s="16">
        <v>46</v>
      </c>
      <c r="B44" s="16">
        <v>58457.414920000003</v>
      </c>
      <c r="C44" s="16">
        <v>12491.01273</v>
      </c>
      <c r="D44" s="16">
        <v>410655.99469999998</v>
      </c>
      <c r="E44" s="135">
        <v>41567.470329999996</v>
      </c>
      <c r="F44" s="37">
        <f t="shared" si="0"/>
        <v>1</v>
      </c>
    </row>
    <row r="45" spans="1:6">
      <c r="A45" s="16">
        <v>38</v>
      </c>
      <c r="B45" s="16">
        <v>50571.459690000003</v>
      </c>
      <c r="C45" s="16">
        <v>13338.328519999999</v>
      </c>
      <c r="D45" s="16">
        <v>348833.84029999998</v>
      </c>
      <c r="E45" s="135">
        <v>28031.209849999999</v>
      </c>
      <c r="F45" s="37">
        <f t="shared" si="0"/>
        <v>0</v>
      </c>
    </row>
    <row r="46" spans="1:6">
      <c r="A46" s="16">
        <v>39</v>
      </c>
      <c r="B46" s="16">
        <v>50943.162559999997</v>
      </c>
      <c r="C46" s="16">
        <v>10816.8855</v>
      </c>
      <c r="D46" s="16">
        <v>299734.12780000002</v>
      </c>
      <c r="E46" s="135">
        <v>27815.738130000002</v>
      </c>
      <c r="F46" s="37">
        <f t="shared" si="0"/>
        <v>0</v>
      </c>
    </row>
    <row r="47" spans="1:6">
      <c r="A47" s="16">
        <v>61</v>
      </c>
      <c r="B47" s="16">
        <v>79792.130959999995</v>
      </c>
      <c r="C47" s="16">
        <v>14245.53319</v>
      </c>
      <c r="D47" s="16">
        <v>497950.29330000002</v>
      </c>
      <c r="E47" s="135">
        <v>68678.435200000007</v>
      </c>
      <c r="F47" s="37">
        <f t="shared" si="0"/>
        <v>1</v>
      </c>
    </row>
    <row r="48" spans="1:6">
      <c r="A48" s="16">
        <v>55</v>
      </c>
      <c r="B48" s="16">
        <v>70787.27764</v>
      </c>
      <c r="C48" s="16">
        <v>10155.34095</v>
      </c>
      <c r="D48" s="16">
        <v>853913.85320000001</v>
      </c>
      <c r="E48" s="135">
        <v>68925.094469999996</v>
      </c>
      <c r="F48" s="37">
        <f t="shared" si="0"/>
        <v>1</v>
      </c>
    </row>
    <row r="49" spans="1:6">
      <c r="A49" s="16">
        <v>42</v>
      </c>
      <c r="B49" s="16">
        <v>56098.507729999998</v>
      </c>
      <c r="C49" s="16">
        <v>11675.284960000001</v>
      </c>
      <c r="D49" s="16">
        <v>320228.64510000002</v>
      </c>
      <c r="E49" s="135">
        <v>34215.761500000001</v>
      </c>
      <c r="F49" s="37">
        <f t="shared" si="0"/>
        <v>0</v>
      </c>
    </row>
    <row r="50" spans="1:6">
      <c r="A50" s="16">
        <v>51</v>
      </c>
      <c r="B50" s="16">
        <v>57478.379220000003</v>
      </c>
      <c r="C50" s="16">
        <v>2230.096344</v>
      </c>
      <c r="D50" s="16">
        <v>158979.7102</v>
      </c>
      <c r="E50" s="135">
        <v>37843.466189999999</v>
      </c>
      <c r="F50" s="37">
        <f t="shared" si="0"/>
        <v>1</v>
      </c>
    </row>
    <row r="51" spans="1:6">
      <c r="A51" s="16">
        <v>41</v>
      </c>
      <c r="B51" s="16">
        <v>60181.406329999998</v>
      </c>
      <c r="C51" s="16">
        <v>7094.896557</v>
      </c>
      <c r="D51" s="16">
        <v>390312.1715</v>
      </c>
      <c r="E51" s="135">
        <v>37883.242310000001</v>
      </c>
      <c r="F51" s="37">
        <f t="shared" si="0"/>
        <v>0</v>
      </c>
    </row>
    <row r="52" spans="1:6">
      <c r="A52" s="16">
        <v>40</v>
      </c>
      <c r="B52" s="16">
        <v>74445.081680000003</v>
      </c>
      <c r="C52" s="16">
        <v>7915.758178</v>
      </c>
      <c r="D52" s="16">
        <v>527420.72690000001</v>
      </c>
      <c r="E52" s="135">
        <v>48734.357080000002</v>
      </c>
      <c r="F52" s="37">
        <f t="shared" si="0"/>
        <v>0</v>
      </c>
    </row>
    <row r="53" spans="1:6">
      <c r="A53" s="16">
        <v>41</v>
      </c>
      <c r="B53" s="16">
        <v>38406.778899999998</v>
      </c>
      <c r="C53" s="16">
        <v>11023.00268</v>
      </c>
      <c r="D53" s="16">
        <v>451846.19949999999</v>
      </c>
      <c r="E53" s="135">
        <v>27187.239140000001</v>
      </c>
      <c r="F53" s="37">
        <f t="shared" si="0"/>
        <v>0</v>
      </c>
    </row>
    <row r="54" spans="1:6">
      <c r="A54" s="16">
        <v>56</v>
      </c>
      <c r="B54" s="16">
        <v>64616.688099999999</v>
      </c>
      <c r="C54" s="16">
        <v>12378.54089</v>
      </c>
      <c r="D54" s="16">
        <v>779925.7892</v>
      </c>
      <c r="E54" s="135">
        <v>63738.390650000001</v>
      </c>
      <c r="F54" s="37">
        <f t="shared" si="0"/>
        <v>1</v>
      </c>
    </row>
    <row r="55" spans="1:6">
      <c r="A55" s="16">
        <v>46</v>
      </c>
      <c r="B55" s="16">
        <v>68107.93144</v>
      </c>
      <c r="C55" s="16">
        <v>7813.6026570000004</v>
      </c>
      <c r="D55" s="16">
        <v>455609.14289999998</v>
      </c>
      <c r="E55" s="135">
        <v>48266.755160000001</v>
      </c>
      <c r="F55" s="37">
        <f t="shared" si="0"/>
        <v>1</v>
      </c>
    </row>
    <row r="56" spans="1:6">
      <c r="A56" s="16">
        <v>37</v>
      </c>
      <c r="B56" s="16">
        <v>72471.815319999994</v>
      </c>
      <c r="C56" s="16">
        <v>11216.886759999999</v>
      </c>
      <c r="D56" s="16">
        <v>583523.07620000001</v>
      </c>
      <c r="E56" s="135">
        <v>46381.131110000002</v>
      </c>
      <c r="F56" s="37">
        <f t="shared" si="0"/>
        <v>0</v>
      </c>
    </row>
    <row r="57" spans="1:6">
      <c r="A57" s="16">
        <v>52</v>
      </c>
      <c r="B57" s="16">
        <v>35069.418859999998</v>
      </c>
      <c r="C57" s="16">
        <v>1851.9798390000001</v>
      </c>
      <c r="D57" s="16">
        <v>353757.50569999998</v>
      </c>
      <c r="E57" s="135">
        <v>31978.979899999998</v>
      </c>
      <c r="F57" s="37">
        <f t="shared" si="0"/>
        <v>1</v>
      </c>
    </row>
    <row r="58" spans="1:6">
      <c r="A58" s="16">
        <v>57</v>
      </c>
      <c r="B58" s="16">
        <v>52422.946909999999</v>
      </c>
      <c r="C58" s="16">
        <v>6998.4656199999999</v>
      </c>
      <c r="D58" s="16">
        <v>438067.75060000003</v>
      </c>
      <c r="E58" s="135">
        <v>48100.290520000002</v>
      </c>
      <c r="F58" s="37">
        <f t="shared" si="0"/>
        <v>1</v>
      </c>
    </row>
    <row r="59" spans="1:6">
      <c r="A59" s="16">
        <v>34</v>
      </c>
      <c r="B59" s="16">
        <v>84467.789879999997</v>
      </c>
      <c r="C59" s="16">
        <v>7772.4448469999998</v>
      </c>
      <c r="D59" s="16">
        <v>468238.79149999999</v>
      </c>
      <c r="E59" s="135">
        <v>47380.912239999998</v>
      </c>
      <c r="F59" s="37">
        <f t="shared" si="0"/>
        <v>0</v>
      </c>
    </row>
    <row r="60" spans="1:6">
      <c r="A60" s="16">
        <v>43</v>
      </c>
      <c r="B60" s="16">
        <v>51419.507769999997</v>
      </c>
      <c r="C60" s="16">
        <v>11331.204470000001</v>
      </c>
      <c r="D60" s="16">
        <v>636407.11479999998</v>
      </c>
      <c r="E60" s="135">
        <v>41425.00116</v>
      </c>
      <c r="F60" s="37">
        <f t="shared" si="0"/>
        <v>0</v>
      </c>
    </row>
    <row r="61" spans="1:6">
      <c r="A61" s="16">
        <v>50</v>
      </c>
      <c r="B61" s="16">
        <v>46609.516259999997</v>
      </c>
      <c r="C61" s="16">
        <v>7592.0197479999997</v>
      </c>
      <c r="D61" s="16">
        <v>409419.5797</v>
      </c>
      <c r="E61" s="135">
        <v>38147.81018</v>
      </c>
      <c r="F61" s="37">
        <f t="shared" si="0"/>
        <v>1</v>
      </c>
    </row>
    <row r="62" spans="1:6">
      <c r="A62" s="16">
        <v>42</v>
      </c>
      <c r="B62" s="16">
        <v>55207.456789999997</v>
      </c>
      <c r="C62" s="16">
        <v>9976.4348570000002</v>
      </c>
      <c r="D62" s="16">
        <v>286062.51620000001</v>
      </c>
      <c r="E62" s="135">
        <v>32737.801769999998</v>
      </c>
      <c r="F62" s="37">
        <f t="shared" si="0"/>
        <v>0</v>
      </c>
    </row>
    <row r="63" spans="1:6">
      <c r="A63" s="16">
        <v>42</v>
      </c>
      <c r="B63" s="16">
        <v>46689.4159</v>
      </c>
      <c r="C63" s="16">
        <v>7829.5655020000004</v>
      </c>
      <c r="D63" s="16">
        <v>615765.92890000006</v>
      </c>
      <c r="E63" s="135">
        <v>37348.137369999997</v>
      </c>
      <c r="F63" s="37">
        <f t="shared" si="0"/>
        <v>0</v>
      </c>
    </row>
    <row r="64" spans="1:6">
      <c r="A64" s="16">
        <v>42</v>
      </c>
      <c r="B64" s="16">
        <v>71847.254400000005</v>
      </c>
      <c r="C64" s="16">
        <v>4225.328117</v>
      </c>
      <c r="D64" s="16">
        <v>476088.3996</v>
      </c>
      <c r="E64" s="135">
        <v>47483.853159999999</v>
      </c>
      <c r="F64" s="37">
        <f t="shared" si="0"/>
        <v>0</v>
      </c>
    </row>
    <row r="65" spans="1:6">
      <c r="A65" s="16">
        <v>55</v>
      </c>
      <c r="B65" s="16">
        <v>69236.686079999999</v>
      </c>
      <c r="C65" s="16">
        <v>9842.842611</v>
      </c>
      <c r="D65" s="16">
        <v>242495.98860000001</v>
      </c>
      <c r="E65" s="135">
        <v>49730.533389999997</v>
      </c>
      <c r="F65" s="37">
        <f t="shared" si="0"/>
        <v>1</v>
      </c>
    </row>
    <row r="66" spans="1:6">
      <c r="A66" s="16">
        <v>53</v>
      </c>
      <c r="B66" s="16">
        <v>54006.778509999996</v>
      </c>
      <c r="C66" s="16">
        <v>15189.088449999999</v>
      </c>
      <c r="D66" s="16">
        <v>246321.8916</v>
      </c>
      <c r="E66" s="135">
        <v>40093.619809999997</v>
      </c>
      <c r="F66" s="37">
        <f t="shared" si="0"/>
        <v>1</v>
      </c>
    </row>
    <row r="67" spans="1:6">
      <c r="A67" s="16">
        <v>53</v>
      </c>
      <c r="B67" s="16">
        <v>47228.359989999997</v>
      </c>
      <c r="C67" s="16">
        <v>9046.1823960000002</v>
      </c>
      <c r="D67" s="16">
        <v>456634.20730000001</v>
      </c>
      <c r="E67" s="135">
        <v>42297.506200000003</v>
      </c>
      <c r="F67" s="37">
        <f t="shared" ref="F67:F130" si="1">IF(A67&gt;=45,1,0)</f>
        <v>1</v>
      </c>
    </row>
    <row r="68" spans="1:6">
      <c r="A68" s="16">
        <v>43</v>
      </c>
      <c r="B68" s="16">
        <v>70187.503280000004</v>
      </c>
      <c r="C68" s="16">
        <v>6841.5405769999998</v>
      </c>
      <c r="D68" s="16">
        <v>662176.48510000005</v>
      </c>
      <c r="E68" s="135">
        <v>52954.931210000002</v>
      </c>
      <c r="F68" s="37">
        <f t="shared" si="1"/>
        <v>0</v>
      </c>
    </row>
    <row r="69" spans="1:6">
      <c r="A69" s="16">
        <v>55</v>
      </c>
      <c r="B69" s="16">
        <v>62262.948450000004</v>
      </c>
      <c r="C69" s="16">
        <v>11785.87919</v>
      </c>
      <c r="D69" s="16">
        <v>301026.2206</v>
      </c>
      <c r="E69" s="135">
        <v>48104.111839999998</v>
      </c>
      <c r="F69" s="37">
        <f t="shared" si="1"/>
        <v>1</v>
      </c>
    </row>
    <row r="70" spans="1:6">
      <c r="A70" s="16">
        <v>43</v>
      </c>
      <c r="B70" s="16">
        <v>59195.828990000002</v>
      </c>
      <c r="C70" s="16">
        <v>8634.3767910000006</v>
      </c>
      <c r="D70" s="16">
        <v>573054.38080000004</v>
      </c>
      <c r="E70" s="135">
        <v>43680.913269999997</v>
      </c>
      <c r="F70" s="37">
        <f t="shared" si="1"/>
        <v>0</v>
      </c>
    </row>
    <row r="71" spans="1:6">
      <c r="A71" s="16">
        <v>57</v>
      </c>
      <c r="B71" s="16">
        <v>48716.672709999999</v>
      </c>
      <c r="C71" s="16">
        <v>10886.91711</v>
      </c>
      <c r="D71" s="16">
        <v>662382.66229999997</v>
      </c>
      <c r="E71" s="135">
        <v>52707.968159999997</v>
      </c>
      <c r="F71" s="37">
        <f t="shared" si="1"/>
        <v>1</v>
      </c>
    </row>
    <row r="72" spans="1:6">
      <c r="A72" s="16">
        <v>52</v>
      </c>
      <c r="B72" s="16">
        <v>66478.009669999999</v>
      </c>
      <c r="C72" s="16">
        <v>13685.88702</v>
      </c>
      <c r="D72" s="16">
        <v>356553.3996</v>
      </c>
      <c r="E72" s="135">
        <v>49392.8897</v>
      </c>
      <c r="F72" s="37">
        <f t="shared" si="1"/>
        <v>1</v>
      </c>
    </row>
    <row r="73" spans="1:6">
      <c r="A73" s="16">
        <v>45</v>
      </c>
      <c r="B73" s="16">
        <v>50280.004500000003</v>
      </c>
      <c r="C73" s="16">
        <v>11350.49408</v>
      </c>
      <c r="D73" s="16">
        <v>230728.3008</v>
      </c>
      <c r="E73" s="135">
        <v>30841.001540000001</v>
      </c>
      <c r="F73" s="37">
        <f t="shared" si="1"/>
        <v>1</v>
      </c>
    </row>
    <row r="74" spans="1:6">
      <c r="A74" s="16">
        <v>56</v>
      </c>
      <c r="B74" s="16">
        <v>57393.828719999998</v>
      </c>
      <c r="C74" s="16">
        <v>5627.8036540000003</v>
      </c>
      <c r="D74" s="16">
        <v>411831.03710000002</v>
      </c>
      <c r="E74" s="135">
        <v>49373.375549999997</v>
      </c>
      <c r="F74" s="37">
        <f t="shared" si="1"/>
        <v>1</v>
      </c>
    </row>
    <row r="75" spans="1:6">
      <c r="A75" s="16">
        <v>41</v>
      </c>
      <c r="B75" s="16">
        <v>63429.931409999997</v>
      </c>
      <c r="C75" s="16">
        <v>10676.21884</v>
      </c>
      <c r="D75" s="16">
        <v>481335.35820000002</v>
      </c>
      <c r="E75" s="135">
        <v>41903.651709999998</v>
      </c>
      <c r="F75" s="37">
        <f t="shared" si="1"/>
        <v>0</v>
      </c>
    </row>
    <row r="76" spans="1:6">
      <c r="A76" s="16">
        <v>48</v>
      </c>
      <c r="B76" s="16">
        <v>59139.210800000001</v>
      </c>
      <c r="C76" s="16">
        <v>4630.5444239999997</v>
      </c>
      <c r="D76" s="16">
        <v>473845.85460000002</v>
      </c>
      <c r="E76" s="135">
        <v>45058.8969</v>
      </c>
      <c r="F76" s="37">
        <f t="shared" si="1"/>
        <v>1</v>
      </c>
    </row>
    <row r="77" spans="1:6">
      <c r="A77" s="16">
        <v>56</v>
      </c>
      <c r="B77" s="16">
        <v>67015.193719999996</v>
      </c>
      <c r="C77" s="16">
        <v>13000.413689999999</v>
      </c>
      <c r="D77" s="16">
        <v>355157.64169999998</v>
      </c>
      <c r="E77" s="135">
        <v>52991.526669999999</v>
      </c>
      <c r="F77" s="37">
        <f t="shared" si="1"/>
        <v>1</v>
      </c>
    </row>
    <row r="78" spans="1:6">
      <c r="A78" s="16">
        <v>47</v>
      </c>
      <c r="B78" s="16">
        <v>69157.452099999995</v>
      </c>
      <c r="C78" s="16">
        <v>15791.61176</v>
      </c>
      <c r="D78" s="16">
        <v>506986.98239999998</v>
      </c>
      <c r="E78" s="135">
        <v>50958.081149999998</v>
      </c>
      <c r="F78" s="37">
        <f t="shared" si="1"/>
        <v>1</v>
      </c>
    </row>
    <row r="79" spans="1:6">
      <c r="A79" s="16">
        <v>53</v>
      </c>
      <c r="B79" s="16">
        <v>50867.940069999997</v>
      </c>
      <c r="C79" s="16">
        <v>16732.306380000002</v>
      </c>
      <c r="D79" s="16">
        <v>344916.17680000002</v>
      </c>
      <c r="E79" s="135">
        <v>41357.178970000001</v>
      </c>
      <c r="F79" s="37">
        <f t="shared" si="1"/>
        <v>1</v>
      </c>
    </row>
    <row r="80" spans="1:6">
      <c r="A80" s="16">
        <v>57</v>
      </c>
      <c r="B80" s="16">
        <v>53450.90036</v>
      </c>
      <c r="C80" s="16">
        <v>8740.7230930000005</v>
      </c>
      <c r="D80" s="16">
        <v>309113.06270000001</v>
      </c>
      <c r="E80" s="135">
        <v>44434.719169999997</v>
      </c>
      <c r="F80" s="37">
        <f t="shared" si="1"/>
        <v>1</v>
      </c>
    </row>
    <row r="81" spans="1:6">
      <c r="A81" s="16">
        <v>39</v>
      </c>
      <c r="B81" s="16">
        <v>70463.990839999999</v>
      </c>
      <c r="C81" s="16">
        <v>10059.55406</v>
      </c>
      <c r="D81" s="16">
        <v>278799.69579999999</v>
      </c>
      <c r="E81" s="135">
        <v>38502.423920000001</v>
      </c>
      <c r="F81" s="37">
        <f t="shared" si="1"/>
        <v>0</v>
      </c>
    </row>
    <row r="82" spans="1:6">
      <c r="A82" s="16">
        <v>45</v>
      </c>
      <c r="B82" s="16">
        <v>52697.151919999997</v>
      </c>
      <c r="C82" s="16">
        <v>861.81665290000001</v>
      </c>
      <c r="D82" s="16">
        <v>540805.49399999995</v>
      </c>
      <c r="E82" s="135">
        <v>41221.249179999999</v>
      </c>
      <c r="F82" s="37">
        <f t="shared" si="1"/>
        <v>1</v>
      </c>
    </row>
    <row r="83" spans="1:6">
      <c r="A83" s="16">
        <v>33</v>
      </c>
      <c r="B83" s="16">
        <v>71055.419240000003</v>
      </c>
      <c r="C83" s="16">
        <v>6147.9188430000004</v>
      </c>
      <c r="D83" s="16">
        <v>441527.01439999999</v>
      </c>
      <c r="E83" s="135">
        <v>38399.461389999997</v>
      </c>
      <c r="F83" s="37">
        <f t="shared" si="1"/>
        <v>0</v>
      </c>
    </row>
    <row r="84" spans="1:6">
      <c r="A84" s="16">
        <v>44</v>
      </c>
      <c r="B84" s="16">
        <v>55406.462149999999</v>
      </c>
      <c r="C84" s="16">
        <v>9522.5764949999993</v>
      </c>
      <c r="D84" s="16">
        <v>523251.26630000002</v>
      </c>
      <c r="E84" s="135">
        <v>41456.680970000001</v>
      </c>
      <c r="F84" s="37">
        <f t="shared" si="1"/>
        <v>0</v>
      </c>
    </row>
    <row r="85" spans="1:6">
      <c r="A85" s="16">
        <v>40</v>
      </c>
      <c r="B85" s="16">
        <v>48567.074619999999</v>
      </c>
      <c r="C85" s="16">
        <v>9724.0316469999998</v>
      </c>
      <c r="D85" s="16">
        <v>407401.37760000001</v>
      </c>
      <c r="E85" s="135">
        <v>30394.824939999999</v>
      </c>
      <c r="F85" s="37">
        <f t="shared" si="1"/>
        <v>0</v>
      </c>
    </row>
    <row r="86" spans="1:6">
      <c r="A86" s="16">
        <v>40</v>
      </c>
      <c r="B86" s="16">
        <v>69506.621270000003</v>
      </c>
      <c r="C86" s="16">
        <v>5449.4719969999996</v>
      </c>
      <c r="D86" s="16">
        <v>409293.26579999999</v>
      </c>
      <c r="E86" s="135">
        <v>42384.05128</v>
      </c>
      <c r="F86" s="37">
        <f t="shared" si="1"/>
        <v>0</v>
      </c>
    </row>
    <row r="87" spans="1:6">
      <c r="A87" s="16">
        <v>37</v>
      </c>
      <c r="B87" s="16">
        <v>69453.716589999996</v>
      </c>
      <c r="C87" s="16">
        <v>9565.8308749999997</v>
      </c>
      <c r="D87" s="16">
        <v>386128.13329999999</v>
      </c>
      <c r="E87" s="135">
        <v>39002.077100000002</v>
      </c>
      <c r="F87" s="37">
        <f t="shared" si="1"/>
        <v>0</v>
      </c>
    </row>
    <row r="88" spans="1:6">
      <c r="A88" s="16">
        <v>40</v>
      </c>
      <c r="B88" s="16">
        <v>36929.351240000004</v>
      </c>
      <c r="C88" s="16">
        <v>9719.1928979999993</v>
      </c>
      <c r="D88" s="16">
        <v>245664.3652</v>
      </c>
      <c r="E88" s="135">
        <v>19553.2739</v>
      </c>
      <c r="F88" s="37">
        <f t="shared" si="1"/>
        <v>0</v>
      </c>
    </row>
    <row r="89" spans="1:6">
      <c r="A89" s="16">
        <v>44</v>
      </c>
      <c r="B89" s="16">
        <v>63087.95261</v>
      </c>
      <c r="C89" s="16">
        <v>11024.02643</v>
      </c>
      <c r="D89" s="16">
        <v>496856.49119999999</v>
      </c>
      <c r="E89" s="135">
        <v>45167.325420000001</v>
      </c>
      <c r="F89" s="37">
        <f t="shared" si="1"/>
        <v>0</v>
      </c>
    </row>
    <row r="90" spans="1:6">
      <c r="A90" s="16">
        <v>43</v>
      </c>
      <c r="B90" s="16">
        <v>50889.340539999997</v>
      </c>
      <c r="C90" s="16">
        <v>11041.178910000001</v>
      </c>
      <c r="D90" s="16">
        <v>448601.94839999999</v>
      </c>
      <c r="E90" s="135">
        <v>36019.955600000001</v>
      </c>
      <c r="F90" s="37">
        <f t="shared" si="1"/>
        <v>0</v>
      </c>
    </row>
    <row r="91" spans="1:6">
      <c r="A91" s="16">
        <v>58</v>
      </c>
      <c r="B91" s="16">
        <v>58065.256939999999</v>
      </c>
      <c r="C91" s="16">
        <v>4204.9204920000002</v>
      </c>
      <c r="D91" s="16">
        <v>388498.51020000002</v>
      </c>
      <c r="E91" s="135">
        <v>50937.938439999998</v>
      </c>
      <c r="F91" s="37">
        <f t="shared" si="1"/>
        <v>1</v>
      </c>
    </row>
    <row r="92" spans="1:6">
      <c r="A92" s="16">
        <v>32</v>
      </c>
      <c r="B92" s="16">
        <v>20000</v>
      </c>
      <c r="C92" s="16">
        <v>14261.80773</v>
      </c>
      <c r="D92" s="16">
        <v>579181.65520000004</v>
      </c>
      <c r="E92" s="135">
        <v>12895.714679999999</v>
      </c>
      <c r="F92" s="37">
        <f t="shared" si="1"/>
        <v>0</v>
      </c>
    </row>
    <row r="93" spans="1:6">
      <c r="A93" s="16">
        <v>50</v>
      </c>
      <c r="B93" s="16">
        <v>60536.204059999996</v>
      </c>
      <c r="C93" s="16">
        <v>8244.4702259999995</v>
      </c>
      <c r="D93" s="16">
        <v>173079.17980000001</v>
      </c>
      <c r="E93" s="135">
        <v>38955.219190000003</v>
      </c>
      <c r="F93" s="37">
        <f t="shared" si="1"/>
        <v>1</v>
      </c>
    </row>
    <row r="94" spans="1:6">
      <c r="A94" s="16">
        <v>59</v>
      </c>
      <c r="B94" s="16">
        <v>50667.697590000003</v>
      </c>
      <c r="C94" s="16">
        <v>9871.4035910000002</v>
      </c>
      <c r="D94" s="16">
        <v>536665.04639999999</v>
      </c>
      <c r="E94" s="135">
        <v>51221.04249</v>
      </c>
      <c r="F94" s="37">
        <f t="shared" si="1"/>
        <v>1</v>
      </c>
    </row>
    <row r="95" spans="1:6">
      <c r="A95" s="16">
        <v>42</v>
      </c>
      <c r="B95" s="16">
        <v>44376.622210000001</v>
      </c>
      <c r="C95" s="16">
        <v>13865.090550000001</v>
      </c>
      <c r="D95" s="16">
        <v>259049.2824</v>
      </c>
      <c r="E95" s="135">
        <v>25971.956730000002</v>
      </c>
      <c r="F95" s="37">
        <f t="shared" si="1"/>
        <v>0</v>
      </c>
    </row>
    <row r="96" spans="1:6">
      <c r="A96" s="16">
        <v>50</v>
      </c>
      <c r="B96" s="16">
        <v>75958.283490000002</v>
      </c>
      <c r="C96" s="16">
        <v>10562.903770000001</v>
      </c>
      <c r="D96" s="16">
        <v>635512.36060000001</v>
      </c>
      <c r="E96" s="135">
        <v>60670.336719999999</v>
      </c>
      <c r="F96" s="37">
        <f t="shared" si="1"/>
        <v>1</v>
      </c>
    </row>
    <row r="97" spans="1:6">
      <c r="A97" s="16">
        <v>53</v>
      </c>
      <c r="B97" s="16">
        <v>70896.728529999993</v>
      </c>
      <c r="C97" s="16">
        <v>11794.73914</v>
      </c>
      <c r="D97" s="16">
        <v>398746.84580000001</v>
      </c>
      <c r="E97" s="135">
        <v>54075.120640000001</v>
      </c>
      <c r="F97" s="37">
        <f t="shared" si="1"/>
        <v>1</v>
      </c>
    </row>
    <row r="98" spans="1:6">
      <c r="A98" s="16">
        <v>47</v>
      </c>
      <c r="B98" s="16">
        <v>56009.730730000003</v>
      </c>
      <c r="C98" s="16">
        <v>11030.2654</v>
      </c>
      <c r="D98" s="16">
        <v>391848.6041</v>
      </c>
      <c r="E98" s="135">
        <v>40004.871420000003</v>
      </c>
      <c r="F98" s="37">
        <f t="shared" si="1"/>
        <v>1</v>
      </c>
    </row>
    <row r="99" spans="1:6">
      <c r="A99" s="16">
        <v>46</v>
      </c>
      <c r="B99" s="16">
        <v>90556.626860000004</v>
      </c>
      <c r="C99" s="16">
        <v>13872.566699999999</v>
      </c>
      <c r="D99" s="16">
        <v>479586.9387</v>
      </c>
      <c r="E99" s="135">
        <v>61593.520579999997</v>
      </c>
      <c r="F99" s="37">
        <f t="shared" si="1"/>
        <v>1</v>
      </c>
    </row>
    <row r="100" spans="1:6">
      <c r="A100" s="16">
        <v>43</v>
      </c>
      <c r="B100" s="16">
        <v>71716.456619999997</v>
      </c>
      <c r="C100" s="16">
        <v>8870.714301</v>
      </c>
      <c r="D100" s="16">
        <v>165866.20000000001</v>
      </c>
      <c r="E100" s="135">
        <v>39503.388290000003</v>
      </c>
      <c r="F100" s="37">
        <f t="shared" si="1"/>
        <v>0</v>
      </c>
    </row>
    <row r="101" spans="1:6">
      <c r="A101" s="16">
        <v>49</v>
      </c>
      <c r="B101" s="16">
        <v>68502.109429999997</v>
      </c>
      <c r="C101" s="16">
        <v>5831.1182449999997</v>
      </c>
      <c r="D101" s="16">
        <v>515084.18910000002</v>
      </c>
      <c r="E101" s="135">
        <v>52474.718390000002</v>
      </c>
      <c r="F101" s="37">
        <f t="shared" si="1"/>
        <v>1</v>
      </c>
    </row>
    <row r="102" spans="1:6">
      <c r="A102" s="16">
        <v>43</v>
      </c>
      <c r="B102" s="16">
        <v>46261.426659999997</v>
      </c>
      <c r="C102" s="16">
        <v>16767.263599999998</v>
      </c>
      <c r="D102" s="16">
        <v>759479.45959999994</v>
      </c>
      <c r="E102" s="135">
        <v>42187.682800000002</v>
      </c>
      <c r="F102" s="37">
        <f t="shared" si="1"/>
        <v>0</v>
      </c>
    </row>
    <row r="103" spans="1:6">
      <c r="A103" s="16">
        <v>53</v>
      </c>
      <c r="B103" s="16">
        <v>61858.190770000001</v>
      </c>
      <c r="C103" s="16">
        <v>5189.0835639999996</v>
      </c>
      <c r="D103" s="16">
        <v>706977.05299999996</v>
      </c>
      <c r="E103" s="135">
        <v>57441.44414</v>
      </c>
      <c r="F103" s="37">
        <f t="shared" si="1"/>
        <v>1</v>
      </c>
    </row>
    <row r="104" spans="1:6">
      <c r="A104" s="16">
        <v>36</v>
      </c>
      <c r="B104" s="16">
        <v>49483.832620000001</v>
      </c>
      <c r="C104" s="16">
        <v>11811.25253</v>
      </c>
      <c r="D104" s="16">
        <v>242292.92</v>
      </c>
      <c r="E104" s="135">
        <v>22681.716670000002</v>
      </c>
      <c r="F104" s="37">
        <f t="shared" si="1"/>
        <v>0</v>
      </c>
    </row>
    <row r="105" spans="1:6">
      <c r="A105" s="16">
        <v>30</v>
      </c>
      <c r="B105" s="16">
        <v>68289.182289999997</v>
      </c>
      <c r="C105" s="16">
        <v>7357.7870110000003</v>
      </c>
      <c r="D105" s="16">
        <v>404457.30989999999</v>
      </c>
      <c r="E105" s="135">
        <v>33640.736969999998</v>
      </c>
      <c r="F105" s="37">
        <f t="shared" si="1"/>
        <v>0</v>
      </c>
    </row>
    <row r="106" spans="1:6">
      <c r="A106" s="16">
        <v>37</v>
      </c>
      <c r="B106" s="16">
        <v>47399.22827</v>
      </c>
      <c r="C106" s="16">
        <v>14562.64194</v>
      </c>
      <c r="D106" s="16">
        <v>537744.1324</v>
      </c>
      <c r="E106" s="135">
        <v>31540.778679999999</v>
      </c>
      <c r="F106" s="37">
        <f t="shared" si="1"/>
        <v>0</v>
      </c>
    </row>
    <row r="107" spans="1:6">
      <c r="A107" s="16">
        <v>48</v>
      </c>
      <c r="B107" s="16">
        <v>63975.060899999997</v>
      </c>
      <c r="C107" s="16">
        <v>10614.85449</v>
      </c>
      <c r="D107" s="16">
        <v>891439.87609999999</v>
      </c>
      <c r="E107" s="135">
        <v>60461.242680000003</v>
      </c>
      <c r="F107" s="37">
        <f t="shared" si="1"/>
        <v>1</v>
      </c>
    </row>
    <row r="108" spans="1:6">
      <c r="A108" s="16">
        <v>44</v>
      </c>
      <c r="B108" s="16">
        <v>75460.523620000007</v>
      </c>
      <c r="C108" s="16">
        <v>6280.9295469999997</v>
      </c>
      <c r="D108" s="16">
        <v>296972.40850000002</v>
      </c>
      <c r="E108" s="135">
        <v>45738.334300000002</v>
      </c>
      <c r="F108" s="37">
        <f t="shared" si="1"/>
        <v>0</v>
      </c>
    </row>
    <row r="109" spans="1:6">
      <c r="A109" s="16">
        <v>42</v>
      </c>
      <c r="B109" s="16">
        <v>51075.461179999998</v>
      </c>
      <c r="C109" s="16">
        <v>12416.84845</v>
      </c>
      <c r="D109" s="16">
        <v>450402.29320000001</v>
      </c>
      <c r="E109" s="135">
        <v>34803.823949999998</v>
      </c>
      <c r="F109" s="37">
        <f t="shared" si="1"/>
        <v>0</v>
      </c>
    </row>
    <row r="110" spans="1:6">
      <c r="A110" s="16">
        <v>50</v>
      </c>
      <c r="B110" s="16">
        <v>42433.546190000001</v>
      </c>
      <c r="C110" s="16">
        <v>7335.5248259999998</v>
      </c>
      <c r="D110" s="16">
        <v>386057.42099999997</v>
      </c>
      <c r="E110" s="135">
        <v>34642.602400000003</v>
      </c>
      <c r="F110" s="37">
        <f t="shared" si="1"/>
        <v>1</v>
      </c>
    </row>
    <row r="111" spans="1:6">
      <c r="A111" s="16">
        <v>30</v>
      </c>
      <c r="B111" s="16">
        <v>61922.897100000002</v>
      </c>
      <c r="C111" s="16">
        <v>10366.503259999999</v>
      </c>
      <c r="D111" s="16">
        <v>323453.2022</v>
      </c>
      <c r="E111" s="135">
        <v>27586.718540000002</v>
      </c>
      <c r="F111" s="37">
        <f t="shared" si="1"/>
        <v>0</v>
      </c>
    </row>
    <row r="112" spans="1:6">
      <c r="A112" s="16">
        <v>42</v>
      </c>
      <c r="B112" s="16">
        <v>69946.939240000007</v>
      </c>
      <c r="C112" s="16">
        <v>9010.6486330000007</v>
      </c>
      <c r="D112" s="16">
        <v>778537.2095</v>
      </c>
      <c r="E112" s="135">
        <v>54973.024949999999</v>
      </c>
      <c r="F112" s="37">
        <f t="shared" si="1"/>
        <v>0</v>
      </c>
    </row>
    <row r="113" spans="1:6">
      <c r="A113" s="16">
        <v>46</v>
      </c>
      <c r="B113" s="16">
        <v>73476.422489999997</v>
      </c>
      <c r="C113" s="16">
        <v>9656.8061560000006</v>
      </c>
      <c r="D113" s="16">
        <v>386287.0208</v>
      </c>
      <c r="E113" s="135">
        <v>49142.511740000002</v>
      </c>
      <c r="F113" s="37">
        <f t="shared" si="1"/>
        <v>1</v>
      </c>
    </row>
    <row r="114" spans="1:6">
      <c r="A114" s="16">
        <v>55</v>
      </c>
      <c r="B114" s="16">
        <v>75571.201879999993</v>
      </c>
      <c r="C114" s="16">
        <v>12887.548989999999</v>
      </c>
      <c r="D114" s="16">
        <v>416540.299</v>
      </c>
      <c r="E114" s="135">
        <v>58840.539640000003</v>
      </c>
      <c r="F114" s="37">
        <f t="shared" si="1"/>
        <v>1</v>
      </c>
    </row>
    <row r="115" spans="1:6">
      <c r="A115" s="16">
        <v>44</v>
      </c>
      <c r="B115" s="16">
        <v>82573.011320000005</v>
      </c>
      <c r="C115" s="16">
        <v>1696.9897639999999</v>
      </c>
      <c r="D115" s="16">
        <v>562605.06550000003</v>
      </c>
      <c r="E115" s="135">
        <v>57306.328659999999</v>
      </c>
      <c r="F115" s="37">
        <f t="shared" si="1"/>
        <v>0</v>
      </c>
    </row>
    <row r="116" spans="1:6">
      <c r="A116" s="16">
        <v>58</v>
      </c>
      <c r="B116" s="16">
        <v>50649.644919999999</v>
      </c>
      <c r="C116" s="16">
        <v>11211.720160000001</v>
      </c>
      <c r="D116" s="16">
        <v>565932.18610000005</v>
      </c>
      <c r="E116" s="135">
        <v>51941.675600000002</v>
      </c>
      <c r="F116" s="37">
        <f t="shared" si="1"/>
        <v>1</v>
      </c>
    </row>
    <row r="117" spans="1:6">
      <c r="A117" s="16">
        <v>42</v>
      </c>
      <c r="B117" s="16">
        <v>53427.461920000002</v>
      </c>
      <c r="C117" s="16">
        <v>7903.1035910000001</v>
      </c>
      <c r="D117" s="16">
        <v>238529.6336</v>
      </c>
      <c r="E117" s="135">
        <v>30240.60975</v>
      </c>
      <c r="F117" s="37">
        <f t="shared" si="1"/>
        <v>0</v>
      </c>
    </row>
    <row r="118" spans="1:6">
      <c r="A118" s="16">
        <v>57</v>
      </c>
      <c r="B118" s="16">
        <v>75247.180609999996</v>
      </c>
      <c r="C118" s="16">
        <v>13258.46631</v>
      </c>
      <c r="D118" s="16">
        <v>659279.20109999995</v>
      </c>
      <c r="E118" s="135">
        <v>67120.898780000003</v>
      </c>
      <c r="F118" s="37">
        <f t="shared" si="1"/>
        <v>1</v>
      </c>
    </row>
    <row r="119" spans="1:6">
      <c r="A119" s="16">
        <v>43</v>
      </c>
      <c r="B119" s="16">
        <v>69175.194029999999</v>
      </c>
      <c r="C119" s="16">
        <v>6039.5945190000002</v>
      </c>
      <c r="D119" s="16">
        <v>325701.40830000001</v>
      </c>
      <c r="E119" s="135">
        <v>42408.026250000003</v>
      </c>
      <c r="F119" s="37">
        <f t="shared" si="1"/>
        <v>0</v>
      </c>
    </row>
    <row r="120" spans="1:6">
      <c r="A120" s="16">
        <v>35</v>
      </c>
      <c r="B120" s="16">
        <v>84171.167189999993</v>
      </c>
      <c r="C120" s="16">
        <v>12719.64415</v>
      </c>
      <c r="D120" s="16">
        <v>244310.5736</v>
      </c>
      <c r="E120" s="135">
        <v>41451.718430000001</v>
      </c>
      <c r="F120" s="37">
        <f t="shared" si="1"/>
        <v>0</v>
      </c>
    </row>
    <row r="121" spans="1:6">
      <c r="A121" s="16">
        <v>43</v>
      </c>
      <c r="B121" s="16">
        <v>45721.66835</v>
      </c>
      <c r="C121" s="16">
        <v>14250.52398</v>
      </c>
      <c r="D121" s="16">
        <v>790526.55070000002</v>
      </c>
      <c r="E121" s="135">
        <v>42592.886469999998</v>
      </c>
      <c r="F121" s="37">
        <f t="shared" si="1"/>
        <v>0</v>
      </c>
    </row>
    <row r="122" spans="1:6">
      <c r="A122" s="16">
        <v>35</v>
      </c>
      <c r="B122" s="16">
        <v>54355.7595</v>
      </c>
      <c r="C122" s="16">
        <v>10008.767970000001</v>
      </c>
      <c r="D122" s="16">
        <v>573052.01190000004</v>
      </c>
      <c r="E122" s="135">
        <v>34521.176180000002</v>
      </c>
      <c r="F122" s="37">
        <f t="shared" si="1"/>
        <v>0</v>
      </c>
    </row>
    <row r="123" spans="1:6">
      <c r="A123" s="16">
        <v>34</v>
      </c>
      <c r="B123" s="16">
        <v>77206.483859999993</v>
      </c>
      <c r="C123" s="16">
        <v>8493.098575</v>
      </c>
      <c r="D123" s="16">
        <v>411070.4828</v>
      </c>
      <c r="E123" s="135">
        <v>42213.69644</v>
      </c>
      <c r="F123" s="37">
        <f t="shared" si="1"/>
        <v>0</v>
      </c>
    </row>
    <row r="124" spans="1:6">
      <c r="A124" s="16">
        <v>48</v>
      </c>
      <c r="B124" s="16">
        <v>57005.185949999999</v>
      </c>
      <c r="C124" s="16">
        <v>12416.79083</v>
      </c>
      <c r="D124" s="16">
        <v>408147.0405</v>
      </c>
      <c r="E124" s="135">
        <v>41913.537129999997</v>
      </c>
      <c r="F124" s="37">
        <f t="shared" si="1"/>
        <v>1</v>
      </c>
    </row>
    <row r="125" spans="1:6">
      <c r="A125" s="16">
        <v>53</v>
      </c>
      <c r="B125" s="16">
        <v>65809.107820000005</v>
      </c>
      <c r="C125" s="16">
        <v>4820.8394449999996</v>
      </c>
      <c r="D125" s="16">
        <v>692401.46680000005</v>
      </c>
      <c r="E125" s="135">
        <v>59416.18101</v>
      </c>
      <c r="F125" s="37">
        <f t="shared" si="1"/>
        <v>1</v>
      </c>
    </row>
    <row r="126" spans="1:6">
      <c r="A126" s="16">
        <v>47</v>
      </c>
      <c r="B126" s="16">
        <v>65468.144200000002</v>
      </c>
      <c r="C126" s="16">
        <v>7248.5414199999996</v>
      </c>
      <c r="D126" s="16">
        <v>588570.89029999997</v>
      </c>
      <c r="E126" s="135">
        <v>51402.615059999996</v>
      </c>
      <c r="F126" s="37">
        <f t="shared" si="1"/>
        <v>1</v>
      </c>
    </row>
    <row r="127" spans="1:6">
      <c r="A127" s="16">
        <v>54</v>
      </c>
      <c r="B127" s="16">
        <v>60991.824430000001</v>
      </c>
      <c r="C127" s="16">
        <v>7329.2285099999999</v>
      </c>
      <c r="D127" s="16">
        <v>586368.92929999996</v>
      </c>
      <c r="E127" s="135">
        <v>54755.420380000003</v>
      </c>
      <c r="F127" s="37">
        <f t="shared" si="1"/>
        <v>1</v>
      </c>
    </row>
    <row r="128" spans="1:6">
      <c r="A128" s="16">
        <v>51</v>
      </c>
      <c r="B128" s="16">
        <v>61809.074509999999</v>
      </c>
      <c r="C128" s="16">
        <v>2620.079459</v>
      </c>
      <c r="D128" s="16">
        <v>407733.52289999998</v>
      </c>
      <c r="E128" s="135">
        <v>47143.44008</v>
      </c>
      <c r="F128" s="37">
        <f t="shared" si="1"/>
        <v>1</v>
      </c>
    </row>
    <row r="129" spans="1:6">
      <c r="A129" s="16">
        <v>59</v>
      </c>
      <c r="B129" s="16">
        <v>66905.476439999999</v>
      </c>
      <c r="C129" s="16">
        <v>10077.495919999999</v>
      </c>
      <c r="D129" s="16">
        <v>651215.64350000001</v>
      </c>
      <c r="E129" s="135">
        <v>64391.689059999997</v>
      </c>
      <c r="F129" s="37">
        <f t="shared" si="1"/>
        <v>1</v>
      </c>
    </row>
    <row r="130" spans="1:6">
      <c r="A130" s="16">
        <v>49</v>
      </c>
      <c r="B130" s="16">
        <v>65131.25015</v>
      </c>
      <c r="C130" s="16">
        <v>6206.9221090000001</v>
      </c>
      <c r="D130" s="16">
        <v>53366.138610000002</v>
      </c>
      <c r="E130" s="135">
        <v>37252.551939999998</v>
      </c>
      <c r="F130" s="37">
        <f t="shared" si="1"/>
        <v>1</v>
      </c>
    </row>
    <row r="131" spans="1:6">
      <c r="A131" s="16">
        <v>51</v>
      </c>
      <c r="B131" s="16">
        <v>83626.307830000005</v>
      </c>
      <c r="C131" s="16">
        <v>8458.7498190000006</v>
      </c>
      <c r="D131" s="16">
        <v>167031.55540000001</v>
      </c>
      <c r="E131" s="135">
        <v>52665.365109999999</v>
      </c>
      <c r="F131" s="37">
        <f t="shared" ref="F131:F194" si="2">IF(A131&gt;=45,1,0)</f>
        <v>1</v>
      </c>
    </row>
    <row r="132" spans="1:6">
      <c r="A132" s="16">
        <v>40</v>
      </c>
      <c r="B132" s="16">
        <v>64328.278919999997</v>
      </c>
      <c r="C132" s="16">
        <v>13860.43821</v>
      </c>
      <c r="D132" s="16">
        <v>567357.02639999997</v>
      </c>
      <c r="E132" s="135">
        <v>44001.207060000001</v>
      </c>
      <c r="F132" s="37">
        <f t="shared" si="2"/>
        <v>0</v>
      </c>
    </row>
    <row r="133" spans="1:6">
      <c r="A133" s="16">
        <v>53</v>
      </c>
      <c r="B133" s="16">
        <v>69255.987529999999</v>
      </c>
      <c r="C133" s="16">
        <v>18361.24915</v>
      </c>
      <c r="D133" s="16">
        <v>339207.27740000002</v>
      </c>
      <c r="E133" s="135">
        <v>51551.679969999997</v>
      </c>
      <c r="F133" s="37">
        <f t="shared" si="2"/>
        <v>1</v>
      </c>
    </row>
    <row r="134" spans="1:6">
      <c r="A134" s="16">
        <v>45</v>
      </c>
      <c r="B134" s="16">
        <v>60575.126040000003</v>
      </c>
      <c r="C134" s="16">
        <v>8088.3443649999999</v>
      </c>
      <c r="D134" s="16">
        <v>291360.02909999999</v>
      </c>
      <c r="E134" s="135">
        <v>38243.664810000002</v>
      </c>
      <c r="F134" s="37">
        <f t="shared" si="2"/>
        <v>1</v>
      </c>
    </row>
    <row r="135" spans="1:6">
      <c r="A135" s="16">
        <v>45</v>
      </c>
      <c r="B135" s="16">
        <v>63729.125679999997</v>
      </c>
      <c r="C135" s="16">
        <v>12507.19736</v>
      </c>
      <c r="D135" s="16">
        <v>271430.05430000002</v>
      </c>
      <c r="E135" s="135">
        <v>39766.64804</v>
      </c>
      <c r="F135" s="37">
        <f t="shared" si="2"/>
        <v>1</v>
      </c>
    </row>
    <row r="136" spans="1:6">
      <c r="A136" s="16">
        <v>37</v>
      </c>
      <c r="B136" s="16">
        <v>64315.736709999997</v>
      </c>
      <c r="C136" s="16">
        <v>14871.36126</v>
      </c>
      <c r="D136" s="16">
        <v>502946.88189999998</v>
      </c>
      <c r="E136" s="135">
        <v>40077.572890000003</v>
      </c>
      <c r="F136" s="37">
        <f t="shared" si="2"/>
        <v>0</v>
      </c>
    </row>
    <row r="137" spans="1:6">
      <c r="A137" s="16">
        <v>43</v>
      </c>
      <c r="B137" s="16">
        <v>51419.016439999999</v>
      </c>
      <c r="C137" s="16">
        <v>9026.0615429999998</v>
      </c>
      <c r="D137" s="16">
        <v>362564.34600000002</v>
      </c>
      <c r="E137" s="135">
        <v>33131.527340000001</v>
      </c>
      <c r="F137" s="37">
        <f t="shared" si="2"/>
        <v>0</v>
      </c>
    </row>
    <row r="138" spans="1:6">
      <c r="A138" s="16">
        <v>48</v>
      </c>
      <c r="B138" s="16">
        <v>53870.484830000001</v>
      </c>
      <c r="C138" s="16">
        <v>14720.53399</v>
      </c>
      <c r="D138" s="16">
        <v>701782.52800000005</v>
      </c>
      <c r="E138" s="135">
        <v>48622.660969999997</v>
      </c>
      <c r="F138" s="37">
        <f t="shared" si="2"/>
        <v>1</v>
      </c>
    </row>
    <row r="139" spans="1:6">
      <c r="A139" s="16">
        <v>49</v>
      </c>
      <c r="B139" s="16">
        <v>56895.231529999997</v>
      </c>
      <c r="C139" s="16">
        <v>9851.578109</v>
      </c>
      <c r="D139" s="16">
        <v>580950.39670000004</v>
      </c>
      <c r="E139" s="135">
        <v>47693.234819999998</v>
      </c>
      <c r="F139" s="37">
        <f t="shared" si="2"/>
        <v>1</v>
      </c>
    </row>
    <row r="140" spans="1:6">
      <c r="A140" s="16">
        <v>48</v>
      </c>
      <c r="B140" s="16">
        <v>52534.207779999997</v>
      </c>
      <c r="C140" s="16">
        <v>7583.7538530000002</v>
      </c>
      <c r="D140" s="16">
        <v>401955.50099999999</v>
      </c>
      <c r="E140" s="135">
        <v>39410.461600000002</v>
      </c>
      <c r="F140" s="37">
        <f t="shared" si="2"/>
        <v>1</v>
      </c>
    </row>
    <row r="141" spans="1:6">
      <c r="A141" s="16">
        <v>45</v>
      </c>
      <c r="B141" s="16">
        <v>52632.971239999999</v>
      </c>
      <c r="C141" s="16">
        <v>12348.677830000001</v>
      </c>
      <c r="D141" s="16">
        <v>293999.94270000001</v>
      </c>
      <c r="E141" s="135">
        <v>33428.401830000003</v>
      </c>
      <c r="F141" s="37">
        <f t="shared" si="2"/>
        <v>1</v>
      </c>
    </row>
    <row r="142" spans="1:6">
      <c r="A142" s="16">
        <v>43</v>
      </c>
      <c r="B142" s="16">
        <v>42375.214240000001</v>
      </c>
      <c r="C142" s="16">
        <v>6062.6013599999997</v>
      </c>
      <c r="D142" s="16">
        <v>510039.14840000001</v>
      </c>
      <c r="E142" s="135">
        <v>32700.278709999999</v>
      </c>
      <c r="F142" s="37">
        <f t="shared" si="2"/>
        <v>0</v>
      </c>
    </row>
    <row r="143" spans="1:6">
      <c r="A143" s="16">
        <v>62</v>
      </c>
      <c r="B143" s="16">
        <v>65617.291750000004</v>
      </c>
      <c r="C143" s="16">
        <v>14392.288329999999</v>
      </c>
      <c r="D143" s="16">
        <v>560593.41599999997</v>
      </c>
      <c r="E143" s="135">
        <v>62864.430110000001</v>
      </c>
      <c r="F143" s="37">
        <f t="shared" si="2"/>
        <v>1</v>
      </c>
    </row>
    <row r="144" spans="1:6">
      <c r="A144" s="16">
        <v>46</v>
      </c>
      <c r="B144" s="16">
        <v>49398.74439</v>
      </c>
      <c r="C144" s="16">
        <v>6994.6173159999998</v>
      </c>
      <c r="D144" s="16">
        <v>174525.8426</v>
      </c>
      <c r="E144" s="135">
        <v>29425.830010000001</v>
      </c>
      <c r="F144" s="37">
        <f t="shared" si="2"/>
        <v>1</v>
      </c>
    </row>
    <row r="145" spans="1:6">
      <c r="A145" s="16">
        <v>51</v>
      </c>
      <c r="B145" s="16">
        <v>63869.649279999998</v>
      </c>
      <c r="C145" s="16">
        <v>12860.658240000001</v>
      </c>
      <c r="D145" s="16">
        <v>260269.0963</v>
      </c>
      <c r="E145" s="135">
        <v>44418.609550000001</v>
      </c>
      <c r="F145" s="37">
        <f t="shared" si="2"/>
        <v>1</v>
      </c>
    </row>
    <row r="146" spans="1:6">
      <c r="A146" s="16">
        <v>44</v>
      </c>
      <c r="B146" s="16">
        <v>60871.182480000003</v>
      </c>
      <c r="C146" s="16">
        <v>4397.9475709999997</v>
      </c>
      <c r="D146" s="16">
        <v>262959.25060000003</v>
      </c>
      <c r="E146" s="135">
        <v>36645.560899999997</v>
      </c>
      <c r="F146" s="37">
        <f t="shared" si="2"/>
        <v>0</v>
      </c>
    </row>
    <row r="147" spans="1:6">
      <c r="A147" s="16">
        <v>57</v>
      </c>
      <c r="B147" s="16">
        <v>68090.508700000006</v>
      </c>
      <c r="C147" s="16">
        <v>6181.9709080000002</v>
      </c>
      <c r="D147" s="16">
        <v>316064.03379999998</v>
      </c>
      <c r="E147" s="135">
        <v>53655.538589999996</v>
      </c>
      <c r="F147" s="37">
        <f t="shared" si="2"/>
        <v>1</v>
      </c>
    </row>
    <row r="148" spans="1:6">
      <c r="A148" s="16">
        <v>60</v>
      </c>
      <c r="B148" s="16">
        <v>54122.878270000001</v>
      </c>
      <c r="C148" s="16">
        <v>15164.87506</v>
      </c>
      <c r="D148" s="16">
        <v>254617.26089999999</v>
      </c>
      <c r="E148" s="135">
        <v>45977.125019999999</v>
      </c>
      <c r="F148" s="37">
        <f t="shared" si="2"/>
        <v>1</v>
      </c>
    </row>
    <row r="149" spans="1:6">
      <c r="A149" s="16">
        <v>39</v>
      </c>
      <c r="B149" s="16">
        <v>59316.937039999997</v>
      </c>
      <c r="C149" s="16">
        <v>12296.34158</v>
      </c>
      <c r="D149" s="16">
        <v>510811.36949999997</v>
      </c>
      <c r="E149" s="135">
        <v>38504.394439999996</v>
      </c>
      <c r="F149" s="37">
        <f t="shared" si="2"/>
        <v>0</v>
      </c>
    </row>
    <row r="150" spans="1:6">
      <c r="A150" s="16">
        <v>61</v>
      </c>
      <c r="B150" s="16">
        <v>38779.183960000002</v>
      </c>
      <c r="C150" s="16">
        <v>12758.895829999999</v>
      </c>
      <c r="D150" s="16">
        <v>581497.88740000001</v>
      </c>
      <c r="E150" s="135">
        <v>47935.939400000003</v>
      </c>
      <c r="F150" s="37">
        <f t="shared" si="2"/>
        <v>1</v>
      </c>
    </row>
    <row r="151" spans="1:6">
      <c r="A151" s="16">
        <v>50</v>
      </c>
      <c r="B151" s="16">
        <v>88292.732050000006</v>
      </c>
      <c r="C151" s="16">
        <v>10799.1381</v>
      </c>
      <c r="D151" s="16">
        <v>378357.93849999999</v>
      </c>
      <c r="E151" s="135">
        <v>60222.226719999999</v>
      </c>
      <c r="F151" s="37">
        <f t="shared" si="2"/>
        <v>1</v>
      </c>
    </row>
    <row r="152" spans="1:6">
      <c r="A152" s="16">
        <v>37</v>
      </c>
      <c r="B152" s="16">
        <v>68688.401989999998</v>
      </c>
      <c r="C152" s="16">
        <v>15796.318380000001</v>
      </c>
      <c r="D152" s="16">
        <v>375889.63809999998</v>
      </c>
      <c r="E152" s="135">
        <v>38930.552340000002</v>
      </c>
      <c r="F152" s="37">
        <f t="shared" si="2"/>
        <v>0</v>
      </c>
    </row>
    <row r="153" spans="1:6">
      <c r="A153" s="16">
        <v>45</v>
      </c>
      <c r="B153" s="16">
        <v>51906.85022</v>
      </c>
      <c r="C153" s="16">
        <v>13686.969349999999</v>
      </c>
      <c r="D153" s="16">
        <v>85520.850550000003</v>
      </c>
      <c r="E153" s="135">
        <v>27810.218140000001</v>
      </c>
      <c r="F153" s="37">
        <f t="shared" si="2"/>
        <v>1</v>
      </c>
    </row>
    <row r="154" spans="1:6">
      <c r="A154" s="16">
        <v>50</v>
      </c>
      <c r="B154" s="16">
        <v>52373.794459999997</v>
      </c>
      <c r="C154" s="16">
        <v>11347.62967</v>
      </c>
      <c r="D154" s="16">
        <v>633383.49250000005</v>
      </c>
      <c r="E154" s="135">
        <v>47604.345909999996</v>
      </c>
      <c r="F154" s="37">
        <f t="shared" si="2"/>
        <v>1</v>
      </c>
    </row>
    <row r="155" spans="1:6">
      <c r="A155" s="16">
        <v>32</v>
      </c>
      <c r="B155" s="16">
        <v>73768.124530000001</v>
      </c>
      <c r="C155" s="16">
        <v>8132.0737159999999</v>
      </c>
      <c r="D155" s="16">
        <v>562663.81160000002</v>
      </c>
      <c r="E155" s="135">
        <v>42356.6895</v>
      </c>
      <c r="F155" s="37">
        <f t="shared" si="2"/>
        <v>0</v>
      </c>
    </row>
    <row r="156" spans="1:6">
      <c r="A156" s="16">
        <v>34</v>
      </c>
      <c r="B156" s="16">
        <v>55576.840680000001</v>
      </c>
      <c r="C156" s="16">
        <v>9396.0083709999999</v>
      </c>
      <c r="D156" s="16">
        <v>475126.12520000001</v>
      </c>
      <c r="E156" s="135">
        <v>31300.543470000001</v>
      </c>
      <c r="F156" s="37">
        <f t="shared" si="2"/>
        <v>0</v>
      </c>
    </row>
    <row r="157" spans="1:6">
      <c r="A157" s="16">
        <v>45</v>
      </c>
      <c r="B157" s="16">
        <v>59689.814380000003</v>
      </c>
      <c r="C157" s="16">
        <v>14862.840109999999</v>
      </c>
      <c r="D157" s="16">
        <v>449895.30459999997</v>
      </c>
      <c r="E157" s="135">
        <v>42369.642469999999</v>
      </c>
      <c r="F157" s="37">
        <f t="shared" si="2"/>
        <v>1</v>
      </c>
    </row>
    <row r="158" spans="1:6">
      <c r="A158" s="16">
        <v>50</v>
      </c>
      <c r="B158" s="16">
        <v>55381.532249999997</v>
      </c>
      <c r="C158" s="16">
        <v>5088.2390169999999</v>
      </c>
      <c r="D158" s="16">
        <v>20000</v>
      </c>
      <c r="E158" s="135">
        <v>31837.22537</v>
      </c>
      <c r="F158" s="37">
        <f t="shared" si="2"/>
        <v>1</v>
      </c>
    </row>
    <row r="159" spans="1:6">
      <c r="A159" s="16">
        <v>51</v>
      </c>
      <c r="B159" s="16">
        <v>34154.776539999999</v>
      </c>
      <c r="C159" s="16">
        <v>5316.010491</v>
      </c>
      <c r="D159" s="16">
        <v>216355.3406</v>
      </c>
      <c r="E159" s="135">
        <v>26499.314180000001</v>
      </c>
      <c r="F159" s="37">
        <f t="shared" si="2"/>
        <v>1</v>
      </c>
    </row>
    <row r="160" spans="1:6">
      <c r="A160" s="16">
        <v>53</v>
      </c>
      <c r="B160" s="16">
        <v>54382.748099999997</v>
      </c>
      <c r="C160" s="16">
        <v>6940.0563709999997</v>
      </c>
      <c r="D160" s="16">
        <v>191168.44760000001</v>
      </c>
      <c r="E160" s="135">
        <v>38172.836020000002</v>
      </c>
      <c r="F160" s="37">
        <f t="shared" si="2"/>
        <v>1</v>
      </c>
    </row>
    <row r="161" spans="1:6">
      <c r="A161" s="16">
        <v>34</v>
      </c>
      <c r="B161" s="16">
        <v>65919.597309999997</v>
      </c>
      <c r="C161" s="16">
        <v>7594.3639929999999</v>
      </c>
      <c r="D161" s="16">
        <v>543789.72120000003</v>
      </c>
      <c r="E161" s="135">
        <v>39433.406309999998</v>
      </c>
      <c r="F161" s="37">
        <f t="shared" si="2"/>
        <v>0</v>
      </c>
    </row>
    <row r="162" spans="1:6">
      <c r="A162" s="16">
        <v>56</v>
      </c>
      <c r="B162" s="16">
        <v>39488.455820000003</v>
      </c>
      <c r="C162" s="16">
        <v>10992.33383</v>
      </c>
      <c r="D162" s="16">
        <v>363561.1972</v>
      </c>
      <c r="E162" s="135">
        <v>37714.316590000002</v>
      </c>
      <c r="F162" s="37">
        <f t="shared" si="2"/>
        <v>1</v>
      </c>
    </row>
    <row r="163" spans="1:6">
      <c r="A163" s="16">
        <v>57</v>
      </c>
      <c r="B163" s="16">
        <v>72637.844819999998</v>
      </c>
      <c r="C163" s="16">
        <v>14938.50613</v>
      </c>
      <c r="D163" s="16">
        <v>352507.90120000002</v>
      </c>
      <c r="E163" s="135">
        <v>57125.415410000001</v>
      </c>
      <c r="F163" s="37">
        <f t="shared" si="2"/>
        <v>1</v>
      </c>
    </row>
    <row r="164" spans="1:6">
      <c r="A164" s="16">
        <v>48</v>
      </c>
      <c r="B164" s="16">
        <v>67247.076979999998</v>
      </c>
      <c r="C164" s="16">
        <v>9851.6895380000005</v>
      </c>
      <c r="D164" s="16">
        <v>368344.0637</v>
      </c>
      <c r="E164" s="135">
        <v>46453.348189999997</v>
      </c>
      <c r="F164" s="37">
        <f t="shared" si="2"/>
        <v>1</v>
      </c>
    </row>
    <row r="165" spans="1:6">
      <c r="A165" s="16">
        <v>40</v>
      </c>
      <c r="B165" s="16">
        <v>71271.844070000006</v>
      </c>
      <c r="C165" s="16">
        <v>13122.45694</v>
      </c>
      <c r="D165" s="16">
        <v>411045.83319999999</v>
      </c>
      <c r="E165" s="135">
        <v>43855.060769999996</v>
      </c>
      <c r="F165" s="37">
        <f t="shared" si="2"/>
        <v>0</v>
      </c>
    </row>
    <row r="166" spans="1:6">
      <c r="A166" s="16">
        <v>50</v>
      </c>
      <c r="B166" s="16">
        <v>71693.447419999997</v>
      </c>
      <c r="C166" s="16">
        <v>14421.482980000001</v>
      </c>
      <c r="D166" s="16">
        <v>517480.09370000003</v>
      </c>
      <c r="E166" s="135">
        <v>55592.703829999999</v>
      </c>
      <c r="F166" s="37">
        <f t="shared" si="2"/>
        <v>1</v>
      </c>
    </row>
    <row r="167" spans="1:6">
      <c r="A167" s="16">
        <v>47</v>
      </c>
      <c r="B167" s="16">
        <v>57860.531029999998</v>
      </c>
      <c r="C167" s="16">
        <v>7146.1925739999997</v>
      </c>
      <c r="D167" s="16">
        <v>445745.55440000002</v>
      </c>
      <c r="E167" s="135">
        <v>42484.022830000002</v>
      </c>
      <c r="F167" s="37">
        <f t="shared" si="2"/>
        <v>1</v>
      </c>
    </row>
    <row r="168" spans="1:6">
      <c r="A168" s="16">
        <v>39</v>
      </c>
      <c r="B168" s="16">
        <v>69142.08412</v>
      </c>
      <c r="C168" s="16">
        <v>8707.5115320000004</v>
      </c>
      <c r="D168" s="16">
        <v>399124.44890000002</v>
      </c>
      <c r="E168" s="135">
        <v>40879.191070000001</v>
      </c>
      <c r="F168" s="37">
        <f t="shared" si="2"/>
        <v>0</v>
      </c>
    </row>
    <row r="169" spans="1:6">
      <c r="A169" s="16">
        <v>36</v>
      </c>
      <c r="B169" s="16">
        <v>52477.664940000002</v>
      </c>
      <c r="C169" s="16">
        <v>12071.41684</v>
      </c>
      <c r="D169" s="16">
        <v>97706.891810000001</v>
      </c>
      <c r="E169" s="135">
        <v>20653.214090000001</v>
      </c>
      <c r="F169" s="37">
        <f t="shared" si="2"/>
        <v>0</v>
      </c>
    </row>
    <row r="170" spans="1:6">
      <c r="A170" s="16">
        <v>44</v>
      </c>
      <c r="B170" s="16">
        <v>47592.047489999997</v>
      </c>
      <c r="C170" s="16">
        <v>13167.65763</v>
      </c>
      <c r="D170" s="16">
        <v>473101.02730000002</v>
      </c>
      <c r="E170" s="135">
        <v>35438.805489999999</v>
      </c>
      <c r="F170" s="37">
        <f t="shared" si="2"/>
        <v>0</v>
      </c>
    </row>
    <row r="171" spans="1:6">
      <c r="A171" s="16">
        <v>47</v>
      </c>
      <c r="B171" s="16">
        <v>48123.369830000003</v>
      </c>
      <c r="C171" s="16">
        <v>921.53402340000002</v>
      </c>
      <c r="D171" s="16">
        <v>405550.16889999999</v>
      </c>
      <c r="E171" s="135">
        <v>36112.793460000001</v>
      </c>
      <c r="F171" s="37">
        <f t="shared" si="2"/>
        <v>1</v>
      </c>
    </row>
    <row r="172" spans="1:6">
      <c r="A172" s="16">
        <v>33</v>
      </c>
      <c r="B172" s="16">
        <v>76916.415150000001</v>
      </c>
      <c r="C172" s="16">
        <v>13923.96207</v>
      </c>
      <c r="D172" s="16">
        <v>315183.56880000001</v>
      </c>
      <c r="E172" s="135">
        <v>38182.304649999998</v>
      </c>
      <c r="F172" s="37">
        <f t="shared" si="2"/>
        <v>0</v>
      </c>
    </row>
    <row r="173" spans="1:6">
      <c r="A173" s="16">
        <v>42</v>
      </c>
      <c r="B173" s="16">
        <v>65714.464689999993</v>
      </c>
      <c r="C173" s="16">
        <v>12557.081330000001</v>
      </c>
      <c r="D173" s="16">
        <v>362707.02730000002</v>
      </c>
      <c r="E173" s="135">
        <v>41026.024210000003</v>
      </c>
      <c r="F173" s="37">
        <f t="shared" si="2"/>
        <v>0</v>
      </c>
    </row>
    <row r="174" spans="1:6">
      <c r="A174" s="16">
        <v>47</v>
      </c>
      <c r="B174" s="16">
        <v>40346.064910000001</v>
      </c>
      <c r="C174" s="16">
        <v>11505.89906</v>
      </c>
      <c r="D174" s="16">
        <v>255922.473</v>
      </c>
      <c r="E174" s="135">
        <v>27889.951969999998</v>
      </c>
      <c r="F174" s="37">
        <f t="shared" si="2"/>
        <v>1</v>
      </c>
    </row>
    <row r="175" spans="1:6">
      <c r="A175" s="16">
        <v>40</v>
      </c>
      <c r="B175" s="16">
        <v>71148.202480000007</v>
      </c>
      <c r="C175" s="16">
        <v>7917.6509699999997</v>
      </c>
      <c r="D175" s="16">
        <v>416817.46730000002</v>
      </c>
      <c r="E175" s="135">
        <v>43724.489600000001</v>
      </c>
      <c r="F175" s="37">
        <f t="shared" si="2"/>
        <v>0</v>
      </c>
    </row>
    <row r="176" spans="1:6">
      <c r="A176" s="16">
        <v>54</v>
      </c>
      <c r="B176" s="16">
        <v>81757.668560000006</v>
      </c>
      <c r="C176" s="16">
        <v>7500.7784140000003</v>
      </c>
      <c r="D176" s="16">
        <v>278181.83539999998</v>
      </c>
      <c r="E176" s="135">
        <v>57430.769030000003</v>
      </c>
      <c r="F176" s="37">
        <f t="shared" si="2"/>
        <v>1</v>
      </c>
    </row>
    <row r="177" spans="1:6">
      <c r="A177" s="16">
        <v>38</v>
      </c>
      <c r="B177" s="16">
        <v>64867.149109999998</v>
      </c>
      <c r="C177" s="16">
        <v>13962.95284</v>
      </c>
      <c r="D177" s="16">
        <v>498441.5687</v>
      </c>
      <c r="E177" s="135">
        <v>41104.071080000002</v>
      </c>
      <c r="F177" s="37">
        <f t="shared" si="2"/>
        <v>0</v>
      </c>
    </row>
    <row r="178" spans="1:6">
      <c r="A178" s="16">
        <v>40</v>
      </c>
      <c r="B178" s="16">
        <v>70051.940329999998</v>
      </c>
      <c r="C178" s="16">
        <v>4701.3161749999999</v>
      </c>
      <c r="D178" s="16">
        <v>613706.54209999996</v>
      </c>
      <c r="E178" s="135">
        <v>49050.853779999998</v>
      </c>
      <c r="F178" s="37">
        <f t="shared" si="2"/>
        <v>0</v>
      </c>
    </row>
    <row r="179" spans="1:6">
      <c r="A179" s="16">
        <v>45</v>
      </c>
      <c r="B179" s="16">
        <v>62043.166230000003</v>
      </c>
      <c r="C179" s="16">
        <v>4980.6682950000004</v>
      </c>
      <c r="D179" s="16">
        <v>357639.03340000001</v>
      </c>
      <c r="E179" s="135">
        <v>41265.529289999999</v>
      </c>
      <c r="F179" s="37">
        <f t="shared" si="2"/>
        <v>1</v>
      </c>
    </row>
    <row r="180" spans="1:6">
      <c r="A180" s="16">
        <v>51</v>
      </c>
      <c r="B180" s="16">
        <v>85186.48921</v>
      </c>
      <c r="C180" s="16">
        <v>12413.0319</v>
      </c>
      <c r="D180" s="16">
        <v>546630.52839999995</v>
      </c>
      <c r="E180" s="135">
        <v>64545.163390000002</v>
      </c>
      <c r="F180" s="37">
        <f t="shared" si="2"/>
        <v>1</v>
      </c>
    </row>
    <row r="181" spans="1:6">
      <c r="A181" s="16">
        <v>38</v>
      </c>
      <c r="B181" s="16">
        <v>47127.416319999997</v>
      </c>
      <c r="C181" s="16">
        <v>10221.15388</v>
      </c>
      <c r="D181" s="16">
        <v>427011.49540000001</v>
      </c>
      <c r="E181" s="135">
        <v>29052.095209999999</v>
      </c>
      <c r="F181" s="37">
        <f t="shared" si="2"/>
        <v>0</v>
      </c>
    </row>
    <row r="182" spans="1:6">
      <c r="A182" s="16">
        <v>34</v>
      </c>
      <c r="B182" s="16">
        <v>61177.08698</v>
      </c>
      <c r="C182" s="16">
        <v>9837.2224320000005</v>
      </c>
      <c r="D182" s="16">
        <v>340663.32610000001</v>
      </c>
      <c r="E182" s="135">
        <v>30719.815600000002</v>
      </c>
      <c r="F182" s="37">
        <f t="shared" si="2"/>
        <v>0</v>
      </c>
    </row>
    <row r="183" spans="1:6">
      <c r="A183" s="16">
        <v>50</v>
      </c>
      <c r="B183" s="16">
        <v>57770.364880000001</v>
      </c>
      <c r="C183" s="16">
        <v>8628.4340250000005</v>
      </c>
      <c r="D183" s="16">
        <v>211765.2494</v>
      </c>
      <c r="E183" s="135">
        <v>38763.113060000003</v>
      </c>
      <c r="F183" s="37">
        <f t="shared" si="2"/>
        <v>1</v>
      </c>
    </row>
    <row r="184" spans="1:6">
      <c r="A184" s="16">
        <v>42</v>
      </c>
      <c r="B184" s="16">
        <v>60432.40367</v>
      </c>
      <c r="C184" s="16">
        <v>11417.46257</v>
      </c>
      <c r="D184" s="16">
        <v>415005.35840000003</v>
      </c>
      <c r="E184" s="135">
        <v>39331.201269999998</v>
      </c>
      <c r="F184" s="37">
        <f t="shared" si="2"/>
        <v>0</v>
      </c>
    </row>
    <row r="185" spans="1:6">
      <c r="A185" s="16">
        <v>33</v>
      </c>
      <c r="B185" s="16">
        <v>58999.888579999999</v>
      </c>
      <c r="C185" s="16">
        <v>6904.4204120000004</v>
      </c>
      <c r="D185" s="16">
        <v>478422.79729999998</v>
      </c>
      <c r="E185" s="135">
        <v>32608.454679999999</v>
      </c>
      <c r="F185" s="37">
        <f t="shared" si="2"/>
        <v>0</v>
      </c>
    </row>
    <row r="186" spans="1:6">
      <c r="A186" s="16">
        <v>56</v>
      </c>
      <c r="B186" s="16">
        <v>62645.955159999998</v>
      </c>
      <c r="C186" s="16">
        <v>11431.229660000001</v>
      </c>
      <c r="D186" s="16">
        <v>613242.16680000001</v>
      </c>
      <c r="E186" s="135">
        <v>58045.562570000002</v>
      </c>
      <c r="F186" s="37">
        <f t="shared" si="2"/>
        <v>1</v>
      </c>
    </row>
    <row r="187" spans="1:6">
      <c r="A187" s="16">
        <v>57</v>
      </c>
      <c r="B187" s="16">
        <v>68782.157179999995</v>
      </c>
      <c r="C187" s="16">
        <v>9810.7526899999993</v>
      </c>
      <c r="D187" s="16">
        <v>350157.8394</v>
      </c>
      <c r="E187" s="135">
        <v>54387.277269999999</v>
      </c>
      <c r="F187" s="37">
        <f t="shared" si="2"/>
        <v>1</v>
      </c>
    </row>
    <row r="188" spans="1:6">
      <c r="A188" s="16">
        <v>37</v>
      </c>
      <c r="B188" s="16">
        <v>67545.963820000004</v>
      </c>
      <c r="C188" s="16">
        <v>7171.4661120000001</v>
      </c>
      <c r="D188" s="16">
        <v>322905.45919999998</v>
      </c>
      <c r="E188" s="135">
        <v>36638.206879999998</v>
      </c>
      <c r="F188" s="37">
        <f t="shared" si="2"/>
        <v>0</v>
      </c>
    </row>
    <row r="189" spans="1:6">
      <c r="A189" s="16">
        <v>51</v>
      </c>
      <c r="B189" s="16">
        <v>42415.488669999999</v>
      </c>
      <c r="C189" s="16">
        <v>5205.008323</v>
      </c>
      <c r="D189" s="16">
        <v>520997.23849999998</v>
      </c>
      <c r="E189" s="135">
        <v>39522.131289999998</v>
      </c>
      <c r="F189" s="37">
        <f t="shared" si="2"/>
        <v>1</v>
      </c>
    </row>
    <row r="190" spans="1:6">
      <c r="A190" s="16">
        <v>63</v>
      </c>
      <c r="B190" s="16">
        <v>44617.983139999997</v>
      </c>
      <c r="C190" s="16">
        <v>9683.7358789999998</v>
      </c>
      <c r="D190" s="16">
        <v>251702.1158</v>
      </c>
      <c r="E190" s="135">
        <v>42978.346259999998</v>
      </c>
      <c r="F190" s="37">
        <f t="shared" si="2"/>
        <v>1</v>
      </c>
    </row>
    <row r="191" spans="1:6">
      <c r="A191" s="16">
        <v>53</v>
      </c>
      <c r="B191" s="16">
        <v>72226.560299999997</v>
      </c>
      <c r="C191" s="16">
        <v>5817.1538540000001</v>
      </c>
      <c r="D191" s="16">
        <v>623033.48199999996</v>
      </c>
      <c r="E191" s="135">
        <v>60865.763959999997</v>
      </c>
      <c r="F191" s="37">
        <f t="shared" si="2"/>
        <v>1</v>
      </c>
    </row>
    <row r="192" spans="1:6">
      <c r="A192" s="16">
        <v>51</v>
      </c>
      <c r="B192" s="16">
        <v>48958.905350000001</v>
      </c>
      <c r="C192" s="16">
        <v>2418.8643400000001</v>
      </c>
      <c r="D192" s="16">
        <v>615672.46810000006</v>
      </c>
      <c r="E192" s="135">
        <v>46380.447319999999</v>
      </c>
      <c r="F192" s="37">
        <f t="shared" si="2"/>
        <v>1</v>
      </c>
    </row>
    <row r="193" spans="1:6">
      <c r="A193" s="16">
        <v>48</v>
      </c>
      <c r="B193" s="16">
        <v>86067.835269999996</v>
      </c>
      <c r="C193" s="16">
        <v>9181.0674299999991</v>
      </c>
      <c r="D193" s="16">
        <v>335652.62339999998</v>
      </c>
      <c r="E193" s="135">
        <v>56579.903380000003</v>
      </c>
      <c r="F193" s="37">
        <f t="shared" si="2"/>
        <v>1</v>
      </c>
    </row>
    <row r="194" spans="1:6">
      <c r="A194" s="16">
        <v>41</v>
      </c>
      <c r="B194" s="16">
        <v>65554.401800000007</v>
      </c>
      <c r="C194" s="16">
        <v>12026.579750000001</v>
      </c>
      <c r="D194" s="16">
        <v>462613.85869999998</v>
      </c>
      <c r="E194" s="135">
        <v>42774.355790000001</v>
      </c>
      <c r="F194" s="37">
        <f t="shared" si="2"/>
        <v>0</v>
      </c>
    </row>
    <row r="195" spans="1:6">
      <c r="A195" s="16">
        <v>39</v>
      </c>
      <c r="B195" s="16">
        <v>69248.495299999995</v>
      </c>
      <c r="C195" s="16">
        <v>6445.7849809999998</v>
      </c>
      <c r="D195" s="16">
        <v>298246.06089999998</v>
      </c>
      <c r="E195" s="135">
        <v>37879.653850000002</v>
      </c>
      <c r="F195" s="37">
        <f t="shared" ref="F195:F258" si="3">IF(A195&gt;=45,1,0)</f>
        <v>0</v>
      </c>
    </row>
    <row r="196" spans="1:6">
      <c r="A196" s="16">
        <v>45</v>
      </c>
      <c r="B196" s="16">
        <v>59331.235549999998</v>
      </c>
      <c r="C196" s="16">
        <v>10027.53449</v>
      </c>
      <c r="D196" s="16">
        <v>543313.34539999999</v>
      </c>
      <c r="E196" s="135">
        <v>45208.425389999997</v>
      </c>
      <c r="F196" s="37">
        <f t="shared" si="3"/>
        <v>1</v>
      </c>
    </row>
    <row r="197" spans="1:6">
      <c r="A197" s="16">
        <v>70</v>
      </c>
      <c r="B197" s="16">
        <v>52323.2448</v>
      </c>
      <c r="C197" s="16">
        <v>12438.85648</v>
      </c>
      <c r="D197" s="16">
        <v>346555.1716</v>
      </c>
      <c r="E197" s="135">
        <v>56229.412700000001</v>
      </c>
      <c r="F197" s="37">
        <f t="shared" si="3"/>
        <v>1</v>
      </c>
    </row>
    <row r="198" spans="1:6">
      <c r="A198" s="16">
        <v>51</v>
      </c>
      <c r="B198" s="16">
        <v>63552.851750000002</v>
      </c>
      <c r="C198" s="16">
        <v>9347.50353</v>
      </c>
      <c r="D198" s="16">
        <v>474763.46960000001</v>
      </c>
      <c r="E198" s="135">
        <v>50455.119350000001</v>
      </c>
      <c r="F198" s="37">
        <f t="shared" si="3"/>
        <v>1</v>
      </c>
    </row>
    <row r="199" spans="1:6">
      <c r="A199" s="16">
        <v>51</v>
      </c>
      <c r="B199" s="16">
        <v>75116.10613</v>
      </c>
      <c r="C199" s="16">
        <v>5969.6666020000002</v>
      </c>
      <c r="D199" s="16">
        <v>232607.39069999999</v>
      </c>
      <c r="E199" s="135">
        <v>49721.310819999999</v>
      </c>
      <c r="F199" s="37">
        <f t="shared" si="3"/>
        <v>1</v>
      </c>
    </row>
    <row r="200" spans="1:6">
      <c r="A200" s="16">
        <v>42</v>
      </c>
      <c r="B200" s="16">
        <v>38284.020129999997</v>
      </c>
      <c r="C200" s="16">
        <v>15467.78745</v>
      </c>
      <c r="D200" s="16">
        <v>587010.55209999997</v>
      </c>
      <c r="E200" s="135">
        <v>31696.996790000001</v>
      </c>
      <c r="F200" s="37">
        <f t="shared" si="3"/>
        <v>0</v>
      </c>
    </row>
    <row r="201" spans="1:6">
      <c r="A201" s="16">
        <v>50</v>
      </c>
      <c r="B201" s="16">
        <v>55293.507769999997</v>
      </c>
      <c r="C201" s="16">
        <v>9465.0900980000006</v>
      </c>
      <c r="D201" s="16">
        <v>629764.27430000005</v>
      </c>
      <c r="E201" s="135">
        <v>49220.021800000002</v>
      </c>
      <c r="F201" s="37">
        <f t="shared" si="3"/>
        <v>1</v>
      </c>
    </row>
    <row r="202" spans="1:6">
      <c r="A202" s="16">
        <v>40</v>
      </c>
      <c r="B202" s="16">
        <v>63210.762349999997</v>
      </c>
      <c r="C202" s="16">
        <v>3657.863218</v>
      </c>
      <c r="D202" s="16">
        <v>664431.39659999998</v>
      </c>
      <c r="E202" s="135">
        <v>46188.835140000003</v>
      </c>
      <c r="F202" s="37">
        <f t="shared" si="3"/>
        <v>0</v>
      </c>
    </row>
    <row r="203" spans="1:6">
      <c r="A203" s="16">
        <v>44</v>
      </c>
      <c r="B203" s="16">
        <v>54918.387490000001</v>
      </c>
      <c r="C203" s="16">
        <v>8920.3850149999998</v>
      </c>
      <c r="D203" s="16">
        <v>347017.83309999999</v>
      </c>
      <c r="E203" s="135">
        <v>36086.93161</v>
      </c>
      <c r="F203" s="37">
        <f t="shared" si="3"/>
        <v>0</v>
      </c>
    </row>
    <row r="204" spans="1:6">
      <c r="A204" s="16">
        <v>52</v>
      </c>
      <c r="B204" s="16">
        <v>57262.795810000003</v>
      </c>
      <c r="C204" s="16">
        <v>7793.0732010000002</v>
      </c>
      <c r="D204" s="16">
        <v>322150.3542</v>
      </c>
      <c r="E204" s="135">
        <v>43264.049650000001</v>
      </c>
      <c r="F204" s="37">
        <f t="shared" si="3"/>
        <v>1</v>
      </c>
    </row>
    <row r="205" spans="1:6">
      <c r="A205" s="16">
        <v>41</v>
      </c>
      <c r="B205" s="16">
        <v>72299.950100000002</v>
      </c>
      <c r="C205" s="16">
        <v>11544.933849999999</v>
      </c>
      <c r="D205" s="16">
        <v>275389.07010000001</v>
      </c>
      <c r="E205" s="135">
        <v>40660.383170000001</v>
      </c>
      <c r="F205" s="37">
        <f t="shared" si="3"/>
        <v>0</v>
      </c>
    </row>
    <row r="206" spans="1:6">
      <c r="A206" s="16">
        <v>57</v>
      </c>
      <c r="B206" s="16">
        <v>50241.489849999998</v>
      </c>
      <c r="C206" s="16">
        <v>14817.70896</v>
      </c>
      <c r="D206" s="16">
        <v>607395.0183</v>
      </c>
      <c r="E206" s="135">
        <v>51683.608590000003</v>
      </c>
      <c r="F206" s="37">
        <f t="shared" si="3"/>
        <v>1</v>
      </c>
    </row>
    <row r="207" spans="1:6">
      <c r="A207" s="16">
        <v>54</v>
      </c>
      <c r="B207" s="16">
        <v>65834.568889999995</v>
      </c>
      <c r="C207" s="16">
        <v>15353.257739999999</v>
      </c>
      <c r="D207" s="16">
        <v>152012.353</v>
      </c>
      <c r="E207" s="135">
        <v>44525.020850000001</v>
      </c>
      <c r="F207" s="37">
        <f t="shared" si="3"/>
        <v>1</v>
      </c>
    </row>
    <row r="208" spans="1:6">
      <c r="A208" s="16">
        <v>50</v>
      </c>
      <c r="B208" s="16">
        <v>60382.178849999997</v>
      </c>
      <c r="C208" s="16">
        <v>11302.88277</v>
      </c>
      <c r="D208" s="16">
        <v>490444.41110000003</v>
      </c>
      <c r="E208" s="135">
        <v>48518.90163</v>
      </c>
      <c r="F208" s="37">
        <f t="shared" si="3"/>
        <v>1</v>
      </c>
    </row>
    <row r="209" spans="1:6">
      <c r="A209" s="16">
        <v>37</v>
      </c>
      <c r="B209" s="16">
        <v>68691.170859999998</v>
      </c>
      <c r="C209" s="16">
        <v>16305.789070000001</v>
      </c>
      <c r="D209" s="16">
        <v>619707.4203</v>
      </c>
      <c r="E209" s="135">
        <v>45805.30588</v>
      </c>
      <c r="F209" s="37">
        <f t="shared" si="3"/>
        <v>0</v>
      </c>
    </row>
    <row r="210" spans="1:6">
      <c r="A210" s="16">
        <v>52</v>
      </c>
      <c r="B210" s="16">
        <v>65446.656869999999</v>
      </c>
      <c r="C210" s="16">
        <v>8491.5861540000005</v>
      </c>
      <c r="D210" s="16">
        <v>571564.79009999998</v>
      </c>
      <c r="E210" s="135">
        <v>54850.387419999999</v>
      </c>
      <c r="F210" s="37">
        <f t="shared" si="3"/>
        <v>1</v>
      </c>
    </row>
    <row r="211" spans="1:6">
      <c r="A211" s="16">
        <v>43</v>
      </c>
      <c r="B211" s="16">
        <v>42978.342839999998</v>
      </c>
      <c r="C211" s="16">
        <v>8884.1106899999995</v>
      </c>
      <c r="D211" s="16">
        <v>491193.37729999999</v>
      </c>
      <c r="E211" s="135">
        <v>32478.44758</v>
      </c>
      <c r="F211" s="37">
        <f t="shared" si="3"/>
        <v>0</v>
      </c>
    </row>
    <row r="212" spans="1:6">
      <c r="A212" s="16">
        <v>52</v>
      </c>
      <c r="B212" s="16">
        <v>58143.062850000002</v>
      </c>
      <c r="C212" s="16">
        <v>9686.1193039999998</v>
      </c>
      <c r="D212" s="16">
        <v>261152.8211</v>
      </c>
      <c r="E212" s="135">
        <v>42209.289479999999</v>
      </c>
      <c r="F212" s="37">
        <f t="shared" si="3"/>
        <v>1</v>
      </c>
    </row>
    <row r="213" spans="1:6">
      <c r="A213" s="16">
        <v>64</v>
      </c>
      <c r="B213" s="16">
        <v>61666.285199999998</v>
      </c>
      <c r="C213" s="16">
        <v>11672.723819999999</v>
      </c>
      <c r="D213" s="16">
        <v>299854.21860000002</v>
      </c>
      <c r="E213" s="135">
        <v>55125.932370000002</v>
      </c>
      <c r="F213" s="37">
        <f t="shared" si="3"/>
        <v>1</v>
      </c>
    </row>
    <row r="214" spans="1:6">
      <c r="A214" s="16">
        <v>51</v>
      </c>
      <c r="B214" s="16">
        <v>64854.339659999998</v>
      </c>
      <c r="C214" s="16">
        <v>3247.8875229999999</v>
      </c>
      <c r="D214" s="16">
        <v>371240.24129999999</v>
      </c>
      <c r="E214" s="135">
        <v>47984.420619999997</v>
      </c>
      <c r="F214" s="37">
        <f t="shared" si="3"/>
        <v>1</v>
      </c>
    </row>
    <row r="215" spans="1:6">
      <c r="A215" s="16">
        <v>55</v>
      </c>
      <c r="B215" s="16">
        <v>45757.155680000003</v>
      </c>
      <c r="C215" s="16">
        <v>11207.01556</v>
      </c>
      <c r="D215" s="16">
        <v>465709.89370000002</v>
      </c>
      <c r="E215" s="135">
        <v>43405.89086</v>
      </c>
      <c r="F215" s="37">
        <f t="shared" si="3"/>
        <v>1</v>
      </c>
    </row>
    <row r="216" spans="1:6">
      <c r="A216" s="16">
        <v>47</v>
      </c>
      <c r="B216" s="16">
        <v>73096.509269999995</v>
      </c>
      <c r="C216" s="16">
        <v>10743.793</v>
      </c>
      <c r="D216" s="16">
        <v>196421.7402</v>
      </c>
      <c r="E216" s="135">
        <v>44577.44829</v>
      </c>
      <c r="F216" s="37">
        <f t="shared" si="3"/>
        <v>1</v>
      </c>
    </row>
    <row r="217" spans="1:6">
      <c r="A217" s="16">
        <v>36</v>
      </c>
      <c r="B217" s="16">
        <v>67249.05932</v>
      </c>
      <c r="C217" s="16">
        <v>12998.472320000001</v>
      </c>
      <c r="D217" s="16">
        <v>396793.47340000002</v>
      </c>
      <c r="E217" s="135">
        <v>37744.542849999998</v>
      </c>
      <c r="F217" s="37">
        <f t="shared" si="3"/>
        <v>0</v>
      </c>
    </row>
    <row r="218" spans="1:6">
      <c r="A218" s="16">
        <v>39</v>
      </c>
      <c r="B218" s="16">
        <v>77165.812969999999</v>
      </c>
      <c r="C218" s="16">
        <v>8737.2031900000002</v>
      </c>
      <c r="D218" s="16">
        <v>478853.32169999997</v>
      </c>
      <c r="E218" s="135">
        <v>47805.256050000004</v>
      </c>
      <c r="F218" s="37">
        <f t="shared" si="3"/>
        <v>0</v>
      </c>
    </row>
    <row r="219" spans="1:6">
      <c r="A219" s="16">
        <v>45</v>
      </c>
      <c r="B219" s="16">
        <v>72316.182860000001</v>
      </c>
      <c r="C219" s="16">
        <v>8728.9168030000001</v>
      </c>
      <c r="D219" s="16">
        <v>279393.49099999998</v>
      </c>
      <c r="E219" s="135">
        <v>44846.685570000001</v>
      </c>
      <c r="F219" s="37">
        <f t="shared" si="3"/>
        <v>1</v>
      </c>
    </row>
    <row r="220" spans="1:6">
      <c r="A220" s="16">
        <v>47</v>
      </c>
      <c r="B220" s="16">
        <v>68431.270550000001</v>
      </c>
      <c r="C220" s="16">
        <v>14088.906419999999</v>
      </c>
      <c r="D220" s="16">
        <v>383693.20409999997</v>
      </c>
      <c r="E220" s="135">
        <v>46643.265809999997</v>
      </c>
      <c r="F220" s="37">
        <f t="shared" si="3"/>
        <v>1</v>
      </c>
    </row>
    <row r="221" spans="1:6">
      <c r="A221" s="16">
        <v>47</v>
      </c>
      <c r="B221" s="16">
        <v>62311.116410000002</v>
      </c>
      <c r="C221" s="16">
        <v>9832.0573100000001</v>
      </c>
      <c r="D221" s="16">
        <v>830430.36919999996</v>
      </c>
      <c r="E221" s="135">
        <v>56563.986749999996</v>
      </c>
      <c r="F221" s="37">
        <f t="shared" si="3"/>
        <v>1</v>
      </c>
    </row>
    <row r="222" spans="1:6">
      <c r="A222" s="16">
        <v>60</v>
      </c>
      <c r="B222" s="16">
        <v>53229.145470000003</v>
      </c>
      <c r="C222" s="16">
        <v>10756.60888</v>
      </c>
      <c r="D222" s="16">
        <v>112127.2567</v>
      </c>
      <c r="E222" s="135">
        <v>41673.446170000003</v>
      </c>
      <c r="F222" s="37">
        <f t="shared" si="3"/>
        <v>1</v>
      </c>
    </row>
    <row r="223" spans="1:6">
      <c r="A223" s="16">
        <v>59</v>
      </c>
      <c r="B223" s="16">
        <v>77662.1109</v>
      </c>
      <c r="C223" s="16">
        <v>13444.89631</v>
      </c>
      <c r="D223" s="16">
        <v>331460.47269999998</v>
      </c>
      <c r="E223" s="135">
        <v>61118.469469999996</v>
      </c>
      <c r="F223" s="37">
        <f t="shared" si="3"/>
        <v>1</v>
      </c>
    </row>
    <row r="224" spans="1:6">
      <c r="A224" s="16">
        <v>36</v>
      </c>
      <c r="B224" s="16">
        <v>69494.697830000005</v>
      </c>
      <c r="C224" s="16">
        <v>20000</v>
      </c>
      <c r="D224" s="16">
        <v>335809.61709999997</v>
      </c>
      <c r="E224" s="135">
        <v>37303.567009999999</v>
      </c>
      <c r="F224" s="37">
        <f t="shared" si="3"/>
        <v>0</v>
      </c>
    </row>
    <row r="225" spans="1:6">
      <c r="A225" s="16">
        <v>47</v>
      </c>
      <c r="B225" s="16">
        <v>61063.356310000003</v>
      </c>
      <c r="C225" s="16">
        <v>12066.26571</v>
      </c>
      <c r="D225" s="16">
        <v>509543.08590000001</v>
      </c>
      <c r="E225" s="135">
        <v>46892.266170000003</v>
      </c>
      <c r="F225" s="37">
        <f t="shared" si="3"/>
        <v>1</v>
      </c>
    </row>
    <row r="226" spans="1:6">
      <c r="A226" s="16">
        <v>38</v>
      </c>
      <c r="B226" s="16">
        <v>79368.917409999995</v>
      </c>
      <c r="C226" s="16">
        <v>13501.926589999999</v>
      </c>
      <c r="D226" s="16">
        <v>761935.51769999997</v>
      </c>
      <c r="E226" s="135">
        <v>56457.740380000003</v>
      </c>
      <c r="F226" s="37">
        <f t="shared" si="3"/>
        <v>0</v>
      </c>
    </row>
    <row r="227" spans="1:6">
      <c r="A227" s="16">
        <v>42</v>
      </c>
      <c r="B227" s="16">
        <v>61693.443520000001</v>
      </c>
      <c r="C227" s="16">
        <v>10835.25736</v>
      </c>
      <c r="D227" s="16">
        <v>620522.38419999997</v>
      </c>
      <c r="E227" s="135">
        <v>45509.697319999999</v>
      </c>
      <c r="F227" s="37">
        <f t="shared" si="3"/>
        <v>0</v>
      </c>
    </row>
    <row r="228" spans="1:6">
      <c r="A228" s="16">
        <v>33</v>
      </c>
      <c r="B228" s="16">
        <v>47211.668120000002</v>
      </c>
      <c r="C228" s="16">
        <v>4295.2253389999996</v>
      </c>
      <c r="D228" s="16">
        <v>539365.93660000002</v>
      </c>
      <c r="E228" s="135">
        <v>27625.441439999999</v>
      </c>
      <c r="F228" s="37">
        <f t="shared" si="3"/>
        <v>0</v>
      </c>
    </row>
    <row r="229" spans="1:6">
      <c r="A229" s="16">
        <v>39</v>
      </c>
      <c r="B229" s="16">
        <v>69897.752909999996</v>
      </c>
      <c r="C229" s="16">
        <v>9624.9088690000008</v>
      </c>
      <c r="D229" s="16">
        <v>565814.72499999998</v>
      </c>
      <c r="E229" s="135">
        <v>46389.502370000002</v>
      </c>
      <c r="F229" s="37">
        <f t="shared" si="3"/>
        <v>0</v>
      </c>
    </row>
    <row r="230" spans="1:6">
      <c r="A230" s="16">
        <v>39</v>
      </c>
      <c r="B230" s="16">
        <v>63675.932630000003</v>
      </c>
      <c r="C230" s="16">
        <v>9631.9749049999991</v>
      </c>
      <c r="D230" s="16">
        <v>74257.827850000001</v>
      </c>
      <c r="E230" s="135">
        <v>29002.056649999999</v>
      </c>
      <c r="F230" s="37">
        <f t="shared" si="3"/>
        <v>0</v>
      </c>
    </row>
    <row r="231" spans="1:6">
      <c r="A231" s="16">
        <v>55</v>
      </c>
      <c r="B231" s="16">
        <v>72302.032229999997</v>
      </c>
      <c r="C231" s="16">
        <v>10813.75655</v>
      </c>
      <c r="D231" s="16">
        <v>234159.07930000001</v>
      </c>
      <c r="E231" s="135">
        <v>51355.710599999999</v>
      </c>
      <c r="F231" s="37">
        <f t="shared" si="3"/>
        <v>1</v>
      </c>
    </row>
    <row r="232" spans="1:6">
      <c r="A232" s="16">
        <v>45</v>
      </c>
      <c r="B232" s="16">
        <v>63687.498800000001</v>
      </c>
      <c r="C232" s="16">
        <v>13421.368210000001</v>
      </c>
      <c r="D232" s="16">
        <v>358615.9327</v>
      </c>
      <c r="E232" s="135">
        <v>42011.199650000002</v>
      </c>
      <c r="F232" s="37">
        <f t="shared" si="3"/>
        <v>1</v>
      </c>
    </row>
    <row r="233" spans="1:6">
      <c r="A233" s="16">
        <v>51</v>
      </c>
      <c r="B233" s="16">
        <v>63678.15468</v>
      </c>
      <c r="C233" s="16">
        <v>5011.6151449999998</v>
      </c>
      <c r="D233" s="16">
        <v>563498.66359999997</v>
      </c>
      <c r="E233" s="135">
        <v>52654.404549999999</v>
      </c>
      <c r="F233" s="37">
        <f t="shared" si="3"/>
        <v>1</v>
      </c>
    </row>
    <row r="234" spans="1:6">
      <c r="A234" s="16">
        <v>49</v>
      </c>
      <c r="B234" s="16">
        <v>77435.465450000003</v>
      </c>
      <c r="C234" s="16">
        <v>6922.152838</v>
      </c>
      <c r="D234" s="16">
        <v>48620.321230000001</v>
      </c>
      <c r="E234" s="135">
        <v>44432.717470000003</v>
      </c>
      <c r="F234" s="37">
        <f t="shared" si="3"/>
        <v>1</v>
      </c>
    </row>
    <row r="235" spans="1:6">
      <c r="A235" s="16">
        <v>46</v>
      </c>
      <c r="B235" s="16">
        <v>62721.405140000003</v>
      </c>
      <c r="C235" s="16">
        <v>16127.56619</v>
      </c>
      <c r="D235" s="16">
        <v>494985.53629999998</v>
      </c>
      <c r="E235" s="135">
        <v>46054.602529999996</v>
      </c>
      <c r="F235" s="37">
        <f t="shared" si="3"/>
        <v>1</v>
      </c>
    </row>
    <row r="236" spans="1:6">
      <c r="A236" s="16">
        <v>53</v>
      </c>
      <c r="B236" s="16">
        <v>70842.835179999995</v>
      </c>
      <c r="C236" s="16">
        <v>9536.8996889999999</v>
      </c>
      <c r="D236" s="16">
        <v>545946.99959999998</v>
      </c>
      <c r="E236" s="135">
        <v>58235.414539999998</v>
      </c>
      <c r="F236" s="37">
        <f t="shared" si="3"/>
        <v>1</v>
      </c>
    </row>
    <row r="237" spans="1:6">
      <c r="A237" s="16">
        <v>39</v>
      </c>
      <c r="B237" s="16">
        <v>55285.986250000002</v>
      </c>
      <c r="C237" s="16">
        <v>17462.075059999999</v>
      </c>
      <c r="D237" s="16">
        <v>734443.69689999998</v>
      </c>
      <c r="E237" s="135">
        <v>42990.292549999998</v>
      </c>
      <c r="F237" s="37">
        <f t="shared" si="3"/>
        <v>0</v>
      </c>
    </row>
    <row r="238" spans="1:6">
      <c r="A238" s="16">
        <v>43</v>
      </c>
      <c r="B238" s="16">
        <v>72002.055200000003</v>
      </c>
      <c r="C238" s="16">
        <v>14709.658240000001</v>
      </c>
      <c r="D238" s="16">
        <v>568947.7487</v>
      </c>
      <c r="E238" s="135">
        <v>50702.18103</v>
      </c>
      <c r="F238" s="37">
        <f t="shared" si="3"/>
        <v>0</v>
      </c>
    </row>
    <row r="239" spans="1:6">
      <c r="A239" s="16">
        <v>70</v>
      </c>
      <c r="B239" s="16">
        <v>41434.512580000002</v>
      </c>
      <c r="C239" s="16">
        <v>6810.5556059999999</v>
      </c>
      <c r="D239" s="16">
        <v>252220.29370000001</v>
      </c>
      <c r="E239" s="135">
        <v>47009.577409999998</v>
      </c>
      <c r="F239" s="37">
        <f t="shared" si="3"/>
        <v>1</v>
      </c>
    </row>
    <row r="240" spans="1:6">
      <c r="A240" s="16">
        <v>51</v>
      </c>
      <c r="B240" s="16">
        <v>60404.38394</v>
      </c>
      <c r="C240" s="16">
        <v>4198.8391279999996</v>
      </c>
      <c r="D240" s="16">
        <v>513974.68119999999</v>
      </c>
      <c r="E240" s="135">
        <v>49399.970410000002</v>
      </c>
      <c r="F240" s="37">
        <f t="shared" si="3"/>
        <v>1</v>
      </c>
    </row>
    <row r="241" spans="1:6">
      <c r="A241" s="16">
        <v>52</v>
      </c>
      <c r="B241" s="16">
        <v>65239.064680000003</v>
      </c>
      <c r="C241" s="16">
        <v>7437.2110279999997</v>
      </c>
      <c r="D241" s="16">
        <v>168703.33850000001</v>
      </c>
      <c r="E241" s="135">
        <v>42997.167609999997</v>
      </c>
      <c r="F241" s="37">
        <f t="shared" si="3"/>
        <v>1</v>
      </c>
    </row>
    <row r="242" spans="1:6">
      <c r="A242" s="16">
        <v>45</v>
      </c>
      <c r="B242" s="16">
        <v>62939.128510000002</v>
      </c>
      <c r="C242" s="16">
        <v>632.05285240000001</v>
      </c>
      <c r="D242" s="16">
        <v>455589.79729999998</v>
      </c>
      <c r="E242" s="135">
        <v>44434.984190000003</v>
      </c>
      <c r="F242" s="37">
        <f t="shared" si="3"/>
        <v>1</v>
      </c>
    </row>
    <row r="243" spans="1:6">
      <c r="A243" s="16">
        <v>48</v>
      </c>
      <c r="B243" s="16">
        <v>60608.403129999999</v>
      </c>
      <c r="C243" s="16">
        <v>8233.2807190000003</v>
      </c>
      <c r="D243" s="16">
        <v>492113.00670000003</v>
      </c>
      <c r="E243" s="135">
        <v>46325.509590000001</v>
      </c>
      <c r="F243" s="37">
        <f t="shared" si="3"/>
        <v>1</v>
      </c>
    </row>
    <row r="244" spans="1:6">
      <c r="A244" s="16">
        <v>48</v>
      </c>
      <c r="B244" s="16">
        <v>56118.396009999997</v>
      </c>
      <c r="C244" s="16">
        <v>9242.775995</v>
      </c>
      <c r="D244" s="16">
        <v>586717.47149999999</v>
      </c>
      <c r="E244" s="135">
        <v>46846.730499999998</v>
      </c>
      <c r="F244" s="37">
        <f t="shared" si="3"/>
        <v>1</v>
      </c>
    </row>
    <row r="245" spans="1:6">
      <c r="A245" s="16">
        <v>48</v>
      </c>
      <c r="B245" s="16">
        <v>86706.333329999994</v>
      </c>
      <c r="C245" s="16">
        <v>9653.2649799999999</v>
      </c>
      <c r="D245" s="16">
        <v>333543.69300000003</v>
      </c>
      <c r="E245" s="135">
        <v>56499.102019999998</v>
      </c>
      <c r="F245" s="37">
        <f t="shared" si="3"/>
        <v>1</v>
      </c>
    </row>
    <row r="246" spans="1:6">
      <c r="A246" s="16">
        <v>57</v>
      </c>
      <c r="B246" s="16">
        <v>41236.364970000002</v>
      </c>
      <c r="C246" s="16">
        <v>9399.3429749999996</v>
      </c>
      <c r="D246" s="16">
        <v>466988.26020000002</v>
      </c>
      <c r="E246" s="135">
        <v>42773.759050000001</v>
      </c>
      <c r="F246" s="37">
        <f t="shared" si="3"/>
        <v>1</v>
      </c>
    </row>
    <row r="247" spans="1:6">
      <c r="A247" s="16">
        <v>46</v>
      </c>
      <c r="B247" s="16">
        <v>77146.275980000006</v>
      </c>
      <c r="C247" s="16">
        <v>7903.3349500000004</v>
      </c>
      <c r="D247" s="16">
        <v>418764.5061</v>
      </c>
      <c r="E247" s="135">
        <v>52313.983919999999</v>
      </c>
      <c r="F247" s="37">
        <f t="shared" si="3"/>
        <v>1</v>
      </c>
    </row>
    <row r="248" spans="1:6">
      <c r="A248" s="16">
        <v>44</v>
      </c>
      <c r="B248" s="16">
        <v>56437.304040000003</v>
      </c>
      <c r="C248" s="16">
        <v>10461.982760000001</v>
      </c>
      <c r="D248" s="16">
        <v>249182.78479999999</v>
      </c>
      <c r="E248" s="135">
        <v>34139.637300000002</v>
      </c>
      <c r="F248" s="37">
        <f t="shared" si="3"/>
        <v>0</v>
      </c>
    </row>
    <row r="249" spans="1:6">
      <c r="A249" s="16">
        <v>65</v>
      </c>
      <c r="B249" s="16">
        <v>70703.850130000006</v>
      </c>
      <c r="C249" s="16">
        <v>5025.3655179999996</v>
      </c>
      <c r="D249" s="16">
        <v>284991.7415</v>
      </c>
      <c r="E249" s="135">
        <v>60763.247309999999</v>
      </c>
      <c r="F249" s="37">
        <f t="shared" si="3"/>
        <v>1</v>
      </c>
    </row>
    <row r="250" spans="1:6">
      <c r="A250" s="16">
        <v>57</v>
      </c>
      <c r="B250" s="16">
        <v>69810.462650000001</v>
      </c>
      <c r="C250" s="16">
        <v>4684.5564329999997</v>
      </c>
      <c r="D250" s="16">
        <v>720423.81570000004</v>
      </c>
      <c r="E250" s="135">
        <v>66158.694940000001</v>
      </c>
      <c r="F250" s="37">
        <f t="shared" si="3"/>
        <v>1</v>
      </c>
    </row>
    <row r="251" spans="1:6">
      <c r="A251" s="16">
        <v>47</v>
      </c>
      <c r="B251" s="16">
        <v>54279.395969999998</v>
      </c>
      <c r="C251" s="16">
        <v>5699.1848140000002</v>
      </c>
      <c r="D251" s="16">
        <v>124979.05009999999</v>
      </c>
      <c r="E251" s="135">
        <v>31215.642100000001</v>
      </c>
      <c r="F251" s="37">
        <f t="shared" si="3"/>
        <v>1</v>
      </c>
    </row>
    <row r="252" spans="1:6">
      <c r="A252" s="16">
        <v>36</v>
      </c>
      <c r="B252" s="16">
        <v>70334.42787</v>
      </c>
      <c r="C252" s="16">
        <v>9823.2189670000007</v>
      </c>
      <c r="D252" s="16">
        <v>632600.47180000006</v>
      </c>
      <c r="E252" s="135">
        <v>46135.27233</v>
      </c>
      <c r="F252" s="37">
        <f t="shared" si="3"/>
        <v>0</v>
      </c>
    </row>
    <row r="253" spans="1:6">
      <c r="A253" s="16">
        <v>57</v>
      </c>
      <c r="B253" s="16">
        <v>59168.007510000003</v>
      </c>
      <c r="C253" s="16">
        <v>10474.441870000001</v>
      </c>
      <c r="D253" s="16">
        <v>623487.59519999998</v>
      </c>
      <c r="E253" s="135">
        <v>56973.181049999999</v>
      </c>
      <c r="F253" s="37">
        <f t="shared" si="3"/>
        <v>1</v>
      </c>
    </row>
    <row r="254" spans="1:6">
      <c r="A254" s="16">
        <v>33</v>
      </c>
      <c r="B254" s="16">
        <v>61889.616179999997</v>
      </c>
      <c r="C254" s="16">
        <v>12024.484570000001</v>
      </c>
      <c r="D254" s="16">
        <v>133226.06169999999</v>
      </c>
      <c r="E254" s="135">
        <v>24184.074430000001</v>
      </c>
      <c r="F254" s="37">
        <f t="shared" si="3"/>
        <v>0</v>
      </c>
    </row>
    <row r="255" spans="1:6">
      <c r="A255" s="16">
        <v>43</v>
      </c>
      <c r="B255" s="16">
        <v>66013.951740000004</v>
      </c>
      <c r="C255" s="16">
        <v>7039.5400229999996</v>
      </c>
      <c r="D255" s="16">
        <v>610942.14080000005</v>
      </c>
      <c r="E255" s="135">
        <v>49079.619420000003</v>
      </c>
      <c r="F255" s="37">
        <f t="shared" si="3"/>
        <v>0</v>
      </c>
    </row>
    <row r="256" spans="1:6">
      <c r="A256" s="16">
        <v>46</v>
      </c>
      <c r="B256" s="16">
        <v>55434.040459999997</v>
      </c>
      <c r="C256" s="16">
        <v>18693.146519999998</v>
      </c>
      <c r="D256" s="16">
        <v>316906.64409999998</v>
      </c>
      <c r="E256" s="135">
        <v>37093.920330000001</v>
      </c>
      <c r="F256" s="37">
        <f t="shared" si="3"/>
        <v>1</v>
      </c>
    </row>
    <row r="257" spans="1:6">
      <c r="A257" s="16">
        <v>45</v>
      </c>
      <c r="B257" s="16">
        <v>68499.694470000002</v>
      </c>
      <c r="C257" s="16">
        <v>15436.79968</v>
      </c>
      <c r="D257" s="16">
        <v>308445.85979999998</v>
      </c>
      <c r="E257" s="135">
        <v>43401.566120000003</v>
      </c>
      <c r="F257" s="37">
        <f t="shared" si="3"/>
        <v>1</v>
      </c>
    </row>
    <row r="258" spans="1:6">
      <c r="A258" s="16">
        <v>43</v>
      </c>
      <c r="B258" s="16">
        <v>54749.886449999998</v>
      </c>
      <c r="C258" s="16">
        <v>7631.6878210000004</v>
      </c>
      <c r="D258" s="16">
        <v>152883.35190000001</v>
      </c>
      <c r="E258" s="135">
        <v>29092.131099999999</v>
      </c>
      <c r="F258" s="37">
        <f t="shared" si="3"/>
        <v>0</v>
      </c>
    </row>
    <row r="259" spans="1:6">
      <c r="A259" s="16">
        <v>38</v>
      </c>
      <c r="B259" s="16">
        <v>74590.254950000002</v>
      </c>
      <c r="C259" s="16">
        <v>5614.0049760000002</v>
      </c>
      <c r="D259" s="16">
        <v>573441.97239999997</v>
      </c>
      <c r="E259" s="135">
        <v>48349.164570000001</v>
      </c>
      <c r="F259" s="37">
        <f t="shared" ref="F259:F322" si="4">IF(A259&gt;=45,1,0)</f>
        <v>0</v>
      </c>
    </row>
    <row r="260" spans="1:6">
      <c r="A260" s="16">
        <v>40</v>
      </c>
      <c r="B260" s="16">
        <v>67772.666459999993</v>
      </c>
      <c r="C260" s="16">
        <v>6887.2483009999996</v>
      </c>
      <c r="D260" s="16">
        <v>134188.4492</v>
      </c>
      <c r="E260" s="135">
        <v>33261.000569999997</v>
      </c>
      <c r="F260" s="37">
        <f t="shared" si="4"/>
        <v>0</v>
      </c>
    </row>
    <row r="261" spans="1:6">
      <c r="A261" s="16">
        <v>43</v>
      </c>
      <c r="B261" s="16">
        <v>62563.578249999999</v>
      </c>
      <c r="C261" s="16">
        <v>6130.3051809999997</v>
      </c>
      <c r="D261" s="16">
        <v>426488.74589999998</v>
      </c>
      <c r="E261" s="135">
        <v>41327.165540000002</v>
      </c>
      <c r="F261" s="37">
        <f t="shared" si="4"/>
        <v>0</v>
      </c>
    </row>
    <row r="262" spans="1:6">
      <c r="A262" s="16">
        <v>42</v>
      </c>
      <c r="B262" s="16">
        <v>70361.015039999998</v>
      </c>
      <c r="C262" s="16">
        <v>12024.725109999999</v>
      </c>
      <c r="D262" s="16">
        <v>575500.76870000002</v>
      </c>
      <c r="E262" s="135">
        <v>49336.116280000002</v>
      </c>
      <c r="F262" s="37">
        <f t="shared" si="4"/>
        <v>0</v>
      </c>
    </row>
    <row r="263" spans="1:6">
      <c r="A263" s="16">
        <v>51</v>
      </c>
      <c r="B263" s="16">
        <v>74810.894709999993</v>
      </c>
      <c r="C263" s="16">
        <v>13658.34201</v>
      </c>
      <c r="D263" s="16">
        <v>286849.78749999998</v>
      </c>
      <c r="E263" s="135">
        <v>51405.55229</v>
      </c>
      <c r="F263" s="37">
        <f t="shared" si="4"/>
        <v>1</v>
      </c>
    </row>
    <row r="264" spans="1:6">
      <c r="A264" s="16">
        <v>38</v>
      </c>
      <c r="B264" s="16">
        <v>49346.404999999999</v>
      </c>
      <c r="C264" s="16">
        <v>5827.8203460000004</v>
      </c>
      <c r="D264" s="16">
        <v>479685.98239999998</v>
      </c>
      <c r="E264" s="135">
        <v>31249.98803</v>
      </c>
      <c r="F264" s="37">
        <f t="shared" si="4"/>
        <v>0</v>
      </c>
    </row>
    <row r="265" spans="1:6">
      <c r="A265" s="16">
        <v>41</v>
      </c>
      <c r="B265" s="16">
        <v>73426.085210000005</v>
      </c>
      <c r="C265" s="16">
        <v>14822.79645</v>
      </c>
      <c r="D265" s="16">
        <v>336867.71470000001</v>
      </c>
      <c r="E265" s="135">
        <v>43598.969929999999</v>
      </c>
      <c r="F265" s="37">
        <f t="shared" si="4"/>
        <v>0</v>
      </c>
    </row>
    <row r="266" spans="1:6">
      <c r="A266" s="16">
        <v>54</v>
      </c>
      <c r="B266" s="16">
        <v>47684.463060000002</v>
      </c>
      <c r="C266" s="16">
        <v>10128.761140000001</v>
      </c>
      <c r="D266" s="16">
        <v>613372.89170000004</v>
      </c>
      <c r="E266" s="135">
        <v>48300.020570000001</v>
      </c>
      <c r="F266" s="37">
        <f t="shared" si="4"/>
        <v>1</v>
      </c>
    </row>
    <row r="267" spans="1:6">
      <c r="A267" s="16">
        <v>45</v>
      </c>
      <c r="B267" s="16">
        <v>72939.831950000007</v>
      </c>
      <c r="C267" s="16">
        <v>7787.2044919999998</v>
      </c>
      <c r="D267" s="16">
        <v>589669.65729999996</v>
      </c>
      <c r="E267" s="135">
        <v>54013.47595</v>
      </c>
      <c r="F267" s="37">
        <f t="shared" si="4"/>
        <v>1</v>
      </c>
    </row>
    <row r="268" spans="1:6">
      <c r="A268" s="16">
        <v>41</v>
      </c>
      <c r="B268" s="16">
        <v>72277.826090000002</v>
      </c>
      <c r="C268" s="16">
        <v>13580.877469999999</v>
      </c>
      <c r="D268" s="16">
        <v>202710.12940000001</v>
      </c>
      <c r="E268" s="135">
        <v>38674.660380000001</v>
      </c>
      <c r="F268" s="37">
        <f t="shared" si="4"/>
        <v>0</v>
      </c>
    </row>
    <row r="269" spans="1:6">
      <c r="A269" s="16">
        <v>40</v>
      </c>
      <c r="B269" s="16">
        <v>53921.333509999997</v>
      </c>
      <c r="C269" s="16">
        <v>9046.18109</v>
      </c>
      <c r="D269" s="16">
        <v>515305.4841</v>
      </c>
      <c r="E269" s="135">
        <v>37076.825080000002</v>
      </c>
      <c r="F269" s="37">
        <f t="shared" si="4"/>
        <v>0</v>
      </c>
    </row>
    <row r="270" spans="1:6">
      <c r="A270" s="16">
        <v>32</v>
      </c>
      <c r="B270" s="16">
        <v>65312.967550000001</v>
      </c>
      <c r="C270" s="16">
        <v>11398.824860000001</v>
      </c>
      <c r="D270" s="16">
        <v>572037.88589999999</v>
      </c>
      <c r="E270" s="135">
        <v>37947.85125</v>
      </c>
      <c r="F270" s="37">
        <f t="shared" si="4"/>
        <v>0</v>
      </c>
    </row>
    <row r="271" spans="1:6">
      <c r="A271" s="16">
        <v>54</v>
      </c>
      <c r="B271" s="16">
        <v>55619.341520000002</v>
      </c>
      <c r="C271" s="16">
        <v>11212.437910000001</v>
      </c>
      <c r="D271" s="16">
        <v>229070.5491</v>
      </c>
      <c r="E271" s="135">
        <v>41320.072560000001</v>
      </c>
      <c r="F271" s="37">
        <f t="shared" si="4"/>
        <v>1</v>
      </c>
    </row>
    <row r="272" spans="1:6">
      <c r="A272" s="16">
        <v>55</v>
      </c>
      <c r="B272" s="16">
        <v>70914.599929999997</v>
      </c>
      <c r="C272" s="16">
        <v>9644.4102600000006</v>
      </c>
      <c r="D272" s="16">
        <v>779143.60049999994</v>
      </c>
      <c r="E272" s="135">
        <v>66888.93694</v>
      </c>
      <c r="F272" s="37">
        <f t="shared" si="4"/>
        <v>1</v>
      </c>
    </row>
    <row r="273" spans="1:6">
      <c r="A273" s="16">
        <v>35</v>
      </c>
      <c r="B273" s="16">
        <v>33422.996829999996</v>
      </c>
      <c r="C273" s="16">
        <v>8570.611562</v>
      </c>
      <c r="D273" s="16">
        <v>211168.6293</v>
      </c>
      <c r="E273" s="135">
        <v>12536.93842</v>
      </c>
      <c r="F273" s="37">
        <f t="shared" si="4"/>
        <v>0</v>
      </c>
    </row>
    <row r="274" spans="1:6">
      <c r="A274" s="16">
        <v>46</v>
      </c>
      <c r="B274" s="16">
        <v>53382.426930000001</v>
      </c>
      <c r="C274" s="16">
        <v>5055.4357099999997</v>
      </c>
      <c r="D274" s="16">
        <v>438491.87599999999</v>
      </c>
      <c r="E274" s="135">
        <v>39549.130389999998</v>
      </c>
      <c r="F274" s="37">
        <f t="shared" si="4"/>
        <v>1</v>
      </c>
    </row>
    <row r="275" spans="1:6">
      <c r="A275" s="16">
        <v>45</v>
      </c>
      <c r="B275" s="16">
        <v>74173.392389999994</v>
      </c>
      <c r="C275" s="16">
        <v>11315.59626</v>
      </c>
      <c r="D275" s="16">
        <v>521404.23859999998</v>
      </c>
      <c r="E275" s="135">
        <v>52709.081960000003</v>
      </c>
      <c r="F275" s="37">
        <f t="shared" si="4"/>
        <v>1</v>
      </c>
    </row>
    <row r="276" spans="1:6">
      <c r="A276" s="16">
        <v>50</v>
      </c>
      <c r="B276" s="16">
        <v>53587.12801</v>
      </c>
      <c r="C276" s="16">
        <v>8501.4972799999996</v>
      </c>
      <c r="D276" s="16">
        <v>811594.0392</v>
      </c>
      <c r="E276" s="135">
        <v>53502.977420000003</v>
      </c>
      <c r="F276" s="37">
        <f t="shared" si="4"/>
        <v>1</v>
      </c>
    </row>
    <row r="277" spans="1:6">
      <c r="A277" s="16">
        <v>54</v>
      </c>
      <c r="B277" s="16">
        <v>58011.633900000001</v>
      </c>
      <c r="C277" s="16">
        <v>9822.4261920000008</v>
      </c>
      <c r="D277" s="16">
        <v>552454.02630000003</v>
      </c>
      <c r="E277" s="135">
        <v>52116.907910000002</v>
      </c>
      <c r="F277" s="37">
        <f t="shared" si="4"/>
        <v>1</v>
      </c>
    </row>
    <row r="278" spans="1:6">
      <c r="A278" s="16">
        <v>29</v>
      </c>
      <c r="B278" s="16">
        <v>69171.952810000003</v>
      </c>
      <c r="C278" s="16">
        <v>6354.833826</v>
      </c>
      <c r="D278" s="16">
        <v>613104.78399999999</v>
      </c>
      <c r="E278" s="135">
        <v>38705.658389999997</v>
      </c>
      <c r="F278" s="37">
        <f t="shared" si="4"/>
        <v>0</v>
      </c>
    </row>
    <row r="279" spans="1:6">
      <c r="A279" s="16">
        <v>56</v>
      </c>
      <c r="B279" s="16">
        <v>66779.913740000004</v>
      </c>
      <c r="C279" s="16">
        <v>14300.12614</v>
      </c>
      <c r="D279" s="16">
        <v>202576.61960000001</v>
      </c>
      <c r="E279" s="135">
        <v>48025.025419999998</v>
      </c>
      <c r="F279" s="37">
        <f t="shared" si="4"/>
        <v>1</v>
      </c>
    </row>
    <row r="280" spans="1:6">
      <c r="A280" s="16">
        <v>54</v>
      </c>
      <c r="B280" s="16">
        <v>79173.076700000005</v>
      </c>
      <c r="C280" s="16">
        <v>6913.0568300000004</v>
      </c>
      <c r="D280" s="16">
        <v>397700.14039999997</v>
      </c>
      <c r="E280" s="135">
        <v>59483.911829999997</v>
      </c>
      <c r="F280" s="37">
        <f t="shared" si="4"/>
        <v>1</v>
      </c>
    </row>
    <row r="281" spans="1:6">
      <c r="A281" s="16">
        <v>33</v>
      </c>
      <c r="B281" s="16">
        <v>63065.121639999998</v>
      </c>
      <c r="C281" s="16">
        <v>8907.661779</v>
      </c>
      <c r="D281" s="16">
        <v>505897.30410000001</v>
      </c>
      <c r="E281" s="135">
        <v>35911.64559</v>
      </c>
      <c r="F281" s="37">
        <f t="shared" si="4"/>
        <v>0</v>
      </c>
    </row>
    <row r="282" spans="1:6">
      <c r="A282" s="16">
        <v>48</v>
      </c>
      <c r="B282" s="16">
        <v>65530.364009999998</v>
      </c>
      <c r="C282" s="16">
        <v>8774.0695140000007</v>
      </c>
      <c r="D282" s="16">
        <v>210573.70420000001</v>
      </c>
      <c r="E282" s="135">
        <v>41034.283430000003</v>
      </c>
      <c r="F282" s="37">
        <f t="shared" si="4"/>
        <v>1</v>
      </c>
    </row>
    <row r="283" spans="1:6">
      <c r="A283" s="16">
        <v>49</v>
      </c>
      <c r="B283" s="16">
        <v>63732.393100000001</v>
      </c>
      <c r="C283" s="16">
        <v>12848.20061</v>
      </c>
      <c r="D283" s="16">
        <v>581620.48239999998</v>
      </c>
      <c r="E283" s="135">
        <v>51730.174339999998</v>
      </c>
      <c r="F283" s="37">
        <f t="shared" si="4"/>
        <v>1</v>
      </c>
    </row>
    <row r="284" spans="1:6">
      <c r="A284" s="16">
        <v>55</v>
      </c>
      <c r="B284" s="16">
        <v>62689.539640000003</v>
      </c>
      <c r="C284" s="16">
        <v>8732.1433550000002</v>
      </c>
      <c r="D284" s="16">
        <v>481513.5074</v>
      </c>
      <c r="E284" s="135">
        <v>53021.860739999996</v>
      </c>
      <c r="F284" s="37">
        <f t="shared" si="4"/>
        <v>1</v>
      </c>
    </row>
    <row r="285" spans="1:6">
      <c r="A285" s="16">
        <v>42</v>
      </c>
      <c r="B285" s="16">
        <v>51539.93045</v>
      </c>
      <c r="C285" s="16">
        <v>6932.9503059999997</v>
      </c>
      <c r="D285" s="16">
        <v>371355.69349999999</v>
      </c>
      <c r="E285" s="135">
        <v>32828.034769999998</v>
      </c>
      <c r="F285" s="37">
        <f t="shared" si="4"/>
        <v>0</v>
      </c>
    </row>
    <row r="286" spans="1:6">
      <c r="A286" s="16">
        <v>41</v>
      </c>
      <c r="B286" s="16">
        <v>59060.086640000001</v>
      </c>
      <c r="C286" s="16">
        <v>5841.6120440000004</v>
      </c>
      <c r="D286" s="16">
        <v>136346.3069</v>
      </c>
      <c r="E286" s="135">
        <v>29417.646939999999</v>
      </c>
      <c r="F286" s="37">
        <f t="shared" si="4"/>
        <v>0</v>
      </c>
    </row>
    <row r="287" spans="1:6">
      <c r="A287" s="16">
        <v>53</v>
      </c>
      <c r="B287" s="16">
        <v>62713.781490000001</v>
      </c>
      <c r="C287" s="16">
        <v>11498.039930000001</v>
      </c>
      <c r="D287" s="16">
        <v>679435.17449999996</v>
      </c>
      <c r="E287" s="135">
        <v>57461.511579999999</v>
      </c>
      <c r="F287" s="37">
        <f t="shared" si="4"/>
        <v>1</v>
      </c>
    </row>
    <row r="288" spans="1:6">
      <c r="A288" s="16">
        <v>53</v>
      </c>
      <c r="B288" s="16">
        <v>44747.661319999999</v>
      </c>
      <c r="C288" s="16">
        <v>4975.1445590000003</v>
      </c>
      <c r="D288" s="16">
        <v>793986.61549999996</v>
      </c>
      <c r="E288" s="135">
        <v>50441.62427</v>
      </c>
      <c r="F288" s="37">
        <f t="shared" si="4"/>
        <v>1</v>
      </c>
    </row>
    <row r="289" spans="1:6">
      <c r="A289" s="16">
        <v>44</v>
      </c>
      <c r="B289" s="16">
        <v>65529.703329999997</v>
      </c>
      <c r="C289" s="16">
        <v>3932.8381650000001</v>
      </c>
      <c r="D289" s="16">
        <v>353929.54950000002</v>
      </c>
      <c r="E289" s="135">
        <v>41575.347390000003</v>
      </c>
      <c r="F289" s="37">
        <f t="shared" si="4"/>
        <v>0</v>
      </c>
    </row>
    <row r="290" spans="1:6">
      <c r="A290" s="16">
        <v>42</v>
      </c>
      <c r="B290" s="16">
        <v>62426.523789999999</v>
      </c>
      <c r="C290" s="16">
        <v>6619.9296770000001</v>
      </c>
      <c r="D290" s="16">
        <v>630411.26980000001</v>
      </c>
      <c r="E290" s="135">
        <v>46412.477809999997</v>
      </c>
      <c r="F290" s="37">
        <f t="shared" si="4"/>
        <v>0</v>
      </c>
    </row>
    <row r="291" spans="1:6">
      <c r="A291" s="16">
        <v>41</v>
      </c>
      <c r="B291" s="16">
        <v>73498.307149999993</v>
      </c>
      <c r="C291" s="16">
        <v>3066.9399239999998</v>
      </c>
      <c r="D291" s="16">
        <v>491904.1899</v>
      </c>
      <c r="E291" s="135">
        <v>47610.117180000001</v>
      </c>
      <c r="F291" s="37">
        <f t="shared" si="4"/>
        <v>0</v>
      </c>
    </row>
    <row r="292" spans="1:6">
      <c r="A292" s="16">
        <v>48</v>
      </c>
      <c r="B292" s="16">
        <v>86565.156409999996</v>
      </c>
      <c r="C292" s="16">
        <v>13701.799859999999</v>
      </c>
      <c r="D292" s="16">
        <v>819002.17480000004</v>
      </c>
      <c r="E292" s="135">
        <v>70878.29664</v>
      </c>
      <c r="F292" s="37">
        <f t="shared" si="4"/>
        <v>1</v>
      </c>
    </row>
    <row r="293" spans="1:6">
      <c r="A293" s="16">
        <v>63</v>
      </c>
      <c r="B293" s="16">
        <v>46549.163289999997</v>
      </c>
      <c r="C293" s="16">
        <v>640.04537800000003</v>
      </c>
      <c r="D293" s="16">
        <v>626163.83200000005</v>
      </c>
      <c r="E293" s="135">
        <v>55543.384969999999</v>
      </c>
      <c r="F293" s="37">
        <f t="shared" si="4"/>
        <v>1</v>
      </c>
    </row>
    <row r="294" spans="1:6">
      <c r="A294" s="16">
        <v>59</v>
      </c>
      <c r="B294" s="16">
        <v>70111.539799999999</v>
      </c>
      <c r="C294" s="16">
        <v>7949.4636490000003</v>
      </c>
      <c r="D294" s="16">
        <v>239217.67319999999</v>
      </c>
      <c r="E294" s="135">
        <v>53848.755499999999</v>
      </c>
      <c r="F294" s="37">
        <f t="shared" si="4"/>
        <v>1</v>
      </c>
    </row>
    <row r="295" spans="1:6">
      <c r="A295" s="16">
        <v>45</v>
      </c>
      <c r="B295" s="16">
        <v>66747.668569999994</v>
      </c>
      <c r="C295" s="16">
        <v>9691.2346199999993</v>
      </c>
      <c r="D295" s="16">
        <v>221290.98180000001</v>
      </c>
      <c r="E295" s="135">
        <v>39904.816129999999</v>
      </c>
      <c r="F295" s="37">
        <f t="shared" si="4"/>
        <v>1</v>
      </c>
    </row>
    <row r="296" spans="1:6">
      <c r="A296" s="16">
        <v>47</v>
      </c>
      <c r="B296" s="16">
        <v>72025.676800000001</v>
      </c>
      <c r="C296" s="16">
        <v>6988.6527569999998</v>
      </c>
      <c r="D296" s="16">
        <v>222341.03419999999</v>
      </c>
      <c r="E296" s="135">
        <v>44736.410969999997</v>
      </c>
      <c r="F296" s="37">
        <f t="shared" si="4"/>
        <v>1</v>
      </c>
    </row>
    <row r="297" spans="1:6">
      <c r="A297" s="16">
        <v>49</v>
      </c>
      <c r="B297" s="16">
        <v>70737.293829999995</v>
      </c>
      <c r="C297" s="16">
        <v>13851.11162</v>
      </c>
      <c r="D297" s="16">
        <v>266765.47700000001</v>
      </c>
      <c r="E297" s="135">
        <v>46937.174220000001</v>
      </c>
      <c r="F297" s="37">
        <f t="shared" si="4"/>
        <v>1</v>
      </c>
    </row>
    <row r="298" spans="1:6">
      <c r="A298" s="16">
        <v>40</v>
      </c>
      <c r="B298" s="16">
        <v>57455.760900000001</v>
      </c>
      <c r="C298" s="16">
        <v>12186.02793</v>
      </c>
      <c r="D298" s="16">
        <v>159727.87530000001</v>
      </c>
      <c r="E298" s="135">
        <v>28440.812679999999</v>
      </c>
      <c r="F298" s="37">
        <f t="shared" si="4"/>
        <v>0</v>
      </c>
    </row>
    <row r="299" spans="1:6">
      <c r="A299" s="16">
        <v>41</v>
      </c>
      <c r="B299" s="16">
        <v>60657.593549999998</v>
      </c>
      <c r="C299" s="16">
        <v>3331.3047470000001</v>
      </c>
      <c r="D299" s="16">
        <v>392177.78899999999</v>
      </c>
      <c r="E299" s="135">
        <v>38148.001629999999</v>
      </c>
      <c r="F299" s="37">
        <f t="shared" si="4"/>
        <v>0</v>
      </c>
    </row>
    <row r="300" spans="1:6">
      <c r="A300" s="16">
        <v>47</v>
      </c>
      <c r="B300" s="16">
        <v>50694.427069999998</v>
      </c>
      <c r="C300" s="16">
        <v>10881.901019999999</v>
      </c>
      <c r="D300" s="16">
        <v>587858.62950000004</v>
      </c>
      <c r="E300" s="135">
        <v>42747.539250000002</v>
      </c>
      <c r="F300" s="37">
        <f t="shared" si="4"/>
        <v>1</v>
      </c>
    </row>
    <row r="301" spans="1:6">
      <c r="A301" s="16">
        <v>27</v>
      </c>
      <c r="B301" s="16">
        <v>55369.72784</v>
      </c>
      <c r="C301" s="16">
        <v>10888.934939999999</v>
      </c>
      <c r="D301" s="16">
        <v>606851.16960000002</v>
      </c>
      <c r="E301" s="135">
        <v>29670.83337</v>
      </c>
      <c r="F301" s="37">
        <f t="shared" si="4"/>
        <v>0</v>
      </c>
    </row>
    <row r="302" spans="1:6">
      <c r="A302" s="16">
        <v>46</v>
      </c>
      <c r="B302" s="16">
        <v>82425.646789999999</v>
      </c>
      <c r="C302" s="16">
        <v>7525.2521040000001</v>
      </c>
      <c r="D302" s="16">
        <v>684273.59129999997</v>
      </c>
      <c r="E302" s="135">
        <v>63038.20422</v>
      </c>
      <c r="F302" s="37">
        <f t="shared" si="4"/>
        <v>1</v>
      </c>
    </row>
    <row r="303" spans="1:6">
      <c r="A303" s="16">
        <v>51</v>
      </c>
      <c r="B303" s="16">
        <v>82094.107120000001</v>
      </c>
      <c r="C303" s="16">
        <v>1065.607589</v>
      </c>
      <c r="D303" s="16">
        <v>577272.68050000002</v>
      </c>
      <c r="E303" s="135">
        <v>63248.761879999998</v>
      </c>
      <c r="F303" s="37">
        <f t="shared" si="4"/>
        <v>1</v>
      </c>
    </row>
    <row r="304" spans="1:6">
      <c r="A304" s="16">
        <v>43</v>
      </c>
      <c r="B304" s="16">
        <v>74090.512990000003</v>
      </c>
      <c r="C304" s="16">
        <v>10877.692230000001</v>
      </c>
      <c r="D304" s="16">
        <v>225670.12880000001</v>
      </c>
      <c r="E304" s="135">
        <v>42321.565479999997</v>
      </c>
      <c r="F304" s="37">
        <f t="shared" si="4"/>
        <v>0</v>
      </c>
    </row>
    <row r="305" spans="1:6">
      <c r="A305" s="16">
        <v>32</v>
      </c>
      <c r="B305" s="16">
        <v>73935.742010000002</v>
      </c>
      <c r="C305" s="16">
        <v>8253.5834570000006</v>
      </c>
      <c r="D305" s="16">
        <v>625484.09169999999</v>
      </c>
      <c r="E305" s="135">
        <v>44463.30502</v>
      </c>
      <c r="F305" s="37">
        <f t="shared" si="4"/>
        <v>0</v>
      </c>
    </row>
    <row r="306" spans="1:6">
      <c r="A306" s="16">
        <v>63</v>
      </c>
      <c r="B306" s="16">
        <v>75719.229860000007</v>
      </c>
      <c r="C306" s="16">
        <v>10515.281349999999</v>
      </c>
      <c r="D306" s="16">
        <v>474485.66590000002</v>
      </c>
      <c r="E306" s="135">
        <v>67092.232759999999</v>
      </c>
      <c r="F306" s="37">
        <f t="shared" si="4"/>
        <v>1</v>
      </c>
    </row>
    <row r="307" spans="1:6">
      <c r="A307" s="16">
        <v>35</v>
      </c>
      <c r="B307" s="16">
        <v>47054.142460000003</v>
      </c>
      <c r="C307" s="16">
        <v>7234.6720919999998</v>
      </c>
      <c r="D307" s="16">
        <v>275762.48359999998</v>
      </c>
      <c r="E307" s="135">
        <v>22091.11839</v>
      </c>
      <c r="F307" s="37">
        <f t="shared" si="4"/>
        <v>0</v>
      </c>
    </row>
    <row r="308" spans="1:6">
      <c r="A308" s="16">
        <v>50</v>
      </c>
      <c r="B308" s="16">
        <v>42003.016170000003</v>
      </c>
      <c r="C308" s="16">
        <v>6052.8447749999996</v>
      </c>
      <c r="D308" s="16">
        <v>579220.03929999995</v>
      </c>
      <c r="E308" s="135">
        <v>40022.174059999998</v>
      </c>
      <c r="F308" s="37">
        <f t="shared" si="4"/>
        <v>1</v>
      </c>
    </row>
    <row r="309" spans="1:6">
      <c r="A309" s="16">
        <v>51</v>
      </c>
      <c r="B309" s="16">
        <v>74418.55717</v>
      </c>
      <c r="C309" s="16">
        <v>8632.6990069999993</v>
      </c>
      <c r="D309" s="16">
        <v>472761.62079999998</v>
      </c>
      <c r="E309" s="135">
        <v>56071.613770000004</v>
      </c>
      <c r="F309" s="37">
        <f t="shared" si="4"/>
        <v>1</v>
      </c>
    </row>
    <row r="310" spans="1:6">
      <c r="A310" s="16">
        <v>54</v>
      </c>
      <c r="B310" s="16">
        <v>52786.197099999998</v>
      </c>
      <c r="C310" s="16">
        <v>9246.8131589999994</v>
      </c>
      <c r="D310" s="16">
        <v>556014.97039999999</v>
      </c>
      <c r="E310" s="135">
        <v>49442.121070000001</v>
      </c>
      <c r="F310" s="37">
        <f t="shared" si="4"/>
        <v>1</v>
      </c>
    </row>
    <row r="311" spans="1:6">
      <c r="A311" s="16">
        <v>37</v>
      </c>
      <c r="B311" s="16">
        <v>78804.998240000001</v>
      </c>
      <c r="C311" s="16">
        <v>12710.00309</v>
      </c>
      <c r="D311" s="16">
        <v>315058.71669999999</v>
      </c>
      <c r="E311" s="135">
        <v>42497.728620000002</v>
      </c>
      <c r="F311" s="37">
        <f t="shared" si="4"/>
        <v>0</v>
      </c>
    </row>
    <row r="312" spans="1:6">
      <c r="A312" s="16">
        <v>44</v>
      </c>
      <c r="B312" s="16">
        <v>66932.47176</v>
      </c>
      <c r="C312" s="16">
        <v>11033.162770000001</v>
      </c>
      <c r="D312" s="16">
        <v>149761.1281</v>
      </c>
      <c r="E312" s="135">
        <v>37084.776210000004</v>
      </c>
      <c r="F312" s="37">
        <f t="shared" si="4"/>
        <v>0</v>
      </c>
    </row>
    <row r="313" spans="1:6">
      <c r="A313" s="16">
        <v>57</v>
      </c>
      <c r="B313" s="16">
        <v>56066.076849999998</v>
      </c>
      <c r="C313" s="16">
        <v>5235.7599</v>
      </c>
      <c r="D313" s="16">
        <v>497876.24780000001</v>
      </c>
      <c r="E313" s="135">
        <v>51866.48719</v>
      </c>
      <c r="F313" s="37">
        <f t="shared" si="4"/>
        <v>1</v>
      </c>
    </row>
    <row r="314" spans="1:6">
      <c r="A314" s="16">
        <v>47</v>
      </c>
      <c r="B314" s="16">
        <v>48591.571770000002</v>
      </c>
      <c r="C314" s="16">
        <v>14309.211149999999</v>
      </c>
      <c r="D314" s="16">
        <v>364858.71480000002</v>
      </c>
      <c r="E314" s="135">
        <v>35716.311329999997</v>
      </c>
      <c r="F314" s="37">
        <f t="shared" si="4"/>
        <v>1</v>
      </c>
    </row>
    <row r="315" spans="1:6">
      <c r="A315" s="16">
        <v>52</v>
      </c>
      <c r="B315" s="16">
        <v>38213.888440000002</v>
      </c>
      <c r="C315" s="16">
        <v>11492.741739999999</v>
      </c>
      <c r="D315" s="16">
        <v>579059.31319999998</v>
      </c>
      <c r="E315" s="135">
        <v>39892.933429999997</v>
      </c>
      <c r="F315" s="37">
        <f t="shared" si="4"/>
        <v>1</v>
      </c>
    </row>
    <row r="316" spans="1:6">
      <c r="A316" s="16">
        <v>52</v>
      </c>
      <c r="B316" s="16">
        <v>56444.768479999999</v>
      </c>
      <c r="C316" s="16">
        <v>11932.738810000001</v>
      </c>
      <c r="D316" s="16">
        <v>69821.637600000002</v>
      </c>
      <c r="E316" s="135">
        <v>35781.16156</v>
      </c>
      <c r="F316" s="37">
        <f t="shared" si="4"/>
        <v>1</v>
      </c>
    </row>
    <row r="317" spans="1:6">
      <c r="A317" s="16">
        <v>48</v>
      </c>
      <c r="B317" s="16">
        <v>67080.614199999996</v>
      </c>
      <c r="C317" s="16">
        <v>7880.4236629999996</v>
      </c>
      <c r="D317" s="16">
        <v>244188.00080000001</v>
      </c>
      <c r="E317" s="135">
        <v>42866.212740000003</v>
      </c>
      <c r="F317" s="37">
        <f t="shared" si="4"/>
        <v>1</v>
      </c>
    </row>
    <row r="318" spans="1:6">
      <c r="A318" s="16">
        <v>55</v>
      </c>
      <c r="B318" s="16">
        <v>83333.810540000006</v>
      </c>
      <c r="C318" s="16">
        <v>9874.0753270000005</v>
      </c>
      <c r="D318" s="16">
        <v>1000000</v>
      </c>
      <c r="E318" s="135">
        <v>80000</v>
      </c>
      <c r="F318" s="37">
        <f t="shared" si="4"/>
        <v>1</v>
      </c>
    </row>
    <row r="319" spans="1:6">
      <c r="A319" s="16">
        <v>47</v>
      </c>
      <c r="B319" s="16">
        <v>73502.124580000003</v>
      </c>
      <c r="C319" s="16">
        <v>11132.39299</v>
      </c>
      <c r="D319" s="16">
        <v>765711.60250000004</v>
      </c>
      <c r="E319" s="135">
        <v>60526.977879999999</v>
      </c>
      <c r="F319" s="37">
        <f t="shared" si="4"/>
        <v>1</v>
      </c>
    </row>
    <row r="320" spans="1:6">
      <c r="A320" s="16">
        <v>45</v>
      </c>
      <c r="B320" s="16">
        <v>88816.026949999999</v>
      </c>
      <c r="C320" s="16">
        <v>9317.2219499999992</v>
      </c>
      <c r="D320" s="16">
        <v>493592.1764</v>
      </c>
      <c r="E320" s="135">
        <v>59758.732470000003</v>
      </c>
      <c r="F320" s="37">
        <f t="shared" si="4"/>
        <v>1</v>
      </c>
    </row>
    <row r="321" spans="1:6">
      <c r="A321" s="16">
        <v>40</v>
      </c>
      <c r="B321" s="16">
        <v>70381.374989999997</v>
      </c>
      <c r="C321" s="16">
        <v>6718.8570159999999</v>
      </c>
      <c r="D321" s="16">
        <v>305253.26579999999</v>
      </c>
      <c r="E321" s="135">
        <v>39606.24598</v>
      </c>
      <c r="F321" s="37">
        <f t="shared" si="4"/>
        <v>0</v>
      </c>
    </row>
    <row r="322" spans="1:6">
      <c r="A322" s="16">
        <v>47</v>
      </c>
      <c r="B322" s="16">
        <v>67647.747640000001</v>
      </c>
      <c r="C322" s="16">
        <v>8767.7835470000009</v>
      </c>
      <c r="D322" s="16">
        <v>787984.28819999995</v>
      </c>
      <c r="E322" s="135">
        <v>58641.710509999997</v>
      </c>
      <c r="F322" s="37">
        <f t="shared" si="4"/>
        <v>1</v>
      </c>
    </row>
    <row r="323" spans="1:6">
      <c r="A323" s="16">
        <v>45</v>
      </c>
      <c r="B323" s="16">
        <v>79781.901259999999</v>
      </c>
      <c r="C323" s="16">
        <v>11148.10325</v>
      </c>
      <c r="D323" s="16">
        <v>427287.62770000001</v>
      </c>
      <c r="E323" s="135">
        <v>52983.894110000001</v>
      </c>
      <c r="F323" s="37">
        <f t="shared" ref="F323:F386" si="5">IF(A323&gt;=45,1,0)</f>
        <v>1</v>
      </c>
    </row>
    <row r="324" spans="1:6">
      <c r="A324" s="16">
        <v>49</v>
      </c>
      <c r="B324" s="16">
        <v>64665.391219999998</v>
      </c>
      <c r="C324" s="16">
        <v>7404.0807510000004</v>
      </c>
      <c r="D324" s="16">
        <v>521815.7353</v>
      </c>
      <c r="E324" s="135">
        <v>50666.881730000001</v>
      </c>
      <c r="F324" s="37">
        <f t="shared" si="5"/>
        <v>1</v>
      </c>
    </row>
    <row r="325" spans="1:6">
      <c r="A325" s="16">
        <v>60</v>
      </c>
      <c r="B325" s="16">
        <v>58837.970880000001</v>
      </c>
      <c r="C325" s="16">
        <v>12788.81573</v>
      </c>
      <c r="D325" s="16">
        <v>622324.74990000005</v>
      </c>
      <c r="E325" s="135">
        <v>59625.026180000001</v>
      </c>
      <c r="F325" s="37">
        <f t="shared" si="5"/>
        <v>1</v>
      </c>
    </row>
    <row r="326" spans="1:6">
      <c r="A326" s="16">
        <v>34</v>
      </c>
      <c r="B326" s="16">
        <v>49607.234660000002</v>
      </c>
      <c r="C326" s="16">
        <v>9344.3237700000009</v>
      </c>
      <c r="D326" s="16">
        <v>290711.86700000003</v>
      </c>
      <c r="E326" s="135">
        <v>22630.259819999999</v>
      </c>
      <c r="F326" s="37">
        <f t="shared" si="5"/>
        <v>0</v>
      </c>
    </row>
    <row r="327" spans="1:6">
      <c r="A327" s="16">
        <v>36</v>
      </c>
      <c r="B327" s="16">
        <v>67032.164449999997</v>
      </c>
      <c r="C327" s="16">
        <v>7666.5303000000004</v>
      </c>
      <c r="D327" s="16">
        <v>516738.17239999998</v>
      </c>
      <c r="E327" s="135">
        <v>41137.894590000004</v>
      </c>
      <c r="F327" s="37">
        <f t="shared" si="5"/>
        <v>0</v>
      </c>
    </row>
    <row r="328" spans="1:6">
      <c r="A328" s="16">
        <v>51</v>
      </c>
      <c r="B328" s="16">
        <v>65245.573790000002</v>
      </c>
      <c r="C328" s="16">
        <v>11554.272300000001</v>
      </c>
      <c r="D328" s="16">
        <v>542777.48919999995</v>
      </c>
      <c r="E328" s="135">
        <v>53496.481829999997</v>
      </c>
      <c r="F328" s="37">
        <f t="shared" si="5"/>
        <v>1</v>
      </c>
    </row>
    <row r="329" spans="1:6">
      <c r="A329" s="16">
        <v>42</v>
      </c>
      <c r="B329" s="16">
        <v>56174.3433</v>
      </c>
      <c r="C329" s="16">
        <v>10394.572459999999</v>
      </c>
      <c r="D329" s="16">
        <v>398011.58039999998</v>
      </c>
      <c r="E329" s="135">
        <v>36543.936419999998</v>
      </c>
      <c r="F329" s="37">
        <f t="shared" si="5"/>
        <v>0</v>
      </c>
    </row>
    <row r="330" spans="1:6">
      <c r="A330" s="16">
        <v>48</v>
      </c>
      <c r="B330" s="16">
        <v>47227.015420000003</v>
      </c>
      <c r="C330" s="16">
        <v>11312.51035</v>
      </c>
      <c r="D330" s="16">
        <v>642335.10210000002</v>
      </c>
      <c r="E330" s="135">
        <v>43503.973489999997</v>
      </c>
      <c r="F330" s="37">
        <f t="shared" si="5"/>
        <v>1</v>
      </c>
    </row>
    <row r="331" spans="1:6">
      <c r="A331" s="16">
        <v>35</v>
      </c>
      <c r="B331" s="16">
        <v>40300.49467</v>
      </c>
      <c r="C331" s="16">
        <v>8828.1644489999999</v>
      </c>
      <c r="D331" s="16">
        <v>719846.98239999998</v>
      </c>
      <c r="E331" s="135">
        <v>31146.710780000001</v>
      </c>
      <c r="F331" s="37">
        <f t="shared" si="5"/>
        <v>0</v>
      </c>
    </row>
    <row r="332" spans="1:6">
      <c r="A332" s="16">
        <v>44</v>
      </c>
      <c r="B332" s="16">
        <v>45504.748659999997</v>
      </c>
      <c r="C332" s="16">
        <v>9245.4667860000009</v>
      </c>
      <c r="D332" s="16">
        <v>374777.69290000002</v>
      </c>
      <c r="E332" s="135">
        <v>31526.049309999999</v>
      </c>
      <c r="F332" s="37">
        <f t="shared" si="5"/>
        <v>0</v>
      </c>
    </row>
    <row r="333" spans="1:6">
      <c r="A333" s="16">
        <v>48</v>
      </c>
      <c r="B333" s="16">
        <v>50017.381540000002</v>
      </c>
      <c r="C333" s="16">
        <v>7514.3930350000001</v>
      </c>
      <c r="D333" s="16">
        <v>160487.0006</v>
      </c>
      <c r="E333" s="135">
        <v>31083.702710000001</v>
      </c>
      <c r="F333" s="37">
        <f t="shared" si="5"/>
        <v>1</v>
      </c>
    </row>
    <row r="334" spans="1:6">
      <c r="A334" s="16">
        <v>47</v>
      </c>
      <c r="B334" s="16">
        <v>66226.729019999999</v>
      </c>
      <c r="C334" s="16">
        <v>8511.8149209999992</v>
      </c>
      <c r="D334" s="16">
        <v>356213.07760000002</v>
      </c>
      <c r="E334" s="135">
        <v>45366.359629999999</v>
      </c>
      <c r="F334" s="37">
        <f t="shared" si="5"/>
        <v>1</v>
      </c>
    </row>
    <row r="335" spans="1:6">
      <c r="A335" s="16">
        <v>31</v>
      </c>
      <c r="B335" s="16">
        <v>41361.950449999997</v>
      </c>
      <c r="C335" s="16">
        <v>10755.50842</v>
      </c>
      <c r="D335" s="16">
        <v>615720.04249999998</v>
      </c>
      <c r="E335" s="135">
        <v>25252.932209999999</v>
      </c>
      <c r="F335" s="37">
        <f t="shared" si="5"/>
        <v>0</v>
      </c>
    </row>
    <row r="336" spans="1:6">
      <c r="A336" s="16">
        <v>45</v>
      </c>
      <c r="B336" s="16">
        <v>56687.412729999996</v>
      </c>
      <c r="C336" s="16">
        <v>9050.2840830000005</v>
      </c>
      <c r="D336" s="16">
        <v>414034.60960000003</v>
      </c>
      <c r="E336" s="135">
        <v>39888.597889999997</v>
      </c>
      <c r="F336" s="37">
        <f t="shared" si="5"/>
        <v>1</v>
      </c>
    </row>
    <row r="337" spans="1:6">
      <c r="A337" s="16">
        <v>49</v>
      </c>
      <c r="B337" s="16">
        <v>68114.601689999996</v>
      </c>
      <c r="C337" s="16">
        <v>11633.952649999999</v>
      </c>
      <c r="D337" s="16">
        <v>521061.1115</v>
      </c>
      <c r="E337" s="135">
        <v>52240.728660000001</v>
      </c>
      <c r="F337" s="37">
        <f t="shared" si="5"/>
        <v>1</v>
      </c>
    </row>
    <row r="338" spans="1:6">
      <c r="A338" s="16">
        <v>61</v>
      </c>
      <c r="B338" s="16">
        <v>51086.884819999999</v>
      </c>
      <c r="C338" s="16">
        <v>12254.539430000001</v>
      </c>
      <c r="D338" s="16">
        <v>59630.07789</v>
      </c>
      <c r="E338" s="135">
        <v>39911.611599999997</v>
      </c>
      <c r="F338" s="37">
        <f t="shared" si="5"/>
        <v>1</v>
      </c>
    </row>
    <row r="339" spans="1:6">
      <c r="A339" s="16">
        <v>51</v>
      </c>
      <c r="B339" s="16">
        <v>71921.450379999995</v>
      </c>
      <c r="C339" s="16">
        <v>6354.3726290000004</v>
      </c>
      <c r="D339" s="16">
        <v>169714.26550000001</v>
      </c>
      <c r="E339" s="135">
        <v>45857.753649999999</v>
      </c>
      <c r="F339" s="37">
        <f t="shared" si="5"/>
        <v>1</v>
      </c>
    </row>
    <row r="340" spans="1:6">
      <c r="A340" s="16">
        <v>35</v>
      </c>
      <c r="B340" s="16">
        <v>56807.01728</v>
      </c>
      <c r="C340" s="16">
        <v>8851.5649389999999</v>
      </c>
      <c r="D340" s="16">
        <v>385250.71629999997</v>
      </c>
      <c r="E340" s="135">
        <v>30826.10903</v>
      </c>
      <c r="F340" s="37">
        <f t="shared" si="5"/>
        <v>0</v>
      </c>
    </row>
    <row r="341" spans="1:6">
      <c r="A341" s="16">
        <v>53</v>
      </c>
      <c r="B341" s="16">
        <v>43019.847500000003</v>
      </c>
      <c r="C341" s="16">
        <v>8527.0342810000002</v>
      </c>
      <c r="D341" s="16">
        <v>454791.72509999998</v>
      </c>
      <c r="E341" s="135">
        <v>39422.793890000001</v>
      </c>
      <c r="F341" s="37">
        <f t="shared" si="5"/>
        <v>1</v>
      </c>
    </row>
    <row r="342" spans="1:6">
      <c r="A342" s="16">
        <v>42</v>
      </c>
      <c r="B342" s="16">
        <v>63875.209990000003</v>
      </c>
      <c r="C342" s="16">
        <v>11397.686009999999</v>
      </c>
      <c r="D342" s="16">
        <v>188327.58309999999</v>
      </c>
      <c r="E342" s="135">
        <v>34678.832260000003</v>
      </c>
      <c r="F342" s="37">
        <f t="shared" si="5"/>
        <v>0</v>
      </c>
    </row>
    <row r="343" spans="1:6">
      <c r="A343" s="16">
        <v>39</v>
      </c>
      <c r="B343" s="16">
        <v>41587.392379999998</v>
      </c>
      <c r="C343" s="16">
        <v>5397.031602</v>
      </c>
      <c r="D343" s="16">
        <v>322891.77870000002</v>
      </c>
      <c r="E343" s="135">
        <v>23517.919829999999</v>
      </c>
      <c r="F343" s="37">
        <f t="shared" si="5"/>
        <v>0</v>
      </c>
    </row>
    <row r="344" spans="1:6">
      <c r="A344" s="16">
        <v>38</v>
      </c>
      <c r="B344" s="16">
        <v>49661.967120000001</v>
      </c>
      <c r="C344" s="16">
        <v>4679.4417320000002</v>
      </c>
      <c r="D344" s="16">
        <v>375654.14720000001</v>
      </c>
      <c r="E344" s="135">
        <v>28733.68779</v>
      </c>
      <c r="F344" s="37">
        <f t="shared" si="5"/>
        <v>0</v>
      </c>
    </row>
    <row r="345" spans="1:6">
      <c r="A345" s="16">
        <v>41</v>
      </c>
      <c r="B345" s="16">
        <v>92471.176120000004</v>
      </c>
      <c r="C345" s="16">
        <v>5404.3976439999997</v>
      </c>
      <c r="D345" s="16">
        <v>515717.7476</v>
      </c>
      <c r="E345" s="135">
        <v>59096.269780000002</v>
      </c>
      <c r="F345" s="37">
        <f t="shared" si="5"/>
        <v>0</v>
      </c>
    </row>
    <row r="346" spans="1:6">
      <c r="A346" s="16">
        <v>44</v>
      </c>
      <c r="B346" s="16">
        <v>70136.82862</v>
      </c>
      <c r="C346" s="16">
        <v>7765.9754830000002</v>
      </c>
      <c r="D346" s="16">
        <v>555993.10809999995</v>
      </c>
      <c r="E346" s="135">
        <v>50188.866119999999</v>
      </c>
      <c r="F346" s="37">
        <f t="shared" si="5"/>
        <v>0</v>
      </c>
    </row>
    <row r="347" spans="1:6">
      <c r="A347" s="16">
        <v>43</v>
      </c>
      <c r="B347" s="16">
        <v>52664.717190000003</v>
      </c>
      <c r="C347" s="16">
        <v>14435.743049999999</v>
      </c>
      <c r="D347" s="16">
        <v>411932.81910000002</v>
      </c>
      <c r="E347" s="135">
        <v>35659.122369999997</v>
      </c>
      <c r="F347" s="37">
        <f t="shared" si="5"/>
        <v>0</v>
      </c>
    </row>
    <row r="348" spans="1:6">
      <c r="A348" s="16">
        <v>39</v>
      </c>
      <c r="B348" s="16">
        <v>55618.06942</v>
      </c>
      <c r="C348" s="16">
        <v>7557.6572050000004</v>
      </c>
      <c r="D348" s="16">
        <v>854283.55740000005</v>
      </c>
      <c r="E348" s="135">
        <v>46398.352039999998</v>
      </c>
      <c r="F348" s="37">
        <f t="shared" si="5"/>
        <v>0</v>
      </c>
    </row>
    <row r="349" spans="1:6">
      <c r="A349" s="16">
        <v>33</v>
      </c>
      <c r="B349" s="16">
        <v>54912.440430000002</v>
      </c>
      <c r="C349" s="16">
        <v>8203.5626300000004</v>
      </c>
      <c r="D349" s="16">
        <v>537572.13379999995</v>
      </c>
      <c r="E349" s="135">
        <v>32291.189780000001</v>
      </c>
      <c r="F349" s="37">
        <f t="shared" si="5"/>
        <v>0</v>
      </c>
    </row>
    <row r="350" spans="1:6">
      <c r="A350" s="16">
        <v>47</v>
      </c>
      <c r="B350" s="16">
        <v>56692.780440000002</v>
      </c>
      <c r="C350" s="16">
        <v>7946.4359290000002</v>
      </c>
      <c r="D350" s="16">
        <v>685541.65009999997</v>
      </c>
      <c r="E350" s="135">
        <v>49079.294609999997</v>
      </c>
      <c r="F350" s="37">
        <f t="shared" si="5"/>
        <v>1</v>
      </c>
    </row>
    <row r="351" spans="1:6">
      <c r="A351" s="16">
        <v>45</v>
      </c>
      <c r="B351" s="16">
        <v>63561.045250000003</v>
      </c>
      <c r="C351" s="16">
        <v>3730.1197200000001</v>
      </c>
      <c r="D351" s="16">
        <v>608019.63080000004</v>
      </c>
      <c r="E351" s="135">
        <v>49348.88394</v>
      </c>
      <c r="F351" s="37">
        <f t="shared" si="5"/>
        <v>1</v>
      </c>
    </row>
    <row r="352" spans="1:6">
      <c r="A352" s="16">
        <v>51</v>
      </c>
      <c r="B352" s="16">
        <v>62788.935290000001</v>
      </c>
      <c r="C352" s="16">
        <v>13224.45167</v>
      </c>
      <c r="D352" s="16">
        <v>192514.64309999999</v>
      </c>
      <c r="E352" s="135">
        <v>41427.597970000003</v>
      </c>
      <c r="F352" s="37">
        <f t="shared" si="5"/>
        <v>1</v>
      </c>
    </row>
    <row r="353" spans="1:6">
      <c r="A353" s="16">
        <v>42</v>
      </c>
      <c r="B353" s="16">
        <v>38453.860330000003</v>
      </c>
      <c r="C353" s="16">
        <v>15283.417520000001</v>
      </c>
      <c r="D353" s="16">
        <v>320834.01020000002</v>
      </c>
      <c r="E353" s="135">
        <v>24221.999370000001</v>
      </c>
      <c r="F353" s="37">
        <f t="shared" si="5"/>
        <v>0</v>
      </c>
    </row>
    <row r="354" spans="1:6">
      <c r="A354" s="16">
        <v>55</v>
      </c>
      <c r="B354" s="16">
        <v>59486.270729999997</v>
      </c>
      <c r="C354" s="16">
        <v>6515.3367779999999</v>
      </c>
      <c r="D354" s="16">
        <v>228434.0508</v>
      </c>
      <c r="E354" s="135">
        <v>44424.076809999999</v>
      </c>
      <c r="F354" s="37">
        <f t="shared" si="5"/>
        <v>1</v>
      </c>
    </row>
    <row r="355" spans="1:6">
      <c r="A355" s="16">
        <v>62</v>
      </c>
      <c r="B355" s="16">
        <v>68149.630560000005</v>
      </c>
      <c r="C355" s="16">
        <v>9560.4482040000003</v>
      </c>
      <c r="D355" s="16">
        <v>401916.0981</v>
      </c>
      <c r="E355" s="135">
        <v>60390.066160000002</v>
      </c>
      <c r="F355" s="37">
        <f t="shared" si="5"/>
        <v>1</v>
      </c>
    </row>
    <row r="356" spans="1:6">
      <c r="A356" s="16">
        <v>52</v>
      </c>
      <c r="B356" s="16">
        <v>49393.467839999998</v>
      </c>
      <c r="C356" s="16">
        <v>11521.618899999999</v>
      </c>
      <c r="D356" s="16">
        <v>475263.27590000001</v>
      </c>
      <c r="E356" s="135">
        <v>42793.993199999997</v>
      </c>
      <c r="F356" s="37">
        <f t="shared" si="5"/>
        <v>1</v>
      </c>
    </row>
    <row r="357" spans="1:6">
      <c r="A357" s="16">
        <v>51</v>
      </c>
      <c r="B357" s="16">
        <v>72262.202449999997</v>
      </c>
      <c r="C357" s="16">
        <v>12124.82386</v>
      </c>
      <c r="D357" s="16">
        <v>187821.09580000001</v>
      </c>
      <c r="E357" s="135">
        <v>46935.727740000002</v>
      </c>
      <c r="F357" s="37">
        <f t="shared" si="5"/>
        <v>1</v>
      </c>
    </row>
    <row r="358" spans="1:6">
      <c r="A358" s="16">
        <v>63</v>
      </c>
      <c r="B358" s="16">
        <v>64494.395349999999</v>
      </c>
      <c r="C358" s="16">
        <v>8765.6241090000003</v>
      </c>
      <c r="D358" s="16">
        <v>408679.85960000003</v>
      </c>
      <c r="E358" s="135">
        <v>58667.068650000001</v>
      </c>
      <c r="F358" s="37">
        <f t="shared" si="5"/>
        <v>1</v>
      </c>
    </row>
    <row r="359" spans="1:6">
      <c r="A359" s="16">
        <v>46</v>
      </c>
      <c r="B359" s="16">
        <v>54362.703070000003</v>
      </c>
      <c r="C359" s="16">
        <v>15647.35449</v>
      </c>
      <c r="D359" s="16">
        <v>388898.06900000002</v>
      </c>
      <c r="E359" s="135">
        <v>38042.800649999997</v>
      </c>
      <c r="F359" s="37">
        <f t="shared" si="5"/>
        <v>1</v>
      </c>
    </row>
    <row r="360" spans="1:6">
      <c r="A360" s="16">
        <v>47</v>
      </c>
      <c r="B360" s="16">
        <v>55657.65681</v>
      </c>
      <c r="C360" s="16">
        <v>9625.3995859999995</v>
      </c>
      <c r="D360" s="16">
        <v>377424.61570000002</v>
      </c>
      <c r="E360" s="135">
        <v>39270.579089999999</v>
      </c>
      <c r="F360" s="37">
        <f t="shared" si="5"/>
        <v>1</v>
      </c>
    </row>
    <row r="361" spans="1:6">
      <c r="A361" s="16">
        <v>58</v>
      </c>
      <c r="B361" s="16">
        <v>73512.412689999997</v>
      </c>
      <c r="C361" s="16">
        <v>11054.27478</v>
      </c>
      <c r="D361" s="16">
        <v>236420.96950000001</v>
      </c>
      <c r="E361" s="135">
        <v>54606.187689999999</v>
      </c>
      <c r="F361" s="37">
        <f t="shared" si="5"/>
        <v>1</v>
      </c>
    </row>
    <row r="362" spans="1:6">
      <c r="A362" s="16">
        <v>37</v>
      </c>
      <c r="B362" s="16">
        <v>70621.523929999996</v>
      </c>
      <c r="C362" s="16">
        <v>9384.0676249999997</v>
      </c>
      <c r="D362" s="16">
        <v>366327.74320000003</v>
      </c>
      <c r="E362" s="135">
        <v>39083.94268</v>
      </c>
      <c r="F362" s="37">
        <f t="shared" si="5"/>
        <v>0</v>
      </c>
    </row>
    <row r="363" spans="1:6">
      <c r="A363" s="16">
        <v>51</v>
      </c>
      <c r="B363" s="16">
        <v>70275.687059999997</v>
      </c>
      <c r="C363" s="16">
        <v>10359.175789999999</v>
      </c>
      <c r="D363" s="16">
        <v>253181.97889999999</v>
      </c>
      <c r="E363" s="135">
        <v>47984.120430000003</v>
      </c>
      <c r="F363" s="37">
        <f t="shared" si="5"/>
        <v>1</v>
      </c>
    </row>
    <row r="364" spans="1:6">
      <c r="A364" s="16">
        <v>36</v>
      </c>
      <c r="B364" s="16">
        <v>74420.102540000007</v>
      </c>
      <c r="C364" s="16">
        <v>10274.13558</v>
      </c>
      <c r="D364" s="16">
        <v>551344.33649999998</v>
      </c>
      <c r="E364" s="135">
        <v>46082.809930000003</v>
      </c>
      <c r="F364" s="37">
        <f t="shared" si="5"/>
        <v>0</v>
      </c>
    </row>
    <row r="365" spans="1:6">
      <c r="A365" s="16">
        <v>32</v>
      </c>
      <c r="B365" s="16">
        <v>54395.05356</v>
      </c>
      <c r="C365" s="16">
        <v>10693.88704</v>
      </c>
      <c r="D365" s="16">
        <v>549212.42680000002</v>
      </c>
      <c r="E365" s="135">
        <v>30964.07804</v>
      </c>
      <c r="F365" s="37">
        <f t="shared" si="5"/>
        <v>0</v>
      </c>
    </row>
    <row r="366" spans="1:6">
      <c r="A366" s="16">
        <v>32</v>
      </c>
      <c r="B366" s="16">
        <v>60384.345410000002</v>
      </c>
      <c r="C366" s="16">
        <v>11518.29175</v>
      </c>
      <c r="D366" s="16">
        <v>589180.44850000006</v>
      </c>
      <c r="E366" s="135">
        <v>35726.952989999998</v>
      </c>
      <c r="F366" s="37">
        <f t="shared" si="5"/>
        <v>0</v>
      </c>
    </row>
    <row r="367" spans="1:6">
      <c r="A367" s="16">
        <v>43</v>
      </c>
      <c r="B367" s="16">
        <v>66813.664000000004</v>
      </c>
      <c r="C367" s="16">
        <v>15458.68867</v>
      </c>
      <c r="D367" s="16">
        <v>600685.19149999996</v>
      </c>
      <c r="E367" s="135">
        <v>49065.163399999998</v>
      </c>
      <c r="F367" s="37">
        <f t="shared" si="5"/>
        <v>0</v>
      </c>
    </row>
    <row r="368" spans="1:6">
      <c r="A368" s="16">
        <v>51</v>
      </c>
      <c r="B368" s="16">
        <v>84120.954970000006</v>
      </c>
      <c r="C368" s="16">
        <v>9596.5130910000007</v>
      </c>
      <c r="D368" s="16">
        <v>27888.74525</v>
      </c>
      <c r="E368" s="135">
        <v>48955.858160000003</v>
      </c>
      <c r="F368" s="37">
        <f t="shared" si="5"/>
        <v>1</v>
      </c>
    </row>
    <row r="369" spans="1:6">
      <c r="A369" s="16">
        <v>43</v>
      </c>
      <c r="B369" s="16">
        <v>54236.620920000001</v>
      </c>
      <c r="C369" s="16">
        <v>7275.3147280000003</v>
      </c>
      <c r="D369" s="16">
        <v>432447.53240000003</v>
      </c>
      <c r="E369" s="135">
        <v>37183.102930000001</v>
      </c>
      <c r="F369" s="37">
        <f t="shared" si="5"/>
        <v>0</v>
      </c>
    </row>
    <row r="370" spans="1:6">
      <c r="A370" s="16">
        <v>58</v>
      </c>
      <c r="B370" s="16">
        <v>64426.596129999998</v>
      </c>
      <c r="C370" s="16">
        <v>9514.6450280000008</v>
      </c>
      <c r="D370" s="16">
        <v>137601.84400000001</v>
      </c>
      <c r="E370" s="135">
        <v>46710.52519</v>
      </c>
      <c r="F370" s="37">
        <f t="shared" si="5"/>
        <v>1</v>
      </c>
    </row>
    <row r="371" spans="1:6">
      <c r="A371" s="16">
        <v>49</v>
      </c>
      <c r="B371" s="16">
        <v>71150.198940000002</v>
      </c>
      <c r="C371" s="16">
        <v>9848.9978570000003</v>
      </c>
      <c r="D371" s="16">
        <v>480468.24699999997</v>
      </c>
      <c r="E371" s="135">
        <v>52889.562570000002</v>
      </c>
      <c r="F371" s="37">
        <f t="shared" si="5"/>
        <v>1</v>
      </c>
    </row>
    <row r="372" spans="1:6">
      <c r="A372" s="16">
        <v>43</v>
      </c>
      <c r="B372" s="16">
        <v>60325.206760000001</v>
      </c>
      <c r="C372" s="16">
        <v>10128.115100000001</v>
      </c>
      <c r="D372" s="16">
        <v>62149.940340000001</v>
      </c>
      <c r="E372" s="135">
        <v>29754.662710000001</v>
      </c>
      <c r="F372" s="37">
        <f t="shared" si="5"/>
        <v>0</v>
      </c>
    </row>
    <row r="373" spans="1:6">
      <c r="A373" s="16">
        <v>48</v>
      </c>
      <c r="B373" s="16">
        <v>91083.739180000004</v>
      </c>
      <c r="C373" s="16">
        <v>13148.855970000001</v>
      </c>
      <c r="D373" s="16">
        <v>387538.2487</v>
      </c>
      <c r="E373" s="135">
        <v>60960.834280000003</v>
      </c>
      <c r="F373" s="37">
        <f t="shared" si="5"/>
        <v>1</v>
      </c>
    </row>
    <row r="374" spans="1:6">
      <c r="A374" s="16">
        <v>40</v>
      </c>
      <c r="B374" s="16">
        <v>60380.22868</v>
      </c>
      <c r="C374" s="16">
        <v>2799.7196009999998</v>
      </c>
      <c r="D374" s="16">
        <v>508962.48739999998</v>
      </c>
      <c r="E374" s="135">
        <v>39975.433019999997</v>
      </c>
      <c r="F374" s="37">
        <f t="shared" si="5"/>
        <v>0</v>
      </c>
    </row>
    <row r="375" spans="1:6">
      <c r="A375" s="16">
        <v>35</v>
      </c>
      <c r="B375" s="16">
        <v>72948.118119999999</v>
      </c>
      <c r="C375" s="16">
        <v>12664.320519999999</v>
      </c>
      <c r="D375" s="16">
        <v>360457.04960000003</v>
      </c>
      <c r="E375" s="135">
        <v>38545.80328</v>
      </c>
      <c r="F375" s="37">
        <f t="shared" si="5"/>
        <v>0</v>
      </c>
    </row>
    <row r="376" spans="1:6">
      <c r="A376" s="16">
        <v>43</v>
      </c>
      <c r="B376" s="16">
        <v>74834.571169999996</v>
      </c>
      <c r="C376" s="16">
        <v>9366.0275610000008</v>
      </c>
      <c r="D376" s="16">
        <v>712233.82409999997</v>
      </c>
      <c r="E376" s="135">
        <v>56764.44728</v>
      </c>
      <c r="F376" s="37">
        <f t="shared" si="5"/>
        <v>0</v>
      </c>
    </row>
    <row r="377" spans="1:6">
      <c r="A377" s="16">
        <v>57</v>
      </c>
      <c r="B377" s="16">
        <v>67752.383289999998</v>
      </c>
      <c r="C377" s="16">
        <v>13851.92122</v>
      </c>
      <c r="D377" s="16">
        <v>657178.41350000002</v>
      </c>
      <c r="E377" s="135">
        <v>63079.843289999997</v>
      </c>
      <c r="F377" s="37">
        <f t="shared" si="5"/>
        <v>1</v>
      </c>
    </row>
    <row r="378" spans="1:6">
      <c r="A378" s="16">
        <v>47</v>
      </c>
      <c r="B378" s="16">
        <v>59205.890350000001</v>
      </c>
      <c r="C378" s="16">
        <v>2689.3179530000002</v>
      </c>
      <c r="D378" s="16">
        <v>856287.15220000001</v>
      </c>
      <c r="E378" s="135">
        <v>55700.833890000002</v>
      </c>
      <c r="F378" s="37">
        <f t="shared" si="5"/>
        <v>1</v>
      </c>
    </row>
    <row r="379" spans="1:6">
      <c r="A379" s="16">
        <v>32</v>
      </c>
      <c r="B379" s="16">
        <v>64874.03368</v>
      </c>
      <c r="C379" s="16">
        <v>8511.8352749999995</v>
      </c>
      <c r="D379" s="16">
        <v>528087.52769999998</v>
      </c>
      <c r="E379" s="135">
        <v>36367.184520000003</v>
      </c>
      <c r="F379" s="37">
        <f t="shared" si="5"/>
        <v>0</v>
      </c>
    </row>
    <row r="380" spans="1:6">
      <c r="A380" s="16">
        <v>44</v>
      </c>
      <c r="B380" s="16">
        <v>63305.849629999997</v>
      </c>
      <c r="C380" s="16">
        <v>16146.77016</v>
      </c>
      <c r="D380" s="16">
        <v>749016.56499999994</v>
      </c>
      <c r="E380" s="135">
        <v>52477.834790000001</v>
      </c>
      <c r="F380" s="37">
        <f t="shared" si="5"/>
        <v>0</v>
      </c>
    </row>
    <row r="381" spans="1:6">
      <c r="A381" s="16">
        <v>50</v>
      </c>
      <c r="B381" s="16">
        <v>74176.207899999994</v>
      </c>
      <c r="C381" s="16">
        <v>11894.4244</v>
      </c>
      <c r="D381" s="16">
        <v>290608.39769999997</v>
      </c>
      <c r="E381" s="135">
        <v>50296.674959999997</v>
      </c>
      <c r="F381" s="37">
        <f t="shared" si="5"/>
        <v>1</v>
      </c>
    </row>
    <row r="382" spans="1:6">
      <c r="A382" s="16">
        <v>44</v>
      </c>
      <c r="B382" s="16">
        <v>47230.922780000001</v>
      </c>
      <c r="C382" s="16">
        <v>4421.1533790000003</v>
      </c>
      <c r="D382" s="16">
        <v>558001.02410000004</v>
      </c>
      <c r="E382" s="135">
        <v>37259.843860000001</v>
      </c>
      <c r="F382" s="37">
        <f t="shared" si="5"/>
        <v>0</v>
      </c>
    </row>
    <row r="383" spans="1:6">
      <c r="A383" s="16">
        <v>57</v>
      </c>
      <c r="B383" s="16">
        <v>65980.956170000005</v>
      </c>
      <c r="C383" s="16">
        <v>7009.1860379999998</v>
      </c>
      <c r="D383" s="16">
        <v>173272.89540000001</v>
      </c>
      <c r="E383" s="135">
        <v>47715.960489999998</v>
      </c>
      <c r="F383" s="37">
        <f t="shared" si="5"/>
        <v>1</v>
      </c>
    </row>
    <row r="384" spans="1:6">
      <c r="A384" s="16">
        <v>35</v>
      </c>
      <c r="B384" s="16">
        <v>51428.663370000002</v>
      </c>
      <c r="C384" s="16">
        <v>9221.2654170000005</v>
      </c>
      <c r="D384" s="16">
        <v>457116.19449999998</v>
      </c>
      <c r="E384" s="135">
        <v>29540.870129999999</v>
      </c>
      <c r="F384" s="37">
        <f t="shared" si="5"/>
        <v>0</v>
      </c>
    </row>
    <row r="385" spans="1:6">
      <c r="A385" s="16">
        <v>53</v>
      </c>
      <c r="B385" s="16">
        <v>75381.075710000005</v>
      </c>
      <c r="C385" s="16">
        <v>7925.0595890000004</v>
      </c>
      <c r="D385" s="16">
        <v>545125.95920000004</v>
      </c>
      <c r="E385" s="135">
        <v>60567.188370000003</v>
      </c>
      <c r="F385" s="37">
        <f t="shared" si="5"/>
        <v>1</v>
      </c>
    </row>
    <row r="386" spans="1:6">
      <c r="A386" s="16">
        <v>41</v>
      </c>
      <c r="B386" s="16">
        <v>54742.3946</v>
      </c>
      <c r="C386" s="16">
        <v>10342.60917</v>
      </c>
      <c r="D386" s="16">
        <v>447393.48830000003</v>
      </c>
      <c r="E386" s="135">
        <v>36125.48846</v>
      </c>
      <c r="F386" s="37">
        <f t="shared" si="5"/>
        <v>0</v>
      </c>
    </row>
    <row r="387" spans="1:6">
      <c r="A387" s="16">
        <v>44</v>
      </c>
      <c r="B387" s="16">
        <v>76245.243400000007</v>
      </c>
      <c r="C387" s="16">
        <v>6139.387823</v>
      </c>
      <c r="D387" s="16">
        <v>674190.6949</v>
      </c>
      <c r="E387" s="135">
        <v>57303.871310000002</v>
      </c>
      <c r="F387" s="37">
        <f t="shared" ref="F387:F450" si="6">IF(A387&gt;=45,1,0)</f>
        <v>0</v>
      </c>
    </row>
    <row r="388" spans="1:6">
      <c r="A388" s="16">
        <v>63</v>
      </c>
      <c r="B388" s="16">
        <v>60409.757870000001</v>
      </c>
      <c r="C388" s="16">
        <v>9611.317626</v>
      </c>
      <c r="D388" s="16">
        <v>255285.4063</v>
      </c>
      <c r="E388" s="135">
        <v>51922.076910000003</v>
      </c>
      <c r="F388" s="37">
        <f t="shared" si="6"/>
        <v>1</v>
      </c>
    </row>
    <row r="389" spans="1:6">
      <c r="A389" s="16">
        <v>50</v>
      </c>
      <c r="B389" s="16">
        <v>57600.596729999997</v>
      </c>
      <c r="C389" s="16">
        <v>10340.30041</v>
      </c>
      <c r="D389" s="16">
        <v>128387.9293</v>
      </c>
      <c r="E389" s="135">
        <v>35848.82935</v>
      </c>
      <c r="F389" s="37">
        <f t="shared" si="6"/>
        <v>1</v>
      </c>
    </row>
    <row r="390" spans="1:6">
      <c r="A390" s="16">
        <v>42</v>
      </c>
      <c r="B390" s="16">
        <v>71371.925440000006</v>
      </c>
      <c r="C390" s="16">
        <v>7094.8270000000002</v>
      </c>
      <c r="D390" s="16">
        <v>321431.27899999998</v>
      </c>
      <c r="E390" s="135">
        <v>42704.322099999998</v>
      </c>
      <c r="F390" s="37">
        <f t="shared" si="6"/>
        <v>0</v>
      </c>
    </row>
    <row r="391" spans="1:6">
      <c r="A391" s="16">
        <v>41</v>
      </c>
      <c r="B391" s="16">
        <v>79444.013009999995</v>
      </c>
      <c r="C391" s="16">
        <v>11620.107900000001</v>
      </c>
      <c r="D391" s="16">
        <v>627086.65630000003</v>
      </c>
      <c r="E391" s="135">
        <v>55174.989459999997</v>
      </c>
      <c r="F391" s="37">
        <f t="shared" si="6"/>
        <v>0</v>
      </c>
    </row>
    <row r="392" spans="1:6">
      <c r="A392" s="16">
        <v>40</v>
      </c>
      <c r="B392" s="16">
        <v>47569.44212</v>
      </c>
      <c r="C392" s="16">
        <v>7840.293189</v>
      </c>
      <c r="D392" s="16">
        <v>281690.8431</v>
      </c>
      <c r="E392" s="135">
        <v>26599.908429999999</v>
      </c>
      <c r="F392" s="37">
        <f t="shared" si="6"/>
        <v>0</v>
      </c>
    </row>
    <row r="393" spans="1:6">
      <c r="A393" s="16">
        <v>40</v>
      </c>
      <c r="B393" s="16">
        <v>71193.728029999998</v>
      </c>
      <c r="C393" s="16">
        <v>3854.7331770000001</v>
      </c>
      <c r="D393" s="16">
        <v>762832.26060000004</v>
      </c>
      <c r="E393" s="135">
        <v>53993.443220000001</v>
      </c>
      <c r="F393" s="37">
        <f t="shared" si="6"/>
        <v>0</v>
      </c>
    </row>
    <row r="394" spans="1:6">
      <c r="A394" s="16">
        <v>56</v>
      </c>
      <c r="B394" s="16">
        <v>46412.821360000002</v>
      </c>
      <c r="C394" s="16">
        <v>11652.2729</v>
      </c>
      <c r="D394" s="16">
        <v>595028.84310000006</v>
      </c>
      <c r="E394" s="135">
        <v>47970.767670000001</v>
      </c>
      <c r="F394" s="37">
        <f t="shared" si="6"/>
        <v>1</v>
      </c>
    </row>
    <row r="395" spans="1:6">
      <c r="A395" s="16">
        <v>48</v>
      </c>
      <c r="B395" s="16">
        <v>57368.056219999999</v>
      </c>
      <c r="C395" s="16">
        <v>10175.744570000001</v>
      </c>
      <c r="D395" s="16">
        <v>466128.9118</v>
      </c>
      <c r="E395" s="135">
        <v>43641.657270000003</v>
      </c>
      <c r="F395" s="37">
        <f t="shared" si="6"/>
        <v>1</v>
      </c>
    </row>
    <row r="396" spans="1:6">
      <c r="A396" s="16">
        <v>41</v>
      </c>
      <c r="B396" s="16">
        <v>65826.122910000006</v>
      </c>
      <c r="C396" s="16">
        <v>11715.3714</v>
      </c>
      <c r="D396" s="16">
        <v>416748.73090000002</v>
      </c>
      <c r="E396" s="135">
        <v>41679.7929</v>
      </c>
      <c r="F396" s="37">
        <f t="shared" si="6"/>
        <v>0</v>
      </c>
    </row>
    <row r="397" spans="1:6">
      <c r="A397" s="16">
        <v>61</v>
      </c>
      <c r="B397" s="16">
        <v>61824.879800000002</v>
      </c>
      <c r="C397" s="16">
        <v>11211.99502</v>
      </c>
      <c r="D397" s="16">
        <v>660897.01459999999</v>
      </c>
      <c r="E397" s="135">
        <v>63140.050819999997</v>
      </c>
      <c r="F397" s="37">
        <f t="shared" si="6"/>
        <v>1</v>
      </c>
    </row>
    <row r="398" spans="1:6">
      <c r="A398" s="16">
        <v>35</v>
      </c>
      <c r="B398" s="16">
        <v>61723.006130000002</v>
      </c>
      <c r="C398" s="16">
        <v>9913.1949409999997</v>
      </c>
      <c r="D398" s="16">
        <v>291897.4057</v>
      </c>
      <c r="E398" s="135">
        <v>30757.65726</v>
      </c>
      <c r="F398" s="37">
        <f t="shared" si="6"/>
        <v>0</v>
      </c>
    </row>
    <row r="399" spans="1:6">
      <c r="A399" s="16">
        <v>55</v>
      </c>
      <c r="B399" s="16">
        <v>72310.396229999998</v>
      </c>
      <c r="C399" s="16">
        <v>3093.7076860000002</v>
      </c>
      <c r="D399" s="16">
        <v>724025.40969999996</v>
      </c>
      <c r="E399" s="135">
        <v>65592.220119999998</v>
      </c>
      <c r="F399" s="37">
        <f t="shared" si="6"/>
        <v>1</v>
      </c>
    </row>
    <row r="400" spans="1:6">
      <c r="A400" s="16">
        <v>37</v>
      </c>
      <c r="B400" s="16">
        <v>67548.774149999997</v>
      </c>
      <c r="C400" s="16">
        <v>10462.355809999999</v>
      </c>
      <c r="D400" s="16">
        <v>388284.29739999998</v>
      </c>
      <c r="E400" s="135">
        <v>37871.708200000001</v>
      </c>
      <c r="F400" s="37">
        <f t="shared" si="6"/>
        <v>0</v>
      </c>
    </row>
    <row r="401" spans="1:6">
      <c r="A401" s="16">
        <v>48</v>
      </c>
      <c r="B401" s="16">
        <v>62175.689449999998</v>
      </c>
      <c r="C401" s="16">
        <v>12967.284</v>
      </c>
      <c r="D401" s="16">
        <v>343290.67700000003</v>
      </c>
      <c r="E401" s="135">
        <v>42919.5196</v>
      </c>
      <c r="F401" s="37">
        <f t="shared" si="6"/>
        <v>1</v>
      </c>
    </row>
    <row r="402" spans="1:6">
      <c r="A402" s="16">
        <v>32</v>
      </c>
      <c r="B402" s="16">
        <v>60584.854579999999</v>
      </c>
      <c r="C402" s="16">
        <v>8133.4593100000002</v>
      </c>
      <c r="D402" s="16">
        <v>129635.63430000001</v>
      </c>
      <c r="E402" s="135">
        <v>22599.458630000001</v>
      </c>
      <c r="F402" s="37">
        <f t="shared" si="6"/>
        <v>0</v>
      </c>
    </row>
    <row r="403" spans="1:6">
      <c r="A403" s="16">
        <v>62</v>
      </c>
      <c r="B403" s="16">
        <v>66655.414199999999</v>
      </c>
      <c r="C403" s="16">
        <v>8001.6443019999997</v>
      </c>
      <c r="D403" s="16">
        <v>805075.51969999995</v>
      </c>
      <c r="E403" s="135">
        <v>70598.967680000002</v>
      </c>
      <c r="F403" s="37">
        <f t="shared" si="6"/>
        <v>1</v>
      </c>
    </row>
    <row r="404" spans="1:6">
      <c r="A404" s="16">
        <v>49</v>
      </c>
      <c r="B404" s="16">
        <v>63718.881200000003</v>
      </c>
      <c r="C404" s="16">
        <v>11863.064280000001</v>
      </c>
      <c r="D404" s="16">
        <v>298920.00670000003</v>
      </c>
      <c r="E404" s="135">
        <v>43242.582240000003</v>
      </c>
      <c r="F404" s="37">
        <f t="shared" si="6"/>
        <v>1</v>
      </c>
    </row>
    <row r="405" spans="1:6">
      <c r="A405" s="16">
        <v>43</v>
      </c>
      <c r="B405" s="16">
        <v>60862.977489999997</v>
      </c>
      <c r="C405" s="16">
        <v>8033.5504609999998</v>
      </c>
      <c r="D405" s="16">
        <v>344060.17540000001</v>
      </c>
      <c r="E405" s="135">
        <v>38138.575109999998</v>
      </c>
      <c r="F405" s="37">
        <f t="shared" si="6"/>
        <v>0</v>
      </c>
    </row>
    <row r="406" spans="1:6">
      <c r="A406" s="16">
        <v>36</v>
      </c>
      <c r="B406" s="16">
        <v>67508.122929999998</v>
      </c>
      <c r="C406" s="16">
        <v>10188.68685</v>
      </c>
      <c r="D406" s="16">
        <v>141587.64980000001</v>
      </c>
      <c r="E406" s="135">
        <v>30419.8</v>
      </c>
      <c r="F406" s="37">
        <f t="shared" si="6"/>
        <v>0</v>
      </c>
    </row>
    <row r="407" spans="1:6">
      <c r="A407" s="16">
        <v>61</v>
      </c>
      <c r="B407" s="16">
        <v>61639.763859999999</v>
      </c>
      <c r="C407" s="16">
        <v>17870.637650000001</v>
      </c>
      <c r="D407" s="16">
        <v>684209.55099999998</v>
      </c>
      <c r="E407" s="135">
        <v>63868.94051</v>
      </c>
      <c r="F407" s="37">
        <f t="shared" si="6"/>
        <v>1</v>
      </c>
    </row>
    <row r="408" spans="1:6">
      <c r="A408" s="16">
        <v>46</v>
      </c>
      <c r="B408" s="16">
        <v>63172.957289999998</v>
      </c>
      <c r="C408" s="16">
        <v>6332.2019</v>
      </c>
      <c r="D408" s="16">
        <v>456524.79440000001</v>
      </c>
      <c r="E408" s="135">
        <v>45112.945469999999</v>
      </c>
      <c r="F408" s="37">
        <f t="shared" si="6"/>
        <v>1</v>
      </c>
    </row>
    <row r="409" spans="1:6">
      <c r="A409" s="16">
        <v>57</v>
      </c>
      <c r="B409" s="16">
        <v>58653.659099999997</v>
      </c>
      <c r="C409" s="16">
        <v>17142.41332</v>
      </c>
      <c r="D409" s="16">
        <v>201228.02059999999</v>
      </c>
      <c r="E409" s="135">
        <v>44361.875070000002</v>
      </c>
      <c r="F409" s="37">
        <f t="shared" si="6"/>
        <v>1</v>
      </c>
    </row>
    <row r="410" spans="1:6">
      <c r="A410" s="16">
        <v>36</v>
      </c>
      <c r="B410" s="16">
        <v>40558.754560000001</v>
      </c>
      <c r="C410" s="16">
        <v>4981.2691459999996</v>
      </c>
      <c r="D410" s="16">
        <v>283241.2769</v>
      </c>
      <c r="E410" s="135">
        <v>19525.298269999999</v>
      </c>
      <c r="F410" s="37">
        <f t="shared" si="6"/>
        <v>0</v>
      </c>
    </row>
    <row r="411" spans="1:6">
      <c r="A411" s="16">
        <v>49</v>
      </c>
      <c r="B411" s="16">
        <v>76870.00765</v>
      </c>
      <c r="C411" s="16">
        <v>5575.3234160000002</v>
      </c>
      <c r="D411" s="16">
        <v>266531.29690000002</v>
      </c>
      <c r="E411" s="135">
        <v>49991.606970000001</v>
      </c>
      <c r="F411" s="37">
        <f t="shared" si="6"/>
        <v>1</v>
      </c>
    </row>
    <row r="412" spans="1:6">
      <c r="A412" s="16">
        <v>63</v>
      </c>
      <c r="B412" s="16">
        <v>71948.805290000004</v>
      </c>
      <c r="C412" s="16">
        <v>8061.9684870000001</v>
      </c>
      <c r="D412" s="16">
        <v>365862.7818</v>
      </c>
      <c r="E412" s="135">
        <v>61731.714260000001</v>
      </c>
      <c r="F412" s="37">
        <f t="shared" si="6"/>
        <v>1</v>
      </c>
    </row>
    <row r="413" spans="1:6">
      <c r="A413" s="16">
        <v>49</v>
      </c>
      <c r="B413" s="16">
        <v>67629.848190000004</v>
      </c>
      <c r="C413" s="16">
        <v>10916.855320000001</v>
      </c>
      <c r="D413" s="16">
        <v>151946.3089</v>
      </c>
      <c r="E413" s="135">
        <v>41769.382879999997</v>
      </c>
      <c r="F413" s="37">
        <f t="shared" si="6"/>
        <v>1</v>
      </c>
    </row>
    <row r="414" spans="1:6">
      <c r="A414" s="16">
        <v>44</v>
      </c>
      <c r="B414" s="16">
        <v>67121.321660000001</v>
      </c>
      <c r="C414" s="16">
        <v>12087.381160000001</v>
      </c>
      <c r="D414" s="16">
        <v>472403.12310000003</v>
      </c>
      <c r="E414" s="135">
        <v>46402.535830000001</v>
      </c>
      <c r="F414" s="37">
        <f t="shared" si="6"/>
        <v>0</v>
      </c>
    </row>
    <row r="415" spans="1:6">
      <c r="A415" s="16">
        <v>43</v>
      </c>
      <c r="B415" s="16">
        <v>57376.480300000003</v>
      </c>
      <c r="C415" s="16">
        <v>12878.545819999999</v>
      </c>
      <c r="D415" s="16">
        <v>376886.359</v>
      </c>
      <c r="E415" s="135">
        <v>37376.634389999999</v>
      </c>
      <c r="F415" s="37">
        <f t="shared" si="6"/>
        <v>0</v>
      </c>
    </row>
    <row r="416" spans="1:6">
      <c r="A416" s="16">
        <v>48</v>
      </c>
      <c r="B416" s="16">
        <v>56944.870770000001</v>
      </c>
      <c r="C416" s="16">
        <v>16449.066500000001</v>
      </c>
      <c r="D416" s="16">
        <v>116407.5289</v>
      </c>
      <c r="E416" s="135">
        <v>33766.641300000003</v>
      </c>
      <c r="F416" s="37">
        <f t="shared" si="6"/>
        <v>1</v>
      </c>
    </row>
    <row r="417" spans="1:6">
      <c r="A417" s="16">
        <v>37</v>
      </c>
      <c r="B417" s="16">
        <v>60174.057650000002</v>
      </c>
      <c r="C417" s="16">
        <v>15666.431549999999</v>
      </c>
      <c r="D417" s="16">
        <v>271414.75919999997</v>
      </c>
      <c r="E417" s="135">
        <v>30667.609270000001</v>
      </c>
      <c r="F417" s="37">
        <f t="shared" si="6"/>
        <v>0</v>
      </c>
    </row>
    <row r="418" spans="1:6">
      <c r="A418" s="16">
        <v>49</v>
      </c>
      <c r="B418" s="16">
        <v>81997.330709999995</v>
      </c>
      <c r="C418" s="16">
        <v>12616.45622</v>
      </c>
      <c r="D418" s="16">
        <v>237185.17139999999</v>
      </c>
      <c r="E418" s="135">
        <v>52056.414779999999</v>
      </c>
      <c r="F418" s="37">
        <f t="shared" si="6"/>
        <v>1</v>
      </c>
    </row>
    <row r="419" spans="1:6">
      <c r="A419" s="16">
        <v>40</v>
      </c>
      <c r="B419" s="16">
        <v>36960.769939999998</v>
      </c>
      <c r="C419" s="16">
        <v>1768.8744380000001</v>
      </c>
      <c r="D419" s="16">
        <v>630120.00100000005</v>
      </c>
      <c r="E419" s="135">
        <v>30736.5798</v>
      </c>
      <c r="F419" s="37">
        <f t="shared" si="6"/>
        <v>0</v>
      </c>
    </row>
    <row r="420" spans="1:6">
      <c r="A420" s="16">
        <v>42</v>
      </c>
      <c r="B420" s="16">
        <v>64412.43101</v>
      </c>
      <c r="C420" s="16">
        <v>10449.618179999999</v>
      </c>
      <c r="D420" s="16">
        <v>355175.3677</v>
      </c>
      <c r="E420" s="135">
        <v>39439.45349</v>
      </c>
      <c r="F420" s="37">
        <f t="shared" si="6"/>
        <v>0</v>
      </c>
    </row>
    <row r="421" spans="1:6">
      <c r="A421" s="16">
        <v>30</v>
      </c>
      <c r="B421" s="16">
        <v>70076.227639999997</v>
      </c>
      <c r="C421" s="16">
        <v>1726.8098849999999</v>
      </c>
      <c r="D421" s="16">
        <v>552267.6361</v>
      </c>
      <c r="E421" s="135">
        <v>38174.874329999999</v>
      </c>
      <c r="F421" s="37">
        <f t="shared" si="6"/>
        <v>0</v>
      </c>
    </row>
    <row r="422" spans="1:6">
      <c r="A422" s="16">
        <v>43</v>
      </c>
      <c r="B422" s="16">
        <v>72016.924589999995</v>
      </c>
      <c r="C422" s="16">
        <v>11602.742969999999</v>
      </c>
      <c r="D422" s="16">
        <v>205006.21609999999</v>
      </c>
      <c r="E422" s="135">
        <v>40589.862500000003</v>
      </c>
      <c r="F422" s="37">
        <f t="shared" si="6"/>
        <v>0</v>
      </c>
    </row>
    <row r="423" spans="1:6">
      <c r="A423" s="16">
        <v>55</v>
      </c>
      <c r="B423" s="16">
        <v>63186.127829999998</v>
      </c>
      <c r="C423" s="16">
        <v>7122.1638629999998</v>
      </c>
      <c r="D423" s="16">
        <v>762601.08360000001</v>
      </c>
      <c r="E423" s="135">
        <v>62028.711920000002</v>
      </c>
      <c r="F423" s="37">
        <f t="shared" si="6"/>
        <v>1</v>
      </c>
    </row>
    <row r="424" spans="1:6">
      <c r="A424" s="16">
        <v>40</v>
      </c>
      <c r="B424" s="16">
        <v>76086.841220000002</v>
      </c>
      <c r="C424" s="16">
        <v>9258.1815289999995</v>
      </c>
      <c r="D424" s="16">
        <v>482866.54570000002</v>
      </c>
      <c r="E424" s="135">
        <v>48465.272109999998</v>
      </c>
      <c r="F424" s="37">
        <f t="shared" si="6"/>
        <v>0</v>
      </c>
    </row>
    <row r="425" spans="1:6">
      <c r="A425" s="16">
        <v>38</v>
      </c>
      <c r="B425" s="16">
        <v>74445.727020000006</v>
      </c>
      <c r="C425" s="16">
        <v>7515.1524760000002</v>
      </c>
      <c r="D425" s="16">
        <v>297964.26380000002</v>
      </c>
      <c r="E425" s="135">
        <v>40095.049800000001</v>
      </c>
      <c r="F425" s="37">
        <f t="shared" si="6"/>
        <v>0</v>
      </c>
    </row>
    <row r="426" spans="1:6">
      <c r="A426" s="16">
        <v>43</v>
      </c>
      <c r="B426" s="16">
        <v>85475.642019999999</v>
      </c>
      <c r="C426" s="16">
        <v>13786.14942</v>
      </c>
      <c r="D426" s="16">
        <v>267555.11780000001</v>
      </c>
      <c r="E426" s="135">
        <v>49568.476849999999</v>
      </c>
      <c r="F426" s="37">
        <f t="shared" si="6"/>
        <v>0</v>
      </c>
    </row>
    <row r="427" spans="1:6">
      <c r="A427" s="16">
        <v>37</v>
      </c>
      <c r="B427" s="16">
        <v>51111.766049999998</v>
      </c>
      <c r="C427" s="16">
        <v>9057.6005079999995</v>
      </c>
      <c r="D427" s="16">
        <v>461366.78289999999</v>
      </c>
      <c r="E427" s="135">
        <v>31408.62631</v>
      </c>
      <c r="F427" s="37">
        <f t="shared" si="6"/>
        <v>0</v>
      </c>
    </row>
    <row r="428" spans="1:6">
      <c r="A428" s="16">
        <v>41</v>
      </c>
      <c r="B428" s="16">
        <v>79064.955900000001</v>
      </c>
      <c r="C428" s="16">
        <v>7221.6671690000003</v>
      </c>
      <c r="D428" s="16">
        <v>365871.49920000002</v>
      </c>
      <c r="E428" s="135">
        <v>47719.47741</v>
      </c>
      <c r="F428" s="37">
        <f t="shared" si="6"/>
        <v>0</v>
      </c>
    </row>
    <row r="429" spans="1:6">
      <c r="A429" s="16">
        <v>42</v>
      </c>
      <c r="B429" s="16">
        <v>55514.993399999999</v>
      </c>
      <c r="C429" s="16">
        <v>8009.7198090000002</v>
      </c>
      <c r="D429" s="16">
        <v>394229.89720000001</v>
      </c>
      <c r="E429" s="135">
        <v>35784.42411</v>
      </c>
      <c r="F429" s="37">
        <f t="shared" si="6"/>
        <v>0</v>
      </c>
    </row>
    <row r="430" spans="1:6">
      <c r="A430" s="16">
        <v>38</v>
      </c>
      <c r="B430" s="16">
        <v>75901.818289999996</v>
      </c>
      <c r="C430" s="16">
        <v>6512.7110199999997</v>
      </c>
      <c r="D430" s="16">
        <v>357468.18660000002</v>
      </c>
      <c r="E430" s="135">
        <v>42905.53815</v>
      </c>
      <c r="F430" s="37">
        <f t="shared" si="6"/>
        <v>0</v>
      </c>
    </row>
    <row r="431" spans="1:6">
      <c r="A431" s="16">
        <v>43</v>
      </c>
      <c r="B431" s="16">
        <v>56687.939489999997</v>
      </c>
      <c r="C431" s="16">
        <v>10827.161400000001</v>
      </c>
      <c r="D431" s="16">
        <v>790116.42520000006</v>
      </c>
      <c r="E431" s="135">
        <v>48516.843350000003</v>
      </c>
      <c r="F431" s="37">
        <f t="shared" si="6"/>
        <v>0</v>
      </c>
    </row>
    <row r="432" spans="1:6">
      <c r="A432" s="16">
        <v>44</v>
      </c>
      <c r="B432" s="16">
        <v>59801.063110000003</v>
      </c>
      <c r="C432" s="16">
        <v>8042.3867339999997</v>
      </c>
      <c r="D432" s="16">
        <v>601744.96070000005</v>
      </c>
      <c r="E432" s="135">
        <v>45593.6849</v>
      </c>
      <c r="F432" s="37">
        <f t="shared" si="6"/>
        <v>0</v>
      </c>
    </row>
    <row r="433" spans="1:6">
      <c r="A433" s="16">
        <v>41</v>
      </c>
      <c r="B433" s="16">
        <v>57303.833250000003</v>
      </c>
      <c r="C433" s="16">
        <v>10836.417090000001</v>
      </c>
      <c r="D433" s="16">
        <v>258194.8443</v>
      </c>
      <c r="E433" s="135">
        <v>32061.646700000001</v>
      </c>
      <c r="F433" s="37">
        <f t="shared" si="6"/>
        <v>0</v>
      </c>
    </row>
    <row r="434" spans="1:6">
      <c r="A434" s="16">
        <v>46</v>
      </c>
      <c r="B434" s="16">
        <v>43412.863010000001</v>
      </c>
      <c r="C434" s="16">
        <v>7843.402994</v>
      </c>
      <c r="D434" s="16">
        <v>392003.28639999998</v>
      </c>
      <c r="E434" s="135">
        <v>32208.375220000002</v>
      </c>
      <c r="F434" s="37">
        <f t="shared" si="6"/>
        <v>1</v>
      </c>
    </row>
    <row r="435" spans="1:6">
      <c r="A435" s="16">
        <v>46</v>
      </c>
      <c r="B435" s="16">
        <v>58948.932610000003</v>
      </c>
      <c r="C435" s="16">
        <v>8282.075073</v>
      </c>
      <c r="D435" s="16">
        <v>205439.36629999999</v>
      </c>
      <c r="E435" s="135">
        <v>35475.00344</v>
      </c>
      <c r="F435" s="37">
        <f t="shared" si="6"/>
        <v>1</v>
      </c>
    </row>
    <row r="436" spans="1:6">
      <c r="A436" s="16">
        <v>40</v>
      </c>
      <c r="B436" s="16">
        <v>56086.45033</v>
      </c>
      <c r="C436" s="16">
        <v>6588.6064619999997</v>
      </c>
      <c r="D436" s="16">
        <v>228388.5491</v>
      </c>
      <c r="E436" s="135">
        <v>29519.561839999998</v>
      </c>
      <c r="F436" s="37">
        <f t="shared" si="6"/>
        <v>0</v>
      </c>
    </row>
    <row r="437" spans="1:6">
      <c r="A437" s="16">
        <v>45</v>
      </c>
      <c r="B437" s="16">
        <v>80015.831149999998</v>
      </c>
      <c r="C437" s="16">
        <v>9064.6186180000004</v>
      </c>
      <c r="D437" s="16">
        <v>508555.15919999999</v>
      </c>
      <c r="E437" s="135">
        <v>55420.566680000004</v>
      </c>
      <c r="F437" s="37">
        <f t="shared" si="6"/>
        <v>1</v>
      </c>
    </row>
    <row r="438" spans="1:6">
      <c r="A438" s="16">
        <v>58</v>
      </c>
      <c r="B438" s="16">
        <v>41409.293899999997</v>
      </c>
      <c r="C438" s="16">
        <v>8211.3409200000006</v>
      </c>
      <c r="D438" s="16">
        <v>421318.97639999999</v>
      </c>
      <c r="E438" s="135">
        <v>42139.645279999997</v>
      </c>
      <c r="F438" s="37">
        <f t="shared" si="6"/>
        <v>1</v>
      </c>
    </row>
    <row r="439" spans="1:6">
      <c r="A439" s="16">
        <v>62</v>
      </c>
      <c r="B439" s="16">
        <v>40387.920700000002</v>
      </c>
      <c r="C439" s="16">
        <v>5761.4015380000001</v>
      </c>
      <c r="D439" s="16">
        <v>622569.59589999996</v>
      </c>
      <c r="E439" s="135">
        <v>50539.901689999999</v>
      </c>
      <c r="F439" s="37">
        <f t="shared" si="6"/>
        <v>1</v>
      </c>
    </row>
    <row r="440" spans="1:6">
      <c r="A440" s="16">
        <v>52</v>
      </c>
      <c r="B440" s="16">
        <v>48746.716659999998</v>
      </c>
      <c r="C440" s="16">
        <v>3923.4071779999999</v>
      </c>
      <c r="D440" s="16">
        <v>217188.4056</v>
      </c>
      <c r="E440" s="135">
        <v>34922.428460000003</v>
      </c>
      <c r="F440" s="37">
        <f t="shared" si="6"/>
        <v>1</v>
      </c>
    </row>
    <row r="441" spans="1:6">
      <c r="A441" s="16">
        <v>44</v>
      </c>
      <c r="B441" s="16">
        <v>70230.154980000007</v>
      </c>
      <c r="C441" s="16">
        <v>8542.0191290000002</v>
      </c>
      <c r="D441" s="16">
        <v>320525.72820000001</v>
      </c>
      <c r="E441" s="135">
        <v>43898.273300000001</v>
      </c>
      <c r="F441" s="37">
        <f t="shared" si="6"/>
        <v>0</v>
      </c>
    </row>
    <row r="442" spans="1:6">
      <c r="A442" s="16">
        <v>44</v>
      </c>
      <c r="B442" s="16">
        <v>64961.393049999999</v>
      </c>
      <c r="C442" s="16">
        <v>6885.7239769999996</v>
      </c>
      <c r="D442" s="16">
        <v>265717.25420000002</v>
      </c>
      <c r="E442" s="135">
        <v>39135.030229999997</v>
      </c>
      <c r="F442" s="37">
        <f t="shared" si="6"/>
        <v>0</v>
      </c>
    </row>
    <row r="443" spans="1:6">
      <c r="A443" s="16">
        <v>40</v>
      </c>
      <c r="B443" s="16">
        <v>57777.155579999999</v>
      </c>
      <c r="C443" s="16">
        <v>19692.912619999999</v>
      </c>
      <c r="D443" s="16">
        <v>601210.28029999998</v>
      </c>
      <c r="E443" s="135">
        <v>41147.466789999999</v>
      </c>
      <c r="F443" s="37">
        <f t="shared" si="6"/>
        <v>0</v>
      </c>
    </row>
    <row r="444" spans="1:6">
      <c r="A444" s="16">
        <v>33</v>
      </c>
      <c r="B444" s="16">
        <v>54447.152750000001</v>
      </c>
      <c r="C444" s="16">
        <v>13141.31969</v>
      </c>
      <c r="D444" s="16">
        <v>284155.4155</v>
      </c>
      <c r="E444" s="135">
        <v>24134.592049999999</v>
      </c>
      <c r="F444" s="37">
        <f t="shared" si="6"/>
        <v>0</v>
      </c>
    </row>
    <row r="445" spans="1:6">
      <c r="A445" s="16">
        <v>44</v>
      </c>
      <c r="B445" s="16">
        <v>59712.311009999998</v>
      </c>
      <c r="C445" s="16">
        <v>7135.9875499999998</v>
      </c>
      <c r="D445" s="16">
        <v>487564.55410000001</v>
      </c>
      <c r="E445" s="135">
        <v>42705.113109999998</v>
      </c>
      <c r="F445" s="37">
        <f t="shared" si="6"/>
        <v>0</v>
      </c>
    </row>
    <row r="446" spans="1:6">
      <c r="A446" s="16">
        <v>42</v>
      </c>
      <c r="B446" s="16">
        <v>65605.417979999998</v>
      </c>
      <c r="C446" s="16">
        <v>13629.1104</v>
      </c>
      <c r="D446" s="16">
        <v>297540.88140000001</v>
      </c>
      <c r="E446" s="135">
        <v>38901.609250000001</v>
      </c>
      <c r="F446" s="37">
        <f t="shared" si="6"/>
        <v>0</v>
      </c>
    </row>
    <row r="447" spans="1:6">
      <c r="A447" s="16">
        <v>20</v>
      </c>
      <c r="B447" s="16">
        <v>70467.29492</v>
      </c>
      <c r="C447" s="16">
        <v>100</v>
      </c>
      <c r="D447" s="16">
        <v>494606.63339999999</v>
      </c>
      <c r="E447" s="135">
        <v>28645.394250000001</v>
      </c>
      <c r="F447" s="37">
        <f t="shared" si="6"/>
        <v>0</v>
      </c>
    </row>
    <row r="448" spans="1:6">
      <c r="A448" s="16">
        <v>53</v>
      </c>
      <c r="B448" s="16">
        <v>76318.878830000001</v>
      </c>
      <c r="C448" s="16">
        <v>6392.2114080000001</v>
      </c>
      <c r="D448" s="16">
        <v>245216.1691</v>
      </c>
      <c r="E448" s="135">
        <v>52150.417860000001</v>
      </c>
      <c r="F448" s="37">
        <f t="shared" si="6"/>
        <v>1</v>
      </c>
    </row>
    <row r="449" spans="1:6">
      <c r="A449" s="16">
        <v>56</v>
      </c>
      <c r="B449" s="16">
        <v>77657.562430000005</v>
      </c>
      <c r="C449" s="16">
        <v>14438.242329999999</v>
      </c>
      <c r="D449" s="16">
        <v>622831.92200000002</v>
      </c>
      <c r="E449" s="135">
        <v>66648.250769999999</v>
      </c>
      <c r="F449" s="37">
        <f t="shared" si="6"/>
        <v>1</v>
      </c>
    </row>
    <row r="450" spans="1:6">
      <c r="A450" s="16">
        <v>44</v>
      </c>
      <c r="B450" s="16">
        <v>60487.901160000001</v>
      </c>
      <c r="C450" s="16">
        <v>9911.0375920000006</v>
      </c>
      <c r="D450" s="16">
        <v>478428.71740000002</v>
      </c>
      <c r="E450" s="135">
        <v>42909.271289999997</v>
      </c>
      <c r="F450" s="37">
        <f t="shared" si="6"/>
        <v>0</v>
      </c>
    </row>
    <row r="451" spans="1:6">
      <c r="A451" s="16">
        <v>52</v>
      </c>
      <c r="B451" s="16">
        <v>67729.972500000003</v>
      </c>
      <c r="C451" s="16">
        <v>10279.91264</v>
      </c>
      <c r="D451" s="16">
        <v>314885.13449999999</v>
      </c>
      <c r="E451" s="135">
        <v>49248.105949999997</v>
      </c>
      <c r="F451" s="37">
        <f t="shared" ref="F451:F502" si="7">IF(A451&gt;=45,1,0)</f>
        <v>1</v>
      </c>
    </row>
    <row r="452" spans="1:6">
      <c r="A452" s="16">
        <v>43</v>
      </c>
      <c r="B452" s="16">
        <v>49463.063499999997</v>
      </c>
      <c r="C452" s="16">
        <v>6478.1565060000003</v>
      </c>
      <c r="D452" s="16">
        <v>201636.86600000001</v>
      </c>
      <c r="E452" s="135">
        <v>27303.171040000001</v>
      </c>
      <c r="F452" s="37">
        <f t="shared" si="7"/>
        <v>0</v>
      </c>
    </row>
    <row r="453" spans="1:6">
      <c r="A453" s="16">
        <v>49</v>
      </c>
      <c r="B453" s="16">
        <v>65850.476880000002</v>
      </c>
      <c r="C453" s="16">
        <v>3912.385616</v>
      </c>
      <c r="D453" s="16">
        <v>419556.61979999999</v>
      </c>
      <c r="E453" s="135">
        <v>47869.825929999999</v>
      </c>
      <c r="F453" s="37">
        <f t="shared" si="7"/>
        <v>1</v>
      </c>
    </row>
    <row r="454" spans="1:6">
      <c r="A454" s="16">
        <v>56</v>
      </c>
      <c r="B454" s="16">
        <v>66505.381240000002</v>
      </c>
      <c r="C454" s="16">
        <v>3942.7676200000001</v>
      </c>
      <c r="D454" s="16">
        <v>621309.58629999997</v>
      </c>
      <c r="E454" s="135">
        <v>59984.163610000003</v>
      </c>
      <c r="F454" s="37">
        <f t="shared" si="7"/>
        <v>1</v>
      </c>
    </row>
    <row r="455" spans="1:6">
      <c r="A455" s="16">
        <v>47</v>
      </c>
      <c r="B455" s="16">
        <v>58260.572319999999</v>
      </c>
      <c r="C455" s="16">
        <v>4658.4145399999998</v>
      </c>
      <c r="D455" s="16">
        <v>507572.63500000001</v>
      </c>
      <c r="E455" s="135">
        <v>45271.460809999997</v>
      </c>
      <c r="F455" s="37">
        <f t="shared" si="7"/>
        <v>1</v>
      </c>
    </row>
    <row r="456" spans="1:6">
      <c r="A456" s="16">
        <v>25</v>
      </c>
      <c r="B456" s="16">
        <v>45092.740729999998</v>
      </c>
      <c r="C456" s="16">
        <v>11380.09288</v>
      </c>
      <c r="D456" s="16">
        <v>158758.35769999999</v>
      </c>
      <c r="E456" s="135">
        <v>9000</v>
      </c>
      <c r="F456" s="37">
        <f t="shared" si="7"/>
        <v>0</v>
      </c>
    </row>
    <row r="457" spans="1:6">
      <c r="A457" s="16">
        <v>45</v>
      </c>
      <c r="B457" s="16">
        <v>63845.771860000001</v>
      </c>
      <c r="C457" s="16">
        <v>7761.8485280000004</v>
      </c>
      <c r="D457" s="16">
        <v>505048.7599</v>
      </c>
      <c r="E457" s="135">
        <v>46012.106160000003</v>
      </c>
      <c r="F457" s="37">
        <f t="shared" si="7"/>
        <v>1</v>
      </c>
    </row>
    <row r="458" spans="1:6">
      <c r="A458" s="16">
        <v>46</v>
      </c>
      <c r="B458" s="16">
        <v>55293.574999999997</v>
      </c>
      <c r="C458" s="16">
        <v>8276.6445660000009</v>
      </c>
      <c r="D458" s="16">
        <v>169475.99679999999</v>
      </c>
      <c r="E458" s="135">
        <v>32967.201910000003</v>
      </c>
      <c r="F458" s="37">
        <f t="shared" si="7"/>
        <v>1</v>
      </c>
    </row>
    <row r="459" spans="1:6">
      <c r="A459" s="16">
        <v>33</v>
      </c>
      <c r="B459" s="16">
        <v>87598.015010000003</v>
      </c>
      <c r="C459" s="16">
        <v>10814.57915</v>
      </c>
      <c r="D459" s="16">
        <v>485563.73629999999</v>
      </c>
      <c r="E459" s="135">
        <v>48785.158389999997</v>
      </c>
      <c r="F459" s="37">
        <f t="shared" si="7"/>
        <v>0</v>
      </c>
    </row>
    <row r="460" spans="1:6">
      <c r="A460" s="16">
        <v>43</v>
      </c>
      <c r="B460" s="16">
        <v>71753.308770000003</v>
      </c>
      <c r="C460" s="16">
        <v>9119.7914220000002</v>
      </c>
      <c r="D460" s="16">
        <v>400703.26549999998</v>
      </c>
      <c r="E460" s="135">
        <v>45824.565600000002</v>
      </c>
      <c r="F460" s="37">
        <f t="shared" si="7"/>
        <v>0</v>
      </c>
    </row>
    <row r="461" spans="1:6">
      <c r="A461" s="16">
        <v>48</v>
      </c>
      <c r="B461" s="16">
        <v>45368.155610000002</v>
      </c>
      <c r="C461" s="16">
        <v>12203.487779999999</v>
      </c>
      <c r="D461" s="16">
        <v>577058.17729999998</v>
      </c>
      <c r="E461" s="135">
        <v>40102.114170000001</v>
      </c>
      <c r="F461" s="37">
        <f t="shared" si="7"/>
        <v>1</v>
      </c>
    </row>
    <row r="462" spans="1:6">
      <c r="A462" s="16">
        <v>48</v>
      </c>
      <c r="B462" s="16">
        <v>45362.669820000003</v>
      </c>
      <c r="C462" s="16">
        <v>2524.9921049999998</v>
      </c>
      <c r="D462" s="16">
        <v>399437.52350000001</v>
      </c>
      <c r="E462" s="135">
        <v>35457.1486</v>
      </c>
      <c r="F462" s="37">
        <f t="shared" si="7"/>
        <v>1</v>
      </c>
    </row>
    <row r="463" spans="1:6">
      <c r="A463" s="16">
        <v>40</v>
      </c>
      <c r="B463" s="16">
        <v>40727.391960000001</v>
      </c>
      <c r="C463" s="16">
        <v>9725.5499010000003</v>
      </c>
      <c r="D463" s="16">
        <v>508528.99570000003</v>
      </c>
      <c r="E463" s="135">
        <v>29556.7932</v>
      </c>
      <c r="F463" s="37">
        <f t="shared" si="7"/>
        <v>0</v>
      </c>
    </row>
    <row r="464" spans="1:6">
      <c r="A464" s="16">
        <v>39</v>
      </c>
      <c r="B464" s="16">
        <v>58632.588750000003</v>
      </c>
      <c r="C464" s="16">
        <v>12035.370790000001</v>
      </c>
      <c r="D464" s="16">
        <v>516817.3173</v>
      </c>
      <c r="E464" s="135">
        <v>38243.062279999998</v>
      </c>
      <c r="F464" s="37">
        <f t="shared" si="7"/>
        <v>0</v>
      </c>
    </row>
    <row r="465" spans="1:6">
      <c r="A465" s="16">
        <v>39</v>
      </c>
      <c r="B465" s="16">
        <v>66680.274099999995</v>
      </c>
      <c r="C465" s="16">
        <v>10263.14899</v>
      </c>
      <c r="D465" s="16">
        <v>556945.87419999996</v>
      </c>
      <c r="E465" s="135">
        <v>44430.633229999999</v>
      </c>
      <c r="F465" s="37">
        <f t="shared" si="7"/>
        <v>0</v>
      </c>
    </row>
    <row r="466" spans="1:6">
      <c r="A466" s="16">
        <v>54</v>
      </c>
      <c r="B466" s="16">
        <v>75892.305300000007</v>
      </c>
      <c r="C466" s="16">
        <v>8110.9469840000002</v>
      </c>
      <c r="D466" s="16">
        <v>177878.1758</v>
      </c>
      <c r="E466" s="135">
        <v>51046.422259999999</v>
      </c>
      <c r="F466" s="37">
        <f t="shared" si="7"/>
        <v>1</v>
      </c>
    </row>
    <row r="467" spans="1:6">
      <c r="A467" s="16">
        <v>53</v>
      </c>
      <c r="B467" s="16">
        <v>59297.416310000001</v>
      </c>
      <c r="C467" s="16">
        <v>9592.4331469999997</v>
      </c>
      <c r="D467" s="16">
        <v>567842.12670000002</v>
      </c>
      <c r="E467" s="135">
        <v>52570.365169999997</v>
      </c>
      <c r="F467" s="37">
        <f t="shared" si="7"/>
        <v>1</v>
      </c>
    </row>
    <row r="468" spans="1:6">
      <c r="A468" s="16">
        <v>51</v>
      </c>
      <c r="B468" s="16">
        <v>92455.728069999997</v>
      </c>
      <c r="C468" s="16">
        <v>9877.1693660000001</v>
      </c>
      <c r="D468" s="16">
        <v>285326.35440000001</v>
      </c>
      <c r="E468" s="135">
        <v>61404.225780000001</v>
      </c>
      <c r="F468" s="37">
        <f t="shared" si="7"/>
        <v>1</v>
      </c>
    </row>
    <row r="469" spans="1:6">
      <c r="A469" s="16">
        <v>55</v>
      </c>
      <c r="B469" s="16">
        <v>32697.981609999999</v>
      </c>
      <c r="C469" s="16">
        <v>10858.02526</v>
      </c>
      <c r="D469" s="16">
        <v>218808.75529999999</v>
      </c>
      <c r="E469" s="135">
        <v>28463.643260000001</v>
      </c>
      <c r="F469" s="37">
        <f t="shared" si="7"/>
        <v>1</v>
      </c>
    </row>
    <row r="470" spans="1:6">
      <c r="A470" s="16">
        <v>35</v>
      </c>
      <c r="B470" s="16">
        <v>55418.75606</v>
      </c>
      <c r="C470" s="16">
        <v>8837.6548569999995</v>
      </c>
      <c r="D470" s="16">
        <v>312927.91869999998</v>
      </c>
      <c r="E470" s="135">
        <v>27586.200779999999</v>
      </c>
      <c r="F470" s="37">
        <f t="shared" si="7"/>
        <v>0</v>
      </c>
    </row>
    <row r="471" spans="1:6">
      <c r="A471" s="16">
        <v>43</v>
      </c>
      <c r="B471" s="16">
        <v>68921.402130000002</v>
      </c>
      <c r="C471" s="16">
        <v>8120.2044550000001</v>
      </c>
      <c r="D471" s="16">
        <v>515012.28039999999</v>
      </c>
      <c r="E471" s="135">
        <v>47979.485489999999</v>
      </c>
      <c r="F471" s="37">
        <f t="shared" si="7"/>
        <v>0</v>
      </c>
    </row>
    <row r="472" spans="1:6">
      <c r="A472" s="16">
        <v>37</v>
      </c>
      <c r="B472" s="16">
        <v>43739.978289999999</v>
      </c>
      <c r="C472" s="16">
        <v>5933.1777259999999</v>
      </c>
      <c r="D472" s="16">
        <v>517110.94540000003</v>
      </c>
      <c r="E472" s="135">
        <v>28164.860390000002</v>
      </c>
      <c r="F472" s="37">
        <f t="shared" si="7"/>
        <v>0</v>
      </c>
    </row>
    <row r="473" spans="1:6">
      <c r="A473" s="16">
        <v>60</v>
      </c>
      <c r="B473" s="16">
        <v>81565.959669999997</v>
      </c>
      <c r="C473" s="16">
        <v>9072.0630590000001</v>
      </c>
      <c r="D473" s="16">
        <v>544291.95039999997</v>
      </c>
      <c r="E473" s="135">
        <v>69669.474019999994</v>
      </c>
      <c r="F473" s="37">
        <f t="shared" si="7"/>
        <v>1</v>
      </c>
    </row>
    <row r="474" spans="1:6">
      <c r="A474" s="16">
        <v>44</v>
      </c>
      <c r="B474" s="16">
        <v>65364.063340000001</v>
      </c>
      <c r="C474" s="16">
        <v>7839.4143960000001</v>
      </c>
      <c r="D474" s="16">
        <v>579640.79819999996</v>
      </c>
      <c r="E474" s="135">
        <v>48052.650909999997</v>
      </c>
      <c r="F474" s="37">
        <f t="shared" si="7"/>
        <v>0</v>
      </c>
    </row>
    <row r="475" spans="1:6">
      <c r="A475" s="16">
        <v>39</v>
      </c>
      <c r="B475" s="16">
        <v>65019.157010000003</v>
      </c>
      <c r="C475" s="16">
        <v>4931.56016</v>
      </c>
      <c r="D475" s="16">
        <v>341330.73440000002</v>
      </c>
      <c r="E475" s="135">
        <v>37364.23474</v>
      </c>
      <c r="F475" s="37">
        <f t="shared" si="7"/>
        <v>0</v>
      </c>
    </row>
    <row r="476" spans="1:6">
      <c r="A476" s="16">
        <v>42</v>
      </c>
      <c r="B476" s="16">
        <v>58243.179920000002</v>
      </c>
      <c r="C476" s="16">
        <v>15149.03426</v>
      </c>
      <c r="D476" s="16">
        <v>649323.78780000005</v>
      </c>
      <c r="E476" s="135">
        <v>44500.819360000001</v>
      </c>
      <c r="F476" s="37">
        <f t="shared" si="7"/>
        <v>0</v>
      </c>
    </row>
    <row r="477" spans="1:6">
      <c r="A477" s="16">
        <v>32</v>
      </c>
      <c r="B477" s="16">
        <v>73558.873340000006</v>
      </c>
      <c r="C477" s="16">
        <v>11164.526519999999</v>
      </c>
      <c r="D477" s="16">
        <v>301245.7708</v>
      </c>
      <c r="E477" s="135">
        <v>35139.247929999998</v>
      </c>
      <c r="F477" s="37">
        <f t="shared" si="7"/>
        <v>0</v>
      </c>
    </row>
    <row r="478" spans="1:6">
      <c r="A478" s="16">
        <v>52</v>
      </c>
      <c r="B478" s="16">
        <v>66088.023690000002</v>
      </c>
      <c r="C478" s="16">
        <v>6769.1818329999996</v>
      </c>
      <c r="D478" s="16">
        <v>557098.96360000002</v>
      </c>
      <c r="E478" s="135">
        <v>55167.373610000002</v>
      </c>
      <c r="F478" s="37">
        <f t="shared" si="7"/>
        <v>1</v>
      </c>
    </row>
    <row r="479" spans="1:6">
      <c r="A479" s="16">
        <v>56</v>
      </c>
      <c r="B479" s="16">
        <v>54441.724370000004</v>
      </c>
      <c r="C479" s="16">
        <v>4362.7203239999999</v>
      </c>
      <c r="D479" s="16">
        <v>432850.41570000001</v>
      </c>
      <c r="E479" s="135">
        <v>48383.690710000003</v>
      </c>
      <c r="F479" s="37">
        <f t="shared" si="7"/>
        <v>1</v>
      </c>
    </row>
    <row r="480" spans="1:6">
      <c r="A480" s="16">
        <v>41</v>
      </c>
      <c r="B480" s="16">
        <v>60101.797250000003</v>
      </c>
      <c r="C480" s="16">
        <v>12989.367840000001</v>
      </c>
      <c r="D480" s="16">
        <v>340720.51850000001</v>
      </c>
      <c r="E480" s="135">
        <v>35823.554709999997</v>
      </c>
      <c r="F480" s="37">
        <f t="shared" si="7"/>
        <v>0</v>
      </c>
    </row>
    <row r="481" spans="1:6">
      <c r="A481" s="16">
        <v>51</v>
      </c>
      <c r="B481" s="16">
        <v>50153.435449999997</v>
      </c>
      <c r="C481" s="16">
        <v>6596.0136899999998</v>
      </c>
      <c r="D481" s="16">
        <v>266939.17460000003</v>
      </c>
      <c r="E481" s="135">
        <v>36517.70996</v>
      </c>
      <c r="F481" s="37">
        <f t="shared" si="7"/>
        <v>1</v>
      </c>
    </row>
    <row r="482" spans="1:6">
      <c r="A482" s="16">
        <v>58</v>
      </c>
      <c r="B482" s="16">
        <v>61430.934150000001</v>
      </c>
      <c r="C482" s="16">
        <v>11561.07365</v>
      </c>
      <c r="D482" s="16">
        <v>421891.84600000002</v>
      </c>
      <c r="E482" s="135">
        <v>53110.880519999999</v>
      </c>
      <c r="F482" s="37">
        <f t="shared" si="7"/>
        <v>1</v>
      </c>
    </row>
    <row r="483" spans="1:6">
      <c r="A483" s="16">
        <v>51</v>
      </c>
      <c r="B483" s="16">
        <v>65846.509600000005</v>
      </c>
      <c r="C483" s="16">
        <v>9141.6685450000004</v>
      </c>
      <c r="D483" s="16">
        <v>531840.33420000004</v>
      </c>
      <c r="E483" s="135">
        <v>53049.445670000001</v>
      </c>
      <c r="F483" s="37">
        <f t="shared" si="7"/>
        <v>1</v>
      </c>
    </row>
    <row r="484" spans="1:6">
      <c r="A484" s="16">
        <v>29</v>
      </c>
      <c r="B484" s="16">
        <v>55433.611870000001</v>
      </c>
      <c r="C484" s="16">
        <v>10769.75059</v>
      </c>
      <c r="D484" s="16">
        <v>276466.62030000001</v>
      </c>
      <c r="E484" s="135">
        <v>21471.113669999999</v>
      </c>
      <c r="F484" s="37">
        <f t="shared" si="7"/>
        <v>0</v>
      </c>
    </row>
    <row r="485" spans="1:6">
      <c r="A485" s="16">
        <v>53</v>
      </c>
      <c r="B485" s="16">
        <v>62979.60196</v>
      </c>
      <c r="C485" s="16">
        <v>14297.25366</v>
      </c>
      <c r="D485" s="16">
        <v>247421.9185</v>
      </c>
      <c r="E485" s="135">
        <v>45015.679530000001</v>
      </c>
      <c r="F485" s="37">
        <f t="shared" si="7"/>
        <v>1</v>
      </c>
    </row>
    <row r="486" spans="1:6">
      <c r="A486" s="16">
        <v>43</v>
      </c>
      <c r="B486" s="16">
        <v>76523.332580000002</v>
      </c>
      <c r="C486" s="16">
        <v>10373.00856</v>
      </c>
      <c r="D486" s="16">
        <v>620355.26580000005</v>
      </c>
      <c r="E486" s="135">
        <v>55377.876969999998</v>
      </c>
      <c r="F486" s="37">
        <f t="shared" si="7"/>
        <v>0</v>
      </c>
    </row>
    <row r="487" spans="1:6">
      <c r="A487" s="16">
        <v>62</v>
      </c>
      <c r="B487" s="16">
        <v>63956.161800000002</v>
      </c>
      <c r="C487" s="16">
        <v>16978.527450000001</v>
      </c>
      <c r="D487" s="16">
        <v>360787.64010000002</v>
      </c>
      <c r="E487" s="135">
        <v>56510.132940000003</v>
      </c>
      <c r="F487" s="37">
        <f t="shared" si="7"/>
        <v>1</v>
      </c>
    </row>
    <row r="488" spans="1:6">
      <c r="A488" s="16">
        <v>60</v>
      </c>
      <c r="B488" s="16">
        <v>39460.003479999999</v>
      </c>
      <c r="C488" s="16">
        <v>8769.2902880000001</v>
      </c>
      <c r="D488" s="16">
        <v>571245.37139999995</v>
      </c>
      <c r="E488" s="135">
        <v>47443.744429999999</v>
      </c>
      <c r="F488" s="37">
        <f t="shared" si="7"/>
        <v>1</v>
      </c>
    </row>
    <row r="489" spans="1:6">
      <c r="A489" s="16">
        <v>37</v>
      </c>
      <c r="B489" s="16">
        <v>66923.435360000003</v>
      </c>
      <c r="C489" s="16">
        <v>8611.4680929999995</v>
      </c>
      <c r="D489" s="16">
        <v>522814.81699999998</v>
      </c>
      <c r="E489" s="135">
        <v>41489.641230000001</v>
      </c>
      <c r="F489" s="37">
        <f t="shared" si="7"/>
        <v>0</v>
      </c>
    </row>
    <row r="490" spans="1:6">
      <c r="A490" s="16">
        <v>43</v>
      </c>
      <c r="B490" s="16">
        <v>50051.14039</v>
      </c>
      <c r="C490" s="16">
        <v>893.23534080000002</v>
      </c>
      <c r="D490" s="16">
        <v>347177.83669999999</v>
      </c>
      <c r="E490" s="135">
        <v>32553.534230000001</v>
      </c>
      <c r="F490" s="37">
        <f t="shared" si="7"/>
        <v>0</v>
      </c>
    </row>
    <row r="491" spans="1:6">
      <c r="A491" s="16">
        <v>42</v>
      </c>
      <c r="B491" s="16">
        <v>61575.950199999999</v>
      </c>
      <c r="C491" s="16">
        <v>594.80494910000004</v>
      </c>
      <c r="D491" s="16">
        <v>497197.26400000002</v>
      </c>
      <c r="E491" s="135">
        <v>41984.62412</v>
      </c>
      <c r="F491" s="37">
        <f t="shared" si="7"/>
        <v>0</v>
      </c>
    </row>
    <row r="492" spans="1:6">
      <c r="A492" s="16">
        <v>55</v>
      </c>
      <c r="B492" s="16">
        <v>64430.073980000001</v>
      </c>
      <c r="C492" s="16">
        <v>6924.1068329999998</v>
      </c>
      <c r="D492" s="16">
        <v>664862.01020000002</v>
      </c>
      <c r="E492" s="135">
        <v>59538.403270000003</v>
      </c>
      <c r="F492" s="37">
        <f t="shared" si="7"/>
        <v>1</v>
      </c>
    </row>
    <row r="493" spans="1:6">
      <c r="A493" s="16">
        <v>46</v>
      </c>
      <c r="B493" s="16">
        <v>63722.001640000002</v>
      </c>
      <c r="C493" s="16">
        <v>10711.44472</v>
      </c>
      <c r="D493" s="16">
        <v>316128.40019999997</v>
      </c>
      <c r="E493" s="135">
        <v>41352.470710000001</v>
      </c>
      <c r="F493" s="37">
        <f t="shared" si="7"/>
        <v>1</v>
      </c>
    </row>
    <row r="494" spans="1:6">
      <c r="A494" s="16">
        <v>50</v>
      </c>
      <c r="B494" s="16">
        <v>78518.215270000001</v>
      </c>
      <c r="C494" s="16">
        <v>10072.482980000001</v>
      </c>
      <c r="D494" s="16">
        <v>294506.08439999999</v>
      </c>
      <c r="E494" s="135">
        <v>52785.169470000001</v>
      </c>
      <c r="F494" s="37">
        <f t="shared" si="7"/>
        <v>1</v>
      </c>
    </row>
    <row r="495" spans="1:6">
      <c r="A495" s="16">
        <v>55</v>
      </c>
      <c r="B495" s="16">
        <v>72424.801120000004</v>
      </c>
      <c r="C495" s="16">
        <v>9831.184792</v>
      </c>
      <c r="D495" s="16">
        <v>523680.76990000001</v>
      </c>
      <c r="E495" s="135">
        <v>60117.67886</v>
      </c>
      <c r="F495" s="37">
        <f t="shared" si="7"/>
        <v>1</v>
      </c>
    </row>
    <row r="496" spans="1:6">
      <c r="A496" s="16">
        <v>43</v>
      </c>
      <c r="B496" s="16">
        <v>77665.171950000004</v>
      </c>
      <c r="C496" s="16">
        <v>13308.87932</v>
      </c>
      <c r="D496" s="16">
        <v>349588.56079999998</v>
      </c>
      <c r="E496" s="135">
        <v>47760.664270000001</v>
      </c>
      <c r="F496" s="37">
        <f t="shared" si="7"/>
        <v>0</v>
      </c>
    </row>
    <row r="497" spans="1:6">
      <c r="A497" s="16">
        <v>52</v>
      </c>
      <c r="B497" s="16">
        <v>77345.616330000004</v>
      </c>
      <c r="C497" s="16">
        <v>6736.7516800000003</v>
      </c>
      <c r="D497" s="16">
        <v>665099.13899999997</v>
      </c>
      <c r="E497" s="135">
        <v>64188.268620000003</v>
      </c>
      <c r="F497" s="37">
        <f t="shared" si="7"/>
        <v>1</v>
      </c>
    </row>
    <row r="498" spans="1:6">
      <c r="A498" s="16">
        <v>41</v>
      </c>
      <c r="B498" s="16">
        <v>71942.402910000004</v>
      </c>
      <c r="C498" s="16">
        <v>6995.9025240000001</v>
      </c>
      <c r="D498" s="16">
        <v>541670.10160000005</v>
      </c>
      <c r="E498" s="135">
        <v>48901.443420000003</v>
      </c>
      <c r="F498" s="37">
        <f t="shared" si="7"/>
        <v>0</v>
      </c>
    </row>
    <row r="499" spans="1:6">
      <c r="A499" s="16">
        <v>38</v>
      </c>
      <c r="B499" s="16">
        <v>56039.497929999998</v>
      </c>
      <c r="C499" s="16">
        <v>12301.45679</v>
      </c>
      <c r="D499" s="16">
        <v>360419.09879999998</v>
      </c>
      <c r="E499" s="135">
        <v>31491.414570000001</v>
      </c>
      <c r="F499" s="37">
        <f t="shared" si="7"/>
        <v>0</v>
      </c>
    </row>
    <row r="500" spans="1:6">
      <c r="A500" s="16">
        <v>54</v>
      </c>
      <c r="B500" s="16">
        <v>68888.778049999994</v>
      </c>
      <c r="C500" s="16">
        <v>10611.60686</v>
      </c>
      <c r="D500" s="16">
        <v>764531.32030000002</v>
      </c>
      <c r="E500" s="135">
        <v>64147.28888</v>
      </c>
      <c r="F500" s="37">
        <f t="shared" si="7"/>
        <v>1</v>
      </c>
    </row>
    <row r="501" spans="1:6">
      <c r="A501" s="16">
        <v>59</v>
      </c>
      <c r="B501" s="16">
        <v>49811.990619999997</v>
      </c>
      <c r="C501" s="16">
        <v>14013.034509999999</v>
      </c>
      <c r="D501" s="16">
        <v>337826.63819999999</v>
      </c>
      <c r="E501" s="135">
        <v>45442.153530000003</v>
      </c>
      <c r="F501" s="37">
        <f t="shared" si="7"/>
        <v>1</v>
      </c>
    </row>
    <row r="502" spans="1:6">
      <c r="A502" s="16">
        <v>47</v>
      </c>
      <c r="B502" s="16">
        <v>61370.677660000001</v>
      </c>
      <c r="C502" s="16">
        <v>9391.3416280000001</v>
      </c>
      <c r="D502" s="16">
        <v>462946.49239999999</v>
      </c>
      <c r="E502" s="135">
        <v>45107.225659999996</v>
      </c>
      <c r="F502" s="37">
        <f t="shared" si="7"/>
        <v>1</v>
      </c>
    </row>
  </sheetData>
  <mergeCells count="7">
    <mergeCell ref="K21:R21"/>
    <mergeCell ref="A1:F1"/>
    <mergeCell ref="K16:L16"/>
    <mergeCell ref="K17:L17"/>
    <mergeCell ref="K18:L18"/>
    <mergeCell ref="K20:L20"/>
    <mergeCell ref="J1:K1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4B9BC-289E-459C-B025-766A60EEBBB8}">
  <dimension ref="A1:G283"/>
  <sheetViews>
    <sheetView showGridLines="0" topLeftCell="C1" zoomScaleNormal="100" workbookViewId="0">
      <selection activeCell="G43" sqref="G43"/>
    </sheetView>
  </sheetViews>
  <sheetFormatPr defaultRowHeight="16.5"/>
  <cols>
    <col min="1" max="1" width="14.5" style="3" customWidth="1"/>
    <col min="2" max="2" width="15.5" customWidth="1"/>
    <col min="5" max="5" width="74.5" customWidth="1"/>
    <col min="6" max="6" width="29" customWidth="1"/>
    <col min="7" max="7" width="24.375" customWidth="1"/>
    <col min="9" max="11" width="8.75" customWidth="1"/>
  </cols>
  <sheetData>
    <row r="1" spans="1:7">
      <c r="A1" s="151" t="s">
        <v>7</v>
      </c>
      <c r="B1" s="151"/>
      <c r="C1" s="13"/>
      <c r="D1" s="13"/>
      <c r="E1" s="14" t="s">
        <v>1096</v>
      </c>
      <c r="F1" s="14"/>
      <c r="G1" s="14"/>
    </row>
    <row r="2" spans="1:7">
      <c r="A2" s="15" t="s">
        <v>1098</v>
      </c>
      <c r="B2" s="15" t="s">
        <v>1090</v>
      </c>
      <c r="C2" s="13"/>
      <c r="D2" s="13"/>
      <c r="E2" s="13"/>
      <c r="F2" s="13"/>
      <c r="G2" s="13"/>
    </row>
    <row r="3" spans="1:7">
      <c r="A3" s="20">
        <v>11609.38091</v>
      </c>
      <c r="B3" s="16">
        <v>14426.164849999999</v>
      </c>
      <c r="C3" s="13"/>
      <c r="D3" s="13"/>
      <c r="E3" t="s">
        <v>1051</v>
      </c>
    </row>
    <row r="4" spans="1:7" ht="17.25" thickBot="1">
      <c r="A4" s="16">
        <v>9572.9571360000009</v>
      </c>
      <c r="B4" s="16">
        <v>5358.7121770000003</v>
      </c>
      <c r="C4" s="13"/>
      <c r="D4" s="13"/>
    </row>
    <row r="5" spans="1:7">
      <c r="A5" s="16">
        <v>11160.35506</v>
      </c>
      <c r="B5" s="16">
        <v>14179.47244</v>
      </c>
      <c r="C5" s="13"/>
      <c r="D5" s="13"/>
      <c r="E5" s="81"/>
      <c r="F5" s="81" t="s">
        <v>1098</v>
      </c>
      <c r="G5" s="81" t="s">
        <v>1090</v>
      </c>
    </row>
    <row r="6" spans="1:7">
      <c r="A6" s="16">
        <v>12884.078680000001</v>
      </c>
      <c r="B6" s="16">
        <v>5958.460188</v>
      </c>
      <c r="C6" s="13"/>
      <c r="D6" s="13"/>
      <c r="E6" t="s">
        <v>1036</v>
      </c>
      <c r="F6">
        <v>9608.3622093968097</v>
      </c>
      <c r="G6">
        <v>9607.0861226217112</v>
      </c>
    </row>
    <row r="7" spans="1:7">
      <c r="A7" s="16">
        <v>10218.32092</v>
      </c>
      <c r="B7" s="16">
        <v>10985.69656</v>
      </c>
      <c r="C7" s="13"/>
      <c r="D7" s="13"/>
      <c r="E7" t="s">
        <v>1045</v>
      </c>
      <c r="F7">
        <v>11719123.525520395</v>
      </c>
      <c r="G7">
        <v>12572402.832879189</v>
      </c>
    </row>
    <row r="8" spans="1:7">
      <c r="A8" s="16">
        <v>8125.5989929999996</v>
      </c>
      <c r="B8" s="16">
        <v>3440.8237989999998</v>
      </c>
      <c r="C8" s="13"/>
      <c r="D8" s="13"/>
      <c r="E8" t="s">
        <v>1042</v>
      </c>
      <c r="F8">
        <v>219</v>
      </c>
      <c r="G8">
        <v>281</v>
      </c>
    </row>
    <row r="9" spans="1:7">
      <c r="A9" s="16">
        <v>13102.15805</v>
      </c>
      <c r="B9" s="16">
        <v>8270.707359</v>
      </c>
      <c r="C9" s="13"/>
      <c r="D9" s="13"/>
      <c r="E9" t="s">
        <v>1053</v>
      </c>
      <c r="F9">
        <v>12198878.959376745</v>
      </c>
    </row>
    <row r="10" spans="1:7">
      <c r="A10" s="16">
        <v>12522.94052</v>
      </c>
      <c r="B10" s="16">
        <v>10014.969289999999</v>
      </c>
      <c r="C10" s="13"/>
      <c r="D10" s="13"/>
      <c r="E10" t="s">
        <v>1046</v>
      </c>
      <c r="F10">
        <v>0</v>
      </c>
    </row>
    <row r="11" spans="1:7">
      <c r="A11" s="16">
        <v>9371.5110710000008</v>
      </c>
      <c r="B11" s="16">
        <v>9466.9951280000005</v>
      </c>
      <c r="C11" s="13"/>
      <c r="D11" s="13"/>
      <c r="E11" t="s">
        <v>1043</v>
      </c>
      <c r="F11">
        <v>498</v>
      </c>
    </row>
    <row r="12" spans="1:7">
      <c r="A12" s="16">
        <v>13417.020270000001</v>
      </c>
      <c r="B12" s="16">
        <v>10597.638139999999</v>
      </c>
      <c r="C12" s="13"/>
      <c r="D12" s="13"/>
      <c r="E12" s="92" t="s">
        <v>1044</v>
      </c>
      <c r="F12" s="92">
        <v>4.0533159899547398E-3</v>
      </c>
    </row>
    <row r="13" spans="1:7">
      <c r="A13" s="16">
        <v>10917.140939999999</v>
      </c>
      <c r="B13" s="16">
        <v>11326.03434</v>
      </c>
      <c r="C13" s="13"/>
      <c r="D13" s="13"/>
      <c r="E13" t="s">
        <v>1047</v>
      </c>
      <c r="F13">
        <v>0.49838377687261665</v>
      </c>
    </row>
    <row r="14" spans="1:7">
      <c r="A14" s="16">
        <v>9183.3276210000004</v>
      </c>
      <c r="B14" s="16">
        <v>11495.54999</v>
      </c>
      <c r="C14" s="13"/>
      <c r="D14" s="13"/>
      <c r="E14" t="s">
        <v>1048</v>
      </c>
      <c r="F14">
        <v>1.6479191388550134</v>
      </c>
    </row>
    <row r="15" spans="1:7">
      <c r="A15" s="16">
        <v>13338.328519999999</v>
      </c>
      <c r="B15" s="16">
        <v>12514.52029</v>
      </c>
      <c r="C15" s="13"/>
      <c r="D15" s="13"/>
      <c r="E15" s="92" t="s">
        <v>1049</v>
      </c>
      <c r="F15" s="92">
        <v>0.99676755374523296</v>
      </c>
    </row>
    <row r="16" spans="1:7" ht="17.25" thickBot="1">
      <c r="A16" s="16">
        <v>10816.8855</v>
      </c>
      <c r="B16" s="16">
        <v>7377.8209139999999</v>
      </c>
      <c r="C16" s="13"/>
      <c r="D16" s="13"/>
      <c r="E16" s="80" t="s">
        <v>1050</v>
      </c>
      <c r="F16" s="80">
        <v>1.9647389829672903</v>
      </c>
      <c r="G16" s="80"/>
    </row>
    <row r="17" spans="1:7">
      <c r="A17" s="16">
        <v>11675.284960000001</v>
      </c>
      <c r="B17" s="16">
        <v>13272.946470000001</v>
      </c>
      <c r="C17" s="13"/>
      <c r="D17" s="13"/>
    </row>
    <row r="18" spans="1:7">
      <c r="A18" s="16">
        <v>7094.896557</v>
      </c>
      <c r="B18" s="16">
        <v>11878.03779</v>
      </c>
      <c r="C18" s="13"/>
      <c r="D18" s="13"/>
      <c r="E18" s="83" t="s">
        <v>1091</v>
      </c>
      <c r="F18" s="13" t="s">
        <v>1052</v>
      </c>
      <c r="G18" s="13" t="s">
        <v>1052</v>
      </c>
    </row>
    <row r="19" spans="1:7">
      <c r="A19" s="16">
        <v>7915.758178</v>
      </c>
      <c r="B19" s="16">
        <v>10905.36628</v>
      </c>
      <c r="C19" s="13"/>
      <c r="D19" s="13"/>
      <c r="E19" s="84" t="s">
        <v>1092</v>
      </c>
      <c r="F19" s="13"/>
      <c r="G19" s="13" t="s">
        <v>1052</v>
      </c>
    </row>
    <row r="20" spans="1:7">
      <c r="A20" s="16">
        <v>11023.00268</v>
      </c>
      <c r="B20" s="16">
        <v>7698.5522339999998</v>
      </c>
      <c r="C20" s="13"/>
      <c r="D20" s="13"/>
      <c r="E20" s="84" t="s">
        <v>1093</v>
      </c>
      <c r="F20" s="13"/>
      <c r="G20" s="13" t="s">
        <v>1052</v>
      </c>
    </row>
    <row r="21" spans="1:7">
      <c r="A21" s="16">
        <v>11216.886759999999</v>
      </c>
      <c r="B21" s="16">
        <v>11960.85377</v>
      </c>
      <c r="C21" s="13"/>
      <c r="D21" s="13"/>
      <c r="E21" s="85" t="s">
        <v>1094</v>
      </c>
      <c r="F21" s="13"/>
      <c r="G21" s="13" t="s">
        <v>1052</v>
      </c>
    </row>
    <row r="22" spans="1:7">
      <c r="A22" s="16">
        <v>7772.4448469999998</v>
      </c>
      <c r="B22" s="16">
        <v>17805.576069999999</v>
      </c>
      <c r="C22" s="13"/>
      <c r="D22" s="13"/>
      <c r="E22" s="85" t="s">
        <v>1052</v>
      </c>
      <c r="F22" s="13"/>
      <c r="G22" s="13" t="s">
        <v>1052</v>
      </c>
    </row>
    <row r="23" spans="1:7">
      <c r="A23" s="16">
        <v>11331.204470000001</v>
      </c>
      <c r="B23" s="16">
        <v>14270.007310000001</v>
      </c>
      <c r="C23" s="13"/>
      <c r="D23" s="13"/>
      <c r="E23" s="86" t="s">
        <v>1100</v>
      </c>
      <c r="F23" s="13"/>
      <c r="G23" s="13" t="s">
        <v>1052</v>
      </c>
    </row>
    <row r="24" spans="1:7">
      <c r="A24" s="16">
        <v>9976.4348570000002</v>
      </c>
      <c r="B24" s="16">
        <v>17452.92179</v>
      </c>
      <c r="C24" s="13"/>
      <c r="D24" s="13"/>
      <c r="E24" s="87" t="s">
        <v>1052</v>
      </c>
      <c r="F24" s="13"/>
      <c r="G24" s="13" t="s">
        <v>1052</v>
      </c>
    </row>
    <row r="25" spans="1:7">
      <c r="A25" s="16">
        <v>7829.5655020000004</v>
      </c>
      <c r="B25" s="16">
        <v>8092.4751029999998</v>
      </c>
      <c r="C25" s="13"/>
      <c r="D25" s="13"/>
      <c r="E25" s="88" t="s">
        <v>1054</v>
      </c>
      <c r="F25" s="13"/>
      <c r="G25" s="13" t="s">
        <v>1052</v>
      </c>
    </row>
    <row r="26" spans="1:7">
      <c r="A26" s="16">
        <v>4225.328117</v>
      </c>
      <c r="B26" s="16">
        <v>11417.309520000001</v>
      </c>
      <c r="C26" s="13"/>
      <c r="D26" s="13"/>
      <c r="E26" s="89" t="s">
        <v>1097</v>
      </c>
      <c r="F26" s="13"/>
      <c r="G26" s="13" t="s">
        <v>1052</v>
      </c>
    </row>
    <row r="27" spans="1:7">
      <c r="A27" s="16">
        <v>6841.5405769999998</v>
      </c>
      <c r="B27" s="16">
        <v>7988.7536849999997</v>
      </c>
      <c r="C27" s="13"/>
      <c r="D27" s="13"/>
      <c r="E27" s="90" t="s">
        <v>1104</v>
      </c>
      <c r="F27" s="13"/>
      <c r="G27" s="13" t="s">
        <v>1052</v>
      </c>
    </row>
    <row r="28" spans="1:7">
      <c r="A28" s="16">
        <v>8634.3767910000006</v>
      </c>
      <c r="B28" s="16">
        <v>12252.730579999999</v>
      </c>
      <c r="C28" s="13"/>
      <c r="D28" s="13"/>
      <c r="E28" s="63"/>
      <c r="F28" s="13"/>
      <c r="G28" s="13" t="s">
        <v>1052</v>
      </c>
    </row>
    <row r="29" spans="1:7">
      <c r="A29" s="16">
        <v>10676.21884</v>
      </c>
      <c r="B29" s="16">
        <v>7405.5342710000004</v>
      </c>
      <c r="C29" s="13"/>
      <c r="D29" s="13"/>
      <c r="E29" s="91" t="s">
        <v>1055</v>
      </c>
      <c r="F29" s="13"/>
      <c r="G29" s="13" t="s">
        <v>1052</v>
      </c>
    </row>
    <row r="30" spans="1:7">
      <c r="A30" s="16">
        <v>10059.55406</v>
      </c>
      <c r="B30" s="16">
        <v>8838.7595089999995</v>
      </c>
      <c r="C30" s="13"/>
      <c r="D30" s="13"/>
      <c r="E30" s="82"/>
      <c r="F30" s="13" t="s">
        <v>1052</v>
      </c>
      <c r="G30" s="13" t="s">
        <v>1052</v>
      </c>
    </row>
    <row r="31" spans="1:7">
      <c r="A31" s="16">
        <v>6147.9188430000004</v>
      </c>
      <c r="B31" s="16">
        <v>4499.921096</v>
      </c>
      <c r="C31" s="13"/>
      <c r="D31" s="13"/>
      <c r="E31" s="13" t="s">
        <v>1141</v>
      </c>
      <c r="F31" s="129"/>
      <c r="G31" s="13"/>
    </row>
    <row r="32" spans="1:7">
      <c r="A32" s="16">
        <v>9522.5764949999993</v>
      </c>
      <c r="B32" s="16">
        <v>12491.01273</v>
      </c>
      <c r="C32" s="13"/>
      <c r="D32" s="13"/>
      <c r="E32" s="13"/>
      <c r="F32" s="13"/>
      <c r="G32" s="13"/>
    </row>
    <row r="33" spans="1:7">
      <c r="A33" s="16">
        <v>9724.0316469999998</v>
      </c>
      <c r="B33" s="16">
        <v>14245.53319</v>
      </c>
      <c r="C33" s="13"/>
      <c r="D33" s="13"/>
      <c r="E33" s="13"/>
      <c r="F33" s="13"/>
      <c r="G33" s="13"/>
    </row>
    <row r="34" spans="1:7">
      <c r="A34" s="16">
        <v>5449.4719969999996</v>
      </c>
      <c r="B34" s="16">
        <v>10155.34095</v>
      </c>
      <c r="C34" s="13"/>
      <c r="D34" s="13"/>
      <c r="E34" s="13"/>
      <c r="F34" s="13"/>
      <c r="G34" s="13"/>
    </row>
    <row r="35" spans="1:7">
      <c r="A35" s="16">
        <v>9565.8308749999997</v>
      </c>
      <c r="B35" s="16">
        <v>2230.096344</v>
      </c>
      <c r="C35" s="13"/>
      <c r="D35" s="13"/>
      <c r="E35" s="13"/>
      <c r="F35" s="13"/>
      <c r="G35" s="13"/>
    </row>
    <row r="36" spans="1:7">
      <c r="A36" s="16">
        <v>9719.1928979999993</v>
      </c>
      <c r="B36" s="16">
        <v>12378.54089</v>
      </c>
      <c r="C36" s="13"/>
      <c r="D36" s="13"/>
      <c r="E36" s="13"/>
      <c r="F36" s="13"/>
      <c r="G36" s="13"/>
    </row>
    <row r="37" spans="1:7">
      <c r="A37" s="16">
        <v>11024.02643</v>
      </c>
      <c r="B37" s="16">
        <v>7813.6026570000004</v>
      </c>
      <c r="C37" s="13"/>
      <c r="D37" s="13"/>
      <c r="E37" s="13"/>
      <c r="F37" s="13"/>
      <c r="G37" s="13"/>
    </row>
    <row r="38" spans="1:7">
      <c r="A38" s="16">
        <v>11041.178910000001</v>
      </c>
      <c r="B38" s="16">
        <v>1851.9798390000001</v>
      </c>
      <c r="C38" s="13"/>
      <c r="D38" s="13"/>
      <c r="E38" s="13"/>
      <c r="F38" s="13"/>
      <c r="G38" s="13"/>
    </row>
    <row r="39" spans="1:7">
      <c r="A39" s="16">
        <v>14261.80773</v>
      </c>
      <c r="B39" s="16">
        <v>6998.4656199999999</v>
      </c>
      <c r="C39" s="13"/>
      <c r="D39" s="13"/>
      <c r="E39" s="13"/>
      <c r="F39" s="13"/>
      <c r="G39" s="13"/>
    </row>
    <row r="40" spans="1:7">
      <c r="A40" s="16">
        <v>13865.090550000001</v>
      </c>
      <c r="B40" s="16">
        <v>7592.0197479999997</v>
      </c>
      <c r="C40" s="13"/>
      <c r="D40" s="13"/>
      <c r="E40" s="13"/>
      <c r="F40" s="13"/>
      <c r="G40" s="13"/>
    </row>
    <row r="41" spans="1:7">
      <c r="A41" s="16">
        <v>8870.714301</v>
      </c>
      <c r="B41" s="16">
        <v>9842.842611</v>
      </c>
      <c r="C41" s="13"/>
      <c r="D41" s="13"/>
      <c r="E41" s="13"/>
      <c r="F41" s="13"/>
      <c r="G41" s="13"/>
    </row>
    <row r="42" spans="1:7">
      <c r="A42" s="16">
        <v>16767.263599999998</v>
      </c>
      <c r="B42" s="16">
        <v>15189.088449999999</v>
      </c>
      <c r="C42" s="13"/>
      <c r="D42" s="13"/>
      <c r="E42" s="13"/>
      <c r="F42" s="13"/>
      <c r="G42" s="13"/>
    </row>
    <row r="43" spans="1:7">
      <c r="A43" s="16">
        <v>11811.25253</v>
      </c>
      <c r="B43" s="16">
        <v>9046.1823960000002</v>
      </c>
      <c r="C43" s="13"/>
      <c r="D43" s="13"/>
      <c r="E43" s="13"/>
      <c r="F43" s="13"/>
      <c r="G43" s="13"/>
    </row>
    <row r="44" spans="1:7">
      <c r="A44" s="16">
        <v>7357.7870110000003</v>
      </c>
      <c r="B44" s="16">
        <v>11785.87919</v>
      </c>
      <c r="C44" s="13"/>
      <c r="D44" s="13"/>
      <c r="E44" s="13"/>
      <c r="F44" s="13"/>
      <c r="G44" s="13"/>
    </row>
    <row r="45" spans="1:7">
      <c r="A45" s="16">
        <v>14562.64194</v>
      </c>
      <c r="B45" s="16">
        <v>10886.91711</v>
      </c>
      <c r="C45" s="13"/>
      <c r="D45" s="13"/>
      <c r="E45" s="13"/>
      <c r="F45" s="13"/>
      <c r="G45" s="13"/>
    </row>
    <row r="46" spans="1:7">
      <c r="A46" s="16">
        <v>6280.9295469999997</v>
      </c>
      <c r="B46" s="16">
        <v>13685.88702</v>
      </c>
      <c r="C46" s="13"/>
      <c r="D46" s="13"/>
      <c r="E46" s="13"/>
      <c r="F46" s="13"/>
      <c r="G46" s="13"/>
    </row>
    <row r="47" spans="1:7">
      <c r="A47" s="16">
        <v>12416.84845</v>
      </c>
      <c r="B47" s="16">
        <v>11350.49408</v>
      </c>
      <c r="C47" s="13"/>
      <c r="D47" s="13"/>
      <c r="E47" s="13"/>
      <c r="F47" s="13"/>
      <c r="G47" s="13"/>
    </row>
    <row r="48" spans="1:7">
      <c r="A48" s="16">
        <v>10366.503259999999</v>
      </c>
      <c r="B48" s="16">
        <v>5627.8036540000003</v>
      </c>
      <c r="C48" s="13"/>
      <c r="D48" s="13"/>
      <c r="E48" s="13"/>
      <c r="F48" s="13"/>
      <c r="G48" s="13"/>
    </row>
    <row r="49" spans="1:7">
      <c r="A49" s="16">
        <v>9010.6486330000007</v>
      </c>
      <c r="B49" s="16">
        <v>4630.5444239999997</v>
      </c>
      <c r="C49" s="13"/>
      <c r="D49" s="13"/>
      <c r="E49" s="13"/>
      <c r="F49" s="13"/>
      <c r="G49" s="13"/>
    </row>
    <row r="50" spans="1:7">
      <c r="A50" s="16">
        <v>1696.9897639999999</v>
      </c>
      <c r="B50" s="16">
        <v>13000.413689999999</v>
      </c>
      <c r="C50" s="13"/>
      <c r="D50" s="13"/>
      <c r="E50" s="13"/>
      <c r="F50" s="13"/>
      <c r="G50" s="13"/>
    </row>
    <row r="51" spans="1:7">
      <c r="A51" s="16">
        <v>7903.1035910000001</v>
      </c>
      <c r="B51" s="16">
        <v>15791.61176</v>
      </c>
      <c r="C51" s="13"/>
      <c r="D51" s="13"/>
      <c r="E51" s="13"/>
      <c r="F51" s="13"/>
      <c r="G51" s="13"/>
    </row>
    <row r="52" spans="1:7">
      <c r="A52" s="16">
        <v>6039.5945190000002</v>
      </c>
      <c r="B52" s="16">
        <v>16732.306380000002</v>
      </c>
      <c r="C52" s="13"/>
      <c r="D52" s="13"/>
      <c r="E52" s="13"/>
      <c r="F52" s="13"/>
      <c r="G52" s="13"/>
    </row>
    <row r="53" spans="1:7">
      <c r="A53" s="16">
        <v>12719.64415</v>
      </c>
      <c r="B53" s="16">
        <v>8740.7230930000005</v>
      </c>
    </row>
    <row r="54" spans="1:7">
      <c r="A54" s="16">
        <v>14250.52398</v>
      </c>
      <c r="B54" s="16">
        <v>861.81665290000001</v>
      </c>
    </row>
    <row r="55" spans="1:7">
      <c r="A55" s="16">
        <v>10008.767970000001</v>
      </c>
      <c r="B55" s="16">
        <v>4204.9204920000002</v>
      </c>
    </row>
    <row r="56" spans="1:7">
      <c r="A56" s="16">
        <v>8493.098575</v>
      </c>
      <c r="B56" s="16">
        <v>8244.4702259999995</v>
      </c>
    </row>
    <row r="57" spans="1:7">
      <c r="A57" s="16">
        <v>13860.43821</v>
      </c>
      <c r="B57" s="16">
        <v>9871.4035910000002</v>
      </c>
    </row>
    <row r="58" spans="1:7">
      <c r="A58" s="16">
        <v>14871.36126</v>
      </c>
      <c r="B58" s="16">
        <v>10562.903770000001</v>
      </c>
    </row>
    <row r="59" spans="1:7">
      <c r="A59" s="16">
        <v>9026.0615429999998</v>
      </c>
      <c r="B59" s="16">
        <v>11794.73914</v>
      </c>
    </row>
    <row r="60" spans="1:7">
      <c r="A60" s="16">
        <v>6062.6013599999997</v>
      </c>
      <c r="B60" s="16">
        <v>11030.2654</v>
      </c>
    </row>
    <row r="61" spans="1:7">
      <c r="A61" s="16">
        <v>4397.9475709999997</v>
      </c>
      <c r="B61" s="16">
        <v>13872.566699999999</v>
      </c>
    </row>
    <row r="62" spans="1:7">
      <c r="A62" s="16">
        <v>12296.34158</v>
      </c>
      <c r="B62" s="16">
        <v>5831.1182449999997</v>
      </c>
    </row>
    <row r="63" spans="1:7">
      <c r="A63" s="16">
        <v>15796.318380000001</v>
      </c>
      <c r="B63" s="16">
        <v>5189.0835639999996</v>
      </c>
    </row>
    <row r="64" spans="1:7">
      <c r="A64" s="16">
        <v>8132.0737159999999</v>
      </c>
      <c r="B64" s="16">
        <v>10614.85449</v>
      </c>
    </row>
    <row r="65" spans="1:2">
      <c r="A65" s="16">
        <v>9396.0083709999999</v>
      </c>
      <c r="B65" s="16">
        <v>7335.5248259999998</v>
      </c>
    </row>
    <row r="66" spans="1:2">
      <c r="A66" s="16">
        <v>7594.3639929999999</v>
      </c>
      <c r="B66" s="16">
        <v>9656.8061560000006</v>
      </c>
    </row>
    <row r="67" spans="1:2">
      <c r="A67" s="16">
        <v>13122.45694</v>
      </c>
      <c r="B67" s="16">
        <v>12887.548989999999</v>
      </c>
    </row>
    <row r="68" spans="1:2">
      <c r="A68" s="16">
        <v>8707.5115320000004</v>
      </c>
      <c r="B68" s="16">
        <v>11211.720160000001</v>
      </c>
    </row>
    <row r="69" spans="1:2">
      <c r="A69" s="16">
        <v>12071.41684</v>
      </c>
      <c r="B69" s="16">
        <v>13258.46631</v>
      </c>
    </row>
    <row r="70" spans="1:2">
      <c r="A70" s="16">
        <v>13167.65763</v>
      </c>
      <c r="B70" s="16">
        <v>12416.79083</v>
      </c>
    </row>
    <row r="71" spans="1:2">
      <c r="A71" s="16">
        <v>13923.96207</v>
      </c>
      <c r="B71" s="16">
        <v>4820.8394449999996</v>
      </c>
    </row>
    <row r="72" spans="1:2">
      <c r="A72" s="16">
        <v>12557.081330000001</v>
      </c>
      <c r="B72" s="16">
        <v>7248.5414199999996</v>
      </c>
    </row>
    <row r="73" spans="1:2">
      <c r="A73" s="16">
        <v>7917.6509699999997</v>
      </c>
      <c r="B73" s="16">
        <v>7329.2285099999999</v>
      </c>
    </row>
    <row r="74" spans="1:2">
      <c r="A74" s="16">
        <v>13962.95284</v>
      </c>
      <c r="B74" s="16">
        <v>2620.079459</v>
      </c>
    </row>
    <row r="75" spans="1:2">
      <c r="A75" s="16">
        <v>4701.3161749999999</v>
      </c>
      <c r="B75" s="16">
        <v>10077.495919999999</v>
      </c>
    </row>
    <row r="76" spans="1:2">
      <c r="A76" s="16">
        <v>10221.15388</v>
      </c>
      <c r="B76" s="16">
        <v>6206.9221090000001</v>
      </c>
    </row>
    <row r="77" spans="1:2">
      <c r="A77" s="16">
        <v>9837.2224320000005</v>
      </c>
      <c r="B77" s="16">
        <v>8458.7498190000006</v>
      </c>
    </row>
    <row r="78" spans="1:2">
      <c r="A78" s="16">
        <v>11417.46257</v>
      </c>
      <c r="B78" s="16">
        <v>18361.24915</v>
      </c>
    </row>
    <row r="79" spans="1:2">
      <c r="A79" s="16">
        <v>6904.4204120000004</v>
      </c>
      <c r="B79" s="16">
        <v>8088.3443649999999</v>
      </c>
    </row>
    <row r="80" spans="1:2">
      <c r="A80" s="16">
        <v>7171.4661120000001</v>
      </c>
      <c r="B80" s="16">
        <v>12507.19736</v>
      </c>
    </row>
    <row r="81" spans="1:2">
      <c r="A81" s="16">
        <v>12026.579750000001</v>
      </c>
      <c r="B81" s="16">
        <v>14720.53399</v>
      </c>
    </row>
    <row r="82" spans="1:2">
      <c r="A82" s="16">
        <v>6445.7849809999998</v>
      </c>
      <c r="B82" s="16">
        <v>9851.578109</v>
      </c>
    </row>
    <row r="83" spans="1:2">
      <c r="A83" s="16">
        <v>15467.78745</v>
      </c>
      <c r="B83" s="16">
        <v>7583.7538530000002</v>
      </c>
    </row>
    <row r="84" spans="1:2">
      <c r="A84" s="16">
        <v>3657.863218</v>
      </c>
      <c r="B84" s="16">
        <v>12348.677830000001</v>
      </c>
    </row>
    <row r="85" spans="1:2">
      <c r="A85" s="16">
        <v>8920.3850149999998</v>
      </c>
      <c r="B85" s="16">
        <v>14392.288329999999</v>
      </c>
    </row>
    <row r="86" spans="1:2">
      <c r="A86" s="16">
        <v>11544.933849999999</v>
      </c>
      <c r="B86" s="16">
        <v>6994.6173159999998</v>
      </c>
    </row>
    <row r="87" spans="1:2">
      <c r="A87" s="16">
        <v>16305.789070000001</v>
      </c>
      <c r="B87" s="16">
        <v>12860.658240000001</v>
      </c>
    </row>
    <row r="88" spans="1:2">
      <c r="A88" s="16">
        <v>8884.1106899999995</v>
      </c>
      <c r="B88" s="16">
        <v>6181.9709080000002</v>
      </c>
    </row>
    <row r="89" spans="1:2">
      <c r="A89" s="16">
        <v>12998.472320000001</v>
      </c>
      <c r="B89" s="16">
        <v>15164.87506</v>
      </c>
    </row>
    <row r="90" spans="1:2">
      <c r="A90" s="16">
        <v>8737.2031900000002</v>
      </c>
      <c r="B90" s="16">
        <v>12758.895829999999</v>
      </c>
    </row>
    <row r="91" spans="1:2">
      <c r="A91" s="16">
        <v>20000</v>
      </c>
      <c r="B91" s="16">
        <v>10799.1381</v>
      </c>
    </row>
    <row r="92" spans="1:2">
      <c r="A92" s="16">
        <v>13501.926589999999</v>
      </c>
      <c r="B92" s="16">
        <v>13686.969349999999</v>
      </c>
    </row>
    <row r="93" spans="1:2">
      <c r="A93" s="16">
        <v>10835.25736</v>
      </c>
      <c r="B93" s="16">
        <v>11347.62967</v>
      </c>
    </row>
    <row r="94" spans="1:2">
      <c r="A94" s="16">
        <v>4295.2253389999996</v>
      </c>
      <c r="B94" s="16">
        <v>14862.840109999999</v>
      </c>
    </row>
    <row r="95" spans="1:2">
      <c r="A95" s="16">
        <v>9624.9088690000008</v>
      </c>
      <c r="B95" s="16">
        <v>5088.2390169999999</v>
      </c>
    </row>
    <row r="96" spans="1:2">
      <c r="A96" s="16">
        <v>9631.9749049999991</v>
      </c>
      <c r="B96" s="16">
        <v>5316.010491</v>
      </c>
    </row>
    <row r="97" spans="1:2">
      <c r="A97" s="16">
        <v>17462.075059999999</v>
      </c>
      <c r="B97" s="16">
        <v>6940.0563709999997</v>
      </c>
    </row>
    <row r="98" spans="1:2">
      <c r="A98" s="16">
        <v>14709.658240000001</v>
      </c>
      <c r="B98" s="16">
        <v>10992.33383</v>
      </c>
    </row>
    <row r="99" spans="1:2">
      <c r="A99" s="16">
        <v>10461.982760000001</v>
      </c>
      <c r="B99" s="16">
        <v>14938.50613</v>
      </c>
    </row>
    <row r="100" spans="1:2">
      <c r="A100" s="16">
        <v>9823.2189670000007</v>
      </c>
      <c r="B100" s="16">
        <v>9851.6895380000005</v>
      </c>
    </row>
    <row r="101" spans="1:2">
      <c r="A101" s="16">
        <v>12024.484570000001</v>
      </c>
      <c r="B101" s="16">
        <v>14421.482980000001</v>
      </c>
    </row>
    <row r="102" spans="1:2">
      <c r="A102" s="16">
        <v>7039.5400229999996</v>
      </c>
      <c r="B102" s="16">
        <v>7146.1925739999997</v>
      </c>
    </row>
    <row r="103" spans="1:2">
      <c r="A103" s="16">
        <v>7631.6878210000004</v>
      </c>
      <c r="B103" s="16">
        <v>921.53402340000002</v>
      </c>
    </row>
    <row r="104" spans="1:2">
      <c r="A104" s="16">
        <v>5614.0049760000002</v>
      </c>
      <c r="B104" s="16">
        <v>11505.89906</v>
      </c>
    </row>
    <row r="105" spans="1:2">
      <c r="A105" s="16">
        <v>6887.2483009999996</v>
      </c>
      <c r="B105" s="16">
        <v>7500.7784140000003</v>
      </c>
    </row>
    <row r="106" spans="1:2">
      <c r="A106" s="16">
        <v>6130.3051809999997</v>
      </c>
      <c r="B106" s="16">
        <v>4980.6682950000004</v>
      </c>
    </row>
    <row r="107" spans="1:2">
      <c r="A107" s="16">
        <v>12024.725109999999</v>
      </c>
      <c r="B107" s="16">
        <v>12413.0319</v>
      </c>
    </row>
    <row r="108" spans="1:2">
      <c r="A108" s="16">
        <v>5827.8203460000004</v>
      </c>
      <c r="B108" s="16">
        <v>8628.4340250000005</v>
      </c>
    </row>
    <row r="109" spans="1:2">
      <c r="A109" s="16">
        <v>14822.79645</v>
      </c>
      <c r="B109" s="16">
        <v>11431.229660000001</v>
      </c>
    </row>
    <row r="110" spans="1:2">
      <c r="A110" s="16">
        <v>13580.877469999999</v>
      </c>
      <c r="B110" s="16">
        <v>9810.7526899999993</v>
      </c>
    </row>
    <row r="111" spans="1:2">
      <c r="A111" s="16">
        <v>9046.18109</v>
      </c>
      <c r="B111" s="16">
        <v>5205.008323</v>
      </c>
    </row>
    <row r="112" spans="1:2">
      <c r="A112" s="16">
        <v>11398.824860000001</v>
      </c>
      <c r="B112" s="16">
        <v>9683.7358789999998</v>
      </c>
    </row>
    <row r="113" spans="1:2">
      <c r="A113" s="16">
        <v>8570.611562</v>
      </c>
      <c r="B113" s="16">
        <v>5817.1538540000001</v>
      </c>
    </row>
    <row r="114" spans="1:2">
      <c r="A114" s="16">
        <v>6354.833826</v>
      </c>
      <c r="B114" s="16">
        <v>2418.8643400000001</v>
      </c>
    </row>
    <row r="115" spans="1:2">
      <c r="A115" s="16">
        <v>8907.661779</v>
      </c>
      <c r="B115" s="16">
        <v>9181.0674299999991</v>
      </c>
    </row>
    <row r="116" spans="1:2">
      <c r="A116" s="16">
        <v>6932.9503059999997</v>
      </c>
      <c r="B116" s="16">
        <v>10027.53449</v>
      </c>
    </row>
    <row r="117" spans="1:2">
      <c r="A117" s="16">
        <v>5841.6120440000004</v>
      </c>
      <c r="B117" s="16">
        <v>12438.85648</v>
      </c>
    </row>
    <row r="118" spans="1:2">
      <c r="A118" s="16">
        <v>3932.8381650000001</v>
      </c>
      <c r="B118" s="16">
        <v>9347.50353</v>
      </c>
    </row>
    <row r="119" spans="1:2">
      <c r="A119" s="16">
        <v>6619.9296770000001</v>
      </c>
      <c r="B119" s="16">
        <v>5969.6666020000002</v>
      </c>
    </row>
    <row r="120" spans="1:2">
      <c r="A120" s="16">
        <v>3066.9399239999998</v>
      </c>
      <c r="B120" s="16">
        <v>9465.0900980000006</v>
      </c>
    </row>
    <row r="121" spans="1:2">
      <c r="A121" s="16">
        <v>12186.02793</v>
      </c>
      <c r="B121" s="16">
        <v>7793.0732010000002</v>
      </c>
    </row>
    <row r="122" spans="1:2">
      <c r="A122" s="16">
        <v>3331.3047470000001</v>
      </c>
      <c r="B122" s="16">
        <v>14817.70896</v>
      </c>
    </row>
    <row r="123" spans="1:2">
      <c r="A123" s="16">
        <v>10888.934939999999</v>
      </c>
      <c r="B123" s="16">
        <v>15353.257739999999</v>
      </c>
    </row>
    <row r="124" spans="1:2">
      <c r="A124" s="16">
        <v>10877.692230000001</v>
      </c>
      <c r="B124" s="16">
        <v>11302.88277</v>
      </c>
    </row>
    <row r="125" spans="1:2">
      <c r="A125" s="16">
        <v>8253.5834570000006</v>
      </c>
      <c r="B125" s="16">
        <v>8491.5861540000005</v>
      </c>
    </row>
    <row r="126" spans="1:2">
      <c r="A126" s="16">
        <v>7234.6720919999998</v>
      </c>
      <c r="B126" s="16">
        <v>9686.1193039999998</v>
      </c>
    </row>
    <row r="127" spans="1:2">
      <c r="A127" s="16">
        <v>12710.00309</v>
      </c>
      <c r="B127" s="16">
        <v>11672.723819999999</v>
      </c>
    </row>
    <row r="128" spans="1:2">
      <c r="A128" s="16">
        <v>11033.162770000001</v>
      </c>
      <c r="B128" s="16">
        <v>3247.8875229999999</v>
      </c>
    </row>
    <row r="129" spans="1:2">
      <c r="A129" s="16">
        <v>6718.8570159999999</v>
      </c>
      <c r="B129" s="16">
        <v>11207.01556</v>
      </c>
    </row>
    <row r="130" spans="1:2">
      <c r="A130" s="16">
        <v>9344.3237700000009</v>
      </c>
      <c r="B130" s="16">
        <v>10743.793</v>
      </c>
    </row>
    <row r="131" spans="1:2">
      <c r="A131" s="16">
        <v>7666.5303000000004</v>
      </c>
      <c r="B131" s="16">
        <v>8728.9168030000001</v>
      </c>
    </row>
    <row r="132" spans="1:2">
      <c r="A132" s="16">
        <v>10394.572459999999</v>
      </c>
      <c r="B132" s="16">
        <v>14088.906419999999</v>
      </c>
    </row>
    <row r="133" spans="1:2">
      <c r="A133" s="16">
        <v>8828.1644489999999</v>
      </c>
      <c r="B133" s="16">
        <v>9832.0573100000001</v>
      </c>
    </row>
    <row r="134" spans="1:2">
      <c r="A134" s="16">
        <v>9245.4667860000009</v>
      </c>
      <c r="B134" s="16">
        <v>10756.60888</v>
      </c>
    </row>
    <row r="135" spans="1:2">
      <c r="A135" s="16">
        <v>10755.50842</v>
      </c>
      <c r="B135" s="16">
        <v>13444.89631</v>
      </c>
    </row>
    <row r="136" spans="1:2">
      <c r="A136" s="16">
        <v>8851.5649389999999</v>
      </c>
      <c r="B136" s="16">
        <v>12066.26571</v>
      </c>
    </row>
    <row r="137" spans="1:2">
      <c r="A137" s="16">
        <v>11397.686009999999</v>
      </c>
      <c r="B137" s="16">
        <v>10813.75655</v>
      </c>
    </row>
    <row r="138" spans="1:2">
      <c r="A138" s="16">
        <v>5397.031602</v>
      </c>
      <c r="B138" s="16">
        <v>13421.368210000001</v>
      </c>
    </row>
    <row r="139" spans="1:2">
      <c r="A139" s="16">
        <v>4679.4417320000002</v>
      </c>
      <c r="B139" s="16">
        <v>5011.6151449999998</v>
      </c>
    </row>
    <row r="140" spans="1:2">
      <c r="A140" s="16">
        <v>5404.3976439999997</v>
      </c>
      <c r="B140" s="16">
        <v>6922.152838</v>
      </c>
    </row>
    <row r="141" spans="1:2">
      <c r="A141" s="16">
        <v>7765.9754830000002</v>
      </c>
      <c r="B141" s="16">
        <v>16127.56619</v>
      </c>
    </row>
    <row r="142" spans="1:2">
      <c r="A142" s="16">
        <v>14435.743049999999</v>
      </c>
      <c r="B142" s="16">
        <v>9536.8996889999999</v>
      </c>
    </row>
    <row r="143" spans="1:2">
      <c r="A143" s="16">
        <v>7557.6572050000004</v>
      </c>
      <c r="B143" s="16">
        <v>6810.5556059999999</v>
      </c>
    </row>
    <row r="144" spans="1:2">
      <c r="A144" s="16">
        <v>8203.5626300000004</v>
      </c>
      <c r="B144" s="16">
        <v>4198.8391279999996</v>
      </c>
    </row>
    <row r="145" spans="1:2">
      <c r="A145" s="16">
        <v>15283.417520000001</v>
      </c>
      <c r="B145" s="16">
        <v>7437.2110279999997</v>
      </c>
    </row>
    <row r="146" spans="1:2">
      <c r="A146" s="16">
        <v>9384.0676249999997</v>
      </c>
      <c r="B146" s="16">
        <v>632.05285240000001</v>
      </c>
    </row>
    <row r="147" spans="1:2">
      <c r="A147" s="16">
        <v>10274.13558</v>
      </c>
      <c r="B147" s="16">
        <v>8233.2807190000003</v>
      </c>
    </row>
    <row r="148" spans="1:2">
      <c r="A148" s="16">
        <v>10693.88704</v>
      </c>
      <c r="B148" s="16">
        <v>9242.775995</v>
      </c>
    </row>
    <row r="149" spans="1:2">
      <c r="A149" s="16">
        <v>11518.29175</v>
      </c>
      <c r="B149" s="16">
        <v>9653.2649799999999</v>
      </c>
    </row>
    <row r="150" spans="1:2">
      <c r="A150" s="16">
        <v>15458.68867</v>
      </c>
      <c r="B150" s="16">
        <v>9399.3429749999996</v>
      </c>
    </row>
    <row r="151" spans="1:2">
      <c r="A151" s="16">
        <v>7275.3147280000003</v>
      </c>
      <c r="B151" s="16">
        <v>7903.3349500000004</v>
      </c>
    </row>
    <row r="152" spans="1:2">
      <c r="A152" s="16">
        <v>10128.115100000001</v>
      </c>
      <c r="B152" s="16">
        <v>5025.3655179999996</v>
      </c>
    </row>
    <row r="153" spans="1:2">
      <c r="A153" s="16">
        <v>2799.7196009999998</v>
      </c>
      <c r="B153" s="16">
        <v>4684.5564329999997</v>
      </c>
    </row>
    <row r="154" spans="1:2">
      <c r="A154" s="16">
        <v>12664.320519999999</v>
      </c>
      <c r="B154" s="16">
        <v>5699.1848140000002</v>
      </c>
    </row>
    <row r="155" spans="1:2">
      <c r="A155" s="16">
        <v>9366.0275610000008</v>
      </c>
      <c r="B155" s="16">
        <v>10474.441870000001</v>
      </c>
    </row>
    <row r="156" spans="1:2">
      <c r="A156" s="16">
        <v>8511.8352749999995</v>
      </c>
      <c r="B156" s="16">
        <v>18693.146519999998</v>
      </c>
    </row>
    <row r="157" spans="1:2">
      <c r="A157" s="16">
        <v>16146.77016</v>
      </c>
      <c r="B157" s="16">
        <v>15436.79968</v>
      </c>
    </row>
    <row r="158" spans="1:2">
      <c r="A158" s="16">
        <v>4421.1533790000003</v>
      </c>
      <c r="B158" s="16">
        <v>13658.34201</v>
      </c>
    </row>
    <row r="159" spans="1:2">
      <c r="A159" s="16">
        <v>9221.2654170000005</v>
      </c>
      <c r="B159" s="16">
        <v>10128.761140000001</v>
      </c>
    </row>
    <row r="160" spans="1:2">
      <c r="A160" s="16">
        <v>10342.60917</v>
      </c>
      <c r="B160" s="16">
        <v>7787.2044919999998</v>
      </c>
    </row>
    <row r="161" spans="1:2">
      <c r="A161" s="16">
        <v>6139.387823</v>
      </c>
      <c r="B161" s="16">
        <v>11212.437910000001</v>
      </c>
    </row>
    <row r="162" spans="1:2">
      <c r="A162" s="16">
        <v>7094.8270000000002</v>
      </c>
      <c r="B162" s="16">
        <v>9644.4102600000006</v>
      </c>
    </row>
    <row r="163" spans="1:2">
      <c r="A163" s="16">
        <v>11620.107900000001</v>
      </c>
      <c r="B163" s="16">
        <v>5055.4357099999997</v>
      </c>
    </row>
    <row r="164" spans="1:2">
      <c r="A164" s="16">
        <v>7840.293189</v>
      </c>
      <c r="B164" s="16">
        <v>11315.59626</v>
      </c>
    </row>
    <row r="165" spans="1:2">
      <c r="A165" s="16">
        <v>3854.7331770000001</v>
      </c>
      <c r="B165" s="16">
        <v>8501.4972799999996</v>
      </c>
    </row>
    <row r="166" spans="1:2">
      <c r="A166" s="16">
        <v>11715.3714</v>
      </c>
      <c r="B166" s="16">
        <v>9822.4261920000008</v>
      </c>
    </row>
    <row r="167" spans="1:2">
      <c r="A167" s="16">
        <v>9913.1949409999997</v>
      </c>
      <c r="B167" s="16">
        <v>14300.12614</v>
      </c>
    </row>
    <row r="168" spans="1:2">
      <c r="A168" s="16">
        <v>10462.355809999999</v>
      </c>
      <c r="B168" s="16">
        <v>6913.0568300000004</v>
      </c>
    </row>
    <row r="169" spans="1:2">
      <c r="A169" s="16">
        <v>8133.4593100000002</v>
      </c>
      <c r="B169" s="16">
        <v>8774.0695140000007</v>
      </c>
    </row>
    <row r="170" spans="1:2">
      <c r="A170" s="16">
        <v>8033.5504609999998</v>
      </c>
      <c r="B170" s="16">
        <v>12848.20061</v>
      </c>
    </row>
    <row r="171" spans="1:2">
      <c r="A171" s="16">
        <v>10188.68685</v>
      </c>
      <c r="B171" s="16">
        <v>8732.1433550000002</v>
      </c>
    </row>
    <row r="172" spans="1:2">
      <c r="A172" s="16">
        <v>4981.2691459999996</v>
      </c>
      <c r="B172" s="16">
        <v>11498.039930000001</v>
      </c>
    </row>
    <row r="173" spans="1:2">
      <c r="A173" s="16">
        <v>12087.381160000001</v>
      </c>
      <c r="B173" s="16">
        <v>4975.1445590000003</v>
      </c>
    </row>
    <row r="174" spans="1:2">
      <c r="A174" s="16">
        <v>12878.545819999999</v>
      </c>
      <c r="B174" s="16">
        <v>13701.799859999999</v>
      </c>
    </row>
    <row r="175" spans="1:2">
      <c r="A175" s="16">
        <v>15666.431549999999</v>
      </c>
      <c r="B175" s="16">
        <v>640.04537800000003</v>
      </c>
    </row>
    <row r="176" spans="1:2">
      <c r="A176" s="16">
        <v>1768.8744380000001</v>
      </c>
      <c r="B176" s="16">
        <v>7949.4636490000003</v>
      </c>
    </row>
    <row r="177" spans="1:2">
      <c r="A177" s="16">
        <v>10449.618179999999</v>
      </c>
      <c r="B177" s="16">
        <v>9691.2346199999993</v>
      </c>
    </row>
    <row r="178" spans="1:2">
      <c r="A178" s="16">
        <v>1726.8098849999999</v>
      </c>
      <c r="B178" s="16">
        <v>6988.6527569999998</v>
      </c>
    </row>
    <row r="179" spans="1:2">
      <c r="A179" s="16">
        <v>11602.742969999999</v>
      </c>
      <c r="B179" s="16">
        <v>13851.11162</v>
      </c>
    </row>
    <row r="180" spans="1:2">
      <c r="A180" s="16">
        <v>9258.1815289999995</v>
      </c>
      <c r="B180" s="16">
        <v>10881.901019999999</v>
      </c>
    </row>
    <row r="181" spans="1:2">
      <c r="A181" s="16">
        <v>7515.1524760000002</v>
      </c>
      <c r="B181" s="16">
        <v>7525.2521040000001</v>
      </c>
    </row>
    <row r="182" spans="1:2">
      <c r="A182" s="16">
        <v>13786.14942</v>
      </c>
      <c r="B182" s="16">
        <v>1065.607589</v>
      </c>
    </row>
    <row r="183" spans="1:2">
      <c r="A183" s="16">
        <v>9057.6005079999995</v>
      </c>
      <c r="B183" s="16">
        <v>10515.281349999999</v>
      </c>
    </row>
    <row r="184" spans="1:2">
      <c r="A184" s="16">
        <v>7221.6671690000003</v>
      </c>
      <c r="B184" s="16">
        <v>6052.8447749999996</v>
      </c>
    </row>
    <row r="185" spans="1:2">
      <c r="A185" s="16">
        <v>8009.7198090000002</v>
      </c>
      <c r="B185" s="16">
        <v>8632.6990069999993</v>
      </c>
    </row>
    <row r="186" spans="1:2">
      <c r="A186" s="16">
        <v>6512.7110199999997</v>
      </c>
      <c r="B186" s="16">
        <v>9246.8131589999994</v>
      </c>
    </row>
    <row r="187" spans="1:2">
      <c r="A187" s="16">
        <v>10827.161400000001</v>
      </c>
      <c r="B187" s="16">
        <v>5235.7599</v>
      </c>
    </row>
    <row r="188" spans="1:2">
      <c r="A188" s="16">
        <v>8042.3867339999997</v>
      </c>
      <c r="B188" s="16">
        <v>14309.211149999999</v>
      </c>
    </row>
    <row r="189" spans="1:2">
      <c r="A189" s="16">
        <v>10836.417090000001</v>
      </c>
      <c r="B189" s="16">
        <v>11492.741739999999</v>
      </c>
    </row>
    <row r="190" spans="1:2">
      <c r="A190" s="16">
        <v>6588.6064619999997</v>
      </c>
      <c r="B190" s="16">
        <v>11932.738810000001</v>
      </c>
    </row>
    <row r="191" spans="1:2">
      <c r="A191" s="16">
        <v>8542.0191290000002</v>
      </c>
      <c r="B191" s="16">
        <v>7880.4236629999996</v>
      </c>
    </row>
    <row r="192" spans="1:2">
      <c r="A192" s="16">
        <v>6885.7239769999996</v>
      </c>
      <c r="B192" s="16">
        <v>9874.0753270000005</v>
      </c>
    </row>
    <row r="193" spans="1:2">
      <c r="A193" s="16">
        <v>19692.912619999999</v>
      </c>
      <c r="B193" s="16">
        <v>11132.39299</v>
      </c>
    </row>
    <row r="194" spans="1:2">
      <c r="A194" s="16">
        <v>13141.31969</v>
      </c>
      <c r="B194" s="16">
        <v>9317.2219499999992</v>
      </c>
    </row>
    <row r="195" spans="1:2">
      <c r="A195" s="16">
        <v>7135.9875499999998</v>
      </c>
      <c r="B195" s="16">
        <v>8767.7835470000009</v>
      </c>
    </row>
    <row r="196" spans="1:2">
      <c r="A196" s="16">
        <v>13629.1104</v>
      </c>
      <c r="B196" s="16">
        <v>11148.10325</v>
      </c>
    </row>
    <row r="197" spans="1:2">
      <c r="A197" s="16">
        <v>100</v>
      </c>
      <c r="B197" s="16">
        <v>7404.0807510000004</v>
      </c>
    </row>
    <row r="198" spans="1:2">
      <c r="A198" s="16">
        <v>9911.0375920000006</v>
      </c>
      <c r="B198" s="16">
        <v>12788.81573</v>
      </c>
    </row>
    <row r="199" spans="1:2">
      <c r="A199" s="16">
        <v>6478.1565060000003</v>
      </c>
      <c r="B199" s="16">
        <v>11554.272300000001</v>
      </c>
    </row>
    <row r="200" spans="1:2">
      <c r="A200" s="16">
        <v>11380.09288</v>
      </c>
      <c r="B200" s="16">
        <v>11312.51035</v>
      </c>
    </row>
    <row r="201" spans="1:2">
      <c r="A201" s="16">
        <v>10814.57915</v>
      </c>
      <c r="B201" s="16">
        <v>7514.3930350000001</v>
      </c>
    </row>
    <row r="202" spans="1:2">
      <c r="A202" s="16">
        <v>9119.7914220000002</v>
      </c>
      <c r="B202" s="16">
        <v>8511.8149209999992</v>
      </c>
    </row>
    <row r="203" spans="1:2">
      <c r="A203" s="16">
        <v>9725.5499010000003</v>
      </c>
      <c r="B203" s="16">
        <v>9050.2840830000005</v>
      </c>
    </row>
    <row r="204" spans="1:2">
      <c r="A204" s="16">
        <v>12035.370790000001</v>
      </c>
      <c r="B204" s="16">
        <v>11633.952649999999</v>
      </c>
    </row>
    <row r="205" spans="1:2">
      <c r="A205" s="16">
        <v>10263.14899</v>
      </c>
      <c r="B205" s="16">
        <v>12254.539430000001</v>
      </c>
    </row>
    <row r="206" spans="1:2">
      <c r="A206" s="16">
        <v>8837.6548569999995</v>
      </c>
      <c r="B206" s="16">
        <v>6354.3726290000004</v>
      </c>
    </row>
    <row r="207" spans="1:2">
      <c r="A207" s="16">
        <v>8120.2044550000001</v>
      </c>
      <c r="B207" s="16">
        <v>8527.0342810000002</v>
      </c>
    </row>
    <row r="208" spans="1:2">
      <c r="A208" s="16">
        <v>5933.1777259999999</v>
      </c>
      <c r="B208" s="16">
        <v>7946.4359290000002</v>
      </c>
    </row>
    <row r="209" spans="1:2">
      <c r="A209" s="16">
        <v>7839.4143960000001</v>
      </c>
      <c r="B209" s="16">
        <v>3730.1197200000001</v>
      </c>
    </row>
    <row r="210" spans="1:2">
      <c r="A210" s="16">
        <v>4931.56016</v>
      </c>
      <c r="B210" s="16">
        <v>13224.45167</v>
      </c>
    </row>
    <row r="211" spans="1:2">
      <c r="A211" s="16">
        <v>15149.03426</v>
      </c>
      <c r="B211" s="16">
        <v>6515.3367779999999</v>
      </c>
    </row>
    <row r="212" spans="1:2">
      <c r="A212" s="16">
        <v>11164.526519999999</v>
      </c>
      <c r="B212" s="16">
        <v>9560.4482040000003</v>
      </c>
    </row>
    <row r="213" spans="1:2">
      <c r="A213" s="16">
        <v>12989.367840000001</v>
      </c>
      <c r="B213" s="16">
        <v>11521.618899999999</v>
      </c>
    </row>
    <row r="214" spans="1:2">
      <c r="A214" s="16">
        <v>10769.75059</v>
      </c>
      <c r="B214" s="16">
        <v>12124.82386</v>
      </c>
    </row>
    <row r="215" spans="1:2">
      <c r="A215" s="16">
        <v>10373.00856</v>
      </c>
      <c r="B215" s="16">
        <v>8765.6241090000003</v>
      </c>
    </row>
    <row r="216" spans="1:2">
      <c r="A216" s="16">
        <v>8611.4680929999995</v>
      </c>
      <c r="B216" s="16">
        <v>15647.35449</v>
      </c>
    </row>
    <row r="217" spans="1:2">
      <c r="A217" s="16">
        <v>893.23534080000002</v>
      </c>
      <c r="B217" s="16">
        <v>9625.3995859999995</v>
      </c>
    </row>
    <row r="218" spans="1:2">
      <c r="A218" s="16">
        <v>594.80494910000004</v>
      </c>
      <c r="B218" s="16">
        <v>11054.27478</v>
      </c>
    </row>
    <row r="219" spans="1:2">
      <c r="A219" s="16">
        <v>13308.87932</v>
      </c>
      <c r="B219" s="16">
        <v>10359.175789999999</v>
      </c>
    </row>
    <row r="220" spans="1:2">
      <c r="A220" s="16">
        <v>6995.9025240000001</v>
      </c>
      <c r="B220" s="16">
        <v>9596.5130910000007</v>
      </c>
    </row>
    <row r="221" spans="1:2">
      <c r="A221" s="16">
        <v>12301.45679</v>
      </c>
      <c r="B221" s="16">
        <v>9514.6450280000008</v>
      </c>
    </row>
    <row r="222" spans="1:2">
      <c r="B222" s="16">
        <v>9848.9978570000003</v>
      </c>
    </row>
    <row r="223" spans="1:2">
      <c r="B223" s="16">
        <v>13148.855970000001</v>
      </c>
    </row>
    <row r="224" spans="1:2">
      <c r="B224" s="16">
        <v>13851.92122</v>
      </c>
    </row>
    <row r="225" spans="2:2">
      <c r="B225" s="16">
        <v>2689.3179530000002</v>
      </c>
    </row>
    <row r="226" spans="2:2">
      <c r="B226" s="16">
        <v>11894.4244</v>
      </c>
    </row>
    <row r="227" spans="2:2">
      <c r="B227" s="16">
        <v>7009.1860379999998</v>
      </c>
    </row>
    <row r="228" spans="2:2">
      <c r="B228" s="16">
        <v>7925.0595890000004</v>
      </c>
    </row>
    <row r="229" spans="2:2">
      <c r="B229" s="16">
        <v>9611.317626</v>
      </c>
    </row>
    <row r="230" spans="2:2">
      <c r="B230" s="16">
        <v>10340.30041</v>
      </c>
    </row>
    <row r="231" spans="2:2">
      <c r="B231" s="16">
        <v>11652.2729</v>
      </c>
    </row>
    <row r="232" spans="2:2">
      <c r="B232" s="16">
        <v>10175.744570000001</v>
      </c>
    </row>
    <row r="233" spans="2:2">
      <c r="B233" s="16">
        <v>11211.99502</v>
      </c>
    </row>
    <row r="234" spans="2:2">
      <c r="B234" s="16">
        <v>3093.7076860000002</v>
      </c>
    </row>
    <row r="235" spans="2:2">
      <c r="B235" s="16">
        <v>12967.284</v>
      </c>
    </row>
    <row r="236" spans="2:2">
      <c r="B236" s="16">
        <v>8001.6443019999997</v>
      </c>
    </row>
    <row r="237" spans="2:2">
      <c r="B237" s="16">
        <v>11863.064280000001</v>
      </c>
    </row>
    <row r="238" spans="2:2">
      <c r="B238" s="16">
        <v>17870.637650000001</v>
      </c>
    </row>
    <row r="239" spans="2:2">
      <c r="B239" s="16">
        <v>6332.2019</v>
      </c>
    </row>
    <row r="240" spans="2:2">
      <c r="B240" s="16">
        <v>17142.41332</v>
      </c>
    </row>
    <row r="241" spans="2:2">
      <c r="B241" s="16">
        <v>5575.3234160000002</v>
      </c>
    </row>
    <row r="242" spans="2:2">
      <c r="B242" s="16">
        <v>8061.9684870000001</v>
      </c>
    </row>
    <row r="243" spans="2:2">
      <c r="B243" s="16">
        <v>10916.855320000001</v>
      </c>
    </row>
    <row r="244" spans="2:2">
      <c r="B244" s="16">
        <v>16449.066500000001</v>
      </c>
    </row>
    <row r="245" spans="2:2">
      <c r="B245" s="16">
        <v>12616.45622</v>
      </c>
    </row>
    <row r="246" spans="2:2">
      <c r="B246" s="16">
        <v>7122.1638629999998</v>
      </c>
    </row>
    <row r="247" spans="2:2">
      <c r="B247" s="16">
        <v>7843.402994</v>
      </c>
    </row>
    <row r="248" spans="2:2">
      <c r="B248" s="16">
        <v>8282.075073</v>
      </c>
    </row>
    <row r="249" spans="2:2">
      <c r="B249" s="16">
        <v>9064.6186180000004</v>
      </c>
    </row>
    <row r="250" spans="2:2">
      <c r="B250" s="16">
        <v>8211.3409200000006</v>
      </c>
    </row>
    <row r="251" spans="2:2">
      <c r="B251" s="16">
        <v>5761.4015380000001</v>
      </c>
    </row>
    <row r="252" spans="2:2">
      <c r="B252" s="16">
        <v>3923.4071779999999</v>
      </c>
    </row>
    <row r="253" spans="2:2">
      <c r="B253" s="16">
        <v>6392.2114080000001</v>
      </c>
    </row>
    <row r="254" spans="2:2">
      <c r="B254" s="16">
        <v>14438.242329999999</v>
      </c>
    </row>
    <row r="255" spans="2:2">
      <c r="B255" s="16">
        <v>10279.91264</v>
      </c>
    </row>
    <row r="256" spans="2:2">
      <c r="B256" s="16">
        <v>3912.385616</v>
      </c>
    </row>
    <row r="257" spans="2:2">
      <c r="B257" s="16">
        <v>3942.7676200000001</v>
      </c>
    </row>
    <row r="258" spans="2:2">
      <c r="B258" s="16">
        <v>4658.4145399999998</v>
      </c>
    </row>
    <row r="259" spans="2:2">
      <c r="B259" s="16">
        <v>7761.8485280000004</v>
      </c>
    </row>
    <row r="260" spans="2:2">
      <c r="B260" s="16">
        <v>8276.6445660000009</v>
      </c>
    </row>
    <row r="261" spans="2:2">
      <c r="B261" s="16">
        <v>12203.487779999999</v>
      </c>
    </row>
    <row r="262" spans="2:2">
      <c r="B262" s="16">
        <v>2524.9921049999998</v>
      </c>
    </row>
    <row r="263" spans="2:2">
      <c r="B263" s="16">
        <v>8110.9469840000002</v>
      </c>
    </row>
    <row r="264" spans="2:2">
      <c r="B264" s="16">
        <v>9592.4331469999997</v>
      </c>
    </row>
    <row r="265" spans="2:2">
      <c r="B265" s="16">
        <v>9877.1693660000001</v>
      </c>
    </row>
    <row r="266" spans="2:2">
      <c r="B266" s="16">
        <v>10858.02526</v>
      </c>
    </row>
    <row r="267" spans="2:2">
      <c r="B267" s="16">
        <v>9072.0630590000001</v>
      </c>
    </row>
    <row r="268" spans="2:2">
      <c r="B268" s="16">
        <v>6769.1818329999996</v>
      </c>
    </row>
    <row r="269" spans="2:2">
      <c r="B269" s="16">
        <v>4362.7203239999999</v>
      </c>
    </row>
    <row r="270" spans="2:2">
      <c r="B270" s="16">
        <v>6596.0136899999998</v>
      </c>
    </row>
    <row r="271" spans="2:2">
      <c r="B271" s="16">
        <v>11561.07365</v>
      </c>
    </row>
    <row r="272" spans="2:2">
      <c r="B272" s="16">
        <v>9141.6685450000004</v>
      </c>
    </row>
    <row r="273" spans="2:2">
      <c r="B273" s="16">
        <v>14297.25366</v>
      </c>
    </row>
    <row r="274" spans="2:2">
      <c r="B274" s="16">
        <v>16978.527450000001</v>
      </c>
    </row>
    <row r="275" spans="2:2">
      <c r="B275" s="16">
        <v>8769.2902880000001</v>
      </c>
    </row>
    <row r="276" spans="2:2">
      <c r="B276" s="16">
        <v>6924.1068329999998</v>
      </c>
    </row>
    <row r="277" spans="2:2">
      <c r="B277" s="16">
        <v>10711.44472</v>
      </c>
    </row>
    <row r="278" spans="2:2">
      <c r="B278" s="16">
        <v>10072.482980000001</v>
      </c>
    </row>
    <row r="279" spans="2:2">
      <c r="B279" s="16">
        <v>9831.184792</v>
      </c>
    </row>
    <row r="280" spans="2:2">
      <c r="B280" s="16">
        <v>6736.7516800000003</v>
      </c>
    </row>
    <row r="281" spans="2:2">
      <c r="B281" s="16">
        <v>10611.60686</v>
      </c>
    </row>
    <row r="282" spans="2:2">
      <c r="B282" s="16">
        <v>14013.034509999999</v>
      </c>
    </row>
    <row r="283" spans="2:2">
      <c r="B283" s="16">
        <v>9391.3416280000001</v>
      </c>
    </row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33A46-84CD-4D19-BCD9-F518B3D1EA98}">
  <dimension ref="A1:I283"/>
  <sheetViews>
    <sheetView showGridLines="0" topLeftCell="B46" zoomScale="74" zoomScaleNormal="55" workbookViewId="0">
      <selection activeCell="R42" sqref="R42"/>
    </sheetView>
  </sheetViews>
  <sheetFormatPr defaultRowHeight="16.5"/>
  <cols>
    <col min="7" max="7" width="18.625" customWidth="1"/>
    <col min="8" max="8" width="38.75" customWidth="1"/>
    <col min="9" max="9" width="12.25" customWidth="1"/>
  </cols>
  <sheetData>
    <row r="1" spans="1:9">
      <c r="A1" s="152" t="s">
        <v>8</v>
      </c>
      <c r="B1" s="152"/>
      <c r="C1" s="152"/>
      <c r="D1" s="152"/>
      <c r="G1" s="14" t="s">
        <v>1099</v>
      </c>
      <c r="H1" s="14"/>
    </row>
    <row r="2" spans="1:9">
      <c r="A2" s="153" t="s">
        <v>1098</v>
      </c>
      <c r="B2" s="153"/>
      <c r="C2" s="153" t="s">
        <v>1090</v>
      </c>
      <c r="D2" s="153"/>
    </row>
    <row r="3" spans="1:9">
      <c r="A3" s="20">
        <v>42</v>
      </c>
      <c r="B3" s="51">
        <v>238961.25049999999</v>
      </c>
      <c r="C3" s="51">
        <v>58</v>
      </c>
      <c r="D3" s="93">
        <v>548599.05240000004</v>
      </c>
      <c r="G3" t="s">
        <v>1051</v>
      </c>
    </row>
    <row r="4" spans="1:9" ht="17.25" thickBot="1">
      <c r="A4" s="16">
        <v>41</v>
      </c>
      <c r="B4" s="52">
        <v>530973.90780000004</v>
      </c>
      <c r="C4" s="52">
        <v>57</v>
      </c>
      <c r="D4" s="93">
        <v>560304.06709999999</v>
      </c>
    </row>
    <row r="5" spans="1:9">
      <c r="A5" s="16">
        <v>43</v>
      </c>
      <c r="B5" s="52">
        <v>638467.17729999998</v>
      </c>
      <c r="C5" s="52">
        <v>57</v>
      </c>
      <c r="D5" s="93">
        <v>428485.36040000001</v>
      </c>
      <c r="G5" s="81"/>
      <c r="H5" s="81" t="s">
        <v>1095</v>
      </c>
      <c r="I5" s="81"/>
    </row>
    <row r="6" spans="1:9">
      <c r="A6" s="16">
        <v>43</v>
      </c>
      <c r="B6" s="52">
        <v>476643.35440000001</v>
      </c>
      <c r="C6" s="52">
        <v>47</v>
      </c>
      <c r="D6" s="93">
        <v>326373.18119999999</v>
      </c>
      <c r="G6" t="s">
        <v>1036</v>
      </c>
      <c r="H6">
        <v>434316.90282100468</v>
      </c>
      <c r="I6">
        <v>429261.40603106748</v>
      </c>
    </row>
    <row r="7" spans="1:9">
      <c r="A7" s="16">
        <v>44</v>
      </c>
      <c r="B7" s="52">
        <v>430907.16729999997</v>
      </c>
      <c r="C7" s="52">
        <v>50</v>
      </c>
      <c r="D7" s="93">
        <v>629312.40410000004</v>
      </c>
      <c r="G7" t="s">
        <v>1045</v>
      </c>
      <c r="H7">
        <v>24730831299.60038</v>
      </c>
      <c r="I7">
        <v>34403289421.373825</v>
      </c>
    </row>
    <row r="8" spans="1:9">
      <c r="A8" s="16">
        <v>40</v>
      </c>
      <c r="B8" s="52">
        <v>499086.34419999999</v>
      </c>
      <c r="C8" s="52">
        <v>47</v>
      </c>
      <c r="D8" s="93">
        <v>630059.02740000002</v>
      </c>
      <c r="G8" t="s">
        <v>1042</v>
      </c>
      <c r="H8">
        <v>219</v>
      </c>
      <c r="I8">
        <v>281</v>
      </c>
    </row>
    <row r="9" spans="1:9">
      <c r="A9" s="16">
        <v>28</v>
      </c>
      <c r="B9" s="52">
        <v>315775.32069999998</v>
      </c>
      <c r="C9" s="52">
        <v>50</v>
      </c>
      <c r="D9" s="93">
        <v>612738.61710000003</v>
      </c>
      <c r="G9" t="s">
        <v>1053</v>
      </c>
      <c r="H9">
        <v>30169161167.264168</v>
      </c>
    </row>
    <row r="10" spans="1:9">
      <c r="A10" s="16">
        <v>40</v>
      </c>
      <c r="B10" s="52">
        <v>583230.97600000002</v>
      </c>
      <c r="C10" s="52">
        <v>53</v>
      </c>
      <c r="D10" s="93">
        <v>293862.5123</v>
      </c>
      <c r="G10" t="s">
        <v>1046</v>
      </c>
      <c r="H10">
        <v>0</v>
      </c>
    </row>
    <row r="11" spans="1:9">
      <c r="A11" s="16">
        <v>33</v>
      </c>
      <c r="B11" s="52">
        <v>319837.6593</v>
      </c>
      <c r="C11" s="52">
        <v>48</v>
      </c>
      <c r="D11" s="93">
        <v>420322.07020000002</v>
      </c>
      <c r="G11" t="s">
        <v>1043</v>
      </c>
      <c r="H11">
        <v>498</v>
      </c>
    </row>
    <row r="12" spans="1:9">
      <c r="A12" s="16">
        <v>40</v>
      </c>
      <c r="B12" s="52">
        <v>486069.07299999997</v>
      </c>
      <c r="C12" s="52">
        <v>55</v>
      </c>
      <c r="D12" s="93">
        <v>146344.8965</v>
      </c>
      <c r="G12" s="92" t="s">
        <v>1044</v>
      </c>
      <c r="H12" s="92">
        <v>0.32290326519816798</v>
      </c>
    </row>
    <row r="13" spans="1:9">
      <c r="A13" s="16">
        <v>22</v>
      </c>
      <c r="B13" s="52">
        <v>326742.7352</v>
      </c>
      <c r="C13" s="52">
        <v>53</v>
      </c>
      <c r="D13" s="93">
        <v>481433.43239999999</v>
      </c>
      <c r="G13" s="92" t="s">
        <v>1047</v>
      </c>
      <c r="H13" s="92">
        <v>0.373452016998577</v>
      </c>
    </row>
    <row r="14" spans="1:9">
      <c r="A14" s="16">
        <v>42</v>
      </c>
      <c r="B14" s="52">
        <v>513340.0097</v>
      </c>
      <c r="C14" s="52">
        <v>45</v>
      </c>
      <c r="D14" s="93">
        <v>370356.22230000002</v>
      </c>
      <c r="G14" t="s">
        <v>1048</v>
      </c>
      <c r="H14">
        <v>1.6479191388550134</v>
      </c>
    </row>
    <row r="15" spans="1:9">
      <c r="A15" s="16">
        <v>38</v>
      </c>
      <c r="B15" s="52">
        <v>348833.84029999998</v>
      </c>
      <c r="C15" s="52">
        <v>48</v>
      </c>
      <c r="D15" s="93">
        <v>549443.58860000002</v>
      </c>
      <c r="G15" t="s">
        <v>1049</v>
      </c>
      <c r="H15">
        <v>0.74690403399715344</v>
      </c>
    </row>
    <row r="16" spans="1:9" ht="17.25" thickBot="1">
      <c r="A16" s="16">
        <v>39</v>
      </c>
      <c r="B16" s="52">
        <v>299734.12780000002</v>
      </c>
      <c r="C16" s="52">
        <v>52</v>
      </c>
      <c r="D16" s="93">
        <v>431098.99979999999</v>
      </c>
      <c r="G16" s="80" t="s">
        <v>1050</v>
      </c>
      <c r="H16" s="80">
        <v>1.9647389829672903</v>
      </c>
      <c r="I16" s="80"/>
    </row>
    <row r="17" spans="1:9">
      <c r="A17" s="16">
        <v>42</v>
      </c>
      <c r="B17" s="52">
        <v>320228.64510000002</v>
      </c>
      <c r="C17" s="52">
        <v>59</v>
      </c>
      <c r="D17" s="93">
        <v>566022.13060000003</v>
      </c>
    </row>
    <row r="18" spans="1:9">
      <c r="A18" s="16">
        <v>41</v>
      </c>
      <c r="B18" s="52">
        <v>390312.1715</v>
      </c>
      <c r="C18" s="52">
        <v>52</v>
      </c>
      <c r="D18" s="93">
        <v>480588.23450000002</v>
      </c>
      <c r="G18" s="94" t="s">
        <v>1091</v>
      </c>
      <c r="H18" s="95" t="s">
        <v>1052</v>
      </c>
      <c r="I18" s="96"/>
    </row>
    <row r="19" spans="1:9">
      <c r="A19" s="16">
        <v>40</v>
      </c>
      <c r="B19" s="52">
        <v>527420.72690000001</v>
      </c>
      <c r="C19" s="52">
        <v>48</v>
      </c>
      <c r="D19" s="93">
        <v>307226.09769999998</v>
      </c>
      <c r="G19" s="97" t="s">
        <v>1101</v>
      </c>
      <c r="H19" s="13"/>
      <c r="I19" s="64"/>
    </row>
    <row r="20" spans="1:9">
      <c r="A20" s="16">
        <v>41</v>
      </c>
      <c r="B20" s="52">
        <v>451846.19949999999</v>
      </c>
      <c r="C20" s="52">
        <v>46</v>
      </c>
      <c r="D20" s="93">
        <v>497526.45659999998</v>
      </c>
      <c r="G20" s="97" t="s">
        <v>1102</v>
      </c>
      <c r="H20" s="13"/>
      <c r="I20" s="64"/>
    </row>
    <row r="21" spans="1:9">
      <c r="A21" s="16">
        <v>37</v>
      </c>
      <c r="B21" s="52">
        <v>583523.07620000001</v>
      </c>
      <c r="C21" s="52">
        <v>47</v>
      </c>
      <c r="D21" s="93">
        <v>688466.0503</v>
      </c>
      <c r="G21" s="105" t="s">
        <v>1103</v>
      </c>
      <c r="H21" s="49"/>
      <c r="I21" s="65"/>
    </row>
    <row r="22" spans="1:9">
      <c r="A22" s="16">
        <v>34</v>
      </c>
      <c r="B22" s="52">
        <v>468238.79149999999</v>
      </c>
      <c r="C22" s="52">
        <v>53</v>
      </c>
      <c r="D22" s="93">
        <v>429440.3297</v>
      </c>
      <c r="G22" s="106" t="s">
        <v>1052</v>
      </c>
      <c r="H22" s="95"/>
      <c r="I22" s="96"/>
    </row>
    <row r="23" spans="1:9">
      <c r="A23" s="16">
        <v>43</v>
      </c>
      <c r="B23" s="52">
        <v>636407.11479999998</v>
      </c>
      <c r="C23" s="52">
        <v>56</v>
      </c>
      <c r="D23" s="93">
        <v>341691.93369999999</v>
      </c>
      <c r="G23" s="99" t="s">
        <v>1100</v>
      </c>
      <c r="H23" s="13"/>
      <c r="I23" s="64"/>
    </row>
    <row r="24" spans="1:9">
      <c r="A24" s="16">
        <v>42</v>
      </c>
      <c r="B24" s="52">
        <v>286062.51620000001</v>
      </c>
      <c r="C24" s="52">
        <v>46</v>
      </c>
      <c r="D24" s="93">
        <v>188032.0778</v>
      </c>
      <c r="G24" s="98" t="s">
        <v>1052</v>
      </c>
      <c r="H24" s="13"/>
      <c r="I24" s="64"/>
    </row>
    <row r="25" spans="1:9">
      <c r="A25" s="16">
        <v>42</v>
      </c>
      <c r="B25" s="52">
        <v>615765.92890000006</v>
      </c>
      <c r="C25" s="52">
        <v>51</v>
      </c>
      <c r="D25" s="93">
        <v>655934.46660000004</v>
      </c>
      <c r="G25" s="100" t="s">
        <v>1054</v>
      </c>
      <c r="H25" s="13"/>
      <c r="I25" s="64"/>
    </row>
    <row r="26" spans="1:9">
      <c r="A26" s="16">
        <v>42</v>
      </c>
      <c r="B26" s="52">
        <v>476088.3996</v>
      </c>
      <c r="C26" s="52">
        <v>51</v>
      </c>
      <c r="D26" s="93">
        <v>487435.96399999998</v>
      </c>
      <c r="G26" s="101" t="s">
        <v>1097</v>
      </c>
      <c r="H26" s="13"/>
      <c r="I26" s="64"/>
    </row>
    <row r="27" spans="1:9">
      <c r="A27" s="16">
        <v>43</v>
      </c>
      <c r="B27" s="52">
        <v>662176.48510000005</v>
      </c>
      <c r="C27" s="52">
        <v>46</v>
      </c>
      <c r="D27" s="93">
        <v>215673.53839999999</v>
      </c>
      <c r="G27" s="102" t="s">
        <v>1105</v>
      </c>
      <c r="H27" s="13"/>
      <c r="I27" s="64"/>
    </row>
    <row r="28" spans="1:9">
      <c r="A28" s="16">
        <v>43</v>
      </c>
      <c r="B28" s="52">
        <v>573054.38080000004</v>
      </c>
      <c r="C28" s="52">
        <v>51</v>
      </c>
      <c r="D28" s="93">
        <v>612242.77549999999</v>
      </c>
      <c r="G28" s="107"/>
      <c r="H28" s="104"/>
      <c r="I28" s="65"/>
    </row>
    <row r="29" spans="1:9">
      <c r="A29" s="16">
        <v>41</v>
      </c>
      <c r="B29" s="52">
        <v>481335.35820000002</v>
      </c>
      <c r="C29" s="52">
        <v>50</v>
      </c>
      <c r="D29" s="93">
        <v>430624.81420000002</v>
      </c>
      <c r="G29" s="130"/>
      <c r="H29" s="13"/>
    </row>
    <row r="30" spans="1:9">
      <c r="A30" s="16">
        <v>39</v>
      </c>
      <c r="B30" s="52">
        <v>278799.69579999999</v>
      </c>
      <c r="C30" s="52">
        <v>51</v>
      </c>
      <c r="D30" s="93">
        <v>213040.96059999999</v>
      </c>
      <c r="G30" s="82"/>
      <c r="H30" s="13" t="s">
        <v>1052</v>
      </c>
    </row>
    <row r="31" spans="1:9">
      <c r="A31" s="16">
        <v>33</v>
      </c>
      <c r="B31" s="52">
        <v>441527.01439999999</v>
      </c>
      <c r="C31" s="52">
        <v>48</v>
      </c>
      <c r="D31" s="93">
        <v>379749.91519999999</v>
      </c>
      <c r="G31" t="s">
        <v>1142</v>
      </c>
      <c r="H31" s="154"/>
      <c r="I31" s="154"/>
    </row>
    <row r="32" spans="1:9">
      <c r="A32" s="16">
        <v>44</v>
      </c>
      <c r="B32" s="52">
        <v>523251.26630000002</v>
      </c>
      <c r="C32" s="52">
        <v>46</v>
      </c>
      <c r="D32" s="93">
        <v>410655.99469999998</v>
      </c>
    </row>
    <row r="33" spans="1:4">
      <c r="A33" s="16">
        <v>40</v>
      </c>
      <c r="B33" s="52">
        <v>407401.37760000001</v>
      </c>
      <c r="C33" s="52">
        <v>61</v>
      </c>
      <c r="D33" s="93">
        <v>497950.29330000002</v>
      </c>
    </row>
    <row r="34" spans="1:4">
      <c r="A34" s="16">
        <v>40</v>
      </c>
      <c r="B34" s="52">
        <v>409293.26579999999</v>
      </c>
      <c r="C34" s="52">
        <v>55</v>
      </c>
      <c r="D34" s="93">
        <v>853913.85320000001</v>
      </c>
    </row>
    <row r="35" spans="1:4">
      <c r="A35" s="16">
        <v>37</v>
      </c>
      <c r="B35" s="52">
        <v>386128.13329999999</v>
      </c>
      <c r="C35" s="52">
        <v>51</v>
      </c>
      <c r="D35" s="93">
        <v>158979.7102</v>
      </c>
    </row>
    <row r="36" spans="1:4">
      <c r="A36" s="16">
        <v>40</v>
      </c>
      <c r="B36" s="52">
        <v>245664.3652</v>
      </c>
      <c r="C36" s="52">
        <v>56</v>
      </c>
      <c r="D36" s="93">
        <v>779925.7892</v>
      </c>
    </row>
    <row r="37" spans="1:4">
      <c r="A37" s="16">
        <v>44</v>
      </c>
      <c r="B37" s="52">
        <v>496856.49119999999</v>
      </c>
      <c r="C37" s="52">
        <v>46</v>
      </c>
      <c r="D37" s="93">
        <v>455609.14289999998</v>
      </c>
    </row>
    <row r="38" spans="1:4">
      <c r="A38" s="16">
        <v>43</v>
      </c>
      <c r="B38" s="52">
        <v>448601.94839999999</v>
      </c>
      <c r="C38" s="52">
        <v>52</v>
      </c>
      <c r="D38" s="93">
        <v>353757.50569999998</v>
      </c>
    </row>
    <row r="39" spans="1:4">
      <c r="A39" s="16">
        <v>32</v>
      </c>
      <c r="B39" s="52">
        <v>579181.65520000004</v>
      </c>
      <c r="C39" s="52">
        <v>57</v>
      </c>
      <c r="D39" s="93">
        <v>438067.75060000003</v>
      </c>
    </row>
    <row r="40" spans="1:4">
      <c r="A40" s="16">
        <v>42</v>
      </c>
      <c r="B40" s="52">
        <v>259049.2824</v>
      </c>
      <c r="C40" s="52">
        <v>50</v>
      </c>
      <c r="D40" s="93">
        <v>409419.5797</v>
      </c>
    </row>
    <row r="41" spans="1:4">
      <c r="A41" s="16">
        <v>43</v>
      </c>
      <c r="B41" s="52">
        <v>165866.20000000001</v>
      </c>
      <c r="C41" s="52">
        <v>55</v>
      </c>
      <c r="D41" s="93">
        <v>242495.98860000001</v>
      </c>
    </row>
    <row r="42" spans="1:4">
      <c r="A42" s="16">
        <v>43</v>
      </c>
      <c r="B42" s="52">
        <v>759479.45959999994</v>
      </c>
      <c r="C42" s="52">
        <v>53</v>
      </c>
      <c r="D42" s="93">
        <v>246321.8916</v>
      </c>
    </row>
    <row r="43" spans="1:4">
      <c r="A43" s="16">
        <v>36</v>
      </c>
      <c r="B43" s="52">
        <v>242292.92</v>
      </c>
      <c r="C43" s="52">
        <v>53</v>
      </c>
      <c r="D43" s="93">
        <v>456634.20730000001</v>
      </c>
    </row>
    <row r="44" spans="1:4">
      <c r="A44" s="16">
        <v>30</v>
      </c>
      <c r="B44" s="52">
        <v>404457.30989999999</v>
      </c>
      <c r="C44" s="52">
        <v>55</v>
      </c>
      <c r="D44" s="93">
        <v>301026.2206</v>
      </c>
    </row>
    <row r="45" spans="1:4">
      <c r="A45" s="16">
        <v>37</v>
      </c>
      <c r="B45" s="52">
        <v>537744.1324</v>
      </c>
      <c r="C45" s="52">
        <v>57</v>
      </c>
      <c r="D45" s="93">
        <v>662382.66229999997</v>
      </c>
    </row>
    <row r="46" spans="1:4">
      <c r="A46" s="16">
        <v>44</v>
      </c>
      <c r="B46" s="52">
        <v>296972.40850000002</v>
      </c>
      <c r="C46" s="52">
        <v>52</v>
      </c>
      <c r="D46" s="93">
        <v>356553.3996</v>
      </c>
    </row>
    <row r="47" spans="1:4">
      <c r="A47" s="16">
        <v>42</v>
      </c>
      <c r="B47" s="52">
        <v>450402.29320000001</v>
      </c>
      <c r="C47" s="52">
        <v>45</v>
      </c>
      <c r="D47" s="93">
        <v>230728.3008</v>
      </c>
    </row>
    <row r="48" spans="1:4">
      <c r="A48" s="16">
        <v>30</v>
      </c>
      <c r="B48" s="52">
        <v>323453.2022</v>
      </c>
      <c r="C48" s="52">
        <v>56</v>
      </c>
      <c r="D48" s="93">
        <v>411831.03710000002</v>
      </c>
    </row>
    <row r="49" spans="1:4">
      <c r="A49" s="16">
        <v>42</v>
      </c>
      <c r="B49" s="52">
        <v>778537.2095</v>
      </c>
      <c r="C49" s="52">
        <v>48</v>
      </c>
      <c r="D49" s="93">
        <v>473845.85460000002</v>
      </c>
    </row>
    <row r="50" spans="1:4">
      <c r="A50" s="16">
        <v>44</v>
      </c>
      <c r="B50" s="52">
        <v>562605.06550000003</v>
      </c>
      <c r="C50" s="52">
        <v>56</v>
      </c>
      <c r="D50" s="93">
        <v>355157.64169999998</v>
      </c>
    </row>
    <row r="51" spans="1:4">
      <c r="A51" s="16">
        <v>42</v>
      </c>
      <c r="B51" s="52">
        <v>238529.6336</v>
      </c>
      <c r="C51" s="52">
        <v>47</v>
      </c>
      <c r="D51" s="93">
        <v>506986.98239999998</v>
      </c>
    </row>
    <row r="52" spans="1:4">
      <c r="A52" s="16">
        <v>43</v>
      </c>
      <c r="B52" s="52">
        <v>325701.40830000001</v>
      </c>
      <c r="C52" s="52">
        <v>53</v>
      </c>
      <c r="D52" s="93">
        <v>344916.17680000002</v>
      </c>
    </row>
    <row r="53" spans="1:4">
      <c r="A53" s="16">
        <v>35</v>
      </c>
      <c r="B53" s="52">
        <v>244310.5736</v>
      </c>
      <c r="C53" s="52">
        <v>57</v>
      </c>
      <c r="D53" s="93">
        <v>309113.06270000001</v>
      </c>
    </row>
    <row r="54" spans="1:4">
      <c r="A54" s="16">
        <v>43</v>
      </c>
      <c r="B54" s="52">
        <v>790526.55070000002</v>
      </c>
      <c r="C54" s="52">
        <v>45</v>
      </c>
      <c r="D54" s="93">
        <v>540805.49399999995</v>
      </c>
    </row>
    <row r="55" spans="1:4">
      <c r="A55" s="16">
        <v>35</v>
      </c>
      <c r="B55" s="52">
        <v>573052.01190000004</v>
      </c>
      <c r="C55" s="52">
        <v>58</v>
      </c>
      <c r="D55" s="93">
        <v>388498.51020000002</v>
      </c>
    </row>
    <row r="56" spans="1:4">
      <c r="A56" s="16">
        <v>34</v>
      </c>
      <c r="B56" s="52">
        <v>411070.4828</v>
      </c>
      <c r="C56" s="52">
        <v>50</v>
      </c>
      <c r="D56" s="93">
        <v>173079.17980000001</v>
      </c>
    </row>
    <row r="57" spans="1:4">
      <c r="A57" s="16">
        <v>40</v>
      </c>
      <c r="B57" s="52">
        <v>567357.02639999997</v>
      </c>
      <c r="C57" s="52">
        <v>59</v>
      </c>
      <c r="D57" s="93">
        <v>536665.04639999999</v>
      </c>
    </row>
    <row r="58" spans="1:4">
      <c r="A58" s="16">
        <v>37</v>
      </c>
      <c r="B58" s="52">
        <v>502946.88189999998</v>
      </c>
      <c r="C58" s="52">
        <v>50</v>
      </c>
      <c r="D58" s="93">
        <v>635512.36060000001</v>
      </c>
    </row>
    <row r="59" spans="1:4">
      <c r="A59" s="16">
        <v>43</v>
      </c>
      <c r="B59" s="52">
        <v>362564.34600000002</v>
      </c>
      <c r="C59" s="52">
        <v>53</v>
      </c>
      <c r="D59" s="93">
        <v>398746.84580000001</v>
      </c>
    </row>
    <row r="60" spans="1:4">
      <c r="A60" s="16">
        <v>43</v>
      </c>
      <c r="B60" s="52">
        <v>510039.14840000001</v>
      </c>
      <c r="C60" s="52">
        <v>47</v>
      </c>
      <c r="D60" s="93">
        <v>391848.6041</v>
      </c>
    </row>
    <row r="61" spans="1:4">
      <c r="A61" s="16">
        <v>44</v>
      </c>
      <c r="B61" s="52">
        <v>262959.25060000003</v>
      </c>
      <c r="C61" s="52">
        <v>46</v>
      </c>
      <c r="D61" s="93">
        <v>479586.9387</v>
      </c>
    </row>
    <row r="62" spans="1:4">
      <c r="A62" s="16">
        <v>39</v>
      </c>
      <c r="B62" s="52">
        <v>510811.36949999997</v>
      </c>
      <c r="C62" s="52">
        <v>49</v>
      </c>
      <c r="D62" s="93">
        <v>515084.18910000002</v>
      </c>
    </row>
    <row r="63" spans="1:4">
      <c r="A63" s="16">
        <v>37</v>
      </c>
      <c r="B63" s="52">
        <v>375889.63809999998</v>
      </c>
      <c r="C63" s="52">
        <v>53</v>
      </c>
      <c r="D63" s="93">
        <v>706977.05299999996</v>
      </c>
    </row>
    <row r="64" spans="1:4">
      <c r="A64" s="16">
        <v>32</v>
      </c>
      <c r="B64" s="52">
        <v>562663.81160000002</v>
      </c>
      <c r="C64" s="52">
        <v>48</v>
      </c>
      <c r="D64" s="93">
        <v>891439.87609999999</v>
      </c>
    </row>
    <row r="65" spans="1:4">
      <c r="A65" s="16">
        <v>34</v>
      </c>
      <c r="B65" s="52">
        <v>475126.12520000001</v>
      </c>
      <c r="C65" s="52">
        <v>50</v>
      </c>
      <c r="D65" s="93">
        <v>386057.42099999997</v>
      </c>
    </row>
    <row r="66" spans="1:4">
      <c r="A66" s="16">
        <v>34</v>
      </c>
      <c r="B66" s="52">
        <v>543789.72120000003</v>
      </c>
      <c r="C66" s="52">
        <v>46</v>
      </c>
      <c r="D66" s="93">
        <v>386287.0208</v>
      </c>
    </row>
    <row r="67" spans="1:4">
      <c r="A67" s="16">
        <v>40</v>
      </c>
      <c r="B67" s="52">
        <v>411045.83319999999</v>
      </c>
      <c r="C67" s="52">
        <v>55</v>
      </c>
      <c r="D67" s="93">
        <v>416540.299</v>
      </c>
    </row>
    <row r="68" spans="1:4">
      <c r="A68" s="16">
        <v>39</v>
      </c>
      <c r="B68" s="52">
        <v>399124.44890000002</v>
      </c>
      <c r="C68" s="52">
        <v>58</v>
      </c>
      <c r="D68" s="93">
        <v>565932.18610000005</v>
      </c>
    </row>
    <row r="69" spans="1:4">
      <c r="A69" s="16">
        <v>36</v>
      </c>
      <c r="B69" s="52">
        <v>97706.891810000001</v>
      </c>
      <c r="C69" s="52">
        <v>57</v>
      </c>
      <c r="D69" s="93">
        <v>659279.20109999995</v>
      </c>
    </row>
    <row r="70" spans="1:4">
      <c r="A70" s="16">
        <v>44</v>
      </c>
      <c r="B70" s="52">
        <v>473101.02730000002</v>
      </c>
      <c r="C70" s="52">
        <v>48</v>
      </c>
      <c r="D70" s="93">
        <v>408147.0405</v>
      </c>
    </row>
    <row r="71" spans="1:4">
      <c r="A71" s="16">
        <v>33</v>
      </c>
      <c r="B71" s="52">
        <v>315183.56880000001</v>
      </c>
      <c r="C71" s="52">
        <v>53</v>
      </c>
      <c r="D71" s="93">
        <v>692401.46680000005</v>
      </c>
    </row>
    <row r="72" spans="1:4">
      <c r="A72" s="16">
        <v>42</v>
      </c>
      <c r="B72" s="52">
        <v>362707.02730000002</v>
      </c>
      <c r="C72" s="52">
        <v>47</v>
      </c>
      <c r="D72" s="93">
        <v>588570.89029999997</v>
      </c>
    </row>
    <row r="73" spans="1:4">
      <c r="A73" s="16">
        <v>40</v>
      </c>
      <c r="B73" s="52">
        <v>416817.46730000002</v>
      </c>
      <c r="C73" s="52">
        <v>54</v>
      </c>
      <c r="D73" s="93">
        <v>586368.92929999996</v>
      </c>
    </row>
    <row r="74" spans="1:4">
      <c r="A74" s="16">
        <v>38</v>
      </c>
      <c r="B74" s="52">
        <v>498441.5687</v>
      </c>
      <c r="C74" s="52">
        <v>51</v>
      </c>
      <c r="D74" s="93">
        <v>407733.52289999998</v>
      </c>
    </row>
    <row r="75" spans="1:4">
      <c r="A75" s="16">
        <v>40</v>
      </c>
      <c r="B75" s="52">
        <v>613706.54209999996</v>
      </c>
      <c r="C75" s="52">
        <v>59</v>
      </c>
      <c r="D75" s="93">
        <v>651215.64350000001</v>
      </c>
    </row>
    <row r="76" spans="1:4">
      <c r="A76" s="16">
        <v>38</v>
      </c>
      <c r="B76" s="52">
        <v>427011.49540000001</v>
      </c>
      <c r="C76" s="52">
        <v>49</v>
      </c>
      <c r="D76" s="93">
        <v>53366.138610000002</v>
      </c>
    </row>
    <row r="77" spans="1:4">
      <c r="A77" s="16">
        <v>34</v>
      </c>
      <c r="B77" s="52">
        <v>340663.32610000001</v>
      </c>
      <c r="C77" s="52">
        <v>51</v>
      </c>
      <c r="D77" s="93">
        <v>167031.55540000001</v>
      </c>
    </row>
    <row r="78" spans="1:4">
      <c r="A78" s="16">
        <v>42</v>
      </c>
      <c r="B78" s="52">
        <v>415005.35840000003</v>
      </c>
      <c r="C78" s="52">
        <v>53</v>
      </c>
      <c r="D78" s="93">
        <v>339207.27740000002</v>
      </c>
    </row>
    <row r="79" spans="1:4">
      <c r="A79" s="16">
        <v>33</v>
      </c>
      <c r="B79" s="52">
        <v>478422.79729999998</v>
      </c>
      <c r="C79" s="52">
        <v>45</v>
      </c>
      <c r="D79" s="93">
        <v>291360.02909999999</v>
      </c>
    </row>
    <row r="80" spans="1:4">
      <c r="A80" s="16">
        <v>37</v>
      </c>
      <c r="B80" s="52">
        <v>322905.45919999998</v>
      </c>
      <c r="C80" s="52">
        <v>45</v>
      </c>
      <c r="D80" s="93">
        <v>271430.05430000002</v>
      </c>
    </row>
    <row r="81" spans="1:4">
      <c r="A81" s="16">
        <v>41</v>
      </c>
      <c r="B81" s="52">
        <v>462613.85869999998</v>
      </c>
      <c r="C81" s="52">
        <v>48</v>
      </c>
      <c r="D81" s="93">
        <v>701782.52800000005</v>
      </c>
    </row>
    <row r="82" spans="1:4">
      <c r="A82" s="16">
        <v>39</v>
      </c>
      <c r="B82" s="52">
        <v>298246.06089999998</v>
      </c>
      <c r="C82" s="52">
        <v>49</v>
      </c>
      <c r="D82" s="93">
        <v>580950.39670000004</v>
      </c>
    </row>
    <row r="83" spans="1:4">
      <c r="A83" s="16">
        <v>42</v>
      </c>
      <c r="B83" s="52">
        <v>587010.55209999997</v>
      </c>
      <c r="C83" s="52">
        <v>48</v>
      </c>
      <c r="D83" s="93">
        <v>401955.50099999999</v>
      </c>
    </row>
    <row r="84" spans="1:4">
      <c r="A84" s="16">
        <v>40</v>
      </c>
      <c r="B84" s="52">
        <v>664431.39659999998</v>
      </c>
      <c r="C84" s="52">
        <v>45</v>
      </c>
      <c r="D84" s="93">
        <v>293999.94270000001</v>
      </c>
    </row>
    <row r="85" spans="1:4">
      <c r="A85" s="16">
        <v>44</v>
      </c>
      <c r="B85" s="52">
        <v>347017.83309999999</v>
      </c>
      <c r="C85" s="52">
        <v>62</v>
      </c>
      <c r="D85" s="93">
        <v>560593.41599999997</v>
      </c>
    </row>
    <row r="86" spans="1:4">
      <c r="A86" s="16">
        <v>41</v>
      </c>
      <c r="B86" s="52">
        <v>275389.07010000001</v>
      </c>
      <c r="C86" s="52">
        <v>46</v>
      </c>
      <c r="D86" s="93">
        <v>174525.8426</v>
      </c>
    </row>
    <row r="87" spans="1:4">
      <c r="A87" s="16">
        <v>37</v>
      </c>
      <c r="B87" s="52">
        <v>619707.4203</v>
      </c>
      <c r="C87" s="52">
        <v>51</v>
      </c>
      <c r="D87" s="93">
        <v>260269.0963</v>
      </c>
    </row>
    <row r="88" spans="1:4">
      <c r="A88" s="16">
        <v>43</v>
      </c>
      <c r="B88" s="52">
        <v>491193.37729999999</v>
      </c>
      <c r="C88" s="52">
        <v>57</v>
      </c>
      <c r="D88" s="93">
        <v>316064.03379999998</v>
      </c>
    </row>
    <row r="89" spans="1:4">
      <c r="A89" s="16">
        <v>36</v>
      </c>
      <c r="B89" s="52">
        <v>396793.47340000002</v>
      </c>
      <c r="C89" s="52">
        <v>60</v>
      </c>
      <c r="D89" s="93">
        <v>254617.26089999999</v>
      </c>
    </row>
    <row r="90" spans="1:4">
      <c r="A90" s="16">
        <v>39</v>
      </c>
      <c r="B90" s="52">
        <v>478853.32169999997</v>
      </c>
      <c r="C90" s="52">
        <v>61</v>
      </c>
      <c r="D90" s="93">
        <v>581497.88740000001</v>
      </c>
    </row>
    <row r="91" spans="1:4">
      <c r="A91" s="16">
        <v>36</v>
      </c>
      <c r="B91" s="52">
        <v>335809.61709999997</v>
      </c>
      <c r="C91" s="52">
        <v>50</v>
      </c>
      <c r="D91" s="93">
        <v>378357.93849999999</v>
      </c>
    </row>
    <row r="92" spans="1:4">
      <c r="A92" s="16">
        <v>38</v>
      </c>
      <c r="B92" s="52">
        <v>761935.51769999997</v>
      </c>
      <c r="C92" s="52">
        <v>45</v>
      </c>
      <c r="D92" s="93">
        <v>85520.850550000003</v>
      </c>
    </row>
    <row r="93" spans="1:4">
      <c r="A93" s="16">
        <v>42</v>
      </c>
      <c r="B93" s="52">
        <v>620522.38419999997</v>
      </c>
      <c r="C93" s="52">
        <v>50</v>
      </c>
      <c r="D93" s="93">
        <v>633383.49250000005</v>
      </c>
    </row>
    <row r="94" spans="1:4">
      <c r="A94" s="16">
        <v>33</v>
      </c>
      <c r="B94" s="52">
        <v>539365.93660000002</v>
      </c>
      <c r="C94" s="52">
        <v>45</v>
      </c>
      <c r="D94" s="93">
        <v>449895.30459999997</v>
      </c>
    </row>
    <row r="95" spans="1:4">
      <c r="A95" s="16">
        <v>39</v>
      </c>
      <c r="B95" s="52">
        <v>565814.72499999998</v>
      </c>
      <c r="C95" s="52">
        <v>50</v>
      </c>
      <c r="D95" s="93">
        <v>20000</v>
      </c>
    </row>
    <row r="96" spans="1:4">
      <c r="A96" s="16">
        <v>39</v>
      </c>
      <c r="B96" s="52">
        <v>74257.827850000001</v>
      </c>
      <c r="C96" s="52">
        <v>51</v>
      </c>
      <c r="D96" s="93">
        <v>216355.3406</v>
      </c>
    </row>
    <row r="97" spans="1:4">
      <c r="A97" s="16">
        <v>39</v>
      </c>
      <c r="B97" s="52">
        <v>734443.69689999998</v>
      </c>
      <c r="C97" s="52">
        <v>53</v>
      </c>
      <c r="D97" s="93">
        <v>191168.44760000001</v>
      </c>
    </row>
    <row r="98" spans="1:4">
      <c r="A98" s="16">
        <v>43</v>
      </c>
      <c r="B98" s="52">
        <v>568947.7487</v>
      </c>
      <c r="C98" s="52">
        <v>56</v>
      </c>
      <c r="D98" s="93">
        <v>363561.1972</v>
      </c>
    </row>
    <row r="99" spans="1:4">
      <c r="A99" s="16">
        <v>44</v>
      </c>
      <c r="B99" s="52">
        <v>249182.78479999999</v>
      </c>
      <c r="C99" s="52">
        <v>57</v>
      </c>
      <c r="D99" s="93">
        <v>352507.90120000002</v>
      </c>
    </row>
    <row r="100" spans="1:4">
      <c r="A100" s="16">
        <v>36</v>
      </c>
      <c r="B100" s="52">
        <v>632600.47180000006</v>
      </c>
      <c r="C100" s="52">
        <v>48</v>
      </c>
      <c r="D100" s="93">
        <v>368344.0637</v>
      </c>
    </row>
    <row r="101" spans="1:4">
      <c r="A101" s="16">
        <v>33</v>
      </c>
      <c r="B101" s="52">
        <v>133226.06169999999</v>
      </c>
      <c r="C101" s="52">
        <v>50</v>
      </c>
      <c r="D101" s="93">
        <v>517480.09370000003</v>
      </c>
    </row>
    <row r="102" spans="1:4">
      <c r="A102" s="16">
        <v>43</v>
      </c>
      <c r="B102" s="52">
        <v>610942.14080000005</v>
      </c>
      <c r="C102" s="52">
        <v>47</v>
      </c>
      <c r="D102" s="93">
        <v>445745.55440000002</v>
      </c>
    </row>
    <row r="103" spans="1:4">
      <c r="A103" s="16">
        <v>43</v>
      </c>
      <c r="B103" s="52">
        <v>152883.35190000001</v>
      </c>
      <c r="C103" s="52">
        <v>47</v>
      </c>
      <c r="D103" s="93">
        <v>405550.16889999999</v>
      </c>
    </row>
    <row r="104" spans="1:4">
      <c r="A104" s="16">
        <v>38</v>
      </c>
      <c r="B104" s="52">
        <v>573441.97239999997</v>
      </c>
      <c r="C104" s="52">
        <v>47</v>
      </c>
      <c r="D104" s="93">
        <v>255922.473</v>
      </c>
    </row>
    <row r="105" spans="1:4">
      <c r="A105" s="16">
        <v>40</v>
      </c>
      <c r="B105" s="52">
        <v>134188.4492</v>
      </c>
      <c r="C105" s="52">
        <v>54</v>
      </c>
      <c r="D105" s="93">
        <v>278181.83539999998</v>
      </c>
    </row>
    <row r="106" spans="1:4">
      <c r="A106" s="16">
        <v>43</v>
      </c>
      <c r="B106" s="52">
        <v>426488.74589999998</v>
      </c>
      <c r="C106" s="52">
        <v>45</v>
      </c>
      <c r="D106" s="93">
        <v>357639.03340000001</v>
      </c>
    </row>
    <row r="107" spans="1:4">
      <c r="A107" s="16">
        <v>42</v>
      </c>
      <c r="B107" s="52">
        <v>575500.76870000002</v>
      </c>
      <c r="C107" s="52">
        <v>51</v>
      </c>
      <c r="D107" s="93">
        <v>546630.52839999995</v>
      </c>
    </row>
    <row r="108" spans="1:4">
      <c r="A108" s="16">
        <v>38</v>
      </c>
      <c r="B108" s="52">
        <v>479685.98239999998</v>
      </c>
      <c r="C108" s="52">
        <v>50</v>
      </c>
      <c r="D108" s="93">
        <v>211765.2494</v>
      </c>
    </row>
    <row r="109" spans="1:4">
      <c r="A109" s="16">
        <v>41</v>
      </c>
      <c r="B109" s="52">
        <v>336867.71470000001</v>
      </c>
      <c r="C109" s="52">
        <v>56</v>
      </c>
      <c r="D109" s="93">
        <v>613242.16680000001</v>
      </c>
    </row>
    <row r="110" spans="1:4">
      <c r="A110" s="16">
        <v>41</v>
      </c>
      <c r="B110" s="52">
        <v>202710.12940000001</v>
      </c>
      <c r="C110" s="52">
        <v>57</v>
      </c>
      <c r="D110" s="93">
        <v>350157.8394</v>
      </c>
    </row>
    <row r="111" spans="1:4">
      <c r="A111" s="16">
        <v>40</v>
      </c>
      <c r="B111" s="52">
        <v>515305.4841</v>
      </c>
      <c r="C111" s="52">
        <v>51</v>
      </c>
      <c r="D111" s="93">
        <v>520997.23849999998</v>
      </c>
    </row>
    <row r="112" spans="1:4">
      <c r="A112" s="16">
        <v>32</v>
      </c>
      <c r="B112" s="52">
        <v>572037.88589999999</v>
      </c>
      <c r="C112" s="52">
        <v>63</v>
      </c>
      <c r="D112" s="93">
        <v>251702.1158</v>
      </c>
    </row>
    <row r="113" spans="1:4">
      <c r="A113" s="16">
        <v>35</v>
      </c>
      <c r="B113" s="52">
        <v>211168.6293</v>
      </c>
      <c r="C113" s="52">
        <v>53</v>
      </c>
      <c r="D113" s="93">
        <v>623033.48199999996</v>
      </c>
    </row>
    <row r="114" spans="1:4">
      <c r="A114" s="16">
        <v>29</v>
      </c>
      <c r="B114" s="52">
        <v>613104.78399999999</v>
      </c>
      <c r="C114" s="52">
        <v>51</v>
      </c>
      <c r="D114" s="93">
        <v>615672.46810000006</v>
      </c>
    </row>
    <row r="115" spans="1:4">
      <c r="A115" s="16">
        <v>33</v>
      </c>
      <c r="B115" s="52">
        <v>505897.30410000001</v>
      </c>
      <c r="C115" s="52">
        <v>48</v>
      </c>
      <c r="D115" s="93">
        <v>335652.62339999998</v>
      </c>
    </row>
    <row r="116" spans="1:4">
      <c r="A116" s="16">
        <v>42</v>
      </c>
      <c r="B116" s="52">
        <v>371355.69349999999</v>
      </c>
      <c r="C116" s="52">
        <v>45</v>
      </c>
      <c r="D116" s="93">
        <v>543313.34539999999</v>
      </c>
    </row>
    <row r="117" spans="1:4">
      <c r="A117" s="16">
        <v>41</v>
      </c>
      <c r="B117" s="52">
        <v>136346.3069</v>
      </c>
      <c r="C117" s="52">
        <v>70</v>
      </c>
      <c r="D117" s="93">
        <v>346555.1716</v>
      </c>
    </row>
    <row r="118" spans="1:4">
      <c r="A118" s="16">
        <v>44</v>
      </c>
      <c r="B118" s="52">
        <v>353929.54950000002</v>
      </c>
      <c r="C118" s="52">
        <v>51</v>
      </c>
      <c r="D118" s="93">
        <v>474763.46960000001</v>
      </c>
    </row>
    <row r="119" spans="1:4">
      <c r="A119" s="16">
        <v>42</v>
      </c>
      <c r="B119" s="52">
        <v>630411.26980000001</v>
      </c>
      <c r="C119" s="52">
        <v>51</v>
      </c>
      <c r="D119" s="93">
        <v>232607.39069999999</v>
      </c>
    </row>
    <row r="120" spans="1:4">
      <c r="A120" s="16">
        <v>41</v>
      </c>
      <c r="B120" s="52">
        <v>491904.1899</v>
      </c>
      <c r="C120" s="52">
        <v>50</v>
      </c>
      <c r="D120" s="93">
        <v>629764.27430000005</v>
      </c>
    </row>
    <row r="121" spans="1:4">
      <c r="A121" s="16">
        <v>40</v>
      </c>
      <c r="B121" s="52">
        <v>159727.87530000001</v>
      </c>
      <c r="C121" s="52">
        <v>52</v>
      </c>
      <c r="D121" s="93">
        <v>322150.3542</v>
      </c>
    </row>
    <row r="122" spans="1:4">
      <c r="A122" s="16">
        <v>41</v>
      </c>
      <c r="B122" s="52">
        <v>392177.78899999999</v>
      </c>
      <c r="C122" s="52">
        <v>57</v>
      </c>
      <c r="D122" s="93">
        <v>607395.0183</v>
      </c>
    </row>
    <row r="123" spans="1:4">
      <c r="A123" s="16">
        <v>27</v>
      </c>
      <c r="B123" s="52">
        <v>606851.16960000002</v>
      </c>
      <c r="C123" s="52">
        <v>54</v>
      </c>
      <c r="D123" s="93">
        <v>152012.353</v>
      </c>
    </row>
    <row r="124" spans="1:4">
      <c r="A124" s="16">
        <v>43</v>
      </c>
      <c r="B124" s="52">
        <v>225670.12880000001</v>
      </c>
      <c r="C124" s="52">
        <v>50</v>
      </c>
      <c r="D124" s="93">
        <v>490444.41110000003</v>
      </c>
    </row>
    <row r="125" spans="1:4">
      <c r="A125" s="16">
        <v>32</v>
      </c>
      <c r="B125" s="52">
        <v>625484.09169999999</v>
      </c>
      <c r="C125" s="52">
        <v>52</v>
      </c>
      <c r="D125" s="93">
        <v>571564.79009999998</v>
      </c>
    </row>
    <row r="126" spans="1:4">
      <c r="A126" s="16">
        <v>35</v>
      </c>
      <c r="B126" s="52">
        <v>275762.48359999998</v>
      </c>
      <c r="C126" s="52">
        <v>52</v>
      </c>
      <c r="D126" s="93">
        <v>261152.8211</v>
      </c>
    </row>
    <row r="127" spans="1:4">
      <c r="A127" s="16">
        <v>37</v>
      </c>
      <c r="B127" s="52">
        <v>315058.71669999999</v>
      </c>
      <c r="C127" s="52">
        <v>64</v>
      </c>
      <c r="D127" s="93">
        <v>299854.21860000002</v>
      </c>
    </row>
    <row r="128" spans="1:4">
      <c r="A128" s="16">
        <v>44</v>
      </c>
      <c r="B128" s="52">
        <v>149761.1281</v>
      </c>
      <c r="C128" s="52">
        <v>51</v>
      </c>
      <c r="D128" s="93">
        <v>371240.24129999999</v>
      </c>
    </row>
    <row r="129" spans="1:4">
      <c r="A129" s="16">
        <v>40</v>
      </c>
      <c r="B129" s="52">
        <v>305253.26579999999</v>
      </c>
      <c r="C129" s="52">
        <v>55</v>
      </c>
      <c r="D129" s="93">
        <v>465709.89370000002</v>
      </c>
    </row>
    <row r="130" spans="1:4">
      <c r="A130" s="16">
        <v>34</v>
      </c>
      <c r="B130" s="52">
        <v>290711.86700000003</v>
      </c>
      <c r="C130" s="52">
        <v>47</v>
      </c>
      <c r="D130" s="93">
        <v>196421.7402</v>
      </c>
    </row>
    <row r="131" spans="1:4">
      <c r="A131" s="16">
        <v>36</v>
      </c>
      <c r="B131" s="52">
        <v>516738.17239999998</v>
      </c>
      <c r="C131" s="52">
        <v>45</v>
      </c>
      <c r="D131" s="93">
        <v>279393.49099999998</v>
      </c>
    </row>
    <row r="132" spans="1:4">
      <c r="A132" s="16">
        <v>42</v>
      </c>
      <c r="B132" s="52">
        <v>398011.58039999998</v>
      </c>
      <c r="C132" s="52">
        <v>47</v>
      </c>
      <c r="D132" s="93">
        <v>383693.20409999997</v>
      </c>
    </row>
    <row r="133" spans="1:4">
      <c r="A133" s="16">
        <v>35</v>
      </c>
      <c r="B133" s="52">
        <v>719846.98239999998</v>
      </c>
      <c r="C133" s="52">
        <v>47</v>
      </c>
      <c r="D133" s="93">
        <v>830430.36919999996</v>
      </c>
    </row>
    <row r="134" spans="1:4">
      <c r="A134" s="16">
        <v>44</v>
      </c>
      <c r="B134" s="52">
        <v>374777.69290000002</v>
      </c>
      <c r="C134" s="52">
        <v>60</v>
      </c>
      <c r="D134" s="93">
        <v>112127.2567</v>
      </c>
    </row>
    <row r="135" spans="1:4">
      <c r="A135" s="16">
        <v>31</v>
      </c>
      <c r="B135" s="52">
        <v>615720.04249999998</v>
      </c>
      <c r="C135" s="52">
        <v>59</v>
      </c>
      <c r="D135" s="93">
        <v>331460.47269999998</v>
      </c>
    </row>
    <row r="136" spans="1:4">
      <c r="A136" s="16">
        <v>35</v>
      </c>
      <c r="B136" s="52">
        <v>385250.71629999997</v>
      </c>
      <c r="C136" s="52">
        <v>47</v>
      </c>
      <c r="D136" s="93">
        <v>509543.08590000001</v>
      </c>
    </row>
    <row r="137" spans="1:4">
      <c r="A137" s="16">
        <v>42</v>
      </c>
      <c r="B137" s="52">
        <v>188327.58309999999</v>
      </c>
      <c r="C137" s="52">
        <v>55</v>
      </c>
      <c r="D137" s="93">
        <v>234159.07930000001</v>
      </c>
    </row>
    <row r="138" spans="1:4">
      <c r="A138" s="16">
        <v>39</v>
      </c>
      <c r="B138" s="52">
        <v>322891.77870000002</v>
      </c>
      <c r="C138" s="52">
        <v>45</v>
      </c>
      <c r="D138" s="93">
        <v>358615.9327</v>
      </c>
    </row>
    <row r="139" spans="1:4">
      <c r="A139" s="16">
        <v>38</v>
      </c>
      <c r="B139" s="52">
        <v>375654.14720000001</v>
      </c>
      <c r="C139" s="52">
        <v>51</v>
      </c>
      <c r="D139" s="93">
        <v>563498.66359999997</v>
      </c>
    </row>
    <row r="140" spans="1:4">
      <c r="A140" s="16">
        <v>41</v>
      </c>
      <c r="B140" s="52">
        <v>515717.7476</v>
      </c>
      <c r="C140" s="52">
        <v>49</v>
      </c>
      <c r="D140" s="93">
        <v>48620.321230000001</v>
      </c>
    </row>
    <row r="141" spans="1:4">
      <c r="A141" s="16">
        <v>44</v>
      </c>
      <c r="B141" s="52">
        <v>555993.10809999995</v>
      </c>
      <c r="C141" s="52">
        <v>46</v>
      </c>
      <c r="D141" s="93">
        <v>494985.53629999998</v>
      </c>
    </row>
    <row r="142" spans="1:4">
      <c r="A142" s="16">
        <v>43</v>
      </c>
      <c r="B142" s="52">
        <v>411932.81910000002</v>
      </c>
      <c r="C142" s="52">
        <v>53</v>
      </c>
      <c r="D142" s="93">
        <v>545946.99959999998</v>
      </c>
    </row>
    <row r="143" spans="1:4">
      <c r="A143" s="16">
        <v>39</v>
      </c>
      <c r="B143" s="52">
        <v>854283.55740000005</v>
      </c>
      <c r="C143" s="52">
        <v>70</v>
      </c>
      <c r="D143" s="93">
        <v>252220.29370000001</v>
      </c>
    </row>
    <row r="144" spans="1:4">
      <c r="A144" s="16">
        <v>33</v>
      </c>
      <c r="B144" s="52">
        <v>537572.13379999995</v>
      </c>
      <c r="C144" s="52">
        <v>51</v>
      </c>
      <c r="D144" s="93">
        <v>513974.68119999999</v>
      </c>
    </row>
    <row r="145" spans="1:4">
      <c r="A145" s="16">
        <v>42</v>
      </c>
      <c r="B145" s="52">
        <v>320834.01020000002</v>
      </c>
      <c r="C145" s="52">
        <v>52</v>
      </c>
      <c r="D145" s="93">
        <v>168703.33850000001</v>
      </c>
    </row>
    <row r="146" spans="1:4">
      <c r="A146" s="16">
        <v>37</v>
      </c>
      <c r="B146" s="52">
        <v>366327.74320000003</v>
      </c>
      <c r="C146" s="52">
        <v>45</v>
      </c>
      <c r="D146" s="93">
        <v>455589.79729999998</v>
      </c>
    </row>
    <row r="147" spans="1:4">
      <c r="A147" s="16">
        <v>36</v>
      </c>
      <c r="B147" s="52">
        <v>551344.33649999998</v>
      </c>
      <c r="C147" s="52">
        <v>48</v>
      </c>
      <c r="D147" s="93">
        <v>492113.00670000003</v>
      </c>
    </row>
    <row r="148" spans="1:4">
      <c r="A148" s="16">
        <v>32</v>
      </c>
      <c r="B148" s="52">
        <v>549212.42680000002</v>
      </c>
      <c r="C148" s="52">
        <v>48</v>
      </c>
      <c r="D148" s="93">
        <v>586717.47149999999</v>
      </c>
    </row>
    <row r="149" spans="1:4">
      <c r="A149" s="16">
        <v>32</v>
      </c>
      <c r="B149" s="52">
        <v>589180.44850000006</v>
      </c>
      <c r="C149" s="52">
        <v>48</v>
      </c>
      <c r="D149" s="93">
        <v>333543.69300000003</v>
      </c>
    </row>
    <row r="150" spans="1:4">
      <c r="A150" s="16">
        <v>43</v>
      </c>
      <c r="B150" s="52">
        <v>600685.19149999996</v>
      </c>
      <c r="C150" s="52">
        <v>57</v>
      </c>
      <c r="D150" s="93">
        <v>466988.26020000002</v>
      </c>
    </row>
    <row r="151" spans="1:4">
      <c r="A151" s="16">
        <v>43</v>
      </c>
      <c r="B151" s="52">
        <v>432447.53240000003</v>
      </c>
      <c r="C151" s="52">
        <v>46</v>
      </c>
      <c r="D151" s="93">
        <v>418764.5061</v>
      </c>
    </row>
    <row r="152" spans="1:4">
      <c r="A152" s="16">
        <v>43</v>
      </c>
      <c r="B152" s="52">
        <v>62149.940340000001</v>
      </c>
      <c r="C152" s="52">
        <v>65</v>
      </c>
      <c r="D152" s="93">
        <v>284991.7415</v>
      </c>
    </row>
    <row r="153" spans="1:4">
      <c r="A153" s="16">
        <v>40</v>
      </c>
      <c r="B153" s="52">
        <v>508962.48739999998</v>
      </c>
      <c r="C153" s="52">
        <v>57</v>
      </c>
      <c r="D153" s="93">
        <v>720423.81570000004</v>
      </c>
    </row>
    <row r="154" spans="1:4">
      <c r="A154" s="16">
        <v>35</v>
      </c>
      <c r="B154" s="52">
        <v>360457.04960000003</v>
      </c>
      <c r="C154" s="52">
        <v>47</v>
      </c>
      <c r="D154" s="93">
        <v>124979.05009999999</v>
      </c>
    </row>
    <row r="155" spans="1:4">
      <c r="A155" s="16">
        <v>43</v>
      </c>
      <c r="B155" s="52">
        <v>712233.82409999997</v>
      </c>
      <c r="C155" s="52">
        <v>57</v>
      </c>
      <c r="D155" s="93">
        <v>623487.59519999998</v>
      </c>
    </row>
    <row r="156" spans="1:4">
      <c r="A156" s="16">
        <v>32</v>
      </c>
      <c r="B156" s="52">
        <v>528087.52769999998</v>
      </c>
      <c r="C156" s="52">
        <v>46</v>
      </c>
      <c r="D156" s="93">
        <v>316906.64409999998</v>
      </c>
    </row>
    <row r="157" spans="1:4">
      <c r="A157" s="16">
        <v>44</v>
      </c>
      <c r="B157" s="52">
        <v>749016.56499999994</v>
      </c>
      <c r="C157" s="52">
        <v>45</v>
      </c>
      <c r="D157" s="93">
        <v>308445.85979999998</v>
      </c>
    </row>
    <row r="158" spans="1:4">
      <c r="A158" s="16">
        <v>44</v>
      </c>
      <c r="B158" s="52">
        <v>558001.02410000004</v>
      </c>
      <c r="C158" s="52">
        <v>51</v>
      </c>
      <c r="D158" s="93">
        <v>286849.78749999998</v>
      </c>
    </row>
    <row r="159" spans="1:4">
      <c r="A159" s="16">
        <v>35</v>
      </c>
      <c r="B159" s="52">
        <v>457116.19449999998</v>
      </c>
      <c r="C159" s="52">
        <v>54</v>
      </c>
      <c r="D159" s="93">
        <v>613372.89170000004</v>
      </c>
    </row>
    <row r="160" spans="1:4">
      <c r="A160" s="16">
        <v>41</v>
      </c>
      <c r="B160" s="52">
        <v>447393.48830000003</v>
      </c>
      <c r="C160" s="52">
        <v>45</v>
      </c>
      <c r="D160" s="93">
        <v>589669.65729999996</v>
      </c>
    </row>
    <row r="161" spans="1:4">
      <c r="A161" s="16">
        <v>44</v>
      </c>
      <c r="B161" s="52">
        <v>674190.6949</v>
      </c>
      <c r="C161" s="52">
        <v>54</v>
      </c>
      <c r="D161" s="93">
        <v>229070.5491</v>
      </c>
    </row>
    <row r="162" spans="1:4">
      <c r="A162" s="16">
        <v>42</v>
      </c>
      <c r="B162" s="52">
        <v>321431.27899999998</v>
      </c>
      <c r="C162" s="52">
        <v>55</v>
      </c>
      <c r="D162" s="93">
        <v>779143.60049999994</v>
      </c>
    </row>
    <row r="163" spans="1:4">
      <c r="A163" s="16">
        <v>41</v>
      </c>
      <c r="B163" s="52">
        <v>627086.65630000003</v>
      </c>
      <c r="C163" s="52">
        <v>46</v>
      </c>
      <c r="D163" s="93">
        <v>438491.87599999999</v>
      </c>
    </row>
    <row r="164" spans="1:4">
      <c r="A164" s="16">
        <v>40</v>
      </c>
      <c r="B164" s="52">
        <v>281690.8431</v>
      </c>
      <c r="C164" s="52">
        <v>45</v>
      </c>
      <c r="D164" s="93">
        <v>521404.23859999998</v>
      </c>
    </row>
    <row r="165" spans="1:4">
      <c r="A165" s="16">
        <v>40</v>
      </c>
      <c r="B165" s="52">
        <v>762832.26060000004</v>
      </c>
      <c r="C165" s="52">
        <v>50</v>
      </c>
      <c r="D165" s="93">
        <v>811594.0392</v>
      </c>
    </row>
    <row r="166" spans="1:4">
      <c r="A166" s="16">
        <v>41</v>
      </c>
      <c r="B166" s="52">
        <v>416748.73090000002</v>
      </c>
      <c r="C166" s="52">
        <v>54</v>
      </c>
      <c r="D166" s="93">
        <v>552454.02630000003</v>
      </c>
    </row>
    <row r="167" spans="1:4">
      <c r="A167" s="16">
        <v>35</v>
      </c>
      <c r="B167" s="52">
        <v>291897.4057</v>
      </c>
      <c r="C167" s="52">
        <v>56</v>
      </c>
      <c r="D167" s="93">
        <v>202576.61960000001</v>
      </c>
    </row>
    <row r="168" spans="1:4">
      <c r="A168" s="16">
        <v>37</v>
      </c>
      <c r="B168" s="52">
        <v>388284.29739999998</v>
      </c>
      <c r="C168" s="52">
        <v>54</v>
      </c>
      <c r="D168" s="93">
        <v>397700.14039999997</v>
      </c>
    </row>
    <row r="169" spans="1:4">
      <c r="A169" s="16">
        <v>32</v>
      </c>
      <c r="B169" s="52">
        <v>129635.63430000001</v>
      </c>
      <c r="C169" s="52">
        <v>48</v>
      </c>
      <c r="D169" s="93">
        <v>210573.70420000001</v>
      </c>
    </row>
    <row r="170" spans="1:4">
      <c r="A170" s="16">
        <v>43</v>
      </c>
      <c r="B170" s="52">
        <v>344060.17540000001</v>
      </c>
      <c r="C170" s="52">
        <v>49</v>
      </c>
      <c r="D170" s="93">
        <v>581620.48239999998</v>
      </c>
    </row>
    <row r="171" spans="1:4">
      <c r="A171" s="16">
        <v>36</v>
      </c>
      <c r="B171" s="52">
        <v>141587.64980000001</v>
      </c>
      <c r="C171" s="52">
        <v>55</v>
      </c>
      <c r="D171" s="93">
        <v>481513.5074</v>
      </c>
    </row>
    <row r="172" spans="1:4">
      <c r="A172" s="16">
        <v>36</v>
      </c>
      <c r="B172" s="52">
        <v>283241.2769</v>
      </c>
      <c r="C172" s="52">
        <v>53</v>
      </c>
      <c r="D172" s="93">
        <v>679435.17449999996</v>
      </c>
    </row>
    <row r="173" spans="1:4">
      <c r="A173" s="16">
        <v>44</v>
      </c>
      <c r="B173" s="52">
        <v>472403.12310000003</v>
      </c>
      <c r="C173" s="52">
        <v>53</v>
      </c>
      <c r="D173" s="93">
        <v>793986.61549999996</v>
      </c>
    </row>
    <row r="174" spans="1:4">
      <c r="A174" s="16">
        <v>43</v>
      </c>
      <c r="B174" s="52">
        <v>376886.359</v>
      </c>
      <c r="C174" s="52">
        <v>48</v>
      </c>
      <c r="D174" s="93">
        <v>819002.17480000004</v>
      </c>
    </row>
    <row r="175" spans="1:4">
      <c r="A175" s="16">
        <v>37</v>
      </c>
      <c r="B175" s="52">
        <v>271414.75919999997</v>
      </c>
      <c r="C175" s="52">
        <v>63</v>
      </c>
      <c r="D175" s="93">
        <v>626163.83200000005</v>
      </c>
    </row>
    <row r="176" spans="1:4">
      <c r="A176" s="16">
        <v>40</v>
      </c>
      <c r="B176" s="52">
        <v>630120.00100000005</v>
      </c>
      <c r="C176" s="52">
        <v>59</v>
      </c>
      <c r="D176" s="93">
        <v>239217.67319999999</v>
      </c>
    </row>
    <row r="177" spans="1:4">
      <c r="A177" s="16">
        <v>42</v>
      </c>
      <c r="B177" s="52">
        <v>355175.3677</v>
      </c>
      <c r="C177" s="52">
        <v>45</v>
      </c>
      <c r="D177" s="93">
        <v>221290.98180000001</v>
      </c>
    </row>
    <row r="178" spans="1:4">
      <c r="A178" s="16">
        <v>30</v>
      </c>
      <c r="B178" s="52">
        <v>552267.6361</v>
      </c>
      <c r="C178" s="52">
        <v>47</v>
      </c>
      <c r="D178" s="93">
        <v>222341.03419999999</v>
      </c>
    </row>
    <row r="179" spans="1:4">
      <c r="A179" s="16">
        <v>43</v>
      </c>
      <c r="B179" s="52">
        <v>205006.21609999999</v>
      </c>
      <c r="C179" s="52">
        <v>49</v>
      </c>
      <c r="D179" s="93">
        <v>266765.47700000001</v>
      </c>
    </row>
    <row r="180" spans="1:4">
      <c r="A180" s="16">
        <v>40</v>
      </c>
      <c r="B180" s="52">
        <v>482866.54570000002</v>
      </c>
      <c r="C180" s="52">
        <v>47</v>
      </c>
      <c r="D180" s="93">
        <v>587858.62950000004</v>
      </c>
    </row>
    <row r="181" spans="1:4">
      <c r="A181" s="16">
        <v>38</v>
      </c>
      <c r="B181" s="52">
        <v>297964.26380000002</v>
      </c>
      <c r="C181" s="52">
        <v>46</v>
      </c>
      <c r="D181" s="93">
        <v>684273.59129999997</v>
      </c>
    </row>
    <row r="182" spans="1:4">
      <c r="A182" s="16">
        <v>43</v>
      </c>
      <c r="B182" s="52">
        <v>267555.11780000001</v>
      </c>
      <c r="C182" s="52">
        <v>51</v>
      </c>
      <c r="D182" s="93">
        <v>577272.68050000002</v>
      </c>
    </row>
    <row r="183" spans="1:4">
      <c r="A183" s="16">
        <v>37</v>
      </c>
      <c r="B183" s="52">
        <v>461366.78289999999</v>
      </c>
      <c r="C183" s="52">
        <v>63</v>
      </c>
      <c r="D183" s="93">
        <v>474485.66590000002</v>
      </c>
    </row>
    <row r="184" spans="1:4">
      <c r="A184" s="16">
        <v>41</v>
      </c>
      <c r="B184" s="52">
        <v>365871.49920000002</v>
      </c>
      <c r="C184" s="52">
        <v>50</v>
      </c>
      <c r="D184" s="93">
        <v>579220.03929999995</v>
      </c>
    </row>
    <row r="185" spans="1:4">
      <c r="A185" s="16">
        <v>42</v>
      </c>
      <c r="B185" s="52">
        <v>394229.89720000001</v>
      </c>
      <c r="C185" s="52">
        <v>51</v>
      </c>
      <c r="D185" s="93">
        <v>472761.62079999998</v>
      </c>
    </row>
    <row r="186" spans="1:4">
      <c r="A186" s="16">
        <v>38</v>
      </c>
      <c r="B186" s="52">
        <v>357468.18660000002</v>
      </c>
      <c r="C186" s="52">
        <v>54</v>
      </c>
      <c r="D186" s="93">
        <v>556014.97039999999</v>
      </c>
    </row>
    <row r="187" spans="1:4">
      <c r="A187" s="16">
        <v>43</v>
      </c>
      <c r="B187" s="52">
        <v>790116.42520000006</v>
      </c>
      <c r="C187" s="52">
        <v>57</v>
      </c>
      <c r="D187" s="93">
        <v>497876.24780000001</v>
      </c>
    </row>
    <row r="188" spans="1:4">
      <c r="A188" s="16">
        <v>44</v>
      </c>
      <c r="B188" s="52">
        <v>601744.96070000005</v>
      </c>
      <c r="C188" s="52">
        <v>47</v>
      </c>
      <c r="D188" s="93">
        <v>364858.71480000002</v>
      </c>
    </row>
    <row r="189" spans="1:4">
      <c r="A189" s="16">
        <v>41</v>
      </c>
      <c r="B189" s="52">
        <v>258194.8443</v>
      </c>
      <c r="C189" s="52">
        <v>52</v>
      </c>
      <c r="D189" s="93">
        <v>579059.31319999998</v>
      </c>
    </row>
    <row r="190" spans="1:4">
      <c r="A190" s="16">
        <v>40</v>
      </c>
      <c r="B190" s="52">
        <v>228388.5491</v>
      </c>
      <c r="C190" s="52">
        <v>52</v>
      </c>
      <c r="D190" s="93">
        <v>69821.637600000002</v>
      </c>
    </row>
    <row r="191" spans="1:4">
      <c r="A191" s="16">
        <v>44</v>
      </c>
      <c r="B191" s="52">
        <v>320525.72820000001</v>
      </c>
      <c r="C191" s="52">
        <v>48</v>
      </c>
      <c r="D191" s="93">
        <v>244188.00080000001</v>
      </c>
    </row>
    <row r="192" spans="1:4">
      <c r="A192" s="16">
        <v>44</v>
      </c>
      <c r="B192" s="52">
        <v>265717.25420000002</v>
      </c>
      <c r="C192" s="52">
        <v>55</v>
      </c>
      <c r="D192" s="93">
        <v>1000000</v>
      </c>
    </row>
    <row r="193" spans="1:4">
      <c r="A193" s="16">
        <v>40</v>
      </c>
      <c r="B193" s="52">
        <v>601210.28029999998</v>
      </c>
      <c r="C193" s="52">
        <v>47</v>
      </c>
      <c r="D193" s="93">
        <v>765711.60250000004</v>
      </c>
    </row>
    <row r="194" spans="1:4">
      <c r="A194" s="16">
        <v>33</v>
      </c>
      <c r="B194" s="52">
        <v>284155.4155</v>
      </c>
      <c r="C194" s="52">
        <v>45</v>
      </c>
      <c r="D194" s="93">
        <v>493592.1764</v>
      </c>
    </row>
    <row r="195" spans="1:4">
      <c r="A195" s="16">
        <v>44</v>
      </c>
      <c r="B195" s="52">
        <v>487564.55410000001</v>
      </c>
      <c r="C195" s="52">
        <v>47</v>
      </c>
      <c r="D195" s="93">
        <v>787984.28819999995</v>
      </c>
    </row>
    <row r="196" spans="1:4">
      <c r="A196" s="16">
        <v>42</v>
      </c>
      <c r="B196" s="52">
        <v>297540.88140000001</v>
      </c>
      <c r="C196" s="52">
        <v>45</v>
      </c>
      <c r="D196" s="93">
        <v>427287.62770000001</v>
      </c>
    </row>
    <row r="197" spans="1:4">
      <c r="A197" s="16">
        <v>20</v>
      </c>
      <c r="B197" s="52">
        <v>494606.63339999999</v>
      </c>
      <c r="C197" s="52">
        <v>49</v>
      </c>
      <c r="D197" s="93">
        <v>521815.7353</v>
      </c>
    </row>
    <row r="198" spans="1:4">
      <c r="A198" s="16">
        <v>44</v>
      </c>
      <c r="B198" s="52">
        <v>478428.71740000002</v>
      </c>
      <c r="C198" s="52">
        <v>60</v>
      </c>
      <c r="D198" s="93">
        <v>622324.74990000005</v>
      </c>
    </row>
    <row r="199" spans="1:4">
      <c r="A199" s="16">
        <v>43</v>
      </c>
      <c r="B199" s="52">
        <v>201636.86600000001</v>
      </c>
      <c r="C199" s="52">
        <v>51</v>
      </c>
      <c r="D199" s="93">
        <v>542777.48919999995</v>
      </c>
    </row>
    <row r="200" spans="1:4">
      <c r="A200" s="16">
        <v>25</v>
      </c>
      <c r="B200" s="52">
        <v>158758.35769999999</v>
      </c>
      <c r="C200" s="52">
        <v>48</v>
      </c>
      <c r="D200" s="93">
        <v>642335.10210000002</v>
      </c>
    </row>
    <row r="201" spans="1:4">
      <c r="A201" s="16">
        <v>33</v>
      </c>
      <c r="B201" s="52">
        <v>485563.73629999999</v>
      </c>
      <c r="C201" s="52">
        <v>48</v>
      </c>
      <c r="D201" s="93">
        <v>160487.0006</v>
      </c>
    </row>
    <row r="202" spans="1:4">
      <c r="A202" s="16">
        <v>43</v>
      </c>
      <c r="B202" s="52">
        <v>400703.26549999998</v>
      </c>
      <c r="C202" s="52">
        <v>47</v>
      </c>
      <c r="D202" s="93">
        <v>356213.07760000002</v>
      </c>
    </row>
    <row r="203" spans="1:4">
      <c r="A203" s="16">
        <v>40</v>
      </c>
      <c r="B203" s="52">
        <v>508528.99570000003</v>
      </c>
      <c r="C203" s="52">
        <v>45</v>
      </c>
      <c r="D203" s="93">
        <v>414034.60960000003</v>
      </c>
    </row>
    <row r="204" spans="1:4">
      <c r="A204" s="16">
        <v>39</v>
      </c>
      <c r="B204" s="52">
        <v>516817.3173</v>
      </c>
      <c r="C204" s="52">
        <v>49</v>
      </c>
      <c r="D204" s="93">
        <v>521061.1115</v>
      </c>
    </row>
    <row r="205" spans="1:4">
      <c r="A205" s="16">
        <v>39</v>
      </c>
      <c r="B205" s="52">
        <v>556945.87419999996</v>
      </c>
      <c r="C205" s="52">
        <v>61</v>
      </c>
      <c r="D205" s="93">
        <v>59630.07789</v>
      </c>
    </row>
    <row r="206" spans="1:4">
      <c r="A206" s="16">
        <v>35</v>
      </c>
      <c r="B206" s="52">
        <v>312927.91869999998</v>
      </c>
      <c r="C206" s="52">
        <v>51</v>
      </c>
      <c r="D206" s="93">
        <v>169714.26550000001</v>
      </c>
    </row>
    <row r="207" spans="1:4">
      <c r="A207" s="16">
        <v>43</v>
      </c>
      <c r="B207" s="52">
        <v>515012.28039999999</v>
      </c>
      <c r="C207" s="52">
        <v>53</v>
      </c>
      <c r="D207" s="93">
        <v>454791.72509999998</v>
      </c>
    </row>
    <row r="208" spans="1:4">
      <c r="A208" s="16">
        <v>37</v>
      </c>
      <c r="B208" s="52">
        <v>517110.94540000003</v>
      </c>
      <c r="C208" s="52">
        <v>47</v>
      </c>
      <c r="D208" s="93">
        <v>685541.65009999997</v>
      </c>
    </row>
    <row r="209" spans="1:4">
      <c r="A209" s="16">
        <v>44</v>
      </c>
      <c r="B209" s="52">
        <v>579640.79819999996</v>
      </c>
      <c r="C209" s="52">
        <v>45</v>
      </c>
      <c r="D209" s="93">
        <v>608019.63080000004</v>
      </c>
    </row>
    <row r="210" spans="1:4">
      <c r="A210" s="16">
        <v>39</v>
      </c>
      <c r="B210" s="52">
        <v>341330.73440000002</v>
      </c>
      <c r="C210" s="52">
        <v>51</v>
      </c>
      <c r="D210" s="93">
        <v>192514.64309999999</v>
      </c>
    </row>
    <row r="211" spans="1:4">
      <c r="A211" s="16">
        <v>42</v>
      </c>
      <c r="B211" s="52">
        <v>649323.78780000005</v>
      </c>
      <c r="C211" s="52">
        <v>55</v>
      </c>
      <c r="D211" s="93">
        <v>228434.0508</v>
      </c>
    </row>
    <row r="212" spans="1:4">
      <c r="A212" s="16">
        <v>32</v>
      </c>
      <c r="B212" s="52">
        <v>301245.7708</v>
      </c>
      <c r="C212" s="52">
        <v>62</v>
      </c>
      <c r="D212" s="93">
        <v>401916.0981</v>
      </c>
    </row>
    <row r="213" spans="1:4">
      <c r="A213" s="16">
        <v>41</v>
      </c>
      <c r="B213" s="52">
        <v>340720.51850000001</v>
      </c>
      <c r="C213" s="52">
        <v>52</v>
      </c>
      <c r="D213" s="93">
        <v>475263.27590000001</v>
      </c>
    </row>
    <row r="214" spans="1:4">
      <c r="A214" s="16">
        <v>29</v>
      </c>
      <c r="B214" s="52">
        <v>276466.62030000001</v>
      </c>
      <c r="C214" s="52">
        <v>51</v>
      </c>
      <c r="D214" s="93">
        <v>187821.09580000001</v>
      </c>
    </row>
    <row r="215" spans="1:4">
      <c r="A215" s="16">
        <v>43</v>
      </c>
      <c r="B215" s="52">
        <v>620355.26580000005</v>
      </c>
      <c r="C215" s="52">
        <v>63</v>
      </c>
      <c r="D215" s="93">
        <v>408679.85960000003</v>
      </c>
    </row>
    <row r="216" spans="1:4">
      <c r="A216" s="16">
        <v>37</v>
      </c>
      <c r="B216" s="52">
        <v>522814.81699999998</v>
      </c>
      <c r="C216" s="52">
        <v>46</v>
      </c>
      <c r="D216" s="93">
        <v>388898.06900000002</v>
      </c>
    </row>
    <row r="217" spans="1:4">
      <c r="A217" s="16">
        <v>43</v>
      </c>
      <c r="B217" s="52">
        <v>347177.83669999999</v>
      </c>
      <c r="C217" s="52">
        <v>47</v>
      </c>
      <c r="D217" s="93">
        <v>377424.61570000002</v>
      </c>
    </row>
    <row r="218" spans="1:4">
      <c r="A218" s="16">
        <v>42</v>
      </c>
      <c r="B218" s="52">
        <v>497197.26400000002</v>
      </c>
      <c r="C218" s="52">
        <v>58</v>
      </c>
      <c r="D218" s="93">
        <v>236420.96950000001</v>
      </c>
    </row>
    <row r="219" spans="1:4">
      <c r="A219" s="16">
        <v>43</v>
      </c>
      <c r="B219" s="52">
        <v>349588.56079999998</v>
      </c>
      <c r="C219" s="52">
        <v>51</v>
      </c>
      <c r="D219" s="93">
        <v>253181.97889999999</v>
      </c>
    </row>
    <row r="220" spans="1:4">
      <c r="A220" s="16">
        <v>41</v>
      </c>
      <c r="B220" s="52">
        <v>541670.10160000005</v>
      </c>
      <c r="C220" s="52">
        <v>51</v>
      </c>
      <c r="D220" s="93">
        <v>27888.74525</v>
      </c>
    </row>
    <row r="221" spans="1:4">
      <c r="A221" s="16">
        <v>38</v>
      </c>
      <c r="B221" s="52">
        <v>360419.09879999998</v>
      </c>
      <c r="C221" s="52">
        <v>58</v>
      </c>
      <c r="D221" s="93">
        <v>137601.84400000001</v>
      </c>
    </row>
    <row r="222" spans="1:4">
      <c r="C222" s="52">
        <v>49</v>
      </c>
      <c r="D222" s="93">
        <v>480468.24699999997</v>
      </c>
    </row>
    <row r="223" spans="1:4">
      <c r="C223" s="52">
        <v>48</v>
      </c>
      <c r="D223" s="93">
        <v>387538.2487</v>
      </c>
    </row>
    <row r="224" spans="1:4">
      <c r="C224" s="52">
        <v>57</v>
      </c>
      <c r="D224" s="93">
        <v>657178.41350000002</v>
      </c>
    </row>
    <row r="225" spans="3:4">
      <c r="C225" s="52">
        <v>47</v>
      </c>
      <c r="D225" s="93">
        <v>856287.15220000001</v>
      </c>
    </row>
    <row r="226" spans="3:4">
      <c r="C226" s="52">
        <v>50</v>
      </c>
      <c r="D226" s="93">
        <v>290608.39769999997</v>
      </c>
    </row>
    <row r="227" spans="3:4">
      <c r="C227" s="52">
        <v>57</v>
      </c>
      <c r="D227" s="93">
        <v>173272.89540000001</v>
      </c>
    </row>
    <row r="228" spans="3:4">
      <c r="C228" s="52">
        <v>53</v>
      </c>
      <c r="D228" s="93">
        <v>545125.95920000004</v>
      </c>
    </row>
    <row r="229" spans="3:4">
      <c r="C229" s="52">
        <v>63</v>
      </c>
      <c r="D229" s="93">
        <v>255285.4063</v>
      </c>
    </row>
    <row r="230" spans="3:4">
      <c r="C230" s="52">
        <v>50</v>
      </c>
      <c r="D230" s="93">
        <v>128387.9293</v>
      </c>
    </row>
    <row r="231" spans="3:4">
      <c r="C231" s="52">
        <v>56</v>
      </c>
      <c r="D231" s="93">
        <v>595028.84310000006</v>
      </c>
    </row>
    <row r="232" spans="3:4">
      <c r="C232" s="52">
        <v>48</v>
      </c>
      <c r="D232" s="93">
        <v>466128.9118</v>
      </c>
    </row>
    <row r="233" spans="3:4">
      <c r="C233" s="52">
        <v>61</v>
      </c>
      <c r="D233" s="93">
        <v>660897.01459999999</v>
      </c>
    </row>
    <row r="234" spans="3:4">
      <c r="C234" s="52">
        <v>55</v>
      </c>
      <c r="D234" s="93">
        <v>724025.40969999996</v>
      </c>
    </row>
    <row r="235" spans="3:4">
      <c r="C235" s="52">
        <v>48</v>
      </c>
      <c r="D235" s="93">
        <v>343290.67700000003</v>
      </c>
    </row>
    <row r="236" spans="3:4">
      <c r="C236" s="52">
        <v>62</v>
      </c>
      <c r="D236" s="93">
        <v>805075.51969999995</v>
      </c>
    </row>
    <row r="237" spans="3:4">
      <c r="C237" s="52">
        <v>49</v>
      </c>
      <c r="D237" s="93">
        <v>298920.00670000003</v>
      </c>
    </row>
    <row r="238" spans="3:4">
      <c r="C238" s="52">
        <v>61</v>
      </c>
      <c r="D238" s="93">
        <v>684209.55099999998</v>
      </c>
    </row>
    <row r="239" spans="3:4">
      <c r="C239" s="52">
        <v>46</v>
      </c>
      <c r="D239" s="93">
        <v>456524.79440000001</v>
      </c>
    </row>
    <row r="240" spans="3:4">
      <c r="C240" s="52">
        <v>57</v>
      </c>
      <c r="D240" s="93">
        <v>201228.02059999999</v>
      </c>
    </row>
    <row r="241" spans="3:4">
      <c r="C241" s="52">
        <v>49</v>
      </c>
      <c r="D241" s="93">
        <v>266531.29690000002</v>
      </c>
    </row>
    <row r="242" spans="3:4">
      <c r="C242" s="52">
        <v>63</v>
      </c>
      <c r="D242" s="93">
        <v>365862.7818</v>
      </c>
    </row>
    <row r="243" spans="3:4">
      <c r="C243" s="52">
        <v>49</v>
      </c>
      <c r="D243" s="93">
        <v>151946.3089</v>
      </c>
    </row>
    <row r="244" spans="3:4">
      <c r="C244" s="52">
        <v>48</v>
      </c>
      <c r="D244" s="93">
        <v>116407.5289</v>
      </c>
    </row>
    <row r="245" spans="3:4">
      <c r="C245" s="52">
        <v>49</v>
      </c>
      <c r="D245" s="93">
        <v>237185.17139999999</v>
      </c>
    </row>
    <row r="246" spans="3:4">
      <c r="C246" s="52">
        <v>55</v>
      </c>
      <c r="D246" s="93">
        <v>762601.08360000001</v>
      </c>
    </row>
    <row r="247" spans="3:4">
      <c r="C247" s="52">
        <v>46</v>
      </c>
      <c r="D247" s="93">
        <v>392003.28639999998</v>
      </c>
    </row>
    <row r="248" spans="3:4">
      <c r="C248" s="52">
        <v>46</v>
      </c>
      <c r="D248" s="93">
        <v>205439.36629999999</v>
      </c>
    </row>
    <row r="249" spans="3:4">
      <c r="C249" s="52">
        <v>45</v>
      </c>
      <c r="D249" s="93">
        <v>508555.15919999999</v>
      </c>
    </row>
    <row r="250" spans="3:4">
      <c r="C250" s="52">
        <v>58</v>
      </c>
      <c r="D250" s="93">
        <v>421318.97639999999</v>
      </c>
    </row>
    <row r="251" spans="3:4">
      <c r="C251" s="52">
        <v>62</v>
      </c>
      <c r="D251" s="93">
        <v>622569.59589999996</v>
      </c>
    </row>
    <row r="252" spans="3:4">
      <c r="C252" s="52">
        <v>52</v>
      </c>
      <c r="D252" s="93">
        <v>217188.4056</v>
      </c>
    </row>
    <row r="253" spans="3:4">
      <c r="C253" s="52">
        <v>53</v>
      </c>
      <c r="D253" s="93">
        <v>245216.1691</v>
      </c>
    </row>
    <row r="254" spans="3:4">
      <c r="C254" s="52">
        <v>56</v>
      </c>
      <c r="D254" s="93">
        <v>622831.92200000002</v>
      </c>
    </row>
    <row r="255" spans="3:4">
      <c r="C255" s="52">
        <v>52</v>
      </c>
      <c r="D255" s="93">
        <v>314885.13449999999</v>
      </c>
    </row>
    <row r="256" spans="3:4">
      <c r="C256" s="52">
        <v>49</v>
      </c>
      <c r="D256" s="93">
        <v>419556.61979999999</v>
      </c>
    </row>
    <row r="257" spans="3:4">
      <c r="C257" s="52">
        <v>56</v>
      </c>
      <c r="D257" s="93">
        <v>621309.58629999997</v>
      </c>
    </row>
    <row r="258" spans="3:4">
      <c r="C258" s="52">
        <v>47</v>
      </c>
      <c r="D258" s="93">
        <v>507572.63500000001</v>
      </c>
    </row>
    <row r="259" spans="3:4">
      <c r="C259" s="52">
        <v>45</v>
      </c>
      <c r="D259" s="93">
        <v>505048.7599</v>
      </c>
    </row>
    <row r="260" spans="3:4">
      <c r="C260" s="52">
        <v>46</v>
      </c>
      <c r="D260" s="93">
        <v>169475.99679999999</v>
      </c>
    </row>
    <row r="261" spans="3:4">
      <c r="C261" s="52">
        <v>48</v>
      </c>
      <c r="D261" s="93">
        <v>577058.17729999998</v>
      </c>
    </row>
    <row r="262" spans="3:4">
      <c r="C262" s="52">
        <v>48</v>
      </c>
      <c r="D262" s="93">
        <v>399437.52350000001</v>
      </c>
    </row>
    <row r="263" spans="3:4">
      <c r="C263" s="52">
        <v>54</v>
      </c>
      <c r="D263" s="93">
        <v>177878.1758</v>
      </c>
    </row>
    <row r="264" spans="3:4">
      <c r="C264" s="52">
        <v>53</v>
      </c>
      <c r="D264" s="93">
        <v>567842.12670000002</v>
      </c>
    </row>
    <row r="265" spans="3:4">
      <c r="C265" s="52">
        <v>51</v>
      </c>
      <c r="D265" s="93">
        <v>285326.35440000001</v>
      </c>
    </row>
    <row r="266" spans="3:4">
      <c r="C266" s="52">
        <v>55</v>
      </c>
      <c r="D266" s="93">
        <v>218808.75529999999</v>
      </c>
    </row>
    <row r="267" spans="3:4">
      <c r="C267" s="52">
        <v>60</v>
      </c>
      <c r="D267" s="93">
        <v>544291.95039999997</v>
      </c>
    </row>
    <row r="268" spans="3:4">
      <c r="C268" s="52">
        <v>52</v>
      </c>
      <c r="D268" s="93">
        <v>557098.96360000002</v>
      </c>
    </row>
    <row r="269" spans="3:4">
      <c r="C269" s="52">
        <v>56</v>
      </c>
      <c r="D269" s="93">
        <v>432850.41570000001</v>
      </c>
    </row>
    <row r="270" spans="3:4">
      <c r="C270" s="52">
        <v>51</v>
      </c>
      <c r="D270" s="93">
        <v>266939.17460000003</v>
      </c>
    </row>
    <row r="271" spans="3:4">
      <c r="C271" s="52">
        <v>58</v>
      </c>
      <c r="D271" s="93">
        <v>421891.84600000002</v>
      </c>
    </row>
    <row r="272" spans="3:4">
      <c r="C272" s="52">
        <v>51</v>
      </c>
      <c r="D272" s="93">
        <v>531840.33420000004</v>
      </c>
    </row>
    <row r="273" spans="3:4">
      <c r="C273" s="52">
        <v>53</v>
      </c>
      <c r="D273" s="93">
        <v>247421.9185</v>
      </c>
    </row>
    <row r="274" spans="3:4">
      <c r="C274" s="52">
        <v>62</v>
      </c>
      <c r="D274" s="93">
        <v>360787.64010000002</v>
      </c>
    </row>
    <row r="275" spans="3:4">
      <c r="C275" s="52">
        <v>60</v>
      </c>
      <c r="D275" s="93">
        <v>571245.37139999995</v>
      </c>
    </row>
    <row r="276" spans="3:4">
      <c r="C276" s="52">
        <v>55</v>
      </c>
      <c r="D276" s="93">
        <v>664862.01020000002</v>
      </c>
    </row>
    <row r="277" spans="3:4">
      <c r="C277" s="52">
        <v>46</v>
      </c>
      <c r="D277" s="93">
        <v>316128.40019999997</v>
      </c>
    </row>
    <row r="278" spans="3:4">
      <c r="C278" s="52">
        <v>50</v>
      </c>
      <c r="D278" s="93">
        <v>294506.08439999999</v>
      </c>
    </row>
    <row r="279" spans="3:4">
      <c r="C279" s="52">
        <v>55</v>
      </c>
      <c r="D279" s="93">
        <v>523680.76990000001</v>
      </c>
    </row>
    <row r="280" spans="3:4">
      <c r="C280" s="52">
        <v>52</v>
      </c>
      <c r="D280" s="93">
        <v>665099.13899999997</v>
      </c>
    </row>
    <row r="281" spans="3:4">
      <c r="C281" s="52">
        <v>54</v>
      </c>
      <c r="D281" s="93">
        <v>764531.32030000002</v>
      </c>
    </row>
    <row r="282" spans="3:4">
      <c r="C282" s="52">
        <v>59</v>
      </c>
      <c r="D282" s="93">
        <v>337826.63819999999</v>
      </c>
    </row>
    <row r="283" spans="3:4">
      <c r="C283" s="52">
        <v>47</v>
      </c>
      <c r="D283" s="93">
        <v>462946.49239999999</v>
      </c>
    </row>
  </sheetData>
  <mergeCells count="4">
    <mergeCell ref="A1:D1"/>
    <mergeCell ref="A2:B2"/>
    <mergeCell ref="C2:D2"/>
    <mergeCell ref="H31:I3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FE89-152C-4D11-845D-5026A5E61D22}">
  <dimension ref="A1:K283"/>
  <sheetViews>
    <sheetView showGridLines="0" topLeftCell="B21" zoomScale="85" zoomScaleNormal="85" workbookViewId="0">
      <selection activeCell="J51" sqref="J51"/>
    </sheetView>
  </sheetViews>
  <sheetFormatPr defaultRowHeight="16.5"/>
  <cols>
    <col min="1" max="1" width="8.75" style="3"/>
    <col min="2" max="2" width="17.75" style="3" customWidth="1"/>
    <col min="3" max="3" width="26.625" style="3" customWidth="1"/>
    <col min="4" max="5" width="8.75" style="3"/>
    <col min="6" max="6" width="17.625" style="3" customWidth="1"/>
    <col min="7" max="7" width="26.5" style="3" customWidth="1"/>
    <col min="9" max="9" width="10.5" customWidth="1"/>
    <col min="10" max="10" width="23.625" customWidth="1"/>
    <col min="11" max="11" width="28.25" customWidth="1"/>
  </cols>
  <sheetData>
    <row r="1" spans="1:11">
      <c r="A1" s="163" t="s">
        <v>1107</v>
      </c>
      <c r="B1" s="163"/>
      <c r="C1" s="163"/>
      <c r="E1" s="163" t="s">
        <v>1108</v>
      </c>
      <c r="F1" s="163"/>
      <c r="G1" s="163"/>
      <c r="I1" s="128" t="s">
        <v>1140</v>
      </c>
    </row>
    <row r="2" spans="1:11">
      <c r="A2" s="53" t="s">
        <v>5</v>
      </c>
      <c r="B2" s="53" t="s">
        <v>6</v>
      </c>
      <c r="C2" s="108" t="s">
        <v>1106</v>
      </c>
      <c r="E2" s="108" t="s">
        <v>5</v>
      </c>
      <c r="F2" s="108" t="s">
        <v>6</v>
      </c>
      <c r="G2" s="109" t="s">
        <v>1106</v>
      </c>
    </row>
    <row r="3" spans="1:11">
      <c r="A3" s="110">
        <v>42</v>
      </c>
      <c r="B3" s="110">
        <v>62812.093009999997</v>
      </c>
      <c r="C3" s="111">
        <f>IF(B3&gt;=60000,1,0)</f>
        <v>1</v>
      </c>
      <c r="E3" s="110">
        <v>58</v>
      </c>
      <c r="F3" s="110">
        <v>79370.037979999994</v>
      </c>
      <c r="G3" s="111">
        <f>IF(F3&gt;=60000,1,0)</f>
        <v>1</v>
      </c>
      <c r="J3" s="113" t="s">
        <v>1107</v>
      </c>
      <c r="K3" s="113" t="s">
        <v>1108</v>
      </c>
    </row>
    <row r="4" spans="1:11">
      <c r="A4" s="110">
        <v>41</v>
      </c>
      <c r="B4" s="110">
        <v>66646.892919999998</v>
      </c>
      <c r="C4" s="111">
        <f t="shared" ref="C4:C67" si="0">IF(B4&gt;=60000,1,0)</f>
        <v>1</v>
      </c>
      <c r="E4" s="110">
        <v>57</v>
      </c>
      <c r="F4" s="110">
        <v>59729.151299999998</v>
      </c>
      <c r="G4" s="111">
        <f t="shared" ref="G4:G67" si="1">IF(F4&gt;=60000,1,0)</f>
        <v>0</v>
      </c>
      <c r="I4" s="114" t="s">
        <v>1039</v>
      </c>
      <c r="J4" s="115">
        <f>SUM(C3:C221)</f>
        <v>130</v>
      </c>
      <c r="K4" s="115">
        <f>SUM(G3:G283)</f>
        <v>167</v>
      </c>
    </row>
    <row r="5" spans="1:11">
      <c r="A5" s="110">
        <v>43</v>
      </c>
      <c r="B5" s="110">
        <v>53798.551119999996</v>
      </c>
      <c r="C5" s="111">
        <f t="shared" si="0"/>
        <v>0</v>
      </c>
      <c r="E5" s="110">
        <v>57</v>
      </c>
      <c r="F5" s="110">
        <v>68499.851620000001</v>
      </c>
      <c r="G5" s="111">
        <f t="shared" si="1"/>
        <v>1</v>
      </c>
      <c r="I5" s="114" t="s">
        <v>1040</v>
      </c>
      <c r="J5" s="115">
        <f>COUNT(C3:C221)</f>
        <v>219</v>
      </c>
      <c r="K5" s="115">
        <f>COUNT(G3:G283)</f>
        <v>281</v>
      </c>
    </row>
    <row r="6" spans="1:11">
      <c r="A6" s="110">
        <v>43</v>
      </c>
      <c r="B6" s="110">
        <v>53457.101320000002</v>
      </c>
      <c r="C6" s="111">
        <f t="shared" si="0"/>
        <v>0</v>
      </c>
      <c r="E6" s="110">
        <v>47</v>
      </c>
      <c r="F6" s="110">
        <v>39814.521999999997</v>
      </c>
      <c r="G6" s="111">
        <f t="shared" si="1"/>
        <v>0</v>
      </c>
      <c r="I6" s="114" t="s">
        <v>1109</v>
      </c>
      <c r="J6" s="115">
        <f>J4/J5</f>
        <v>0.59360730593607303</v>
      </c>
      <c r="K6" s="115">
        <f>K4/K5</f>
        <v>0.59430604982206403</v>
      </c>
    </row>
    <row r="7" spans="1:11">
      <c r="A7" s="110">
        <v>44</v>
      </c>
      <c r="B7" s="110">
        <v>37336.338300000003</v>
      </c>
      <c r="C7" s="111">
        <f t="shared" si="0"/>
        <v>0</v>
      </c>
      <c r="E7" s="110">
        <v>50</v>
      </c>
      <c r="F7" s="110">
        <v>51752.234450000004</v>
      </c>
      <c r="G7" s="111">
        <f t="shared" si="1"/>
        <v>0</v>
      </c>
      <c r="I7" s="114" t="s">
        <v>1065</v>
      </c>
      <c r="J7" s="127">
        <f>(J4+K4)/(J5+K5)</f>
        <v>0.59399999999999997</v>
      </c>
      <c r="K7" s="127"/>
    </row>
    <row r="8" spans="1:11">
      <c r="A8" s="110">
        <v>40</v>
      </c>
      <c r="B8" s="110">
        <v>69612.012300000002</v>
      </c>
      <c r="C8" s="111">
        <f t="shared" si="0"/>
        <v>1</v>
      </c>
      <c r="E8" s="110">
        <v>47</v>
      </c>
      <c r="F8" s="110">
        <v>58139.259100000003</v>
      </c>
      <c r="G8" s="111">
        <f t="shared" si="1"/>
        <v>0</v>
      </c>
    </row>
    <row r="9" spans="1:11">
      <c r="A9" s="110">
        <v>28</v>
      </c>
      <c r="B9" s="110">
        <v>82842.533850000007</v>
      </c>
      <c r="C9" s="111">
        <f t="shared" si="0"/>
        <v>1</v>
      </c>
      <c r="E9" s="110">
        <v>50</v>
      </c>
      <c r="F9" s="110">
        <v>73348.707450000002</v>
      </c>
      <c r="G9" s="111">
        <f t="shared" si="1"/>
        <v>1</v>
      </c>
    </row>
    <row r="10" spans="1:11">
      <c r="A10" s="110">
        <v>40</v>
      </c>
      <c r="B10" s="110">
        <v>62891.865559999998</v>
      </c>
      <c r="C10" s="111">
        <f t="shared" si="0"/>
        <v>1</v>
      </c>
      <c r="E10" s="110">
        <v>53</v>
      </c>
      <c r="F10" s="110">
        <v>55421.657330000002</v>
      </c>
      <c r="G10" s="111">
        <f t="shared" si="1"/>
        <v>0</v>
      </c>
    </row>
    <row r="11" spans="1:11">
      <c r="A11" s="110">
        <v>33</v>
      </c>
      <c r="B11" s="110">
        <v>39627.124799999998</v>
      </c>
      <c r="C11" s="111">
        <f t="shared" si="0"/>
        <v>0</v>
      </c>
      <c r="E11" s="110">
        <v>48</v>
      </c>
      <c r="F11" s="110">
        <v>68304.472980000006</v>
      </c>
      <c r="G11" s="111">
        <f t="shared" si="1"/>
        <v>1</v>
      </c>
    </row>
    <row r="12" spans="1:11">
      <c r="A12" s="110">
        <v>40</v>
      </c>
      <c r="B12" s="110">
        <v>68859.564889999994</v>
      </c>
      <c r="C12" s="111">
        <f t="shared" si="0"/>
        <v>1</v>
      </c>
      <c r="E12" s="110">
        <v>55</v>
      </c>
      <c r="F12" s="110">
        <v>72776.003819999998</v>
      </c>
      <c r="G12" s="111">
        <f t="shared" si="1"/>
        <v>1</v>
      </c>
    </row>
    <row r="13" spans="1:11">
      <c r="A13" s="110">
        <v>22</v>
      </c>
      <c r="B13" s="110">
        <v>43131.784110000001</v>
      </c>
      <c r="C13" s="111">
        <f t="shared" si="0"/>
        <v>0</v>
      </c>
      <c r="E13" s="110">
        <v>53</v>
      </c>
      <c r="F13" s="110">
        <v>64662.300609999998</v>
      </c>
      <c r="G13" s="111">
        <f t="shared" si="1"/>
        <v>1</v>
      </c>
    </row>
    <row r="14" spans="1:11">
      <c r="A14" s="110">
        <v>42</v>
      </c>
      <c r="B14" s="110">
        <v>66417.665970000002</v>
      </c>
      <c r="C14" s="111">
        <f t="shared" si="0"/>
        <v>1</v>
      </c>
      <c r="E14" s="110">
        <v>45</v>
      </c>
      <c r="F14" s="110">
        <v>63259.878369999999</v>
      </c>
      <c r="G14" s="111">
        <f t="shared" si="1"/>
        <v>1</v>
      </c>
      <c r="I14" s="155" t="s">
        <v>1110</v>
      </c>
      <c r="J14" s="156"/>
      <c r="K14" s="157"/>
    </row>
    <row r="15" spans="1:11">
      <c r="A15" s="110">
        <v>38</v>
      </c>
      <c r="B15" s="110">
        <v>50571.459690000003</v>
      </c>
      <c r="C15" s="111">
        <f t="shared" si="0"/>
        <v>0</v>
      </c>
      <c r="E15" s="110">
        <v>48</v>
      </c>
      <c r="F15" s="110">
        <v>52682.064010000002</v>
      </c>
      <c r="G15" s="111">
        <f t="shared" si="1"/>
        <v>0</v>
      </c>
      <c r="I15" s="158" t="s">
        <v>1111</v>
      </c>
      <c r="J15" s="159"/>
      <c r="K15" s="160"/>
    </row>
    <row r="16" spans="1:11">
      <c r="A16" s="110">
        <v>39</v>
      </c>
      <c r="B16" s="110">
        <v>50943.162559999997</v>
      </c>
      <c r="C16" s="111">
        <f t="shared" si="0"/>
        <v>0</v>
      </c>
      <c r="E16" s="110">
        <v>52</v>
      </c>
      <c r="F16" s="110">
        <v>54503.144229999998</v>
      </c>
      <c r="G16" s="111">
        <f t="shared" si="1"/>
        <v>0</v>
      </c>
      <c r="I16" s="94" t="s">
        <v>1113</v>
      </c>
      <c r="J16" s="161">
        <f>(J6-K6)/SQRT(J7*(1-J7)*((1/J5)+(1/K5)))</f>
        <v>-1.5785269347743131E-2</v>
      </c>
      <c r="K16" s="162"/>
    </row>
    <row r="17" spans="1:11">
      <c r="A17" s="110">
        <v>42</v>
      </c>
      <c r="B17" s="110">
        <v>56098.507729999998</v>
      </c>
      <c r="C17" s="111">
        <f t="shared" si="0"/>
        <v>0</v>
      </c>
      <c r="E17" s="110">
        <v>59</v>
      </c>
      <c r="F17" s="110">
        <v>55368.237159999997</v>
      </c>
      <c r="G17" s="111">
        <f t="shared" si="1"/>
        <v>0</v>
      </c>
      <c r="I17" s="112" t="s">
        <v>1112</v>
      </c>
      <c r="J17" s="49">
        <f>-_xlfn.NORM.S.INV(0.975)</f>
        <v>-1.9599639845400536</v>
      </c>
      <c r="K17" s="65">
        <f>-J17</f>
        <v>1.9599639845400536</v>
      </c>
    </row>
    <row r="18" spans="1:11">
      <c r="A18" s="110">
        <v>41</v>
      </c>
      <c r="B18" s="110">
        <v>60181.406329999998</v>
      </c>
      <c r="C18" s="111">
        <f t="shared" si="0"/>
        <v>1</v>
      </c>
      <c r="E18" s="110">
        <v>52</v>
      </c>
      <c r="F18" s="110">
        <v>63435.863039999997</v>
      </c>
      <c r="G18" s="111">
        <f t="shared" si="1"/>
        <v>1</v>
      </c>
      <c r="I18" s="106" t="s">
        <v>1052</v>
      </c>
      <c r="J18" s="95"/>
      <c r="K18" s="96"/>
    </row>
    <row r="19" spans="1:11">
      <c r="A19" s="110">
        <v>40</v>
      </c>
      <c r="B19" s="110">
        <v>74445.081680000003</v>
      </c>
      <c r="C19" s="111">
        <f t="shared" si="0"/>
        <v>1</v>
      </c>
      <c r="E19" s="110">
        <v>48</v>
      </c>
      <c r="F19" s="110">
        <v>64347.345309999997</v>
      </c>
      <c r="G19" s="111">
        <f t="shared" si="1"/>
        <v>1</v>
      </c>
      <c r="I19" s="99" t="s">
        <v>1114</v>
      </c>
      <c r="J19" s="13"/>
      <c r="K19" s="64"/>
    </row>
    <row r="20" spans="1:11">
      <c r="A20" s="110">
        <v>41</v>
      </c>
      <c r="B20" s="110">
        <v>38406.778899999998</v>
      </c>
      <c r="C20" s="111">
        <f t="shared" si="0"/>
        <v>0</v>
      </c>
      <c r="E20" s="110">
        <v>46</v>
      </c>
      <c r="F20" s="110">
        <v>65176.690549999999</v>
      </c>
      <c r="G20" s="111">
        <f t="shared" si="1"/>
        <v>1</v>
      </c>
      <c r="I20" s="98" t="s">
        <v>1052</v>
      </c>
      <c r="J20" s="13"/>
      <c r="K20" s="64"/>
    </row>
    <row r="21" spans="1:11">
      <c r="A21" s="110">
        <v>37</v>
      </c>
      <c r="B21" s="110">
        <v>72471.815319999994</v>
      </c>
      <c r="C21" s="111">
        <f t="shared" si="0"/>
        <v>1</v>
      </c>
      <c r="E21" s="110">
        <v>47</v>
      </c>
      <c r="F21" s="110">
        <v>52027.638370000001</v>
      </c>
      <c r="G21" s="111">
        <f t="shared" si="1"/>
        <v>0</v>
      </c>
      <c r="I21" s="100" t="s">
        <v>1054</v>
      </c>
      <c r="J21" s="13"/>
      <c r="K21" s="64"/>
    </row>
    <row r="22" spans="1:11">
      <c r="A22" s="110">
        <v>34</v>
      </c>
      <c r="B22" s="110">
        <v>84467.789879999997</v>
      </c>
      <c r="C22" s="111">
        <f t="shared" si="0"/>
        <v>1</v>
      </c>
      <c r="E22" s="110">
        <v>53</v>
      </c>
      <c r="F22" s="110">
        <v>53065.571750000003</v>
      </c>
      <c r="G22" s="111">
        <f t="shared" si="1"/>
        <v>0</v>
      </c>
      <c r="I22" s="101" t="s">
        <v>1115</v>
      </c>
      <c r="K22" s="64"/>
    </row>
    <row r="23" spans="1:11">
      <c r="A23" s="110">
        <v>43</v>
      </c>
      <c r="B23" s="110">
        <v>51419.507769999997</v>
      </c>
      <c r="C23" s="111">
        <f t="shared" si="0"/>
        <v>0</v>
      </c>
      <c r="E23" s="110">
        <v>56</v>
      </c>
      <c r="F23" s="110">
        <v>61388.627090000002</v>
      </c>
      <c r="G23" s="111">
        <f t="shared" si="1"/>
        <v>1</v>
      </c>
      <c r="I23" s="102" t="s">
        <v>1116</v>
      </c>
      <c r="J23" s="13"/>
      <c r="K23" s="64"/>
    </row>
    <row r="24" spans="1:11">
      <c r="A24" s="110">
        <v>42</v>
      </c>
      <c r="B24" s="110">
        <v>55207.456789999997</v>
      </c>
      <c r="C24" s="111">
        <f t="shared" si="0"/>
        <v>0</v>
      </c>
      <c r="E24" s="110">
        <v>46</v>
      </c>
      <c r="F24" s="110">
        <v>100000</v>
      </c>
      <c r="G24" s="111">
        <f t="shared" si="1"/>
        <v>1</v>
      </c>
      <c r="I24" s="107"/>
      <c r="J24" s="104"/>
      <c r="K24" s="65"/>
    </row>
    <row r="25" spans="1:11">
      <c r="A25" s="110">
        <v>42</v>
      </c>
      <c r="B25" s="110">
        <v>46689.4159</v>
      </c>
      <c r="C25" s="111">
        <f t="shared" si="0"/>
        <v>0</v>
      </c>
      <c r="E25" s="110">
        <v>51</v>
      </c>
      <c r="F25" s="110">
        <v>82358.22683</v>
      </c>
      <c r="G25" s="111">
        <f t="shared" si="1"/>
        <v>1</v>
      </c>
      <c r="I25" s="103" t="s">
        <v>1117</v>
      </c>
      <c r="J25" s="104"/>
      <c r="K25" s="65"/>
    </row>
    <row r="26" spans="1:11">
      <c r="A26" s="110">
        <v>42</v>
      </c>
      <c r="B26" s="110">
        <v>71847.254400000005</v>
      </c>
      <c r="C26" s="111">
        <f t="shared" si="0"/>
        <v>1</v>
      </c>
      <c r="E26" s="110">
        <v>51</v>
      </c>
      <c r="F26" s="110">
        <v>67904.398950000003</v>
      </c>
      <c r="G26" s="111">
        <f t="shared" si="1"/>
        <v>1</v>
      </c>
    </row>
    <row r="27" spans="1:11">
      <c r="A27" s="110">
        <v>43</v>
      </c>
      <c r="B27" s="110">
        <v>70187.503280000004</v>
      </c>
      <c r="C27" s="111">
        <f t="shared" si="0"/>
        <v>1</v>
      </c>
      <c r="E27" s="110">
        <v>46</v>
      </c>
      <c r="F27" s="110">
        <v>65311.682249999998</v>
      </c>
      <c r="G27" s="111">
        <f t="shared" si="1"/>
        <v>1</v>
      </c>
      <c r="I27" t="s">
        <v>1143</v>
      </c>
    </row>
    <row r="28" spans="1:11">
      <c r="A28" s="110">
        <v>43</v>
      </c>
      <c r="B28" s="110">
        <v>59195.828990000002</v>
      </c>
      <c r="C28" s="111">
        <f t="shared" si="0"/>
        <v>0</v>
      </c>
      <c r="E28" s="110">
        <v>51</v>
      </c>
      <c r="F28" s="110">
        <v>59593.2624</v>
      </c>
      <c r="G28" s="111">
        <f t="shared" si="1"/>
        <v>0</v>
      </c>
    </row>
    <row r="29" spans="1:11">
      <c r="A29" s="110">
        <v>41</v>
      </c>
      <c r="B29" s="110">
        <v>63429.931409999997</v>
      </c>
      <c r="C29" s="111">
        <f t="shared" si="0"/>
        <v>1</v>
      </c>
      <c r="E29" s="110">
        <v>50</v>
      </c>
      <c r="F29" s="110">
        <v>47460.548089999997</v>
      </c>
      <c r="G29" s="111">
        <f t="shared" si="1"/>
        <v>0</v>
      </c>
    </row>
    <row r="30" spans="1:11">
      <c r="A30" s="110">
        <v>39</v>
      </c>
      <c r="B30" s="110">
        <v>70463.990839999999</v>
      </c>
      <c r="C30" s="111">
        <f t="shared" si="0"/>
        <v>1</v>
      </c>
      <c r="E30" s="110">
        <v>51</v>
      </c>
      <c r="F30" s="110">
        <v>52263.698060000002</v>
      </c>
      <c r="G30" s="111">
        <f t="shared" si="1"/>
        <v>0</v>
      </c>
    </row>
    <row r="31" spans="1:11">
      <c r="A31" s="110">
        <v>33</v>
      </c>
      <c r="B31" s="110">
        <v>71055.419240000003</v>
      </c>
      <c r="C31" s="111">
        <f t="shared" si="0"/>
        <v>1</v>
      </c>
      <c r="E31" s="110">
        <v>48</v>
      </c>
      <c r="F31" s="110">
        <v>80959.533100000001</v>
      </c>
      <c r="G31" s="111">
        <f t="shared" si="1"/>
        <v>1</v>
      </c>
    </row>
    <row r="32" spans="1:11">
      <c r="A32" s="110">
        <v>44</v>
      </c>
      <c r="B32" s="110">
        <v>55406.462149999999</v>
      </c>
      <c r="C32" s="111">
        <f t="shared" si="0"/>
        <v>0</v>
      </c>
      <c r="E32" s="110">
        <v>46</v>
      </c>
      <c r="F32" s="110">
        <v>58457.414920000003</v>
      </c>
      <c r="G32" s="111">
        <f t="shared" si="1"/>
        <v>0</v>
      </c>
    </row>
    <row r="33" spans="1:7">
      <c r="A33" s="110">
        <v>40</v>
      </c>
      <c r="B33" s="110">
        <v>48567.074619999999</v>
      </c>
      <c r="C33" s="111">
        <f t="shared" si="0"/>
        <v>0</v>
      </c>
      <c r="E33" s="110">
        <v>61</v>
      </c>
      <c r="F33" s="110">
        <v>79792.130959999995</v>
      </c>
      <c r="G33" s="111">
        <f t="shared" si="1"/>
        <v>1</v>
      </c>
    </row>
    <row r="34" spans="1:7">
      <c r="A34" s="110">
        <v>40</v>
      </c>
      <c r="B34" s="110">
        <v>69506.621270000003</v>
      </c>
      <c r="C34" s="111">
        <f t="shared" si="0"/>
        <v>1</v>
      </c>
      <c r="E34" s="110">
        <v>55</v>
      </c>
      <c r="F34" s="110">
        <v>70787.27764</v>
      </c>
      <c r="G34" s="111">
        <f t="shared" si="1"/>
        <v>1</v>
      </c>
    </row>
    <row r="35" spans="1:7">
      <c r="A35" s="110">
        <v>37</v>
      </c>
      <c r="B35" s="110">
        <v>69453.716589999996</v>
      </c>
      <c r="C35" s="111">
        <f t="shared" si="0"/>
        <v>1</v>
      </c>
      <c r="E35" s="110">
        <v>51</v>
      </c>
      <c r="F35" s="110">
        <v>57478.379220000003</v>
      </c>
      <c r="G35" s="111">
        <f t="shared" si="1"/>
        <v>0</v>
      </c>
    </row>
    <row r="36" spans="1:7">
      <c r="A36" s="110">
        <v>40</v>
      </c>
      <c r="B36" s="110">
        <v>36929.351240000004</v>
      </c>
      <c r="C36" s="111">
        <f t="shared" si="0"/>
        <v>0</v>
      </c>
      <c r="E36" s="110">
        <v>56</v>
      </c>
      <c r="F36" s="110">
        <v>64616.688099999999</v>
      </c>
      <c r="G36" s="111">
        <f t="shared" si="1"/>
        <v>1</v>
      </c>
    </row>
    <row r="37" spans="1:7">
      <c r="A37" s="110">
        <v>44</v>
      </c>
      <c r="B37" s="110">
        <v>63087.95261</v>
      </c>
      <c r="C37" s="111">
        <f t="shared" si="0"/>
        <v>1</v>
      </c>
      <c r="E37" s="110">
        <v>46</v>
      </c>
      <c r="F37" s="110">
        <v>68107.93144</v>
      </c>
      <c r="G37" s="111">
        <f t="shared" si="1"/>
        <v>1</v>
      </c>
    </row>
    <row r="38" spans="1:7">
      <c r="A38" s="110">
        <v>43</v>
      </c>
      <c r="B38" s="110">
        <v>50889.340539999997</v>
      </c>
      <c r="C38" s="111">
        <f t="shared" si="0"/>
        <v>0</v>
      </c>
      <c r="E38" s="110">
        <v>52</v>
      </c>
      <c r="F38" s="110">
        <v>35069.418859999998</v>
      </c>
      <c r="G38" s="111">
        <f t="shared" si="1"/>
        <v>0</v>
      </c>
    </row>
    <row r="39" spans="1:7">
      <c r="A39" s="110">
        <v>32</v>
      </c>
      <c r="B39" s="110">
        <v>20000</v>
      </c>
      <c r="C39" s="111">
        <f t="shared" si="0"/>
        <v>0</v>
      </c>
      <c r="E39" s="110">
        <v>57</v>
      </c>
      <c r="F39" s="110">
        <v>52422.946909999999</v>
      </c>
      <c r="G39" s="111">
        <f t="shared" si="1"/>
        <v>0</v>
      </c>
    </row>
    <row r="40" spans="1:7">
      <c r="A40" s="110">
        <v>42</v>
      </c>
      <c r="B40" s="110">
        <v>44376.622210000001</v>
      </c>
      <c r="C40" s="111">
        <f t="shared" si="0"/>
        <v>0</v>
      </c>
      <c r="E40" s="110">
        <v>50</v>
      </c>
      <c r="F40" s="110">
        <v>46609.516259999997</v>
      </c>
      <c r="G40" s="111">
        <f t="shared" si="1"/>
        <v>0</v>
      </c>
    </row>
    <row r="41" spans="1:7">
      <c r="A41" s="110">
        <v>43</v>
      </c>
      <c r="B41" s="110">
        <v>71716.456619999997</v>
      </c>
      <c r="C41" s="111">
        <f t="shared" si="0"/>
        <v>1</v>
      </c>
      <c r="E41" s="110">
        <v>55</v>
      </c>
      <c r="F41" s="110">
        <v>69236.686079999999</v>
      </c>
      <c r="G41" s="111">
        <f t="shared" si="1"/>
        <v>1</v>
      </c>
    </row>
    <row r="42" spans="1:7">
      <c r="A42" s="110">
        <v>43</v>
      </c>
      <c r="B42" s="110">
        <v>46261.426659999997</v>
      </c>
      <c r="C42" s="111">
        <f t="shared" si="0"/>
        <v>0</v>
      </c>
      <c r="E42" s="110">
        <v>53</v>
      </c>
      <c r="F42" s="110">
        <v>54006.778509999996</v>
      </c>
      <c r="G42" s="111">
        <f t="shared" si="1"/>
        <v>0</v>
      </c>
    </row>
    <row r="43" spans="1:7">
      <c r="A43" s="110">
        <v>36</v>
      </c>
      <c r="B43" s="110">
        <v>49483.832620000001</v>
      </c>
      <c r="C43" s="111">
        <f t="shared" si="0"/>
        <v>0</v>
      </c>
      <c r="E43" s="110">
        <v>53</v>
      </c>
      <c r="F43" s="110">
        <v>47228.359989999997</v>
      </c>
      <c r="G43" s="111">
        <f t="shared" si="1"/>
        <v>0</v>
      </c>
    </row>
    <row r="44" spans="1:7">
      <c r="A44" s="110">
        <v>30</v>
      </c>
      <c r="B44" s="110">
        <v>68289.182289999997</v>
      </c>
      <c r="C44" s="111">
        <f t="shared" si="0"/>
        <v>1</v>
      </c>
      <c r="E44" s="110">
        <v>55</v>
      </c>
      <c r="F44" s="110">
        <v>62262.948450000004</v>
      </c>
      <c r="G44" s="111">
        <f t="shared" si="1"/>
        <v>1</v>
      </c>
    </row>
    <row r="45" spans="1:7">
      <c r="A45" s="110">
        <v>37</v>
      </c>
      <c r="B45" s="110">
        <v>47399.22827</v>
      </c>
      <c r="C45" s="111">
        <f t="shared" si="0"/>
        <v>0</v>
      </c>
      <c r="E45" s="110">
        <v>57</v>
      </c>
      <c r="F45" s="110">
        <v>48716.672709999999</v>
      </c>
      <c r="G45" s="111">
        <f t="shared" si="1"/>
        <v>0</v>
      </c>
    </row>
    <row r="46" spans="1:7">
      <c r="A46" s="110">
        <v>44</v>
      </c>
      <c r="B46" s="110">
        <v>75460.523620000007</v>
      </c>
      <c r="C46" s="111">
        <f t="shared" si="0"/>
        <v>1</v>
      </c>
      <c r="E46" s="110">
        <v>52</v>
      </c>
      <c r="F46" s="110">
        <v>66478.009669999999</v>
      </c>
      <c r="G46" s="111">
        <f t="shared" si="1"/>
        <v>1</v>
      </c>
    </row>
    <row r="47" spans="1:7">
      <c r="A47" s="110">
        <v>42</v>
      </c>
      <c r="B47" s="110">
        <v>51075.461179999998</v>
      </c>
      <c r="C47" s="111">
        <f t="shared" si="0"/>
        <v>0</v>
      </c>
      <c r="E47" s="110">
        <v>45</v>
      </c>
      <c r="F47" s="110">
        <v>50280.004500000003</v>
      </c>
      <c r="G47" s="111">
        <f t="shared" si="1"/>
        <v>0</v>
      </c>
    </row>
    <row r="48" spans="1:7">
      <c r="A48" s="110">
        <v>30</v>
      </c>
      <c r="B48" s="110">
        <v>61922.897100000002</v>
      </c>
      <c r="C48" s="111">
        <f t="shared" si="0"/>
        <v>1</v>
      </c>
      <c r="E48" s="110">
        <v>56</v>
      </c>
      <c r="F48" s="110">
        <v>57393.828719999998</v>
      </c>
      <c r="G48" s="111">
        <f t="shared" si="1"/>
        <v>0</v>
      </c>
    </row>
    <row r="49" spans="1:7">
      <c r="A49" s="110">
        <v>42</v>
      </c>
      <c r="B49" s="110">
        <v>69946.939240000007</v>
      </c>
      <c r="C49" s="111">
        <f t="shared" si="0"/>
        <v>1</v>
      </c>
      <c r="E49" s="110">
        <v>48</v>
      </c>
      <c r="F49" s="110">
        <v>59139.210800000001</v>
      </c>
      <c r="G49" s="111">
        <f t="shared" si="1"/>
        <v>0</v>
      </c>
    </row>
    <row r="50" spans="1:7">
      <c r="A50" s="110">
        <v>44</v>
      </c>
      <c r="B50" s="110">
        <v>82573.011320000005</v>
      </c>
      <c r="C50" s="111">
        <f t="shared" si="0"/>
        <v>1</v>
      </c>
      <c r="E50" s="110">
        <v>56</v>
      </c>
      <c r="F50" s="110">
        <v>67015.193719999996</v>
      </c>
      <c r="G50" s="111">
        <f t="shared" si="1"/>
        <v>1</v>
      </c>
    </row>
    <row r="51" spans="1:7">
      <c r="A51" s="110">
        <v>42</v>
      </c>
      <c r="B51" s="110">
        <v>53427.461920000002</v>
      </c>
      <c r="C51" s="111">
        <f t="shared" si="0"/>
        <v>0</v>
      </c>
      <c r="E51" s="110">
        <v>47</v>
      </c>
      <c r="F51" s="110">
        <v>69157.452099999995</v>
      </c>
      <c r="G51" s="111">
        <f t="shared" si="1"/>
        <v>1</v>
      </c>
    </row>
    <row r="52" spans="1:7">
      <c r="A52" s="110">
        <v>43</v>
      </c>
      <c r="B52" s="110">
        <v>69175.194029999999</v>
      </c>
      <c r="C52" s="111">
        <f t="shared" si="0"/>
        <v>1</v>
      </c>
      <c r="E52" s="110">
        <v>53</v>
      </c>
      <c r="F52" s="110">
        <v>50867.940069999997</v>
      </c>
      <c r="G52" s="111">
        <f t="shared" si="1"/>
        <v>0</v>
      </c>
    </row>
    <row r="53" spans="1:7">
      <c r="A53" s="110">
        <v>35</v>
      </c>
      <c r="B53" s="110">
        <v>84171.167189999993</v>
      </c>
      <c r="C53" s="111">
        <f t="shared" si="0"/>
        <v>1</v>
      </c>
      <c r="E53" s="110">
        <v>57</v>
      </c>
      <c r="F53" s="110">
        <v>53450.90036</v>
      </c>
      <c r="G53" s="111">
        <f t="shared" si="1"/>
        <v>0</v>
      </c>
    </row>
    <row r="54" spans="1:7">
      <c r="A54" s="110">
        <v>43</v>
      </c>
      <c r="B54" s="110">
        <v>45721.66835</v>
      </c>
      <c r="C54" s="111">
        <f t="shared" si="0"/>
        <v>0</v>
      </c>
      <c r="E54" s="110">
        <v>45</v>
      </c>
      <c r="F54" s="110">
        <v>52697.151919999997</v>
      </c>
      <c r="G54" s="111">
        <f t="shared" si="1"/>
        <v>0</v>
      </c>
    </row>
    <row r="55" spans="1:7">
      <c r="A55" s="110">
        <v>35</v>
      </c>
      <c r="B55" s="110">
        <v>54355.7595</v>
      </c>
      <c r="C55" s="111">
        <f t="shared" si="0"/>
        <v>0</v>
      </c>
      <c r="E55" s="110">
        <v>58</v>
      </c>
      <c r="F55" s="110">
        <v>58065.256939999999</v>
      </c>
      <c r="G55" s="111">
        <f t="shared" si="1"/>
        <v>0</v>
      </c>
    </row>
    <row r="56" spans="1:7">
      <c r="A56" s="110">
        <v>34</v>
      </c>
      <c r="B56" s="110">
        <v>77206.483859999993</v>
      </c>
      <c r="C56" s="111">
        <f t="shared" si="0"/>
        <v>1</v>
      </c>
      <c r="E56" s="110">
        <v>50</v>
      </c>
      <c r="F56" s="110">
        <v>60536.204059999996</v>
      </c>
      <c r="G56" s="111">
        <f t="shared" si="1"/>
        <v>1</v>
      </c>
    </row>
    <row r="57" spans="1:7">
      <c r="A57" s="110">
        <v>40</v>
      </c>
      <c r="B57" s="110">
        <v>64328.278919999997</v>
      </c>
      <c r="C57" s="111">
        <f t="shared" si="0"/>
        <v>1</v>
      </c>
      <c r="E57" s="110">
        <v>59</v>
      </c>
      <c r="F57" s="110">
        <v>50667.697590000003</v>
      </c>
      <c r="G57" s="111">
        <f t="shared" si="1"/>
        <v>0</v>
      </c>
    </row>
    <row r="58" spans="1:7">
      <c r="A58" s="110">
        <v>37</v>
      </c>
      <c r="B58" s="110">
        <v>64315.736709999997</v>
      </c>
      <c r="C58" s="111">
        <f t="shared" si="0"/>
        <v>1</v>
      </c>
      <c r="E58" s="110">
        <v>50</v>
      </c>
      <c r="F58" s="110">
        <v>75958.283490000002</v>
      </c>
      <c r="G58" s="111">
        <f t="shared" si="1"/>
        <v>1</v>
      </c>
    </row>
    <row r="59" spans="1:7">
      <c r="A59" s="110">
        <v>43</v>
      </c>
      <c r="B59" s="110">
        <v>51419.016439999999</v>
      </c>
      <c r="C59" s="111">
        <f t="shared" si="0"/>
        <v>0</v>
      </c>
      <c r="E59" s="110">
        <v>53</v>
      </c>
      <c r="F59" s="110">
        <v>70896.728529999993</v>
      </c>
      <c r="G59" s="111">
        <f t="shared" si="1"/>
        <v>1</v>
      </c>
    </row>
    <row r="60" spans="1:7">
      <c r="A60" s="110">
        <v>43</v>
      </c>
      <c r="B60" s="110">
        <v>42375.214240000001</v>
      </c>
      <c r="C60" s="111">
        <f t="shared" si="0"/>
        <v>0</v>
      </c>
      <c r="E60" s="110">
        <v>47</v>
      </c>
      <c r="F60" s="110">
        <v>56009.730730000003</v>
      </c>
      <c r="G60" s="111">
        <f t="shared" si="1"/>
        <v>0</v>
      </c>
    </row>
    <row r="61" spans="1:7">
      <c r="A61" s="110">
        <v>44</v>
      </c>
      <c r="B61" s="110">
        <v>60871.182480000003</v>
      </c>
      <c r="C61" s="111">
        <f t="shared" si="0"/>
        <v>1</v>
      </c>
      <c r="E61" s="110">
        <v>46</v>
      </c>
      <c r="F61" s="110">
        <v>90556.626860000004</v>
      </c>
      <c r="G61" s="111">
        <f t="shared" si="1"/>
        <v>1</v>
      </c>
    </row>
    <row r="62" spans="1:7">
      <c r="A62" s="110">
        <v>39</v>
      </c>
      <c r="B62" s="110">
        <v>59316.937039999997</v>
      </c>
      <c r="C62" s="111">
        <f t="shared" si="0"/>
        <v>0</v>
      </c>
      <c r="E62" s="110">
        <v>49</v>
      </c>
      <c r="F62" s="110">
        <v>68502.109429999997</v>
      </c>
      <c r="G62" s="111">
        <f t="shared" si="1"/>
        <v>1</v>
      </c>
    </row>
    <row r="63" spans="1:7">
      <c r="A63" s="110">
        <v>37</v>
      </c>
      <c r="B63" s="110">
        <v>68688.401989999998</v>
      </c>
      <c r="C63" s="111">
        <f t="shared" si="0"/>
        <v>1</v>
      </c>
      <c r="E63" s="110">
        <v>53</v>
      </c>
      <c r="F63" s="110">
        <v>61858.190770000001</v>
      </c>
      <c r="G63" s="111">
        <f t="shared" si="1"/>
        <v>1</v>
      </c>
    </row>
    <row r="64" spans="1:7">
      <c r="A64" s="110">
        <v>32</v>
      </c>
      <c r="B64" s="110">
        <v>73768.124530000001</v>
      </c>
      <c r="C64" s="111">
        <f t="shared" si="0"/>
        <v>1</v>
      </c>
      <c r="E64" s="110">
        <v>48</v>
      </c>
      <c r="F64" s="110">
        <v>63975.060899999997</v>
      </c>
      <c r="G64" s="111">
        <f t="shared" si="1"/>
        <v>1</v>
      </c>
    </row>
    <row r="65" spans="1:7">
      <c r="A65" s="110">
        <v>34</v>
      </c>
      <c r="B65" s="110">
        <v>55576.840680000001</v>
      </c>
      <c r="C65" s="111">
        <f t="shared" si="0"/>
        <v>0</v>
      </c>
      <c r="E65" s="110">
        <v>50</v>
      </c>
      <c r="F65" s="110">
        <v>42433.546190000001</v>
      </c>
      <c r="G65" s="111">
        <f t="shared" si="1"/>
        <v>0</v>
      </c>
    </row>
    <row r="66" spans="1:7">
      <c r="A66" s="110">
        <v>34</v>
      </c>
      <c r="B66" s="110">
        <v>65919.597309999997</v>
      </c>
      <c r="C66" s="111">
        <f t="shared" si="0"/>
        <v>1</v>
      </c>
      <c r="E66" s="110">
        <v>46</v>
      </c>
      <c r="F66" s="110">
        <v>73476.422489999997</v>
      </c>
      <c r="G66" s="111">
        <f t="shared" si="1"/>
        <v>1</v>
      </c>
    </row>
    <row r="67" spans="1:7">
      <c r="A67" s="110">
        <v>40</v>
      </c>
      <c r="B67" s="110">
        <v>71271.844070000006</v>
      </c>
      <c r="C67" s="111">
        <f t="shared" si="0"/>
        <v>1</v>
      </c>
      <c r="E67" s="110">
        <v>55</v>
      </c>
      <c r="F67" s="110">
        <v>75571.201879999993</v>
      </c>
      <c r="G67" s="111">
        <f t="shared" si="1"/>
        <v>1</v>
      </c>
    </row>
    <row r="68" spans="1:7">
      <c r="A68" s="110">
        <v>39</v>
      </c>
      <c r="B68" s="110">
        <v>69142.08412</v>
      </c>
      <c r="C68" s="111">
        <f t="shared" ref="C68:C131" si="2">IF(B68&gt;=60000,1,0)</f>
        <v>1</v>
      </c>
      <c r="E68" s="110">
        <v>58</v>
      </c>
      <c r="F68" s="110">
        <v>50649.644919999999</v>
      </c>
      <c r="G68" s="111">
        <f t="shared" ref="G68:G131" si="3">IF(F68&gt;=60000,1,0)</f>
        <v>0</v>
      </c>
    </row>
    <row r="69" spans="1:7">
      <c r="A69" s="110">
        <v>36</v>
      </c>
      <c r="B69" s="110">
        <v>52477.664940000002</v>
      </c>
      <c r="C69" s="111">
        <f t="shared" si="2"/>
        <v>0</v>
      </c>
      <c r="E69" s="110">
        <v>57</v>
      </c>
      <c r="F69" s="110">
        <v>75247.180609999996</v>
      </c>
      <c r="G69" s="111">
        <f t="shared" si="3"/>
        <v>1</v>
      </c>
    </row>
    <row r="70" spans="1:7">
      <c r="A70" s="110">
        <v>44</v>
      </c>
      <c r="B70" s="110">
        <v>47592.047489999997</v>
      </c>
      <c r="C70" s="111">
        <f t="shared" si="2"/>
        <v>0</v>
      </c>
      <c r="E70" s="110">
        <v>48</v>
      </c>
      <c r="F70" s="110">
        <v>57005.185949999999</v>
      </c>
      <c r="G70" s="111">
        <f t="shared" si="3"/>
        <v>0</v>
      </c>
    </row>
    <row r="71" spans="1:7">
      <c r="A71" s="110">
        <v>33</v>
      </c>
      <c r="B71" s="110">
        <v>76916.415150000001</v>
      </c>
      <c r="C71" s="111">
        <f t="shared" si="2"/>
        <v>1</v>
      </c>
      <c r="E71" s="110">
        <v>53</v>
      </c>
      <c r="F71" s="110">
        <v>65809.107820000005</v>
      </c>
      <c r="G71" s="111">
        <f t="shared" si="3"/>
        <v>1</v>
      </c>
    </row>
    <row r="72" spans="1:7">
      <c r="A72" s="110">
        <v>42</v>
      </c>
      <c r="B72" s="110">
        <v>65714.464689999993</v>
      </c>
      <c r="C72" s="111">
        <f t="shared" si="2"/>
        <v>1</v>
      </c>
      <c r="E72" s="110">
        <v>47</v>
      </c>
      <c r="F72" s="110">
        <v>65468.144200000002</v>
      </c>
      <c r="G72" s="111">
        <f t="shared" si="3"/>
        <v>1</v>
      </c>
    </row>
    <row r="73" spans="1:7">
      <c r="A73" s="110">
        <v>40</v>
      </c>
      <c r="B73" s="110">
        <v>71148.202480000007</v>
      </c>
      <c r="C73" s="111">
        <f t="shared" si="2"/>
        <v>1</v>
      </c>
      <c r="E73" s="110">
        <v>54</v>
      </c>
      <c r="F73" s="110">
        <v>60991.824430000001</v>
      </c>
      <c r="G73" s="111">
        <f t="shared" si="3"/>
        <v>1</v>
      </c>
    </row>
    <row r="74" spans="1:7">
      <c r="A74" s="110">
        <v>38</v>
      </c>
      <c r="B74" s="110">
        <v>64867.149109999998</v>
      </c>
      <c r="C74" s="111">
        <f t="shared" si="2"/>
        <v>1</v>
      </c>
      <c r="E74" s="110">
        <v>51</v>
      </c>
      <c r="F74" s="110">
        <v>61809.074509999999</v>
      </c>
      <c r="G74" s="111">
        <f t="shared" si="3"/>
        <v>1</v>
      </c>
    </row>
    <row r="75" spans="1:7">
      <c r="A75" s="110">
        <v>40</v>
      </c>
      <c r="B75" s="110">
        <v>70051.940329999998</v>
      </c>
      <c r="C75" s="111">
        <f t="shared" si="2"/>
        <v>1</v>
      </c>
      <c r="E75" s="110">
        <v>59</v>
      </c>
      <c r="F75" s="110">
        <v>66905.476439999999</v>
      </c>
      <c r="G75" s="111">
        <f t="shared" si="3"/>
        <v>1</v>
      </c>
    </row>
    <row r="76" spans="1:7">
      <c r="A76" s="110">
        <v>38</v>
      </c>
      <c r="B76" s="110">
        <v>47127.416319999997</v>
      </c>
      <c r="C76" s="111">
        <f t="shared" si="2"/>
        <v>0</v>
      </c>
      <c r="E76" s="110">
        <v>49</v>
      </c>
      <c r="F76" s="110">
        <v>65131.25015</v>
      </c>
      <c r="G76" s="111">
        <f t="shared" si="3"/>
        <v>1</v>
      </c>
    </row>
    <row r="77" spans="1:7">
      <c r="A77" s="110">
        <v>34</v>
      </c>
      <c r="B77" s="110">
        <v>61177.08698</v>
      </c>
      <c r="C77" s="111">
        <f t="shared" si="2"/>
        <v>1</v>
      </c>
      <c r="E77" s="110">
        <v>51</v>
      </c>
      <c r="F77" s="110">
        <v>83626.307830000005</v>
      </c>
      <c r="G77" s="111">
        <f t="shared" si="3"/>
        <v>1</v>
      </c>
    </row>
    <row r="78" spans="1:7">
      <c r="A78" s="110">
        <v>42</v>
      </c>
      <c r="B78" s="110">
        <v>60432.40367</v>
      </c>
      <c r="C78" s="111">
        <f t="shared" si="2"/>
        <v>1</v>
      </c>
      <c r="E78" s="110">
        <v>53</v>
      </c>
      <c r="F78" s="110">
        <v>69255.987529999999</v>
      </c>
      <c r="G78" s="111">
        <f t="shared" si="3"/>
        <v>1</v>
      </c>
    </row>
    <row r="79" spans="1:7">
      <c r="A79" s="110">
        <v>33</v>
      </c>
      <c r="B79" s="110">
        <v>58999.888579999999</v>
      </c>
      <c r="C79" s="111">
        <f t="shared" si="2"/>
        <v>0</v>
      </c>
      <c r="E79" s="110">
        <v>45</v>
      </c>
      <c r="F79" s="110">
        <v>60575.126040000003</v>
      </c>
      <c r="G79" s="111">
        <f t="shared" si="3"/>
        <v>1</v>
      </c>
    </row>
    <row r="80" spans="1:7">
      <c r="A80" s="110">
        <v>37</v>
      </c>
      <c r="B80" s="110">
        <v>67545.963820000004</v>
      </c>
      <c r="C80" s="111">
        <f t="shared" si="2"/>
        <v>1</v>
      </c>
      <c r="E80" s="110">
        <v>45</v>
      </c>
      <c r="F80" s="110">
        <v>63729.125679999997</v>
      </c>
      <c r="G80" s="111">
        <f t="shared" si="3"/>
        <v>1</v>
      </c>
    </row>
    <row r="81" spans="1:7">
      <c r="A81" s="110">
        <v>41</v>
      </c>
      <c r="B81" s="110">
        <v>65554.401800000007</v>
      </c>
      <c r="C81" s="111">
        <f t="shared" si="2"/>
        <v>1</v>
      </c>
      <c r="E81" s="110">
        <v>48</v>
      </c>
      <c r="F81" s="110">
        <v>53870.484830000001</v>
      </c>
      <c r="G81" s="111">
        <f t="shared" si="3"/>
        <v>0</v>
      </c>
    </row>
    <row r="82" spans="1:7">
      <c r="A82" s="110">
        <v>39</v>
      </c>
      <c r="B82" s="110">
        <v>69248.495299999995</v>
      </c>
      <c r="C82" s="111">
        <f t="shared" si="2"/>
        <v>1</v>
      </c>
      <c r="E82" s="110">
        <v>49</v>
      </c>
      <c r="F82" s="110">
        <v>56895.231529999997</v>
      </c>
      <c r="G82" s="111">
        <f t="shared" si="3"/>
        <v>0</v>
      </c>
    </row>
    <row r="83" spans="1:7">
      <c r="A83" s="110">
        <v>42</v>
      </c>
      <c r="B83" s="110">
        <v>38284.020129999997</v>
      </c>
      <c r="C83" s="111">
        <f t="shared" si="2"/>
        <v>0</v>
      </c>
      <c r="E83" s="110">
        <v>48</v>
      </c>
      <c r="F83" s="110">
        <v>52534.207779999997</v>
      </c>
      <c r="G83" s="111">
        <f t="shared" si="3"/>
        <v>0</v>
      </c>
    </row>
    <row r="84" spans="1:7">
      <c r="A84" s="110">
        <v>40</v>
      </c>
      <c r="B84" s="110">
        <v>63210.762349999997</v>
      </c>
      <c r="C84" s="111">
        <f t="shared" si="2"/>
        <v>1</v>
      </c>
      <c r="E84" s="110">
        <v>45</v>
      </c>
      <c r="F84" s="110">
        <v>52632.971239999999</v>
      </c>
      <c r="G84" s="111">
        <f t="shared" si="3"/>
        <v>0</v>
      </c>
    </row>
    <row r="85" spans="1:7">
      <c r="A85" s="110">
        <v>44</v>
      </c>
      <c r="B85" s="110">
        <v>54918.387490000001</v>
      </c>
      <c r="C85" s="111">
        <f t="shared" si="2"/>
        <v>0</v>
      </c>
      <c r="E85" s="110">
        <v>62</v>
      </c>
      <c r="F85" s="110">
        <v>65617.291750000004</v>
      </c>
      <c r="G85" s="111">
        <f t="shared" si="3"/>
        <v>1</v>
      </c>
    </row>
    <row r="86" spans="1:7">
      <c r="A86" s="110">
        <v>41</v>
      </c>
      <c r="B86" s="110">
        <v>72299.950100000002</v>
      </c>
      <c r="C86" s="111">
        <f t="shared" si="2"/>
        <v>1</v>
      </c>
      <c r="E86" s="110">
        <v>46</v>
      </c>
      <c r="F86" s="110">
        <v>49398.74439</v>
      </c>
      <c r="G86" s="111">
        <f t="shared" si="3"/>
        <v>0</v>
      </c>
    </row>
    <row r="87" spans="1:7">
      <c r="A87" s="110">
        <v>37</v>
      </c>
      <c r="B87" s="110">
        <v>68691.170859999998</v>
      </c>
      <c r="C87" s="111">
        <f t="shared" si="2"/>
        <v>1</v>
      </c>
      <c r="E87" s="110">
        <v>51</v>
      </c>
      <c r="F87" s="110">
        <v>63869.649279999998</v>
      </c>
      <c r="G87" s="111">
        <f t="shared" si="3"/>
        <v>1</v>
      </c>
    </row>
    <row r="88" spans="1:7">
      <c r="A88" s="110">
        <v>43</v>
      </c>
      <c r="B88" s="110">
        <v>42978.342839999998</v>
      </c>
      <c r="C88" s="111">
        <f t="shared" si="2"/>
        <v>0</v>
      </c>
      <c r="E88" s="110">
        <v>57</v>
      </c>
      <c r="F88" s="110">
        <v>68090.508700000006</v>
      </c>
      <c r="G88" s="111">
        <f t="shared" si="3"/>
        <v>1</v>
      </c>
    </row>
    <row r="89" spans="1:7">
      <c r="A89" s="110">
        <v>36</v>
      </c>
      <c r="B89" s="110">
        <v>67249.05932</v>
      </c>
      <c r="C89" s="111">
        <f t="shared" si="2"/>
        <v>1</v>
      </c>
      <c r="E89" s="110">
        <v>60</v>
      </c>
      <c r="F89" s="110">
        <v>54122.878270000001</v>
      </c>
      <c r="G89" s="111">
        <f t="shared" si="3"/>
        <v>0</v>
      </c>
    </row>
    <row r="90" spans="1:7">
      <c r="A90" s="110">
        <v>39</v>
      </c>
      <c r="B90" s="110">
        <v>77165.812969999999</v>
      </c>
      <c r="C90" s="111">
        <f t="shared" si="2"/>
        <v>1</v>
      </c>
      <c r="E90" s="110">
        <v>61</v>
      </c>
      <c r="F90" s="110">
        <v>38779.183960000002</v>
      </c>
      <c r="G90" s="111">
        <f t="shared" si="3"/>
        <v>0</v>
      </c>
    </row>
    <row r="91" spans="1:7">
      <c r="A91" s="110">
        <v>36</v>
      </c>
      <c r="B91" s="110">
        <v>69494.697830000005</v>
      </c>
      <c r="C91" s="111">
        <f t="shared" si="2"/>
        <v>1</v>
      </c>
      <c r="E91" s="110">
        <v>50</v>
      </c>
      <c r="F91" s="110">
        <v>88292.732050000006</v>
      </c>
      <c r="G91" s="111">
        <f t="shared" si="3"/>
        <v>1</v>
      </c>
    </row>
    <row r="92" spans="1:7">
      <c r="A92" s="110">
        <v>38</v>
      </c>
      <c r="B92" s="110">
        <v>79368.917409999995</v>
      </c>
      <c r="C92" s="111">
        <f t="shared" si="2"/>
        <v>1</v>
      </c>
      <c r="E92" s="110">
        <v>45</v>
      </c>
      <c r="F92" s="110">
        <v>51906.85022</v>
      </c>
      <c r="G92" s="111">
        <f t="shared" si="3"/>
        <v>0</v>
      </c>
    </row>
    <row r="93" spans="1:7">
      <c r="A93" s="110">
        <v>42</v>
      </c>
      <c r="B93" s="110">
        <v>61693.443520000001</v>
      </c>
      <c r="C93" s="111">
        <f t="shared" si="2"/>
        <v>1</v>
      </c>
      <c r="E93" s="110">
        <v>50</v>
      </c>
      <c r="F93" s="110">
        <v>52373.794459999997</v>
      </c>
      <c r="G93" s="111">
        <f t="shared" si="3"/>
        <v>0</v>
      </c>
    </row>
    <row r="94" spans="1:7">
      <c r="A94" s="110">
        <v>33</v>
      </c>
      <c r="B94" s="110">
        <v>47211.668120000002</v>
      </c>
      <c r="C94" s="111">
        <f t="shared" si="2"/>
        <v>0</v>
      </c>
      <c r="E94" s="110">
        <v>45</v>
      </c>
      <c r="F94" s="110">
        <v>59689.814380000003</v>
      </c>
      <c r="G94" s="111">
        <f t="shared" si="3"/>
        <v>0</v>
      </c>
    </row>
    <row r="95" spans="1:7">
      <c r="A95" s="110">
        <v>39</v>
      </c>
      <c r="B95" s="110">
        <v>69897.752909999996</v>
      </c>
      <c r="C95" s="111">
        <f t="shared" si="2"/>
        <v>1</v>
      </c>
      <c r="E95" s="110">
        <v>50</v>
      </c>
      <c r="F95" s="110">
        <v>55381.532249999997</v>
      </c>
      <c r="G95" s="111">
        <f t="shared" si="3"/>
        <v>0</v>
      </c>
    </row>
    <row r="96" spans="1:7">
      <c r="A96" s="110">
        <v>39</v>
      </c>
      <c r="B96" s="110">
        <v>63675.932630000003</v>
      </c>
      <c r="C96" s="111">
        <f t="shared" si="2"/>
        <v>1</v>
      </c>
      <c r="E96" s="110">
        <v>51</v>
      </c>
      <c r="F96" s="110">
        <v>34154.776539999999</v>
      </c>
      <c r="G96" s="111">
        <f t="shared" si="3"/>
        <v>0</v>
      </c>
    </row>
    <row r="97" spans="1:7">
      <c r="A97" s="110">
        <v>39</v>
      </c>
      <c r="B97" s="110">
        <v>55285.986250000002</v>
      </c>
      <c r="C97" s="111">
        <f t="shared" si="2"/>
        <v>0</v>
      </c>
      <c r="E97" s="110">
        <v>53</v>
      </c>
      <c r="F97" s="110">
        <v>54382.748099999997</v>
      </c>
      <c r="G97" s="111">
        <f t="shared" si="3"/>
        <v>0</v>
      </c>
    </row>
    <row r="98" spans="1:7">
      <c r="A98" s="110">
        <v>43</v>
      </c>
      <c r="B98" s="110">
        <v>72002.055200000003</v>
      </c>
      <c r="C98" s="111">
        <f t="shared" si="2"/>
        <v>1</v>
      </c>
      <c r="E98" s="110">
        <v>56</v>
      </c>
      <c r="F98" s="110">
        <v>39488.455820000003</v>
      </c>
      <c r="G98" s="111">
        <f t="shared" si="3"/>
        <v>0</v>
      </c>
    </row>
    <row r="99" spans="1:7">
      <c r="A99" s="110">
        <v>44</v>
      </c>
      <c r="B99" s="110">
        <v>56437.304040000003</v>
      </c>
      <c r="C99" s="111">
        <f t="shared" si="2"/>
        <v>0</v>
      </c>
      <c r="E99" s="110">
        <v>57</v>
      </c>
      <c r="F99" s="110">
        <v>72637.844819999998</v>
      </c>
      <c r="G99" s="111">
        <f t="shared" si="3"/>
        <v>1</v>
      </c>
    </row>
    <row r="100" spans="1:7">
      <c r="A100" s="110">
        <v>36</v>
      </c>
      <c r="B100" s="110">
        <v>70334.42787</v>
      </c>
      <c r="C100" s="111">
        <f t="shared" si="2"/>
        <v>1</v>
      </c>
      <c r="E100" s="110">
        <v>48</v>
      </c>
      <c r="F100" s="110">
        <v>67247.076979999998</v>
      </c>
      <c r="G100" s="111">
        <f t="shared" si="3"/>
        <v>1</v>
      </c>
    </row>
    <row r="101" spans="1:7">
      <c r="A101" s="110">
        <v>33</v>
      </c>
      <c r="B101" s="110">
        <v>61889.616179999997</v>
      </c>
      <c r="C101" s="111">
        <f t="shared" si="2"/>
        <v>1</v>
      </c>
      <c r="E101" s="110">
        <v>50</v>
      </c>
      <c r="F101" s="110">
        <v>71693.447419999997</v>
      </c>
      <c r="G101" s="111">
        <f t="shared" si="3"/>
        <v>1</v>
      </c>
    </row>
    <row r="102" spans="1:7">
      <c r="A102" s="110">
        <v>43</v>
      </c>
      <c r="B102" s="110">
        <v>66013.951740000004</v>
      </c>
      <c r="C102" s="111">
        <f t="shared" si="2"/>
        <v>1</v>
      </c>
      <c r="E102" s="110">
        <v>47</v>
      </c>
      <c r="F102" s="110">
        <v>57860.531029999998</v>
      </c>
      <c r="G102" s="111">
        <f t="shared" si="3"/>
        <v>0</v>
      </c>
    </row>
    <row r="103" spans="1:7">
      <c r="A103" s="110">
        <v>43</v>
      </c>
      <c r="B103" s="110">
        <v>54749.886449999998</v>
      </c>
      <c r="C103" s="111">
        <f t="shared" si="2"/>
        <v>0</v>
      </c>
      <c r="E103" s="110">
        <v>47</v>
      </c>
      <c r="F103" s="110">
        <v>48123.369830000003</v>
      </c>
      <c r="G103" s="111">
        <f t="shared" si="3"/>
        <v>0</v>
      </c>
    </row>
    <row r="104" spans="1:7">
      <c r="A104" s="110">
        <v>38</v>
      </c>
      <c r="B104" s="110">
        <v>74590.254950000002</v>
      </c>
      <c r="C104" s="111">
        <f t="shared" si="2"/>
        <v>1</v>
      </c>
      <c r="E104" s="110">
        <v>47</v>
      </c>
      <c r="F104" s="110">
        <v>40346.064910000001</v>
      </c>
      <c r="G104" s="111">
        <f t="shared" si="3"/>
        <v>0</v>
      </c>
    </row>
    <row r="105" spans="1:7">
      <c r="A105" s="110">
        <v>40</v>
      </c>
      <c r="B105" s="110">
        <v>67772.666459999993</v>
      </c>
      <c r="C105" s="111">
        <f t="shared" si="2"/>
        <v>1</v>
      </c>
      <c r="E105" s="110">
        <v>54</v>
      </c>
      <c r="F105" s="110">
        <v>81757.668560000006</v>
      </c>
      <c r="G105" s="111">
        <f t="shared" si="3"/>
        <v>1</v>
      </c>
    </row>
    <row r="106" spans="1:7">
      <c r="A106" s="110">
        <v>43</v>
      </c>
      <c r="B106" s="110">
        <v>62563.578249999999</v>
      </c>
      <c r="C106" s="111">
        <f t="shared" si="2"/>
        <v>1</v>
      </c>
      <c r="E106" s="110">
        <v>45</v>
      </c>
      <c r="F106" s="110">
        <v>62043.166230000003</v>
      </c>
      <c r="G106" s="111">
        <f t="shared" si="3"/>
        <v>1</v>
      </c>
    </row>
    <row r="107" spans="1:7">
      <c r="A107" s="110">
        <v>42</v>
      </c>
      <c r="B107" s="110">
        <v>70361.015039999998</v>
      </c>
      <c r="C107" s="111">
        <f t="shared" si="2"/>
        <v>1</v>
      </c>
      <c r="E107" s="110">
        <v>51</v>
      </c>
      <c r="F107" s="110">
        <v>85186.48921</v>
      </c>
      <c r="G107" s="111">
        <f t="shared" si="3"/>
        <v>1</v>
      </c>
    </row>
    <row r="108" spans="1:7">
      <c r="A108" s="110">
        <v>38</v>
      </c>
      <c r="B108" s="110">
        <v>49346.404999999999</v>
      </c>
      <c r="C108" s="111">
        <f t="shared" si="2"/>
        <v>0</v>
      </c>
      <c r="E108" s="110">
        <v>50</v>
      </c>
      <c r="F108" s="110">
        <v>57770.364880000001</v>
      </c>
      <c r="G108" s="111">
        <f t="shared" si="3"/>
        <v>0</v>
      </c>
    </row>
    <row r="109" spans="1:7">
      <c r="A109" s="110">
        <v>41</v>
      </c>
      <c r="B109" s="110">
        <v>73426.085210000005</v>
      </c>
      <c r="C109" s="111">
        <f t="shared" si="2"/>
        <v>1</v>
      </c>
      <c r="E109" s="110">
        <v>56</v>
      </c>
      <c r="F109" s="110">
        <v>62645.955159999998</v>
      </c>
      <c r="G109" s="111">
        <f t="shared" si="3"/>
        <v>1</v>
      </c>
    </row>
    <row r="110" spans="1:7">
      <c r="A110" s="110">
        <v>41</v>
      </c>
      <c r="B110" s="110">
        <v>72277.826090000002</v>
      </c>
      <c r="C110" s="111">
        <f t="shared" si="2"/>
        <v>1</v>
      </c>
      <c r="E110" s="110">
        <v>57</v>
      </c>
      <c r="F110" s="110">
        <v>68782.157179999995</v>
      </c>
      <c r="G110" s="111">
        <f t="shared" si="3"/>
        <v>1</v>
      </c>
    </row>
    <row r="111" spans="1:7">
      <c r="A111" s="110">
        <v>40</v>
      </c>
      <c r="B111" s="110">
        <v>53921.333509999997</v>
      </c>
      <c r="C111" s="111">
        <f t="shared" si="2"/>
        <v>0</v>
      </c>
      <c r="E111" s="110">
        <v>51</v>
      </c>
      <c r="F111" s="110">
        <v>42415.488669999999</v>
      </c>
      <c r="G111" s="111">
        <f t="shared" si="3"/>
        <v>0</v>
      </c>
    </row>
    <row r="112" spans="1:7">
      <c r="A112" s="110">
        <v>32</v>
      </c>
      <c r="B112" s="110">
        <v>65312.967550000001</v>
      </c>
      <c r="C112" s="111">
        <f t="shared" si="2"/>
        <v>1</v>
      </c>
      <c r="E112" s="110">
        <v>63</v>
      </c>
      <c r="F112" s="110">
        <v>44617.983139999997</v>
      </c>
      <c r="G112" s="111">
        <f t="shared" si="3"/>
        <v>0</v>
      </c>
    </row>
    <row r="113" spans="1:7">
      <c r="A113" s="110">
        <v>35</v>
      </c>
      <c r="B113" s="110">
        <v>33422.996829999996</v>
      </c>
      <c r="C113" s="111">
        <f t="shared" si="2"/>
        <v>0</v>
      </c>
      <c r="E113" s="110">
        <v>53</v>
      </c>
      <c r="F113" s="110">
        <v>72226.560299999997</v>
      </c>
      <c r="G113" s="111">
        <f t="shared" si="3"/>
        <v>1</v>
      </c>
    </row>
    <row r="114" spans="1:7">
      <c r="A114" s="110">
        <v>29</v>
      </c>
      <c r="B114" s="110">
        <v>69171.952810000003</v>
      </c>
      <c r="C114" s="111">
        <f t="shared" si="2"/>
        <v>1</v>
      </c>
      <c r="E114" s="110">
        <v>51</v>
      </c>
      <c r="F114" s="110">
        <v>48958.905350000001</v>
      </c>
      <c r="G114" s="111">
        <f t="shared" si="3"/>
        <v>0</v>
      </c>
    </row>
    <row r="115" spans="1:7">
      <c r="A115" s="110">
        <v>33</v>
      </c>
      <c r="B115" s="110">
        <v>63065.121639999998</v>
      </c>
      <c r="C115" s="111">
        <f t="shared" si="2"/>
        <v>1</v>
      </c>
      <c r="E115" s="110">
        <v>48</v>
      </c>
      <c r="F115" s="110">
        <v>86067.835269999996</v>
      </c>
      <c r="G115" s="111">
        <f t="shared" si="3"/>
        <v>1</v>
      </c>
    </row>
    <row r="116" spans="1:7">
      <c r="A116" s="110">
        <v>42</v>
      </c>
      <c r="B116" s="110">
        <v>51539.93045</v>
      </c>
      <c r="C116" s="111">
        <f t="shared" si="2"/>
        <v>0</v>
      </c>
      <c r="E116" s="110">
        <v>45</v>
      </c>
      <c r="F116" s="110">
        <v>59331.235549999998</v>
      </c>
      <c r="G116" s="111">
        <f t="shared" si="3"/>
        <v>0</v>
      </c>
    </row>
    <row r="117" spans="1:7">
      <c r="A117" s="110">
        <v>41</v>
      </c>
      <c r="B117" s="110">
        <v>59060.086640000001</v>
      </c>
      <c r="C117" s="111">
        <f t="shared" si="2"/>
        <v>0</v>
      </c>
      <c r="E117" s="110">
        <v>70</v>
      </c>
      <c r="F117" s="110">
        <v>52323.2448</v>
      </c>
      <c r="G117" s="111">
        <f t="shared" si="3"/>
        <v>0</v>
      </c>
    </row>
    <row r="118" spans="1:7">
      <c r="A118" s="110">
        <v>44</v>
      </c>
      <c r="B118" s="110">
        <v>65529.703329999997</v>
      </c>
      <c r="C118" s="111">
        <f t="shared" si="2"/>
        <v>1</v>
      </c>
      <c r="E118" s="110">
        <v>51</v>
      </c>
      <c r="F118" s="110">
        <v>63552.851750000002</v>
      </c>
      <c r="G118" s="111">
        <f t="shared" si="3"/>
        <v>1</v>
      </c>
    </row>
    <row r="119" spans="1:7">
      <c r="A119" s="110">
        <v>42</v>
      </c>
      <c r="B119" s="110">
        <v>62426.523789999999</v>
      </c>
      <c r="C119" s="111">
        <f t="shared" si="2"/>
        <v>1</v>
      </c>
      <c r="E119" s="110">
        <v>51</v>
      </c>
      <c r="F119" s="110">
        <v>75116.10613</v>
      </c>
      <c r="G119" s="111">
        <f t="shared" si="3"/>
        <v>1</v>
      </c>
    </row>
    <row r="120" spans="1:7">
      <c r="A120" s="110">
        <v>41</v>
      </c>
      <c r="B120" s="110">
        <v>73498.307149999993</v>
      </c>
      <c r="C120" s="111">
        <f t="shared" si="2"/>
        <v>1</v>
      </c>
      <c r="E120" s="110">
        <v>50</v>
      </c>
      <c r="F120" s="110">
        <v>55293.507769999997</v>
      </c>
      <c r="G120" s="111">
        <f t="shared" si="3"/>
        <v>0</v>
      </c>
    </row>
    <row r="121" spans="1:7">
      <c r="A121" s="110">
        <v>40</v>
      </c>
      <c r="B121" s="110">
        <v>57455.760900000001</v>
      </c>
      <c r="C121" s="111">
        <f t="shared" si="2"/>
        <v>0</v>
      </c>
      <c r="E121" s="110">
        <v>52</v>
      </c>
      <c r="F121" s="110">
        <v>57262.795810000003</v>
      </c>
      <c r="G121" s="111">
        <f t="shared" si="3"/>
        <v>0</v>
      </c>
    </row>
    <row r="122" spans="1:7">
      <c r="A122" s="110">
        <v>41</v>
      </c>
      <c r="B122" s="110">
        <v>60657.593549999998</v>
      </c>
      <c r="C122" s="111">
        <f t="shared" si="2"/>
        <v>1</v>
      </c>
      <c r="E122" s="110">
        <v>57</v>
      </c>
      <c r="F122" s="110">
        <v>50241.489849999998</v>
      </c>
      <c r="G122" s="111">
        <f t="shared" si="3"/>
        <v>0</v>
      </c>
    </row>
    <row r="123" spans="1:7">
      <c r="A123" s="110">
        <v>27</v>
      </c>
      <c r="B123" s="110">
        <v>55369.72784</v>
      </c>
      <c r="C123" s="111">
        <f t="shared" si="2"/>
        <v>0</v>
      </c>
      <c r="E123" s="110">
        <v>54</v>
      </c>
      <c r="F123" s="110">
        <v>65834.568889999995</v>
      </c>
      <c r="G123" s="111">
        <f t="shared" si="3"/>
        <v>1</v>
      </c>
    </row>
    <row r="124" spans="1:7">
      <c r="A124" s="110">
        <v>43</v>
      </c>
      <c r="B124" s="110">
        <v>74090.512990000003</v>
      </c>
      <c r="C124" s="111">
        <f t="shared" si="2"/>
        <v>1</v>
      </c>
      <c r="E124" s="110">
        <v>50</v>
      </c>
      <c r="F124" s="110">
        <v>60382.178849999997</v>
      </c>
      <c r="G124" s="111">
        <f t="shared" si="3"/>
        <v>1</v>
      </c>
    </row>
    <row r="125" spans="1:7">
      <c r="A125" s="110">
        <v>32</v>
      </c>
      <c r="B125" s="110">
        <v>73935.742010000002</v>
      </c>
      <c r="C125" s="111">
        <f t="shared" si="2"/>
        <v>1</v>
      </c>
      <c r="E125" s="110">
        <v>52</v>
      </c>
      <c r="F125" s="110">
        <v>65446.656869999999</v>
      </c>
      <c r="G125" s="111">
        <f t="shared" si="3"/>
        <v>1</v>
      </c>
    </row>
    <row r="126" spans="1:7">
      <c r="A126" s="110">
        <v>35</v>
      </c>
      <c r="B126" s="110">
        <v>47054.142460000003</v>
      </c>
      <c r="C126" s="111">
        <f t="shared" si="2"/>
        <v>0</v>
      </c>
      <c r="E126" s="110">
        <v>52</v>
      </c>
      <c r="F126" s="110">
        <v>58143.062850000002</v>
      </c>
      <c r="G126" s="111">
        <f t="shared" si="3"/>
        <v>0</v>
      </c>
    </row>
    <row r="127" spans="1:7">
      <c r="A127" s="110">
        <v>37</v>
      </c>
      <c r="B127" s="110">
        <v>78804.998240000001</v>
      </c>
      <c r="C127" s="111">
        <f t="shared" si="2"/>
        <v>1</v>
      </c>
      <c r="E127" s="110">
        <v>64</v>
      </c>
      <c r="F127" s="110">
        <v>61666.285199999998</v>
      </c>
      <c r="G127" s="111">
        <f t="shared" si="3"/>
        <v>1</v>
      </c>
    </row>
    <row r="128" spans="1:7">
      <c r="A128" s="110">
        <v>44</v>
      </c>
      <c r="B128" s="110">
        <v>66932.47176</v>
      </c>
      <c r="C128" s="111">
        <f t="shared" si="2"/>
        <v>1</v>
      </c>
      <c r="E128" s="110">
        <v>51</v>
      </c>
      <c r="F128" s="110">
        <v>64854.339659999998</v>
      </c>
      <c r="G128" s="111">
        <f t="shared" si="3"/>
        <v>1</v>
      </c>
    </row>
    <row r="129" spans="1:7">
      <c r="A129" s="110">
        <v>40</v>
      </c>
      <c r="B129" s="110">
        <v>70381.374989999997</v>
      </c>
      <c r="C129" s="111">
        <f t="shared" si="2"/>
        <v>1</v>
      </c>
      <c r="E129" s="110">
        <v>55</v>
      </c>
      <c r="F129" s="110">
        <v>45757.155680000003</v>
      </c>
      <c r="G129" s="111">
        <f t="shared" si="3"/>
        <v>0</v>
      </c>
    </row>
    <row r="130" spans="1:7">
      <c r="A130" s="110">
        <v>34</v>
      </c>
      <c r="B130" s="110">
        <v>49607.234660000002</v>
      </c>
      <c r="C130" s="111">
        <f t="shared" si="2"/>
        <v>0</v>
      </c>
      <c r="E130" s="110">
        <v>47</v>
      </c>
      <c r="F130" s="110">
        <v>73096.509269999995</v>
      </c>
      <c r="G130" s="111">
        <f t="shared" si="3"/>
        <v>1</v>
      </c>
    </row>
    <row r="131" spans="1:7">
      <c r="A131" s="110">
        <v>36</v>
      </c>
      <c r="B131" s="110">
        <v>67032.164449999997</v>
      </c>
      <c r="C131" s="111">
        <f t="shared" si="2"/>
        <v>1</v>
      </c>
      <c r="E131" s="110">
        <v>45</v>
      </c>
      <c r="F131" s="110">
        <v>72316.182860000001</v>
      </c>
      <c r="G131" s="111">
        <f t="shared" si="3"/>
        <v>1</v>
      </c>
    </row>
    <row r="132" spans="1:7">
      <c r="A132" s="110">
        <v>42</v>
      </c>
      <c r="B132" s="110">
        <v>56174.3433</v>
      </c>
      <c r="C132" s="111">
        <f t="shared" ref="C132:C195" si="4">IF(B132&gt;=60000,1,0)</f>
        <v>0</v>
      </c>
      <c r="E132" s="110">
        <v>47</v>
      </c>
      <c r="F132" s="110">
        <v>68431.270550000001</v>
      </c>
      <c r="G132" s="111">
        <f t="shared" ref="G132:G195" si="5">IF(F132&gt;=60000,1,0)</f>
        <v>1</v>
      </c>
    </row>
    <row r="133" spans="1:7">
      <c r="A133" s="110">
        <v>35</v>
      </c>
      <c r="B133" s="110">
        <v>40300.49467</v>
      </c>
      <c r="C133" s="111">
        <f t="shared" si="4"/>
        <v>0</v>
      </c>
      <c r="E133" s="110">
        <v>47</v>
      </c>
      <c r="F133" s="110">
        <v>62311.116410000002</v>
      </c>
      <c r="G133" s="111">
        <f t="shared" si="5"/>
        <v>1</v>
      </c>
    </row>
    <row r="134" spans="1:7">
      <c r="A134" s="110">
        <v>44</v>
      </c>
      <c r="B134" s="110">
        <v>45504.748659999997</v>
      </c>
      <c r="C134" s="111">
        <f t="shared" si="4"/>
        <v>0</v>
      </c>
      <c r="E134" s="110">
        <v>60</v>
      </c>
      <c r="F134" s="110">
        <v>53229.145470000003</v>
      </c>
      <c r="G134" s="111">
        <f t="shared" si="5"/>
        <v>0</v>
      </c>
    </row>
    <row r="135" spans="1:7">
      <c r="A135" s="110">
        <v>31</v>
      </c>
      <c r="B135" s="110">
        <v>41361.950449999997</v>
      </c>
      <c r="C135" s="111">
        <f t="shared" si="4"/>
        <v>0</v>
      </c>
      <c r="E135" s="110">
        <v>59</v>
      </c>
      <c r="F135" s="110">
        <v>77662.1109</v>
      </c>
      <c r="G135" s="111">
        <f t="shared" si="5"/>
        <v>1</v>
      </c>
    </row>
    <row r="136" spans="1:7">
      <c r="A136" s="110">
        <v>35</v>
      </c>
      <c r="B136" s="110">
        <v>56807.01728</v>
      </c>
      <c r="C136" s="111">
        <f t="shared" si="4"/>
        <v>0</v>
      </c>
      <c r="E136" s="110">
        <v>47</v>
      </c>
      <c r="F136" s="110">
        <v>61063.356310000003</v>
      </c>
      <c r="G136" s="111">
        <f t="shared" si="5"/>
        <v>1</v>
      </c>
    </row>
    <row r="137" spans="1:7">
      <c r="A137" s="110">
        <v>42</v>
      </c>
      <c r="B137" s="110">
        <v>63875.209990000003</v>
      </c>
      <c r="C137" s="111">
        <f t="shared" si="4"/>
        <v>1</v>
      </c>
      <c r="E137" s="110">
        <v>55</v>
      </c>
      <c r="F137" s="110">
        <v>72302.032229999997</v>
      </c>
      <c r="G137" s="111">
        <f t="shared" si="5"/>
        <v>1</v>
      </c>
    </row>
    <row r="138" spans="1:7">
      <c r="A138" s="110">
        <v>39</v>
      </c>
      <c r="B138" s="110">
        <v>41587.392379999998</v>
      </c>
      <c r="C138" s="111">
        <f t="shared" si="4"/>
        <v>0</v>
      </c>
      <c r="E138" s="110">
        <v>45</v>
      </c>
      <c r="F138" s="110">
        <v>63687.498800000001</v>
      </c>
      <c r="G138" s="111">
        <f t="shared" si="5"/>
        <v>1</v>
      </c>
    </row>
    <row r="139" spans="1:7">
      <c r="A139" s="110">
        <v>38</v>
      </c>
      <c r="B139" s="110">
        <v>49661.967120000001</v>
      </c>
      <c r="C139" s="111">
        <f t="shared" si="4"/>
        <v>0</v>
      </c>
      <c r="E139" s="110">
        <v>51</v>
      </c>
      <c r="F139" s="110">
        <v>63678.15468</v>
      </c>
      <c r="G139" s="111">
        <f t="shared" si="5"/>
        <v>1</v>
      </c>
    </row>
    <row r="140" spans="1:7">
      <c r="A140" s="110">
        <v>41</v>
      </c>
      <c r="B140" s="110">
        <v>92471.176120000004</v>
      </c>
      <c r="C140" s="111">
        <f t="shared" si="4"/>
        <v>1</v>
      </c>
      <c r="E140" s="110">
        <v>49</v>
      </c>
      <c r="F140" s="110">
        <v>77435.465450000003</v>
      </c>
      <c r="G140" s="111">
        <f t="shared" si="5"/>
        <v>1</v>
      </c>
    </row>
    <row r="141" spans="1:7">
      <c r="A141" s="110">
        <v>44</v>
      </c>
      <c r="B141" s="110">
        <v>70136.82862</v>
      </c>
      <c r="C141" s="111">
        <f t="shared" si="4"/>
        <v>1</v>
      </c>
      <c r="E141" s="110">
        <v>46</v>
      </c>
      <c r="F141" s="110">
        <v>62721.405140000003</v>
      </c>
      <c r="G141" s="111">
        <f t="shared" si="5"/>
        <v>1</v>
      </c>
    </row>
    <row r="142" spans="1:7">
      <c r="A142" s="110">
        <v>43</v>
      </c>
      <c r="B142" s="110">
        <v>52664.717190000003</v>
      </c>
      <c r="C142" s="111">
        <f t="shared" si="4"/>
        <v>0</v>
      </c>
      <c r="E142" s="110">
        <v>53</v>
      </c>
      <c r="F142" s="110">
        <v>70842.835179999995</v>
      </c>
      <c r="G142" s="111">
        <f t="shared" si="5"/>
        <v>1</v>
      </c>
    </row>
    <row r="143" spans="1:7">
      <c r="A143" s="110">
        <v>39</v>
      </c>
      <c r="B143" s="110">
        <v>55618.06942</v>
      </c>
      <c r="C143" s="111">
        <f t="shared" si="4"/>
        <v>0</v>
      </c>
      <c r="E143" s="110">
        <v>70</v>
      </c>
      <c r="F143" s="110">
        <v>41434.512580000002</v>
      </c>
      <c r="G143" s="111">
        <f t="shared" si="5"/>
        <v>0</v>
      </c>
    </row>
    <row r="144" spans="1:7">
      <c r="A144" s="110">
        <v>33</v>
      </c>
      <c r="B144" s="110">
        <v>54912.440430000002</v>
      </c>
      <c r="C144" s="111">
        <f t="shared" si="4"/>
        <v>0</v>
      </c>
      <c r="E144" s="110">
        <v>51</v>
      </c>
      <c r="F144" s="110">
        <v>60404.38394</v>
      </c>
      <c r="G144" s="111">
        <f t="shared" si="5"/>
        <v>1</v>
      </c>
    </row>
    <row r="145" spans="1:7">
      <c r="A145" s="110">
        <v>42</v>
      </c>
      <c r="B145" s="110">
        <v>38453.860330000003</v>
      </c>
      <c r="C145" s="111">
        <f t="shared" si="4"/>
        <v>0</v>
      </c>
      <c r="E145" s="110">
        <v>52</v>
      </c>
      <c r="F145" s="110">
        <v>65239.064680000003</v>
      </c>
      <c r="G145" s="111">
        <f t="shared" si="5"/>
        <v>1</v>
      </c>
    </row>
    <row r="146" spans="1:7">
      <c r="A146" s="110">
        <v>37</v>
      </c>
      <c r="B146" s="110">
        <v>70621.523929999996</v>
      </c>
      <c r="C146" s="111">
        <f t="shared" si="4"/>
        <v>1</v>
      </c>
      <c r="E146" s="110">
        <v>45</v>
      </c>
      <c r="F146" s="110">
        <v>62939.128510000002</v>
      </c>
      <c r="G146" s="111">
        <f t="shared" si="5"/>
        <v>1</v>
      </c>
    </row>
    <row r="147" spans="1:7">
      <c r="A147" s="110">
        <v>36</v>
      </c>
      <c r="B147" s="110">
        <v>74420.102540000007</v>
      </c>
      <c r="C147" s="111">
        <f t="shared" si="4"/>
        <v>1</v>
      </c>
      <c r="E147" s="110">
        <v>48</v>
      </c>
      <c r="F147" s="110">
        <v>60608.403129999999</v>
      </c>
      <c r="G147" s="111">
        <f t="shared" si="5"/>
        <v>1</v>
      </c>
    </row>
    <row r="148" spans="1:7">
      <c r="A148" s="110">
        <v>32</v>
      </c>
      <c r="B148" s="110">
        <v>54395.05356</v>
      </c>
      <c r="C148" s="111">
        <f t="shared" si="4"/>
        <v>0</v>
      </c>
      <c r="E148" s="110">
        <v>48</v>
      </c>
      <c r="F148" s="110">
        <v>56118.396009999997</v>
      </c>
      <c r="G148" s="111">
        <f t="shared" si="5"/>
        <v>0</v>
      </c>
    </row>
    <row r="149" spans="1:7">
      <c r="A149" s="110">
        <v>32</v>
      </c>
      <c r="B149" s="110">
        <v>60384.345410000002</v>
      </c>
      <c r="C149" s="111">
        <f t="shared" si="4"/>
        <v>1</v>
      </c>
      <c r="E149" s="110">
        <v>48</v>
      </c>
      <c r="F149" s="110">
        <v>86706.333329999994</v>
      </c>
      <c r="G149" s="111">
        <f t="shared" si="5"/>
        <v>1</v>
      </c>
    </row>
    <row r="150" spans="1:7">
      <c r="A150" s="110">
        <v>43</v>
      </c>
      <c r="B150" s="110">
        <v>66813.664000000004</v>
      </c>
      <c r="C150" s="111">
        <f t="shared" si="4"/>
        <v>1</v>
      </c>
      <c r="E150" s="110">
        <v>57</v>
      </c>
      <c r="F150" s="110">
        <v>41236.364970000002</v>
      </c>
      <c r="G150" s="111">
        <f t="shared" si="5"/>
        <v>0</v>
      </c>
    </row>
    <row r="151" spans="1:7">
      <c r="A151" s="110">
        <v>43</v>
      </c>
      <c r="B151" s="110">
        <v>54236.620920000001</v>
      </c>
      <c r="C151" s="111">
        <f t="shared" si="4"/>
        <v>0</v>
      </c>
      <c r="E151" s="110">
        <v>46</v>
      </c>
      <c r="F151" s="110">
        <v>77146.275980000006</v>
      </c>
      <c r="G151" s="111">
        <f t="shared" si="5"/>
        <v>1</v>
      </c>
    </row>
    <row r="152" spans="1:7">
      <c r="A152" s="110">
        <v>43</v>
      </c>
      <c r="B152" s="110">
        <v>60325.206760000001</v>
      </c>
      <c r="C152" s="111">
        <f t="shared" si="4"/>
        <v>1</v>
      </c>
      <c r="E152" s="110">
        <v>65</v>
      </c>
      <c r="F152" s="110">
        <v>70703.850130000006</v>
      </c>
      <c r="G152" s="111">
        <f t="shared" si="5"/>
        <v>1</v>
      </c>
    </row>
    <row r="153" spans="1:7">
      <c r="A153" s="110">
        <v>40</v>
      </c>
      <c r="B153" s="110">
        <v>60380.22868</v>
      </c>
      <c r="C153" s="111">
        <f t="shared" si="4"/>
        <v>1</v>
      </c>
      <c r="E153" s="110">
        <v>57</v>
      </c>
      <c r="F153" s="110">
        <v>69810.462650000001</v>
      </c>
      <c r="G153" s="111">
        <f t="shared" si="5"/>
        <v>1</v>
      </c>
    </row>
    <row r="154" spans="1:7">
      <c r="A154" s="110">
        <v>35</v>
      </c>
      <c r="B154" s="110">
        <v>72948.118119999999</v>
      </c>
      <c r="C154" s="111">
        <f t="shared" si="4"/>
        <v>1</v>
      </c>
      <c r="E154" s="110">
        <v>47</v>
      </c>
      <c r="F154" s="110">
        <v>54279.395969999998</v>
      </c>
      <c r="G154" s="111">
        <f t="shared" si="5"/>
        <v>0</v>
      </c>
    </row>
    <row r="155" spans="1:7">
      <c r="A155" s="110">
        <v>43</v>
      </c>
      <c r="B155" s="110">
        <v>74834.571169999996</v>
      </c>
      <c r="C155" s="111">
        <f t="shared" si="4"/>
        <v>1</v>
      </c>
      <c r="E155" s="110">
        <v>57</v>
      </c>
      <c r="F155" s="110">
        <v>59168.007510000003</v>
      </c>
      <c r="G155" s="111">
        <f t="shared" si="5"/>
        <v>0</v>
      </c>
    </row>
    <row r="156" spans="1:7">
      <c r="A156" s="110">
        <v>32</v>
      </c>
      <c r="B156" s="110">
        <v>64874.03368</v>
      </c>
      <c r="C156" s="111">
        <f t="shared" si="4"/>
        <v>1</v>
      </c>
      <c r="E156" s="110">
        <v>46</v>
      </c>
      <c r="F156" s="110">
        <v>55434.040459999997</v>
      </c>
      <c r="G156" s="111">
        <f t="shared" si="5"/>
        <v>0</v>
      </c>
    </row>
    <row r="157" spans="1:7">
      <c r="A157" s="110">
        <v>44</v>
      </c>
      <c r="B157" s="110">
        <v>63305.849629999997</v>
      </c>
      <c r="C157" s="111">
        <f t="shared" si="4"/>
        <v>1</v>
      </c>
      <c r="E157" s="110">
        <v>45</v>
      </c>
      <c r="F157" s="110">
        <v>68499.694470000002</v>
      </c>
      <c r="G157" s="111">
        <f t="shared" si="5"/>
        <v>1</v>
      </c>
    </row>
    <row r="158" spans="1:7">
      <c r="A158" s="110">
        <v>44</v>
      </c>
      <c r="B158" s="110">
        <v>47230.922780000001</v>
      </c>
      <c r="C158" s="111">
        <f t="shared" si="4"/>
        <v>0</v>
      </c>
      <c r="E158" s="110">
        <v>51</v>
      </c>
      <c r="F158" s="110">
        <v>74810.894709999993</v>
      </c>
      <c r="G158" s="111">
        <f t="shared" si="5"/>
        <v>1</v>
      </c>
    </row>
    <row r="159" spans="1:7">
      <c r="A159" s="110">
        <v>35</v>
      </c>
      <c r="B159" s="110">
        <v>51428.663370000002</v>
      </c>
      <c r="C159" s="111">
        <f t="shared" si="4"/>
        <v>0</v>
      </c>
      <c r="E159" s="110">
        <v>54</v>
      </c>
      <c r="F159" s="110">
        <v>47684.463060000002</v>
      </c>
      <c r="G159" s="111">
        <f t="shared" si="5"/>
        <v>0</v>
      </c>
    </row>
    <row r="160" spans="1:7">
      <c r="A160" s="110">
        <v>41</v>
      </c>
      <c r="B160" s="110">
        <v>54742.3946</v>
      </c>
      <c r="C160" s="111">
        <f t="shared" si="4"/>
        <v>0</v>
      </c>
      <c r="E160" s="110">
        <v>45</v>
      </c>
      <c r="F160" s="110">
        <v>72939.831950000007</v>
      </c>
      <c r="G160" s="111">
        <f t="shared" si="5"/>
        <v>1</v>
      </c>
    </row>
    <row r="161" spans="1:7">
      <c r="A161" s="110">
        <v>44</v>
      </c>
      <c r="B161" s="110">
        <v>76245.243400000007</v>
      </c>
      <c r="C161" s="111">
        <f t="shared" si="4"/>
        <v>1</v>
      </c>
      <c r="E161" s="110">
        <v>54</v>
      </c>
      <c r="F161" s="110">
        <v>55619.341520000002</v>
      </c>
      <c r="G161" s="111">
        <f t="shared" si="5"/>
        <v>0</v>
      </c>
    </row>
    <row r="162" spans="1:7">
      <c r="A162" s="110">
        <v>42</v>
      </c>
      <c r="B162" s="110">
        <v>71371.925440000006</v>
      </c>
      <c r="C162" s="111">
        <f t="shared" si="4"/>
        <v>1</v>
      </c>
      <c r="E162" s="110">
        <v>55</v>
      </c>
      <c r="F162" s="110">
        <v>70914.599929999997</v>
      </c>
      <c r="G162" s="111">
        <f t="shared" si="5"/>
        <v>1</v>
      </c>
    </row>
    <row r="163" spans="1:7">
      <c r="A163" s="110">
        <v>41</v>
      </c>
      <c r="B163" s="110">
        <v>79444.013009999995</v>
      </c>
      <c r="C163" s="111">
        <f t="shared" si="4"/>
        <v>1</v>
      </c>
      <c r="E163" s="110">
        <v>46</v>
      </c>
      <c r="F163" s="110">
        <v>53382.426930000001</v>
      </c>
      <c r="G163" s="111">
        <f t="shared" si="5"/>
        <v>0</v>
      </c>
    </row>
    <row r="164" spans="1:7">
      <c r="A164" s="110">
        <v>40</v>
      </c>
      <c r="B164" s="110">
        <v>47569.44212</v>
      </c>
      <c r="C164" s="111">
        <f t="shared" si="4"/>
        <v>0</v>
      </c>
      <c r="E164" s="110">
        <v>45</v>
      </c>
      <c r="F164" s="110">
        <v>74173.392389999994</v>
      </c>
      <c r="G164" s="111">
        <f t="shared" si="5"/>
        <v>1</v>
      </c>
    </row>
    <row r="165" spans="1:7">
      <c r="A165" s="110">
        <v>40</v>
      </c>
      <c r="B165" s="110">
        <v>71193.728029999998</v>
      </c>
      <c r="C165" s="111">
        <f t="shared" si="4"/>
        <v>1</v>
      </c>
      <c r="E165" s="110">
        <v>50</v>
      </c>
      <c r="F165" s="110">
        <v>53587.12801</v>
      </c>
      <c r="G165" s="111">
        <f t="shared" si="5"/>
        <v>0</v>
      </c>
    </row>
    <row r="166" spans="1:7">
      <c r="A166" s="110">
        <v>41</v>
      </c>
      <c r="B166" s="110">
        <v>65826.122910000006</v>
      </c>
      <c r="C166" s="111">
        <f t="shared" si="4"/>
        <v>1</v>
      </c>
      <c r="E166" s="110">
        <v>54</v>
      </c>
      <c r="F166" s="110">
        <v>58011.633900000001</v>
      </c>
      <c r="G166" s="111">
        <f t="shared" si="5"/>
        <v>0</v>
      </c>
    </row>
    <row r="167" spans="1:7">
      <c r="A167" s="110">
        <v>35</v>
      </c>
      <c r="B167" s="110">
        <v>61723.006130000002</v>
      </c>
      <c r="C167" s="111">
        <f t="shared" si="4"/>
        <v>1</v>
      </c>
      <c r="E167" s="110">
        <v>56</v>
      </c>
      <c r="F167" s="110">
        <v>66779.913740000004</v>
      </c>
      <c r="G167" s="111">
        <f t="shared" si="5"/>
        <v>1</v>
      </c>
    </row>
    <row r="168" spans="1:7">
      <c r="A168" s="110">
        <v>37</v>
      </c>
      <c r="B168" s="110">
        <v>67548.774149999997</v>
      </c>
      <c r="C168" s="111">
        <f t="shared" si="4"/>
        <v>1</v>
      </c>
      <c r="E168" s="110">
        <v>54</v>
      </c>
      <c r="F168" s="110">
        <v>79173.076700000005</v>
      </c>
      <c r="G168" s="111">
        <f t="shared" si="5"/>
        <v>1</v>
      </c>
    </row>
    <row r="169" spans="1:7">
      <c r="A169" s="110">
        <v>32</v>
      </c>
      <c r="B169" s="110">
        <v>60584.854579999999</v>
      </c>
      <c r="C169" s="111">
        <f t="shared" si="4"/>
        <v>1</v>
      </c>
      <c r="E169" s="110">
        <v>48</v>
      </c>
      <c r="F169" s="110">
        <v>65530.364009999998</v>
      </c>
      <c r="G169" s="111">
        <f t="shared" si="5"/>
        <v>1</v>
      </c>
    </row>
    <row r="170" spans="1:7">
      <c r="A170" s="110">
        <v>43</v>
      </c>
      <c r="B170" s="110">
        <v>60862.977489999997</v>
      </c>
      <c r="C170" s="111">
        <f t="shared" si="4"/>
        <v>1</v>
      </c>
      <c r="E170" s="110">
        <v>49</v>
      </c>
      <c r="F170" s="110">
        <v>63732.393100000001</v>
      </c>
      <c r="G170" s="111">
        <f t="shared" si="5"/>
        <v>1</v>
      </c>
    </row>
    <row r="171" spans="1:7">
      <c r="A171" s="110">
        <v>36</v>
      </c>
      <c r="B171" s="110">
        <v>67508.122929999998</v>
      </c>
      <c r="C171" s="111">
        <f t="shared" si="4"/>
        <v>1</v>
      </c>
      <c r="E171" s="110">
        <v>55</v>
      </c>
      <c r="F171" s="110">
        <v>62689.539640000003</v>
      </c>
      <c r="G171" s="111">
        <f t="shared" si="5"/>
        <v>1</v>
      </c>
    </row>
    <row r="172" spans="1:7">
      <c r="A172" s="110">
        <v>36</v>
      </c>
      <c r="B172" s="110">
        <v>40558.754560000001</v>
      </c>
      <c r="C172" s="111">
        <f t="shared" si="4"/>
        <v>0</v>
      </c>
      <c r="E172" s="110">
        <v>53</v>
      </c>
      <c r="F172" s="110">
        <v>62713.781490000001</v>
      </c>
      <c r="G172" s="111">
        <f t="shared" si="5"/>
        <v>1</v>
      </c>
    </row>
    <row r="173" spans="1:7">
      <c r="A173" s="110">
        <v>44</v>
      </c>
      <c r="B173" s="110">
        <v>67121.321660000001</v>
      </c>
      <c r="C173" s="111">
        <f t="shared" si="4"/>
        <v>1</v>
      </c>
      <c r="E173" s="110">
        <v>53</v>
      </c>
      <c r="F173" s="110">
        <v>44747.661319999999</v>
      </c>
      <c r="G173" s="111">
        <f t="shared" si="5"/>
        <v>0</v>
      </c>
    </row>
    <row r="174" spans="1:7">
      <c r="A174" s="110">
        <v>43</v>
      </c>
      <c r="B174" s="110">
        <v>57376.480300000003</v>
      </c>
      <c r="C174" s="111">
        <f t="shared" si="4"/>
        <v>0</v>
      </c>
      <c r="E174" s="110">
        <v>48</v>
      </c>
      <c r="F174" s="110">
        <v>86565.156409999996</v>
      </c>
      <c r="G174" s="111">
        <f t="shared" si="5"/>
        <v>1</v>
      </c>
    </row>
    <row r="175" spans="1:7">
      <c r="A175" s="110">
        <v>37</v>
      </c>
      <c r="B175" s="110">
        <v>60174.057650000002</v>
      </c>
      <c r="C175" s="111">
        <f t="shared" si="4"/>
        <v>1</v>
      </c>
      <c r="E175" s="110">
        <v>63</v>
      </c>
      <c r="F175" s="110">
        <v>46549.163289999997</v>
      </c>
      <c r="G175" s="111">
        <f t="shared" si="5"/>
        <v>0</v>
      </c>
    </row>
    <row r="176" spans="1:7">
      <c r="A176" s="110">
        <v>40</v>
      </c>
      <c r="B176" s="110">
        <v>36960.769939999998</v>
      </c>
      <c r="C176" s="111">
        <f t="shared" si="4"/>
        <v>0</v>
      </c>
      <c r="E176" s="110">
        <v>59</v>
      </c>
      <c r="F176" s="110">
        <v>70111.539799999999</v>
      </c>
      <c r="G176" s="111">
        <f t="shared" si="5"/>
        <v>1</v>
      </c>
    </row>
    <row r="177" spans="1:7">
      <c r="A177" s="110">
        <v>42</v>
      </c>
      <c r="B177" s="110">
        <v>64412.43101</v>
      </c>
      <c r="C177" s="111">
        <f t="shared" si="4"/>
        <v>1</v>
      </c>
      <c r="E177" s="110">
        <v>45</v>
      </c>
      <c r="F177" s="110">
        <v>66747.668569999994</v>
      </c>
      <c r="G177" s="111">
        <f t="shared" si="5"/>
        <v>1</v>
      </c>
    </row>
    <row r="178" spans="1:7">
      <c r="A178" s="110">
        <v>30</v>
      </c>
      <c r="B178" s="110">
        <v>70076.227639999997</v>
      </c>
      <c r="C178" s="111">
        <f t="shared" si="4"/>
        <v>1</v>
      </c>
      <c r="E178" s="110">
        <v>47</v>
      </c>
      <c r="F178" s="110">
        <v>72025.676800000001</v>
      </c>
      <c r="G178" s="111">
        <f t="shared" si="5"/>
        <v>1</v>
      </c>
    </row>
    <row r="179" spans="1:7">
      <c r="A179" s="110">
        <v>43</v>
      </c>
      <c r="B179" s="110">
        <v>72016.924589999995</v>
      </c>
      <c r="C179" s="111">
        <f t="shared" si="4"/>
        <v>1</v>
      </c>
      <c r="E179" s="110">
        <v>49</v>
      </c>
      <c r="F179" s="110">
        <v>70737.293829999995</v>
      </c>
      <c r="G179" s="111">
        <f t="shared" si="5"/>
        <v>1</v>
      </c>
    </row>
    <row r="180" spans="1:7">
      <c r="A180" s="110">
        <v>40</v>
      </c>
      <c r="B180" s="110">
        <v>76086.841220000002</v>
      </c>
      <c r="C180" s="111">
        <f t="shared" si="4"/>
        <v>1</v>
      </c>
      <c r="E180" s="110">
        <v>47</v>
      </c>
      <c r="F180" s="110">
        <v>50694.427069999998</v>
      </c>
      <c r="G180" s="111">
        <f t="shared" si="5"/>
        <v>0</v>
      </c>
    </row>
    <row r="181" spans="1:7">
      <c r="A181" s="110">
        <v>38</v>
      </c>
      <c r="B181" s="110">
        <v>74445.727020000006</v>
      </c>
      <c r="C181" s="111">
        <f t="shared" si="4"/>
        <v>1</v>
      </c>
      <c r="E181" s="110">
        <v>46</v>
      </c>
      <c r="F181" s="110">
        <v>82425.646789999999</v>
      </c>
      <c r="G181" s="111">
        <f t="shared" si="5"/>
        <v>1</v>
      </c>
    </row>
    <row r="182" spans="1:7">
      <c r="A182" s="110">
        <v>43</v>
      </c>
      <c r="B182" s="110">
        <v>85475.642019999999</v>
      </c>
      <c r="C182" s="111">
        <f t="shared" si="4"/>
        <v>1</v>
      </c>
      <c r="E182" s="110">
        <v>51</v>
      </c>
      <c r="F182" s="110">
        <v>82094.107120000001</v>
      </c>
      <c r="G182" s="111">
        <f t="shared" si="5"/>
        <v>1</v>
      </c>
    </row>
    <row r="183" spans="1:7">
      <c r="A183" s="110">
        <v>37</v>
      </c>
      <c r="B183" s="110">
        <v>51111.766049999998</v>
      </c>
      <c r="C183" s="111">
        <f t="shared" si="4"/>
        <v>0</v>
      </c>
      <c r="E183" s="110">
        <v>63</v>
      </c>
      <c r="F183" s="110">
        <v>75719.229860000007</v>
      </c>
      <c r="G183" s="111">
        <f t="shared" si="5"/>
        <v>1</v>
      </c>
    </row>
    <row r="184" spans="1:7">
      <c r="A184" s="110">
        <v>41</v>
      </c>
      <c r="B184" s="110">
        <v>79064.955900000001</v>
      </c>
      <c r="C184" s="111">
        <f t="shared" si="4"/>
        <v>1</v>
      </c>
      <c r="E184" s="110">
        <v>50</v>
      </c>
      <c r="F184" s="110">
        <v>42003.016170000003</v>
      </c>
      <c r="G184" s="111">
        <f t="shared" si="5"/>
        <v>0</v>
      </c>
    </row>
    <row r="185" spans="1:7">
      <c r="A185" s="110">
        <v>42</v>
      </c>
      <c r="B185" s="110">
        <v>55514.993399999999</v>
      </c>
      <c r="C185" s="111">
        <f t="shared" si="4"/>
        <v>0</v>
      </c>
      <c r="E185" s="110">
        <v>51</v>
      </c>
      <c r="F185" s="110">
        <v>74418.55717</v>
      </c>
      <c r="G185" s="111">
        <f t="shared" si="5"/>
        <v>1</v>
      </c>
    </row>
    <row r="186" spans="1:7">
      <c r="A186" s="110">
        <v>38</v>
      </c>
      <c r="B186" s="110">
        <v>75901.818289999996</v>
      </c>
      <c r="C186" s="111">
        <f t="shared" si="4"/>
        <v>1</v>
      </c>
      <c r="E186" s="110">
        <v>54</v>
      </c>
      <c r="F186" s="110">
        <v>52786.197099999998</v>
      </c>
      <c r="G186" s="111">
        <f t="shared" si="5"/>
        <v>0</v>
      </c>
    </row>
    <row r="187" spans="1:7">
      <c r="A187" s="110">
        <v>43</v>
      </c>
      <c r="B187" s="110">
        <v>56687.939489999997</v>
      </c>
      <c r="C187" s="111">
        <f t="shared" si="4"/>
        <v>0</v>
      </c>
      <c r="E187" s="110">
        <v>57</v>
      </c>
      <c r="F187" s="110">
        <v>56066.076849999998</v>
      </c>
      <c r="G187" s="111">
        <f t="shared" si="5"/>
        <v>0</v>
      </c>
    </row>
    <row r="188" spans="1:7">
      <c r="A188" s="110">
        <v>44</v>
      </c>
      <c r="B188" s="110">
        <v>59801.063110000003</v>
      </c>
      <c r="C188" s="111">
        <f t="shared" si="4"/>
        <v>0</v>
      </c>
      <c r="E188" s="110">
        <v>47</v>
      </c>
      <c r="F188" s="110">
        <v>48591.571770000002</v>
      </c>
      <c r="G188" s="111">
        <f t="shared" si="5"/>
        <v>0</v>
      </c>
    </row>
    <row r="189" spans="1:7">
      <c r="A189" s="110">
        <v>41</v>
      </c>
      <c r="B189" s="110">
        <v>57303.833250000003</v>
      </c>
      <c r="C189" s="111">
        <f t="shared" si="4"/>
        <v>0</v>
      </c>
      <c r="E189" s="110">
        <v>52</v>
      </c>
      <c r="F189" s="110">
        <v>38213.888440000002</v>
      </c>
      <c r="G189" s="111">
        <f t="shared" si="5"/>
        <v>0</v>
      </c>
    </row>
    <row r="190" spans="1:7">
      <c r="A190" s="110">
        <v>40</v>
      </c>
      <c r="B190" s="110">
        <v>56086.45033</v>
      </c>
      <c r="C190" s="111">
        <f t="shared" si="4"/>
        <v>0</v>
      </c>
      <c r="E190" s="110">
        <v>52</v>
      </c>
      <c r="F190" s="110">
        <v>56444.768479999999</v>
      </c>
      <c r="G190" s="111">
        <f t="shared" si="5"/>
        <v>0</v>
      </c>
    </row>
    <row r="191" spans="1:7">
      <c r="A191" s="110">
        <v>44</v>
      </c>
      <c r="B191" s="110">
        <v>70230.154980000007</v>
      </c>
      <c r="C191" s="111">
        <f t="shared" si="4"/>
        <v>1</v>
      </c>
      <c r="E191" s="110">
        <v>48</v>
      </c>
      <c r="F191" s="110">
        <v>67080.614199999996</v>
      </c>
      <c r="G191" s="111">
        <f t="shared" si="5"/>
        <v>1</v>
      </c>
    </row>
    <row r="192" spans="1:7">
      <c r="A192" s="110">
        <v>44</v>
      </c>
      <c r="B192" s="110">
        <v>64961.393049999999</v>
      </c>
      <c r="C192" s="111">
        <f t="shared" si="4"/>
        <v>1</v>
      </c>
      <c r="E192" s="110">
        <v>55</v>
      </c>
      <c r="F192" s="110">
        <v>83333.810540000006</v>
      </c>
      <c r="G192" s="111">
        <f t="shared" si="5"/>
        <v>1</v>
      </c>
    </row>
    <row r="193" spans="1:7">
      <c r="A193" s="110">
        <v>40</v>
      </c>
      <c r="B193" s="110">
        <v>57777.155579999999</v>
      </c>
      <c r="C193" s="111">
        <f t="shared" si="4"/>
        <v>0</v>
      </c>
      <c r="E193" s="110">
        <v>47</v>
      </c>
      <c r="F193" s="110">
        <v>73502.124580000003</v>
      </c>
      <c r="G193" s="111">
        <f t="shared" si="5"/>
        <v>1</v>
      </c>
    </row>
    <row r="194" spans="1:7">
      <c r="A194" s="110">
        <v>33</v>
      </c>
      <c r="B194" s="110">
        <v>54447.152750000001</v>
      </c>
      <c r="C194" s="111">
        <f t="shared" si="4"/>
        <v>0</v>
      </c>
      <c r="E194" s="110">
        <v>45</v>
      </c>
      <c r="F194" s="110">
        <v>88816.026949999999</v>
      </c>
      <c r="G194" s="111">
        <f t="shared" si="5"/>
        <v>1</v>
      </c>
    </row>
    <row r="195" spans="1:7">
      <c r="A195" s="110">
        <v>44</v>
      </c>
      <c r="B195" s="110">
        <v>59712.311009999998</v>
      </c>
      <c r="C195" s="111">
        <f t="shared" si="4"/>
        <v>0</v>
      </c>
      <c r="E195" s="110">
        <v>47</v>
      </c>
      <c r="F195" s="110">
        <v>67647.747640000001</v>
      </c>
      <c r="G195" s="111">
        <f t="shared" si="5"/>
        <v>1</v>
      </c>
    </row>
    <row r="196" spans="1:7">
      <c r="A196" s="110">
        <v>42</v>
      </c>
      <c r="B196" s="110">
        <v>65605.417979999998</v>
      </c>
      <c r="C196" s="111">
        <f t="shared" ref="C196:C221" si="6">IF(B196&gt;=60000,1,0)</f>
        <v>1</v>
      </c>
      <c r="E196" s="110">
        <v>45</v>
      </c>
      <c r="F196" s="110">
        <v>79781.901259999999</v>
      </c>
      <c r="G196" s="111">
        <f t="shared" ref="G196:G259" si="7">IF(F196&gt;=60000,1,0)</f>
        <v>1</v>
      </c>
    </row>
    <row r="197" spans="1:7">
      <c r="A197" s="110">
        <v>20</v>
      </c>
      <c r="B197" s="110">
        <v>70467.29492</v>
      </c>
      <c r="C197" s="111">
        <f t="shared" si="6"/>
        <v>1</v>
      </c>
      <c r="E197" s="110">
        <v>49</v>
      </c>
      <c r="F197" s="110">
        <v>64665.391219999998</v>
      </c>
      <c r="G197" s="111">
        <f t="shared" si="7"/>
        <v>1</v>
      </c>
    </row>
    <row r="198" spans="1:7">
      <c r="A198" s="110">
        <v>44</v>
      </c>
      <c r="B198" s="110">
        <v>60487.901160000001</v>
      </c>
      <c r="C198" s="111">
        <f t="shared" si="6"/>
        <v>1</v>
      </c>
      <c r="E198" s="110">
        <v>60</v>
      </c>
      <c r="F198" s="110">
        <v>58837.970880000001</v>
      </c>
      <c r="G198" s="111">
        <f t="shared" si="7"/>
        <v>0</v>
      </c>
    </row>
    <row r="199" spans="1:7">
      <c r="A199" s="110">
        <v>43</v>
      </c>
      <c r="B199" s="110">
        <v>49463.063499999997</v>
      </c>
      <c r="C199" s="111">
        <f t="shared" si="6"/>
        <v>0</v>
      </c>
      <c r="E199" s="110">
        <v>51</v>
      </c>
      <c r="F199" s="110">
        <v>65245.573790000002</v>
      </c>
      <c r="G199" s="111">
        <f t="shared" si="7"/>
        <v>1</v>
      </c>
    </row>
    <row r="200" spans="1:7">
      <c r="A200" s="110">
        <v>25</v>
      </c>
      <c r="B200" s="110">
        <v>45092.740729999998</v>
      </c>
      <c r="C200" s="111">
        <f t="shared" si="6"/>
        <v>0</v>
      </c>
      <c r="E200" s="110">
        <v>48</v>
      </c>
      <c r="F200" s="110">
        <v>47227.015420000003</v>
      </c>
      <c r="G200" s="111">
        <f t="shared" si="7"/>
        <v>0</v>
      </c>
    </row>
    <row r="201" spans="1:7">
      <c r="A201" s="110">
        <v>33</v>
      </c>
      <c r="B201" s="110">
        <v>87598.015010000003</v>
      </c>
      <c r="C201" s="111">
        <f t="shared" si="6"/>
        <v>1</v>
      </c>
      <c r="E201" s="110">
        <v>48</v>
      </c>
      <c r="F201" s="110">
        <v>50017.381540000002</v>
      </c>
      <c r="G201" s="111">
        <f t="shared" si="7"/>
        <v>0</v>
      </c>
    </row>
    <row r="202" spans="1:7">
      <c r="A202" s="110">
        <v>43</v>
      </c>
      <c r="B202" s="110">
        <v>71753.308770000003</v>
      </c>
      <c r="C202" s="111">
        <f t="shared" si="6"/>
        <v>1</v>
      </c>
      <c r="E202" s="110">
        <v>47</v>
      </c>
      <c r="F202" s="110">
        <v>66226.729019999999</v>
      </c>
      <c r="G202" s="111">
        <f t="shared" si="7"/>
        <v>1</v>
      </c>
    </row>
    <row r="203" spans="1:7">
      <c r="A203" s="110">
        <v>40</v>
      </c>
      <c r="B203" s="110">
        <v>40727.391960000001</v>
      </c>
      <c r="C203" s="111">
        <f t="shared" si="6"/>
        <v>0</v>
      </c>
      <c r="E203" s="110">
        <v>45</v>
      </c>
      <c r="F203" s="110">
        <v>56687.412729999996</v>
      </c>
      <c r="G203" s="111">
        <f t="shared" si="7"/>
        <v>0</v>
      </c>
    </row>
    <row r="204" spans="1:7">
      <c r="A204" s="110">
        <v>39</v>
      </c>
      <c r="B204" s="110">
        <v>58632.588750000003</v>
      </c>
      <c r="C204" s="111">
        <f t="shared" si="6"/>
        <v>0</v>
      </c>
      <c r="E204" s="110">
        <v>49</v>
      </c>
      <c r="F204" s="110">
        <v>68114.601689999996</v>
      </c>
      <c r="G204" s="111">
        <f t="shared" si="7"/>
        <v>1</v>
      </c>
    </row>
    <row r="205" spans="1:7">
      <c r="A205" s="110">
        <v>39</v>
      </c>
      <c r="B205" s="110">
        <v>66680.274099999995</v>
      </c>
      <c r="C205" s="111">
        <f t="shared" si="6"/>
        <v>1</v>
      </c>
      <c r="E205" s="110">
        <v>61</v>
      </c>
      <c r="F205" s="110">
        <v>51086.884819999999</v>
      </c>
      <c r="G205" s="111">
        <f t="shared" si="7"/>
        <v>0</v>
      </c>
    </row>
    <row r="206" spans="1:7">
      <c r="A206" s="110">
        <v>35</v>
      </c>
      <c r="B206" s="110">
        <v>55418.75606</v>
      </c>
      <c r="C206" s="111">
        <f t="shared" si="6"/>
        <v>0</v>
      </c>
      <c r="E206" s="110">
        <v>51</v>
      </c>
      <c r="F206" s="110">
        <v>71921.450379999995</v>
      </c>
      <c r="G206" s="111">
        <f t="shared" si="7"/>
        <v>1</v>
      </c>
    </row>
    <row r="207" spans="1:7">
      <c r="A207" s="110">
        <v>43</v>
      </c>
      <c r="B207" s="110">
        <v>68921.402130000002</v>
      </c>
      <c r="C207" s="111">
        <f t="shared" si="6"/>
        <v>1</v>
      </c>
      <c r="E207" s="110">
        <v>53</v>
      </c>
      <c r="F207" s="110">
        <v>43019.847500000003</v>
      </c>
      <c r="G207" s="111">
        <f t="shared" si="7"/>
        <v>0</v>
      </c>
    </row>
    <row r="208" spans="1:7">
      <c r="A208" s="110">
        <v>37</v>
      </c>
      <c r="B208" s="110">
        <v>43739.978289999999</v>
      </c>
      <c r="C208" s="111">
        <f t="shared" si="6"/>
        <v>0</v>
      </c>
      <c r="E208" s="110">
        <v>47</v>
      </c>
      <c r="F208" s="110">
        <v>56692.780440000002</v>
      </c>
      <c r="G208" s="111">
        <f t="shared" si="7"/>
        <v>0</v>
      </c>
    </row>
    <row r="209" spans="1:7">
      <c r="A209" s="110">
        <v>44</v>
      </c>
      <c r="B209" s="110">
        <v>65364.063340000001</v>
      </c>
      <c r="C209" s="111">
        <f t="shared" si="6"/>
        <v>1</v>
      </c>
      <c r="E209" s="110">
        <v>45</v>
      </c>
      <c r="F209" s="110">
        <v>63561.045250000003</v>
      </c>
      <c r="G209" s="111">
        <f t="shared" si="7"/>
        <v>1</v>
      </c>
    </row>
    <row r="210" spans="1:7">
      <c r="A210" s="110">
        <v>39</v>
      </c>
      <c r="B210" s="110">
        <v>65019.157010000003</v>
      </c>
      <c r="C210" s="111">
        <f t="shared" si="6"/>
        <v>1</v>
      </c>
      <c r="E210" s="110">
        <v>51</v>
      </c>
      <c r="F210" s="110">
        <v>62788.935290000001</v>
      </c>
      <c r="G210" s="111">
        <f t="shared" si="7"/>
        <v>1</v>
      </c>
    </row>
    <row r="211" spans="1:7">
      <c r="A211" s="110">
        <v>42</v>
      </c>
      <c r="B211" s="110">
        <v>58243.179920000002</v>
      </c>
      <c r="C211" s="111">
        <f t="shared" si="6"/>
        <v>0</v>
      </c>
      <c r="E211" s="110">
        <v>55</v>
      </c>
      <c r="F211" s="110">
        <v>59486.270729999997</v>
      </c>
      <c r="G211" s="111">
        <f t="shared" si="7"/>
        <v>0</v>
      </c>
    </row>
    <row r="212" spans="1:7">
      <c r="A212" s="110">
        <v>32</v>
      </c>
      <c r="B212" s="110">
        <v>73558.873340000006</v>
      </c>
      <c r="C212" s="111">
        <f t="shared" si="6"/>
        <v>1</v>
      </c>
      <c r="E212" s="110">
        <v>62</v>
      </c>
      <c r="F212" s="110">
        <v>68149.630560000005</v>
      </c>
      <c r="G212" s="111">
        <f t="shared" si="7"/>
        <v>1</v>
      </c>
    </row>
    <row r="213" spans="1:7">
      <c r="A213" s="110">
        <v>41</v>
      </c>
      <c r="B213" s="110">
        <v>60101.797250000003</v>
      </c>
      <c r="C213" s="111">
        <f t="shared" si="6"/>
        <v>1</v>
      </c>
      <c r="E213" s="110">
        <v>52</v>
      </c>
      <c r="F213" s="110">
        <v>49393.467839999998</v>
      </c>
      <c r="G213" s="111">
        <f t="shared" si="7"/>
        <v>0</v>
      </c>
    </row>
    <row r="214" spans="1:7">
      <c r="A214" s="110">
        <v>29</v>
      </c>
      <c r="B214" s="110">
        <v>55433.611870000001</v>
      </c>
      <c r="C214" s="111">
        <f t="shared" si="6"/>
        <v>0</v>
      </c>
      <c r="E214" s="110">
        <v>51</v>
      </c>
      <c r="F214" s="110">
        <v>72262.202449999997</v>
      </c>
      <c r="G214" s="111">
        <f t="shared" si="7"/>
        <v>1</v>
      </c>
    </row>
    <row r="215" spans="1:7">
      <c r="A215" s="110">
        <v>43</v>
      </c>
      <c r="B215" s="110">
        <v>76523.332580000002</v>
      </c>
      <c r="C215" s="111">
        <f t="shared" si="6"/>
        <v>1</v>
      </c>
      <c r="E215" s="110">
        <v>63</v>
      </c>
      <c r="F215" s="110">
        <v>64494.395349999999</v>
      </c>
      <c r="G215" s="111">
        <f t="shared" si="7"/>
        <v>1</v>
      </c>
    </row>
    <row r="216" spans="1:7">
      <c r="A216" s="110">
        <v>37</v>
      </c>
      <c r="B216" s="110">
        <v>66923.435360000003</v>
      </c>
      <c r="C216" s="111">
        <f t="shared" si="6"/>
        <v>1</v>
      </c>
      <c r="E216" s="110">
        <v>46</v>
      </c>
      <c r="F216" s="110">
        <v>54362.703070000003</v>
      </c>
      <c r="G216" s="111">
        <f t="shared" si="7"/>
        <v>0</v>
      </c>
    </row>
    <row r="217" spans="1:7">
      <c r="A217" s="110">
        <v>43</v>
      </c>
      <c r="B217" s="110">
        <v>50051.14039</v>
      </c>
      <c r="C217" s="111">
        <f t="shared" si="6"/>
        <v>0</v>
      </c>
      <c r="E217" s="110">
        <v>47</v>
      </c>
      <c r="F217" s="110">
        <v>55657.65681</v>
      </c>
      <c r="G217" s="111">
        <f t="shared" si="7"/>
        <v>0</v>
      </c>
    </row>
    <row r="218" spans="1:7">
      <c r="A218" s="110">
        <v>42</v>
      </c>
      <c r="B218" s="110">
        <v>61575.950199999999</v>
      </c>
      <c r="C218" s="111">
        <f t="shared" si="6"/>
        <v>1</v>
      </c>
      <c r="E218" s="110">
        <v>58</v>
      </c>
      <c r="F218" s="110">
        <v>73512.412689999997</v>
      </c>
      <c r="G218" s="111">
        <f t="shared" si="7"/>
        <v>1</v>
      </c>
    </row>
    <row r="219" spans="1:7">
      <c r="A219" s="110">
        <v>43</v>
      </c>
      <c r="B219" s="110">
        <v>77665.171950000004</v>
      </c>
      <c r="C219" s="111">
        <f t="shared" si="6"/>
        <v>1</v>
      </c>
      <c r="E219" s="110">
        <v>51</v>
      </c>
      <c r="F219" s="110">
        <v>70275.687059999997</v>
      </c>
      <c r="G219" s="111">
        <f t="shared" si="7"/>
        <v>1</v>
      </c>
    </row>
    <row r="220" spans="1:7">
      <c r="A220" s="110">
        <v>41</v>
      </c>
      <c r="B220" s="110">
        <v>71942.402910000004</v>
      </c>
      <c r="C220" s="111">
        <f t="shared" si="6"/>
        <v>1</v>
      </c>
      <c r="E220" s="110">
        <v>51</v>
      </c>
      <c r="F220" s="110">
        <v>84120.954970000006</v>
      </c>
      <c r="G220" s="111">
        <f t="shared" si="7"/>
        <v>1</v>
      </c>
    </row>
    <row r="221" spans="1:7">
      <c r="A221" s="110">
        <v>38</v>
      </c>
      <c r="B221" s="110">
        <v>56039.497929999998</v>
      </c>
      <c r="C221" s="111">
        <f t="shared" si="6"/>
        <v>0</v>
      </c>
      <c r="E221" s="110">
        <v>58</v>
      </c>
      <c r="F221" s="110">
        <v>64426.596129999998</v>
      </c>
      <c r="G221" s="111">
        <f t="shared" si="7"/>
        <v>1</v>
      </c>
    </row>
    <row r="222" spans="1:7">
      <c r="E222" s="110">
        <v>49</v>
      </c>
      <c r="F222" s="110">
        <v>71150.198940000002</v>
      </c>
      <c r="G222" s="111">
        <f t="shared" si="7"/>
        <v>1</v>
      </c>
    </row>
    <row r="223" spans="1:7">
      <c r="E223" s="110">
        <v>48</v>
      </c>
      <c r="F223" s="110">
        <v>91083.739180000004</v>
      </c>
      <c r="G223" s="111">
        <f t="shared" si="7"/>
        <v>1</v>
      </c>
    </row>
    <row r="224" spans="1:7">
      <c r="E224" s="110">
        <v>57</v>
      </c>
      <c r="F224" s="110">
        <v>67752.383289999998</v>
      </c>
      <c r="G224" s="111">
        <f t="shared" si="7"/>
        <v>1</v>
      </c>
    </row>
    <row r="225" spans="5:7">
      <c r="E225" s="110">
        <v>47</v>
      </c>
      <c r="F225" s="110">
        <v>59205.890350000001</v>
      </c>
      <c r="G225" s="111">
        <f t="shared" si="7"/>
        <v>0</v>
      </c>
    </row>
    <row r="226" spans="5:7">
      <c r="E226" s="110">
        <v>50</v>
      </c>
      <c r="F226" s="110">
        <v>74176.207899999994</v>
      </c>
      <c r="G226" s="111">
        <f t="shared" si="7"/>
        <v>1</v>
      </c>
    </row>
    <row r="227" spans="5:7">
      <c r="E227" s="110">
        <v>57</v>
      </c>
      <c r="F227" s="110">
        <v>65980.956170000005</v>
      </c>
      <c r="G227" s="111">
        <f t="shared" si="7"/>
        <v>1</v>
      </c>
    </row>
    <row r="228" spans="5:7">
      <c r="E228" s="110">
        <v>53</v>
      </c>
      <c r="F228" s="110">
        <v>75381.075710000005</v>
      </c>
      <c r="G228" s="111">
        <f t="shared" si="7"/>
        <v>1</v>
      </c>
    </row>
    <row r="229" spans="5:7">
      <c r="E229" s="110">
        <v>63</v>
      </c>
      <c r="F229" s="110">
        <v>60409.757870000001</v>
      </c>
      <c r="G229" s="111">
        <f t="shared" si="7"/>
        <v>1</v>
      </c>
    </row>
    <row r="230" spans="5:7">
      <c r="E230" s="110">
        <v>50</v>
      </c>
      <c r="F230" s="110">
        <v>57600.596729999997</v>
      </c>
      <c r="G230" s="111">
        <f t="shared" si="7"/>
        <v>0</v>
      </c>
    </row>
    <row r="231" spans="5:7">
      <c r="E231" s="110">
        <v>56</v>
      </c>
      <c r="F231" s="110">
        <v>46412.821360000002</v>
      </c>
      <c r="G231" s="111">
        <f t="shared" si="7"/>
        <v>0</v>
      </c>
    </row>
    <row r="232" spans="5:7">
      <c r="E232" s="110">
        <v>48</v>
      </c>
      <c r="F232" s="110">
        <v>57368.056219999999</v>
      </c>
      <c r="G232" s="111">
        <f t="shared" si="7"/>
        <v>0</v>
      </c>
    </row>
    <row r="233" spans="5:7">
      <c r="E233" s="110">
        <v>61</v>
      </c>
      <c r="F233" s="110">
        <v>61824.879800000002</v>
      </c>
      <c r="G233" s="111">
        <f t="shared" si="7"/>
        <v>1</v>
      </c>
    </row>
    <row r="234" spans="5:7">
      <c r="E234" s="110">
        <v>55</v>
      </c>
      <c r="F234" s="110">
        <v>72310.396229999998</v>
      </c>
      <c r="G234" s="111">
        <f t="shared" si="7"/>
        <v>1</v>
      </c>
    </row>
    <row r="235" spans="5:7">
      <c r="E235" s="110">
        <v>48</v>
      </c>
      <c r="F235" s="110">
        <v>62175.689449999998</v>
      </c>
      <c r="G235" s="111">
        <f t="shared" si="7"/>
        <v>1</v>
      </c>
    </row>
    <row r="236" spans="5:7">
      <c r="E236" s="110">
        <v>62</v>
      </c>
      <c r="F236" s="110">
        <v>66655.414199999999</v>
      </c>
      <c r="G236" s="111">
        <f t="shared" si="7"/>
        <v>1</v>
      </c>
    </row>
    <row r="237" spans="5:7">
      <c r="E237" s="110">
        <v>49</v>
      </c>
      <c r="F237" s="110">
        <v>63718.881200000003</v>
      </c>
      <c r="G237" s="111">
        <f t="shared" si="7"/>
        <v>1</v>
      </c>
    </row>
    <row r="238" spans="5:7">
      <c r="E238" s="110">
        <v>61</v>
      </c>
      <c r="F238" s="110">
        <v>61639.763859999999</v>
      </c>
      <c r="G238" s="111">
        <f t="shared" si="7"/>
        <v>1</v>
      </c>
    </row>
    <row r="239" spans="5:7">
      <c r="E239" s="110">
        <v>46</v>
      </c>
      <c r="F239" s="110">
        <v>63172.957289999998</v>
      </c>
      <c r="G239" s="111">
        <f t="shared" si="7"/>
        <v>1</v>
      </c>
    </row>
    <row r="240" spans="5:7">
      <c r="E240" s="110">
        <v>57</v>
      </c>
      <c r="F240" s="110">
        <v>58653.659099999997</v>
      </c>
      <c r="G240" s="111">
        <f t="shared" si="7"/>
        <v>0</v>
      </c>
    </row>
    <row r="241" spans="5:7">
      <c r="E241" s="110">
        <v>49</v>
      </c>
      <c r="F241" s="110">
        <v>76870.00765</v>
      </c>
      <c r="G241" s="111">
        <f t="shared" si="7"/>
        <v>1</v>
      </c>
    </row>
    <row r="242" spans="5:7">
      <c r="E242" s="110">
        <v>63</v>
      </c>
      <c r="F242" s="110">
        <v>71948.805290000004</v>
      </c>
      <c r="G242" s="111">
        <f t="shared" si="7"/>
        <v>1</v>
      </c>
    </row>
    <row r="243" spans="5:7">
      <c r="E243" s="110">
        <v>49</v>
      </c>
      <c r="F243" s="110">
        <v>67629.848190000004</v>
      </c>
      <c r="G243" s="111">
        <f t="shared" si="7"/>
        <v>1</v>
      </c>
    </row>
    <row r="244" spans="5:7">
      <c r="E244" s="110">
        <v>48</v>
      </c>
      <c r="F244" s="110">
        <v>56944.870770000001</v>
      </c>
      <c r="G244" s="111">
        <f t="shared" si="7"/>
        <v>0</v>
      </c>
    </row>
    <row r="245" spans="5:7">
      <c r="E245" s="110">
        <v>49</v>
      </c>
      <c r="F245" s="110">
        <v>81997.330709999995</v>
      </c>
      <c r="G245" s="111">
        <f t="shared" si="7"/>
        <v>1</v>
      </c>
    </row>
    <row r="246" spans="5:7">
      <c r="E246" s="110">
        <v>55</v>
      </c>
      <c r="F246" s="110">
        <v>63186.127829999998</v>
      </c>
      <c r="G246" s="111">
        <f t="shared" si="7"/>
        <v>1</v>
      </c>
    </row>
    <row r="247" spans="5:7">
      <c r="E247" s="110">
        <v>46</v>
      </c>
      <c r="F247" s="110">
        <v>43412.863010000001</v>
      </c>
      <c r="G247" s="111">
        <f t="shared" si="7"/>
        <v>0</v>
      </c>
    </row>
    <row r="248" spans="5:7">
      <c r="E248" s="110">
        <v>46</v>
      </c>
      <c r="F248" s="110">
        <v>58948.932610000003</v>
      </c>
      <c r="G248" s="111">
        <f t="shared" si="7"/>
        <v>0</v>
      </c>
    </row>
    <row r="249" spans="5:7">
      <c r="E249" s="110">
        <v>45</v>
      </c>
      <c r="F249" s="110">
        <v>80015.831149999998</v>
      </c>
      <c r="G249" s="111">
        <f t="shared" si="7"/>
        <v>1</v>
      </c>
    </row>
    <row r="250" spans="5:7">
      <c r="E250" s="110">
        <v>58</v>
      </c>
      <c r="F250" s="110">
        <v>41409.293899999997</v>
      </c>
      <c r="G250" s="111">
        <f t="shared" si="7"/>
        <v>0</v>
      </c>
    </row>
    <row r="251" spans="5:7">
      <c r="E251" s="110">
        <v>62</v>
      </c>
      <c r="F251" s="110">
        <v>40387.920700000002</v>
      </c>
      <c r="G251" s="111">
        <f t="shared" si="7"/>
        <v>0</v>
      </c>
    </row>
    <row r="252" spans="5:7">
      <c r="E252" s="110">
        <v>52</v>
      </c>
      <c r="F252" s="110">
        <v>48746.716659999998</v>
      </c>
      <c r="G252" s="111">
        <f t="shared" si="7"/>
        <v>0</v>
      </c>
    </row>
    <row r="253" spans="5:7">
      <c r="E253" s="110">
        <v>53</v>
      </c>
      <c r="F253" s="110">
        <v>76318.878830000001</v>
      </c>
      <c r="G253" s="111">
        <f t="shared" si="7"/>
        <v>1</v>
      </c>
    </row>
    <row r="254" spans="5:7">
      <c r="E254" s="110">
        <v>56</v>
      </c>
      <c r="F254" s="110">
        <v>77657.562430000005</v>
      </c>
      <c r="G254" s="111">
        <f t="shared" si="7"/>
        <v>1</v>
      </c>
    </row>
    <row r="255" spans="5:7">
      <c r="E255" s="110">
        <v>52</v>
      </c>
      <c r="F255" s="110">
        <v>67729.972500000003</v>
      </c>
      <c r="G255" s="111">
        <f t="shared" si="7"/>
        <v>1</v>
      </c>
    </row>
    <row r="256" spans="5:7">
      <c r="E256" s="110">
        <v>49</v>
      </c>
      <c r="F256" s="110">
        <v>65850.476880000002</v>
      </c>
      <c r="G256" s="111">
        <f t="shared" si="7"/>
        <v>1</v>
      </c>
    </row>
    <row r="257" spans="5:7">
      <c r="E257" s="110">
        <v>56</v>
      </c>
      <c r="F257" s="110">
        <v>66505.381240000002</v>
      </c>
      <c r="G257" s="111">
        <f t="shared" si="7"/>
        <v>1</v>
      </c>
    </row>
    <row r="258" spans="5:7">
      <c r="E258" s="110">
        <v>47</v>
      </c>
      <c r="F258" s="110">
        <v>58260.572319999999</v>
      </c>
      <c r="G258" s="111">
        <f t="shared" si="7"/>
        <v>0</v>
      </c>
    </row>
    <row r="259" spans="5:7">
      <c r="E259" s="110">
        <v>45</v>
      </c>
      <c r="F259" s="110">
        <v>63845.771860000001</v>
      </c>
      <c r="G259" s="111">
        <f t="shared" si="7"/>
        <v>1</v>
      </c>
    </row>
    <row r="260" spans="5:7">
      <c r="E260" s="110">
        <v>46</v>
      </c>
      <c r="F260" s="110">
        <v>55293.574999999997</v>
      </c>
      <c r="G260" s="111">
        <f t="shared" ref="G260:G283" si="8">IF(F260&gt;=60000,1,0)</f>
        <v>0</v>
      </c>
    </row>
    <row r="261" spans="5:7">
      <c r="E261" s="110">
        <v>48</v>
      </c>
      <c r="F261" s="110">
        <v>45368.155610000002</v>
      </c>
      <c r="G261" s="111">
        <f t="shared" si="8"/>
        <v>0</v>
      </c>
    </row>
    <row r="262" spans="5:7">
      <c r="E262" s="110">
        <v>48</v>
      </c>
      <c r="F262" s="110">
        <v>45362.669820000003</v>
      </c>
      <c r="G262" s="111">
        <f t="shared" si="8"/>
        <v>0</v>
      </c>
    </row>
    <row r="263" spans="5:7">
      <c r="E263" s="110">
        <v>54</v>
      </c>
      <c r="F263" s="110">
        <v>75892.305300000007</v>
      </c>
      <c r="G263" s="111">
        <f t="shared" si="8"/>
        <v>1</v>
      </c>
    </row>
    <row r="264" spans="5:7">
      <c r="E264" s="110">
        <v>53</v>
      </c>
      <c r="F264" s="110">
        <v>59297.416310000001</v>
      </c>
      <c r="G264" s="111">
        <f t="shared" si="8"/>
        <v>0</v>
      </c>
    </row>
    <row r="265" spans="5:7">
      <c r="E265" s="110">
        <v>51</v>
      </c>
      <c r="F265" s="110">
        <v>92455.728069999997</v>
      </c>
      <c r="G265" s="111">
        <f t="shared" si="8"/>
        <v>1</v>
      </c>
    </row>
    <row r="266" spans="5:7">
      <c r="E266" s="110">
        <v>55</v>
      </c>
      <c r="F266" s="110">
        <v>32697.981609999999</v>
      </c>
      <c r="G266" s="111">
        <f t="shared" si="8"/>
        <v>0</v>
      </c>
    </row>
    <row r="267" spans="5:7">
      <c r="E267" s="110">
        <v>60</v>
      </c>
      <c r="F267" s="110">
        <v>81565.959669999997</v>
      </c>
      <c r="G267" s="111">
        <f t="shared" si="8"/>
        <v>1</v>
      </c>
    </row>
    <row r="268" spans="5:7">
      <c r="E268" s="110">
        <v>52</v>
      </c>
      <c r="F268" s="110">
        <v>66088.023690000002</v>
      </c>
      <c r="G268" s="111">
        <f t="shared" si="8"/>
        <v>1</v>
      </c>
    </row>
    <row r="269" spans="5:7">
      <c r="E269" s="110">
        <v>56</v>
      </c>
      <c r="F269" s="110">
        <v>54441.724370000004</v>
      </c>
      <c r="G269" s="111">
        <f t="shared" si="8"/>
        <v>0</v>
      </c>
    </row>
    <row r="270" spans="5:7">
      <c r="E270" s="110">
        <v>51</v>
      </c>
      <c r="F270" s="110">
        <v>50153.435449999997</v>
      </c>
      <c r="G270" s="111">
        <f t="shared" si="8"/>
        <v>0</v>
      </c>
    </row>
    <row r="271" spans="5:7">
      <c r="E271" s="110">
        <v>58</v>
      </c>
      <c r="F271" s="110">
        <v>61430.934150000001</v>
      </c>
      <c r="G271" s="111">
        <f t="shared" si="8"/>
        <v>1</v>
      </c>
    </row>
    <row r="272" spans="5:7">
      <c r="E272" s="110">
        <v>51</v>
      </c>
      <c r="F272" s="110">
        <v>65846.509600000005</v>
      </c>
      <c r="G272" s="111">
        <f t="shared" si="8"/>
        <v>1</v>
      </c>
    </row>
    <row r="273" spans="5:7">
      <c r="E273" s="110">
        <v>53</v>
      </c>
      <c r="F273" s="110">
        <v>62979.60196</v>
      </c>
      <c r="G273" s="111">
        <f t="shared" si="8"/>
        <v>1</v>
      </c>
    </row>
    <row r="274" spans="5:7">
      <c r="E274" s="110">
        <v>62</v>
      </c>
      <c r="F274" s="110">
        <v>63956.161800000002</v>
      </c>
      <c r="G274" s="111">
        <f t="shared" si="8"/>
        <v>1</v>
      </c>
    </row>
    <row r="275" spans="5:7">
      <c r="E275" s="110">
        <v>60</v>
      </c>
      <c r="F275" s="110">
        <v>39460.003479999999</v>
      </c>
      <c r="G275" s="111">
        <f t="shared" si="8"/>
        <v>0</v>
      </c>
    </row>
    <row r="276" spans="5:7">
      <c r="E276" s="110">
        <v>55</v>
      </c>
      <c r="F276" s="110">
        <v>64430.073980000001</v>
      </c>
      <c r="G276" s="111">
        <f t="shared" si="8"/>
        <v>1</v>
      </c>
    </row>
    <row r="277" spans="5:7">
      <c r="E277" s="110">
        <v>46</v>
      </c>
      <c r="F277" s="110">
        <v>63722.001640000002</v>
      </c>
      <c r="G277" s="111">
        <f t="shared" si="8"/>
        <v>1</v>
      </c>
    </row>
    <row r="278" spans="5:7">
      <c r="E278" s="110">
        <v>50</v>
      </c>
      <c r="F278" s="110">
        <v>78518.215270000001</v>
      </c>
      <c r="G278" s="111">
        <f t="shared" si="8"/>
        <v>1</v>
      </c>
    </row>
    <row r="279" spans="5:7">
      <c r="E279" s="110">
        <v>55</v>
      </c>
      <c r="F279" s="110">
        <v>72424.801120000004</v>
      </c>
      <c r="G279" s="111">
        <f t="shared" si="8"/>
        <v>1</v>
      </c>
    </row>
    <row r="280" spans="5:7">
      <c r="E280" s="110">
        <v>52</v>
      </c>
      <c r="F280" s="110">
        <v>77345.616330000004</v>
      </c>
      <c r="G280" s="111">
        <f t="shared" si="8"/>
        <v>1</v>
      </c>
    </row>
    <row r="281" spans="5:7">
      <c r="E281" s="110">
        <v>54</v>
      </c>
      <c r="F281" s="110">
        <v>68888.778049999994</v>
      </c>
      <c r="G281" s="111">
        <f t="shared" si="8"/>
        <v>1</v>
      </c>
    </row>
    <row r="282" spans="5:7">
      <c r="E282" s="110">
        <v>59</v>
      </c>
      <c r="F282" s="110">
        <v>49811.990619999997</v>
      </c>
      <c r="G282" s="111">
        <f t="shared" si="8"/>
        <v>0</v>
      </c>
    </row>
    <row r="283" spans="5:7">
      <c r="E283" s="110">
        <v>47</v>
      </c>
      <c r="F283" s="110">
        <v>61370.677660000001</v>
      </c>
      <c r="G283" s="111">
        <f t="shared" si="8"/>
        <v>1</v>
      </c>
    </row>
  </sheetData>
  <mergeCells count="5">
    <mergeCell ref="I14:K14"/>
    <mergeCell ref="I15:K15"/>
    <mergeCell ref="J16:K16"/>
    <mergeCell ref="A1:C1"/>
    <mergeCell ref="E1:G1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6b80980-ff23-4463-a577-d02b38def9e2">
      <Terms xmlns="http://schemas.microsoft.com/office/infopath/2007/PartnerControls"/>
    </lcf76f155ced4ddcb4097134ff3c332f>
    <TaxCatchAll xmlns="cc0a308a-3c37-4951-8c3e-90fa5ec37ea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0754858A645EB54596697F7BCDC2BCD5" ma:contentTypeVersion="10" ma:contentTypeDescription="Tạo tài liệu mới." ma:contentTypeScope="" ma:versionID="f626ed07eae711f17772f8ece0cb1a85">
  <xsd:schema xmlns:xsd="http://www.w3.org/2001/XMLSchema" xmlns:xs="http://www.w3.org/2001/XMLSchema" xmlns:p="http://schemas.microsoft.com/office/2006/metadata/properties" xmlns:ns2="a6b80980-ff23-4463-a577-d02b38def9e2" xmlns:ns3="cc0a308a-3c37-4951-8c3e-90fa5ec37ead" targetNamespace="http://schemas.microsoft.com/office/2006/metadata/properties" ma:root="true" ma:fieldsID="e429073160a52fcce0524d5b8ead136a" ns2:_="" ns3:_="">
    <xsd:import namespace="a6b80980-ff23-4463-a577-d02b38def9e2"/>
    <xsd:import namespace="cc0a308a-3c37-4951-8c3e-90fa5ec37ea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b80980-ff23-4463-a577-d02b38def9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Thẻ Hình ảnh" ma:readOnly="false" ma:fieldId="{5cf76f15-5ced-4ddc-b409-7134ff3c332f}" ma:taxonomyMulti="true" ma:sspId="dd4e9ccb-95ca-452f-a8ac-5aee21c575f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0a308a-3c37-4951-8c3e-90fa5ec37ead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5446781e-dfe0-4b82-8d8f-8ffbbe84950a}" ma:internalName="TaxCatchAll" ma:showField="CatchAllData" ma:web="cc0a308a-3c37-4951-8c3e-90fa5ec37ea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hia sẻ Với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Chia sẻ Có Chi tiết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72ED47C-0DA0-43E7-9C3C-A77405A2A193}">
  <ds:schemaRefs>
    <ds:schemaRef ds:uri="http://schemas.microsoft.com/office/2006/metadata/properties"/>
    <ds:schemaRef ds:uri="http://schemas.microsoft.com/office/infopath/2007/PartnerControls"/>
    <ds:schemaRef ds:uri="a6b80980-ff23-4463-a577-d02b38def9e2"/>
    <ds:schemaRef ds:uri="cc0a308a-3c37-4951-8c3e-90fa5ec37ead"/>
  </ds:schemaRefs>
</ds:datastoreItem>
</file>

<file path=customXml/itemProps2.xml><?xml version="1.0" encoding="utf-8"?>
<ds:datastoreItem xmlns:ds="http://schemas.openxmlformats.org/officeDocument/2006/customXml" ds:itemID="{B1CB652E-A77C-43AF-B5C5-00F526EFDB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b80980-ff23-4463-a577-d02b38def9e2"/>
    <ds:schemaRef ds:uri="cc0a308a-3c37-4951-8c3e-90fa5ec37e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0C119B4-2DAD-41DA-95E0-B1F66E478D3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POPULATION</vt:lpstr>
      <vt:lpstr>DESCRIPTIVE STATISTICS</vt:lpstr>
      <vt:lpstr>95% CI ESTIMATE FOR u</vt:lpstr>
      <vt:lpstr>95% CI ESTIMATE FOR p</vt:lpstr>
      <vt:lpstr>TEST 1 SAMPLE u</vt:lpstr>
      <vt:lpstr>TEST 1 SAMPLE P</vt:lpstr>
      <vt:lpstr>TEST 2 SAMPLE TWO TAIL u</vt:lpstr>
      <vt:lpstr>TEST 2 SAMPLE ONE TAIL u </vt:lpstr>
      <vt:lpstr>TEST 2 CLAIM P</vt:lpstr>
      <vt:lpstr>LINEAR REGRESSION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Dang Hoang Nguyen</dc:creator>
  <cp:keywords/>
  <dc:description/>
  <cp:lastModifiedBy>P5yDuck</cp:lastModifiedBy>
  <cp:revision/>
  <dcterms:created xsi:type="dcterms:W3CDTF">2022-07-15T08:27:49Z</dcterms:created>
  <dcterms:modified xsi:type="dcterms:W3CDTF">2023-03-20T05:25:21Z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0x0101000754858A645EB54596697F7BCDC2BCD5</vt:lpwstr>
  </property>
  <property fmtid="{D5CDD505-2E9C-101B-9397-08002B2CF9AE}" pid="3" name="MediaServiceImageTags">
    <vt:lpwstr/>
  </property>
</Properties>
</file>