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4DDE4110-502F-4F15-967C-5D49DA9DB4CA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86" i="1"/>
  <c r="C84" i="1"/>
  <c r="B85" i="1"/>
  <c r="B84" i="1"/>
  <c r="B86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65" i="1" a="1"/>
  <c r="D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74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<sst xmlns="http://schemas.openxmlformats.org/spreadsheetml/2006/main" count="150" uniqueCount="90">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</sst>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3329000</c:v>
                </c:pt>
                <c:pt idx="1">
                  <c:v>3329000</c:v>
                </c:pt>
                <c:pt idx="2">
                  <c:v>3329000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252-850E-E3F9FD6347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2946071.21</c:v>
                </c:pt>
                <c:pt idx="1">
                  <c:v>2946071.21</c:v>
                </c:pt>
                <c:pt idx="2">
                  <c:v>2946071.21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F-4252-850E-E3F9FD63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369392"/>
        <c:axId val="582354000"/>
      </c:barChart>
      <c:catAx>
        <c:axId val="5823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54000"/>
        <c:crosses val="autoZero"/>
        <c:auto val="1"/>
        <c:lblAlgn val="ctr"/>
        <c:lblOffset val="100"/>
        <c:noMultiLvlLbl val="0"/>
      </c:catAx>
      <c:valAx>
        <c:axId val="5823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72</xdr:row>
      <xdr:rowOff>128587</xdr:rowOff>
    </xdr:from>
    <xdr:to>
      <xdr:col>8</xdr:col>
      <xdr:colOff>381000</xdr:colOff>
      <xdr:row>87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B2C8-C745-F9A3-30F6-497C8C61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4" workbookViewId="0">
      <selection activeCell="B87" sqref="B8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VLOOKUP(A56,A2:F52,4, FALSE  )</f>
        <v>36209.630000000005</v>
      </c>
      <c r="C56">
        <f>VLOOKUP(A56,A2:K52,9, FALSE  )</f>
        <v>27292.159999999974</v>
      </c>
      <c r="D56">
        <f>VLOOKUP(A56,A2:P52,14, FALSE  )</f>
        <v>9181.0800000000163</v>
      </c>
    </row>
    <row r="57" spans="1:16" x14ac:dyDescent="0.25">
      <c r="A57" t="s">
        <v>25</v>
      </c>
      <c r="B57">
        <f t="shared" ref="B57:B61" si="9">VLOOKUP(A57,A3:F53,4, FALSE  )</f>
        <v>0</v>
      </c>
      <c r="C57">
        <f t="shared" ref="C57:C61" si="10">VLOOKUP(A57,A3:K53,9, FALSE  )</f>
        <v>0</v>
      </c>
      <c r="D57">
        <f t="shared" ref="D57:D61" si="11">VLOOKUP(A57,A3:P53,14, FALSE  )</f>
        <v>311228.08999999997</v>
      </c>
    </row>
    <row r="58" spans="1:16" x14ac:dyDescent="0.25">
      <c r="A58" t="s">
        <v>32</v>
      </c>
      <c r="B58">
        <f t="shared" si="9"/>
        <v>149396.10000000987</v>
      </c>
      <c r="C58">
        <f t="shared" si="10"/>
        <v>189254.06000000006</v>
      </c>
      <c r="D58">
        <f t="shared" si="11"/>
        <v>374962.91000000015</v>
      </c>
    </row>
    <row r="59" spans="1:16" x14ac:dyDescent="0.25">
      <c r="A59" t="s">
        <v>38</v>
      </c>
      <c r="B59">
        <f t="shared" si="9"/>
        <v>12230.810000000056</v>
      </c>
      <c r="C59">
        <f t="shared" si="10"/>
        <v>45485.580000000075</v>
      </c>
      <c r="D59">
        <f t="shared" si="11"/>
        <v>72.879999999888241</v>
      </c>
    </row>
    <row r="60" spans="1:16" x14ac:dyDescent="0.25">
      <c r="A60" t="s">
        <v>39</v>
      </c>
      <c r="B60">
        <f t="shared" si="9"/>
        <v>4950.4699999999721</v>
      </c>
      <c r="C60">
        <f t="shared" si="10"/>
        <v>8005.7900000010268</v>
      </c>
      <c r="D60">
        <f t="shared" si="11"/>
        <v>1724.9000000000233</v>
      </c>
    </row>
    <row r="61" spans="1:16" x14ac:dyDescent="0.25">
      <c r="A61" t="s">
        <v>55</v>
      </c>
      <c r="B61">
        <f t="shared" si="9"/>
        <v>184239.79000001028</v>
      </c>
      <c r="C61">
        <f t="shared" si="10"/>
        <v>133456.33000001032</v>
      </c>
      <c r="D61">
        <f t="shared" si="11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_xlfn.XLOOKUP(A56, A:A, D:D, NA)</f>
        <v>36209.630000000005</v>
      </c>
      <c r="C65" cm="1">
        <f t="array" ref="C65">_xlfn.XLOOKUP(A56, A:A, I:I, NA)</f>
        <v>27292.159999999974</v>
      </c>
      <c r="D65" cm="1">
        <f t="array" ref="D65">_xlfn.XLOOKUP(A56, A:A, N:N, NA)</f>
        <v>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311228.08999999997</v>
      </c>
    </row>
    <row r="67" spans="1:4" x14ac:dyDescent="0.25">
      <c r="A67" t="s">
        <v>32</v>
      </c>
      <c r="B67" cm="1">
        <f t="array" ref="B67">_xlfn.XLOOKUP(A58, A:A, D:D, NA)</f>
        <v>149396.10000000987</v>
      </c>
      <c r="C67" cm="1">
        <f t="array" ref="C67">_xlfn.XLOOKUP(A58, A:A, I:I, NA)</f>
        <v>189254.06000000006</v>
      </c>
      <c r="D67" cm="1">
        <f t="array" ref="D67">_xlfn.XLOOKUP(A58, A:A, N:N, NA)</f>
        <v>374962.91000000015</v>
      </c>
    </row>
    <row r="68" spans="1:4" x14ac:dyDescent="0.25">
      <c r="A68" t="s">
        <v>38</v>
      </c>
      <c r="B68" cm="1">
        <f t="array" ref="B68">_xlfn.XLOOKUP(A59, A:A, D:D, NA)</f>
        <v>12230.810000000056</v>
      </c>
      <c r="C68" cm="1">
        <f t="array" ref="C68">_xlfn.XLOOKUP(A59, A:A, I:I, NA)</f>
        <v>45485.580000000075</v>
      </c>
      <c r="D68" cm="1">
        <f t="array" ref="D68">_xlfn.XLOOKUP(A59, A:A, N:N, NA)</f>
        <v>72.879999999888241</v>
      </c>
    </row>
    <row r="69" spans="1:4" x14ac:dyDescent="0.25">
      <c r="A69" t="s">
        <v>39</v>
      </c>
      <c r="B69" cm="1">
        <f t="array" ref="B69">_xlfn.XLOOKUP(A60, A:A, D:D, NA)</f>
        <v>4950.4699999999721</v>
      </c>
      <c r="C69" cm="1">
        <f t="array" ref="C69">_xlfn.XLOOKUP(A60, A:A, I:I, NA)</f>
        <v>8005.7900000010268</v>
      </c>
      <c r="D69" cm="1">
        <f t="array" ref="D69">_xlfn.XLOOKUP(A60, A:A, N:N, NA)</f>
        <v>1724.9000000000233</v>
      </c>
    </row>
    <row r="70" spans="1:4" x14ac:dyDescent="0.25">
      <c r="A70" t="s">
        <v>55</v>
      </c>
      <c r="B70" cm="1">
        <f t="array" ref="B70">_xlfn.XLOOKUP(A61, A:A, D:D, NA)</f>
        <v>184239.79000001028</v>
      </c>
      <c r="C70" cm="1">
        <f t="array" ref="C70">_xlfn.XLOOKUP(A61, A:A, I:I, NA)</f>
        <v>133456.33000001032</v>
      </c>
      <c r="D70" cm="1">
        <f t="array" ref="D70">_xlfn.XLOOKUP(A61, A:A, N:N, NA)</f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36209.630000000005</v>
      </c>
      <c r="C74">
        <f>INDEX(I:I, MATCH(A56, A:A, 0))</f>
        <v>27292.159999999974</v>
      </c>
      <c r="D74">
        <f>INDEX(N:N, MATCH(A56, A:A, 0))</f>
        <v>9181.0800000000163</v>
      </c>
    </row>
    <row r="75" spans="1:4" x14ac:dyDescent="0.25">
      <c r="A75" t="s">
        <v>25</v>
      </c>
      <c r="B75">
        <f t="shared" ref="B75:B79" si="12">INDEX(D:D, MATCH(A57, A:A, 0))</f>
        <v>0</v>
      </c>
      <c r="C75">
        <f t="shared" ref="C75:C79" si="13">INDEX(I:I, MATCH(A57, A:A, 0))</f>
        <v>0</v>
      </c>
      <c r="D75">
        <f t="shared" ref="D75:D79" si="14">INDEX(N:N, MATCH(A57, A:A, 0))</f>
        <v>311228.08999999997</v>
      </c>
    </row>
    <row r="76" spans="1:4" x14ac:dyDescent="0.25">
      <c r="A76" t="s">
        <v>32</v>
      </c>
      <c r="B76">
        <f t="shared" si="12"/>
        <v>149396.10000000987</v>
      </c>
      <c r="C76">
        <f t="shared" si="13"/>
        <v>189254.06000000006</v>
      </c>
      <c r="D76">
        <f t="shared" si="14"/>
        <v>374962.91000000015</v>
      </c>
    </row>
    <row r="77" spans="1:4" x14ac:dyDescent="0.25">
      <c r="A77" t="s">
        <v>38</v>
      </c>
      <c r="B77">
        <f t="shared" si="12"/>
        <v>12230.810000000056</v>
      </c>
      <c r="C77">
        <f t="shared" si="13"/>
        <v>45485.580000000075</v>
      </c>
      <c r="D77">
        <f t="shared" si="14"/>
        <v>72.879999999888241</v>
      </c>
    </row>
    <row r="78" spans="1:4" x14ac:dyDescent="0.25">
      <c r="A78" t="s">
        <v>39</v>
      </c>
      <c r="B78">
        <f t="shared" si="12"/>
        <v>4950.4699999999721</v>
      </c>
      <c r="C78">
        <f t="shared" si="13"/>
        <v>8005.7900000010268</v>
      </c>
      <c r="D78">
        <f t="shared" si="14"/>
        <v>1724.9000000000233</v>
      </c>
    </row>
    <row r="79" spans="1:4" x14ac:dyDescent="0.25">
      <c r="A79" t="s">
        <v>55</v>
      </c>
      <c r="B79">
        <f t="shared" si="12"/>
        <v>184239.79000001028</v>
      </c>
      <c r="C79">
        <f t="shared" si="13"/>
        <v>133456.33000001032</v>
      </c>
      <c r="D79">
        <f t="shared" si="14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INDEX($A$2:$F$52, MATCH($B$87, $A$2:$A$52,0), 2)</f>
        <v>3329000</v>
      </c>
      <c r="C84" s="6">
        <f>INDEX($A$2:$F$52, MATCH($B$87, $A$2:$A$52,0), 3)</f>
        <v>2946071.21</v>
      </c>
    </row>
    <row r="85" spans="1:7" x14ac:dyDescent="0.25">
      <c r="A85" t="s">
        <v>74</v>
      </c>
      <c r="B85" s="6">
        <f>INDEX($A$2:$K$52, MATCH($B$87, $A$2:$A$52,0), 2)</f>
        <v>3329000</v>
      </c>
      <c r="C85" s="6">
        <f t="shared" ref="C85:C86" si="15">INDEX($A$2:$F$52, MATCH($B$87, $A$2:$A$52,0), 3)</f>
        <v>2946071.21</v>
      </c>
    </row>
    <row r="86" spans="1:7" x14ac:dyDescent="0.25">
      <c r="A86" t="s">
        <v>75</v>
      </c>
      <c r="B86" s="6">
        <f t="shared" ref="B85:B86" si="16">INDEX($A$2:$P$52, MATCH($B$87, $A$2:$A$52,0), 2)</f>
        <v>3329000</v>
      </c>
      <c r="C86" s="6">
        <f t="shared" si="15"/>
        <v>2946071.21</v>
      </c>
    </row>
    <row r="87" spans="1:7" x14ac:dyDescent="0.25">
      <c r="B87" t="s">
        <v>21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2023-01-25T03:27:05Z</dcterms:modified>
  <cp:category/>
  <cp:contentStatus/>
</cp:coreProperties>
</file>