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USUARIO\Desktop\JERSSON\V SEMESTRE\Estadística\Tercer_Corte\"/>
    </mc:Choice>
  </mc:AlternateContent>
  <xr:revisionPtr revIDLastSave="0" documentId="13_ncr:1_{2E2FDE33-7EA2-4ED5-BEF8-95CC0986993E}" xr6:coauthVersionLast="47" xr6:coauthVersionMax="47" xr10:uidLastSave="{00000000-0000-0000-0000-000000000000}"/>
  <bookViews>
    <workbookView xWindow="-120" yWindow="-120" windowWidth="20730" windowHeight="11040" activeTab="1" xr2:uid="{D6D57AE5-6CA0-4F82-8EFD-0873DED7C7AC}"/>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2" l="1"/>
  <c r="E12" i="2"/>
  <c r="E11" i="2"/>
  <c r="E10" i="2"/>
  <c r="E9" i="2"/>
  <c r="E8" i="2"/>
  <c r="E7" i="2"/>
  <c r="E6" i="2"/>
  <c r="E5" i="2"/>
  <c r="E4" i="2"/>
  <c r="E3" i="2"/>
  <c r="E2" i="2"/>
  <c r="B13" i="2"/>
  <c r="C13" i="2"/>
  <c r="D3" i="2"/>
  <c r="D4" i="2"/>
  <c r="D5" i="2"/>
  <c r="D6" i="2"/>
  <c r="D7" i="2"/>
  <c r="D8" i="2"/>
  <c r="D9" i="2"/>
  <c r="D10" i="2"/>
  <c r="D11" i="2"/>
  <c r="D12" i="2"/>
  <c r="D2" i="2"/>
  <c r="D13" i="2" s="1"/>
  <c r="L32" i="1"/>
</calcChain>
</file>

<file path=xl/sharedStrings.xml><?xml version="1.0" encoding="utf-8"?>
<sst xmlns="http://schemas.openxmlformats.org/spreadsheetml/2006/main" count="45" uniqueCount="42">
  <si>
    <t>Ausencias 
Y</t>
  </si>
  <si>
    <t>Millas
X</t>
  </si>
  <si>
    <t>Millas
Y</t>
  </si>
  <si>
    <t>Ausencias 
X</t>
  </si>
  <si>
    <t>b.Compare e interprete el modelo de regresión. ¿Qué determina el profesor?</t>
  </si>
  <si>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</si>
  <si>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</si>
  <si>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</si>
  <si>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</si>
  <si>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</si>
  <si>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</si>
  <si>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</si>
  <si>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</si>
  <si>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</si>
  <si>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</si>
  <si>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</si>
  <si>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</si>
  <si>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</si>
  <si>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</si>
  <si>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</si>
  <si>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</si>
  <si>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</si>
  <si>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</si>
  <si>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</si>
  <si>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</si>
  <si>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</si>
  <si>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</si>
  <si>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</si>
  <si>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</si>
  <si>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Como en las dos tablas no se representan cambios en sus valores  se toma la tabla 1.</t>
  </si>
  <si>
    <t>Tabla 1</t>
  </si>
  <si>
    <t>Tabla 2</t>
  </si>
  <si>
    <t>c. ¿A cuántas clases faltaría usted si viviera a 3.2 millas del campus, según el modelo?</t>
  </si>
  <si>
    <t>x=</t>
  </si>
  <si>
    <t>Si estuviese a 3.2 millas del campus, faltaría aproximadamente a 3 clases.</t>
  </si>
  <si>
    <t>≈3</t>
  </si>
  <si>
    <t>Según el análisis encontramos que, por cada milla adicional que un estudiante vive lejos del campus universitario, se espera un aumento en promedio de 0,07 ausencias adicionales en clase. De hecho si un estudiante viviera frente o en el campus mismo, se creería o esperaría que tuviese alrededor de 2,65 o 3 ausencias aproximadamente durante el semestre.</t>
  </si>
  <si>
    <t>x</t>
  </si>
  <si>
    <t>y</t>
  </si>
  <si>
    <t>xy</t>
  </si>
  <si>
    <t>umas</t>
  </si>
  <si>
    <t>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</si>
</sst>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2"/>
      <color theme="1"/>
      <name val="Aptos Narrow"/>
      <family val="2"/>
      <scheme val="minor"/>
    </font>
    <font>
      <b/>
      <sz val="12"/>
      <color theme="1"/>
      <name val="Aptos Narrow"/>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3" xfId="0" applyFont="1" applyBorder="1" applyAlignment="1">
      <alignment horizontal="centerContinuous"/>
    </xf>
    <xf numFmtId="0" fontId="2" fillId="0" borderId="0" xfId="0" applyFont="1"/>
    <xf numFmtId="0" fontId="2" fillId="0" borderId="2" xfId="0" applyFont="1" applyBorder="1"/>
    <xf numFmtId="0" fontId="2" fillId="0" borderId="3" xfId="0" applyFont="1" applyBorder="1" applyAlignment="1">
      <alignment horizontal="center"/>
    </xf>
    <xf numFmtId="0" fontId="3" fillId="0" borderId="0" xfId="0" applyFont="1" applyAlignment="1">
      <alignment vertical="center"/>
    </xf>
    <xf numFmtId="0" fontId="1" fillId="0" borderId="0" xfId="0" applyFont="1"/>
    <xf numFmtId="0" fontId="0" fillId="0" borderId="0" xfId="0" applyAlignment="1">
      <alignment horizontal="right"/>
    </xf>
    <xf numFmtId="0" fontId="3" fillId="0" borderId="4" xfId="0" applyFont="1" applyBorder="1" applyAlignment="1">
      <alignment horizontal="center"/>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DIAGRAMA DE DISPERSIÓN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3119728783902014"/>
                  <c:y val="-0.16067330125400994"/>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O"/>
                </a:p>
              </c:txPr>
            </c:trendlineLbl>
          </c:trendline>
          <c:xVal>
            <c:numRef>
              <c:f>Hoja1!$C$4:$C$14</c:f>
              <c:numCache>
                <c:formatCode>General</c:formatCode>
                <c:ptCount val="11"/>
                <c:pt idx="0">
                  <c:v>5</c:v>
                </c:pt>
                <c:pt idx="1">
                  <c:v>6</c:v>
                </c:pt>
                <c:pt idx="2">
                  <c:v>2</c:v>
                </c:pt>
                <c:pt idx="3">
                  <c:v>0</c:v>
                </c:pt>
                <c:pt idx="4">
                  <c:v>9</c:v>
                </c:pt>
                <c:pt idx="5">
                  <c:v>12</c:v>
                </c:pt>
                <c:pt idx="6">
                  <c:v>16</c:v>
                </c:pt>
                <c:pt idx="7">
                  <c:v>5</c:v>
                </c:pt>
                <c:pt idx="8">
                  <c:v>7</c:v>
                </c:pt>
                <c:pt idx="9">
                  <c:v>0</c:v>
                </c:pt>
                <c:pt idx="10">
                  <c:v>8</c:v>
                </c:pt>
              </c:numCache>
            </c:numRef>
          </c:xVal>
          <c:yVal>
            <c:numRef>
              <c:f>Hoja1!$D$4:$D$14</c:f>
              <c:numCache>
                <c:formatCode>General</c:formatCode>
                <c:ptCount val="11"/>
                <c:pt idx="0">
                  <c:v>2</c:v>
                </c:pt>
                <c:pt idx="1">
                  <c:v>2</c:v>
                </c:pt>
                <c:pt idx="2">
                  <c:v>4</c:v>
                </c:pt>
                <c:pt idx="3">
                  <c:v>5</c:v>
                </c:pt>
                <c:pt idx="4">
                  <c:v>4</c:v>
                </c:pt>
                <c:pt idx="5">
                  <c:v>2</c:v>
                </c:pt>
                <c:pt idx="6">
                  <c:v>5</c:v>
                </c:pt>
                <c:pt idx="7">
                  <c:v>2</c:v>
                </c:pt>
                <c:pt idx="8">
                  <c:v>3</c:v>
                </c:pt>
                <c:pt idx="9">
                  <c:v>1</c:v>
                </c:pt>
                <c:pt idx="10">
                  <c:v>4</c:v>
                </c:pt>
              </c:numCache>
            </c:numRef>
          </c:yVal>
          <c:smooth val="0"/>
          <c:extLst>
            <c:ext xmlns:c16="http://schemas.microsoft.com/office/drawing/2014/chart" uri="{C3380CC4-5D6E-409C-BE32-E72D297353CC}">
              <c16:uniqueId val="{00000000-85D4-4DA6-B6AB-D577590C5BA1}"/>
            </c:ext>
          </c:extLst>
        </c:ser>
        <c:dLbls>
          <c:showLegendKey val="0"/>
          <c:showVal val="0"/>
          <c:showCatName val="0"/>
          <c:showSerName val="0"/>
          <c:showPercent val="0"/>
          <c:showBubbleSize val="0"/>
        </c:dLbls>
        <c:axId val="695831416"/>
        <c:axId val="695828536"/>
      </c:scatterChart>
      <c:valAx>
        <c:axId val="695831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95828536"/>
        <c:crosses val="autoZero"/>
        <c:crossBetween val="midCat"/>
      </c:valAx>
      <c:valAx>
        <c:axId val="69582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95831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DIAGRAMA</a:t>
            </a:r>
            <a:r>
              <a:rPr lang="es-CO" baseline="0"/>
              <a:t> DE DISPERSIÓN</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453193350831145"/>
                  <c:y val="-0.29597595844280605"/>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O"/>
                </a:p>
              </c:txPr>
            </c:trendlineLbl>
          </c:trendline>
          <c:xVal>
            <c:numRef>
              <c:f>Hoja1!$C$19:$C$29</c:f>
              <c:numCache>
                <c:formatCode>General</c:formatCode>
                <c:ptCount val="11"/>
                <c:pt idx="0">
                  <c:v>2</c:v>
                </c:pt>
                <c:pt idx="1">
                  <c:v>2</c:v>
                </c:pt>
                <c:pt idx="2">
                  <c:v>4</c:v>
                </c:pt>
                <c:pt idx="3">
                  <c:v>5</c:v>
                </c:pt>
                <c:pt idx="4">
                  <c:v>4</c:v>
                </c:pt>
                <c:pt idx="5">
                  <c:v>2</c:v>
                </c:pt>
                <c:pt idx="6">
                  <c:v>5</c:v>
                </c:pt>
                <c:pt idx="7">
                  <c:v>2</c:v>
                </c:pt>
                <c:pt idx="8">
                  <c:v>3</c:v>
                </c:pt>
                <c:pt idx="9">
                  <c:v>1</c:v>
                </c:pt>
                <c:pt idx="10">
                  <c:v>4</c:v>
                </c:pt>
              </c:numCache>
            </c:numRef>
          </c:xVal>
          <c:yVal>
            <c:numRef>
              <c:f>Hoja1!$D$19:$D$29</c:f>
              <c:numCache>
                <c:formatCode>General</c:formatCode>
                <c:ptCount val="11"/>
                <c:pt idx="0">
                  <c:v>5</c:v>
                </c:pt>
                <c:pt idx="1">
                  <c:v>6</c:v>
                </c:pt>
                <c:pt idx="2">
                  <c:v>2</c:v>
                </c:pt>
                <c:pt idx="3">
                  <c:v>0</c:v>
                </c:pt>
                <c:pt idx="4">
                  <c:v>9</c:v>
                </c:pt>
                <c:pt idx="5">
                  <c:v>12</c:v>
                </c:pt>
                <c:pt idx="6">
                  <c:v>16</c:v>
                </c:pt>
                <c:pt idx="7">
                  <c:v>5</c:v>
                </c:pt>
                <c:pt idx="8">
                  <c:v>7</c:v>
                </c:pt>
                <c:pt idx="9">
                  <c:v>0</c:v>
                </c:pt>
                <c:pt idx="10">
                  <c:v>8</c:v>
                </c:pt>
              </c:numCache>
            </c:numRef>
          </c:yVal>
          <c:smooth val="0"/>
          <c:extLst>
            <c:ext xmlns:c16="http://schemas.microsoft.com/office/drawing/2014/chart" uri="{C3380CC4-5D6E-409C-BE32-E72D297353CC}">
              <c16:uniqueId val="{00000000-D36E-468F-B6F2-E6B68A1B7549}"/>
            </c:ext>
          </c:extLst>
        </c:ser>
        <c:dLbls>
          <c:showLegendKey val="0"/>
          <c:showVal val="0"/>
          <c:showCatName val="0"/>
          <c:showSerName val="0"/>
          <c:showPercent val="0"/>
          <c:showBubbleSize val="0"/>
        </c:dLbls>
        <c:axId val="722017064"/>
        <c:axId val="722013464"/>
      </c:scatterChart>
      <c:valAx>
        <c:axId val="722017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22013464"/>
        <c:crosses val="autoZero"/>
        <c:crossBetween val="midCat"/>
      </c:valAx>
      <c:valAx>
        <c:axId val="722013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22017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145257</xdr:colOff>
      <xdr:row>1</xdr:row>
      <xdr:rowOff>150019</xdr:rowOff>
    </xdr:from>
    <xdr:to>
      <xdr:col>10</xdr:col>
      <xdr:colOff>145257</xdr:colOff>
      <xdr:row>15</xdr:row>
      <xdr:rowOff>23813</xdr:rowOff>
    </xdr:to>
    <xdr:graphicFrame macro="">
      <xdr:nvGraphicFramePr>
        <xdr:cNvPr id="3" name="Gráfico 2">
          <a:extLst>
            <a:ext uri="{FF2B5EF4-FFF2-40B4-BE49-F238E27FC236}">
              <a16:creationId xmlns:a16="http://schemas.microsoft.com/office/drawing/2014/main" id="{B3039007-4BD0-C39B-2265-6B82666D6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119063</xdr:colOff>
      <xdr:row>17</xdr:row>
      <xdr:rowOff>0</xdr:rowOff>
    </xdr:from>
    <xdr:to>
      <xdr:col>10</xdr:col>
      <xdr:colOff>119063</xdr:colOff>
      <xdr:row>30</xdr:row>
      <xdr:rowOff>88106</xdr:rowOff>
    </xdr:to>
    <xdr:graphicFrame macro="">
      <xdr:nvGraphicFramePr>
        <xdr:cNvPr id="6" name="Gráfico 5">
          <a:extLst>
            <a:ext uri="{FF2B5EF4-FFF2-40B4-BE49-F238E27FC236}">
              <a16:creationId xmlns:a16="http://schemas.microsoft.com/office/drawing/2014/main" id="{505A45CF-9CE9-5EF8-20A6-E4C0270A4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1190</xdr:colOff>
      <xdr:row>18</xdr:row>
      <xdr:rowOff>138112</xdr:rowOff>
    </xdr:from>
    <xdr:ext cx="65" cy="172227"/>
    <xdr:sp macro="" textlink="">
      <xdr:nvSpPr>
        <xdr:cNvPr id="7" name="CuadroTexto 6">
          <a:extLst>
            <a:ext uri="{FF2B5EF4-FFF2-40B4-BE49-F238E27FC236}">
              <a16:creationId xmlns:a16="http://schemas.microsoft.com/office/drawing/2014/main" id="{53573126-7BDD-3900-EE31-71ED52F554F9}"/>
            </a:ext>
          </a:extLst>
        </xdr:cNvPr>
        <xdr:cNvSpPr txBox="1"/>
      </xdr:nvSpPr>
      <xdr:spPr>
        <a:xfrm>
          <a:off x="7406878" y="421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11</xdr:col>
      <xdr:colOff>227409</xdr:colOff>
      <xdr:row>29</xdr:row>
      <xdr:rowOff>114300</xdr:rowOff>
    </xdr:from>
    <xdr:ext cx="1568635" cy="189604"/>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ADA21718-EAF5-B01B-E760-010D153F39F2}"/>
                </a:ext>
              </a:extLst>
            </xdr:cNvPr>
            <xdr:cNvSpPr txBox="1"/>
          </xdr:nvSpPr>
          <xdr:spPr>
            <a:xfrm>
              <a:off x="7633097" y="6627019"/>
              <a:ext cx="1568635"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200" b="0" i="1">
                        <a:latin typeface="Cambria Math" panose="02040503050406030204" pitchFamily="18" charset="0"/>
                      </a:rPr>
                      <m:t>𝑦</m:t>
                    </m:r>
                    <m:r>
                      <a:rPr lang="es-CO" sz="1200" b="0" i="1">
                        <a:latin typeface="Cambria Math" panose="02040503050406030204" pitchFamily="18" charset="0"/>
                      </a:rPr>
                      <m:t>=0.0697 </m:t>
                    </m:r>
                    <m:r>
                      <a:rPr lang="es-CO" sz="1200" b="0" i="1">
                        <a:latin typeface="Cambria Math" panose="02040503050406030204" pitchFamily="18" charset="0"/>
                      </a:rPr>
                      <m:t>𝑥</m:t>
                    </m:r>
                    <m:r>
                      <a:rPr lang="es-CO" sz="1200" b="0" i="1">
                        <a:latin typeface="Cambria Math" panose="02040503050406030204" pitchFamily="18" charset="0"/>
                      </a:rPr>
                      <m:t>+2.6471</m:t>
                    </m:r>
                  </m:oMath>
                </m:oMathPara>
              </a14:m>
              <a:endParaRPr lang="es-CO" sz="1200"/>
            </a:p>
          </xdr:txBody>
        </xdr:sp>
      </mc:Choice>
      <mc:Fallback xmlns="">
        <xdr:sp macro="" textlink="">
          <xdr:nvSpPr>
            <xdr:cNvPr id="8" name="CuadroTexto 7">
              <a:extLst>
                <a:ext uri="{FF2B5EF4-FFF2-40B4-BE49-F238E27FC236}">
                  <a16:creationId xmlns:a16="http://schemas.microsoft.com/office/drawing/2014/main" id="{ADA21718-EAF5-B01B-E760-010D153F39F2}"/>
                </a:ext>
              </a:extLst>
            </xdr:cNvPr>
            <xdr:cNvSpPr txBox="1"/>
          </xdr:nvSpPr>
          <xdr:spPr>
            <a:xfrm>
              <a:off x="7633097" y="6627019"/>
              <a:ext cx="1568635" cy="18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200" b="0" i="0">
                  <a:latin typeface="Cambria Math" panose="02040503050406030204" pitchFamily="18" charset="0"/>
                </a:rPr>
                <a:t>𝑦=0.0697 𝑥+2.6471</a:t>
              </a:r>
              <a:endParaRPr lang="es-CO" sz="1200"/>
            </a:p>
          </xdr:txBody>
        </xdr:sp>
      </mc:Fallback>
    </mc:AlternateContent>
    <xdr:clientData/>
  </xdr:oneCellAnchor>
  <xdr:oneCellAnchor>
    <xdr:from>
      <xdr:col>11</xdr:col>
      <xdr:colOff>1846659</xdr:colOff>
      <xdr:row>31</xdr:row>
      <xdr:rowOff>25003</xdr:rowOff>
    </xdr:from>
    <xdr:ext cx="252313" cy="173766"/>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FD812F30-CE1E-2914-C7F1-0FE3BDC2493E}"/>
                </a:ext>
              </a:extLst>
            </xdr:cNvPr>
            <xdr:cNvSpPr txBox="1"/>
          </xdr:nvSpPr>
          <xdr:spPr>
            <a:xfrm>
              <a:off x="9252347" y="6930628"/>
              <a:ext cx="25231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𝑦</m:t>
                    </m:r>
                    <m:r>
                      <a:rPr lang="es-CO" sz="1100" b="0" i="1">
                        <a:latin typeface="Cambria Math" panose="02040503050406030204" pitchFamily="18" charset="0"/>
                      </a:rPr>
                      <m:t>=</m:t>
                    </m:r>
                  </m:oMath>
                </m:oMathPara>
              </a14:m>
              <a:endParaRPr lang="es-CO" sz="1100"/>
            </a:p>
          </xdr:txBody>
        </xdr:sp>
      </mc:Choice>
      <mc:Fallback xmlns="">
        <xdr:sp macro="" textlink="">
          <xdr:nvSpPr>
            <xdr:cNvPr id="11" name="CuadroTexto 10">
              <a:extLst>
                <a:ext uri="{FF2B5EF4-FFF2-40B4-BE49-F238E27FC236}">
                  <a16:creationId xmlns:a16="http://schemas.microsoft.com/office/drawing/2014/main" id="{FD812F30-CE1E-2914-C7F1-0FE3BDC2493E}"/>
                </a:ext>
              </a:extLst>
            </xdr:cNvPr>
            <xdr:cNvSpPr txBox="1"/>
          </xdr:nvSpPr>
          <xdr:spPr>
            <a:xfrm>
              <a:off x="9252347" y="6930628"/>
              <a:ext cx="25231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𝑦=</a:t>
              </a:r>
              <a:endParaRPr lang="es-CO"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00BC3-110B-4452-8ED8-5414771547E9}">
  <dimension ref="C2:U35"/>
  <sheetViews>
    <sheetView showGridLines="0" topLeftCell="A2" zoomScale="80" zoomScaleNormal="80" workbookViewId="0">
      <selection activeCell="C4" sqref="C4:D14"/>
    </sheetView>
  </sheetViews>
  <sheetFormatPr baseColWidth="10" defaultRowHeight="15" x14ac:dyDescent="0.25"/>
  <cols>
    <col min="1" max="1" width="5.28515625" customWidth="1"/>
    <col min="2" max="2" width="2.85546875" customWidth="1"/>
    <col min="5" max="5" width="11.42578125" customWidth="1"/>
    <col min="11" max="11" width="6" customWidth="1"/>
    <col min="12" max="12" width="73.42578125" bestFit="1" customWidth="1"/>
    <col min="13" max="13" width="18" bestFit="1" customWidth="1"/>
    <col min="14" max="14" width="19.28515625" bestFit="1" customWidth="1"/>
    <col min="15" max="15" width="26.42578125" bestFit="1" customWidth="1"/>
    <col min="16" max="16" width="14.85546875" bestFit="1" customWidth="1"/>
    <col min="17" max="17" width="16.7109375" bestFit="1" customWidth="1"/>
    <col min="18" max="18" width="14.85546875" bestFit="1" customWidth="1"/>
    <col min="19" max="19" width="15.42578125" bestFit="1" customWidth="1"/>
    <col min="20" max="20" width="15.28515625" bestFit="1" customWidth="1"/>
  </cols>
  <sheetData>
    <row r="2" spans="3:21" ht="15.75" x14ac:dyDescent="0.25">
      <c r="C2" s="13" t="s">
        <v>30</v>
      </c>
      <c r="D2" s="13"/>
    </row>
    <row r="3" spans="3:21" ht="31.5" x14ac:dyDescent="0.25">
      <c r="C3" s="4" t="s">
        <v>1</v>
      </c>
      <c r="D3" s="4" t="s">
        <v>0</v>
      </c>
      <c r="L3" s="10" t="s">
        <v>4</v>
      </c>
    </row>
    <row r="4" spans="3:21" ht="15.75" x14ac:dyDescent="0.25">
      <c r="C4" s="5">
        <v>5</v>
      </c>
      <c r="D4" s="5">
        <v>2</v>
      </c>
      <c r="L4" t="s">
        <v>29</v>
      </c>
    </row>
    <row r="5" spans="3:21" ht="15.75" x14ac:dyDescent="0.25">
      <c r="C5" s="5">
        <v>6</v>
      </c>
      <c r="D5" s="5">
        <v>2</v>
      </c>
      <c r="L5" s="7" t="s">
        <v>5</v>
      </c>
    </row>
    <row r="6" spans="3:21" ht="16.5" thickBot="1" x14ac:dyDescent="0.3">
      <c r="C6" s="5">
        <v>2</v>
      </c>
      <c r="D6" s="5">
        <v>4</v>
      </c>
    </row>
    <row r="7" spans="3:21" ht="15.75" x14ac:dyDescent="0.25">
      <c r="C7" s="5">
        <v>0</v>
      </c>
      <c r="D7" s="5">
        <v>5</v>
      </c>
      <c r="L7" s="6" t="s">
        <v>6</v>
      </c>
      <c r="M7" s="6"/>
      <c r="N7" s="7"/>
      <c r="O7" s="7"/>
      <c r="P7" s="7"/>
      <c r="Q7" s="7"/>
      <c r="R7" s="7"/>
      <c r="S7" s="7"/>
      <c r="T7" s="7"/>
      <c r="U7" s="7"/>
    </row>
    <row r="8" spans="3:21" ht="15.75" x14ac:dyDescent="0.25">
      <c r="C8" s="5">
        <v>9</v>
      </c>
      <c r="D8" s="5">
        <v>4</v>
      </c>
      <c r="L8" s="7" t="s">
        <v>7</v>
      </c>
      <c r="M8" s="7">
        <v>0.24770655929322044</v>
      </c>
      <c r="N8" s="7"/>
      <c r="O8" s="7"/>
      <c r="P8" s="7"/>
      <c r="Q8" s="7"/>
      <c r="R8" s="7"/>
      <c r="S8" s="7"/>
      <c r="T8" s="7"/>
      <c r="U8" s="7"/>
    </row>
    <row r="9" spans="3:21" ht="15.75" x14ac:dyDescent="0.25">
      <c r="C9" s="5">
        <v>12</v>
      </c>
      <c r="D9" s="5">
        <v>2</v>
      </c>
      <c r="L9" s="7" t="s">
        <v>8</v>
      </c>
      <c r="M9" s="7">
        <v>6.1358539516885732E-2</v>
      </c>
      <c r="N9" s="7"/>
      <c r="O9" s="7"/>
      <c r="P9" s="7"/>
      <c r="Q9" s="7"/>
      <c r="R9" s="7"/>
      <c r="S9" s="7"/>
      <c r="T9" s="7"/>
      <c r="U9" s="7"/>
    </row>
    <row r="10" spans="3:21" ht="15.75" x14ac:dyDescent="0.25">
      <c r="C10" s="5">
        <v>16</v>
      </c>
      <c r="D10" s="5">
        <v>5</v>
      </c>
      <c r="L10" s="7" t="s">
        <v>9</v>
      </c>
      <c r="M10" s="7">
        <v>-4.293495609234918E-2</v>
      </c>
      <c r="N10" s="7"/>
      <c r="O10" s="7"/>
      <c r="P10" s="7"/>
      <c r="Q10" s="7"/>
      <c r="R10" s="7"/>
      <c r="S10" s="7"/>
      <c r="T10" s="7"/>
      <c r="U10" s="7"/>
    </row>
    <row r="11" spans="3:21" ht="15.75" x14ac:dyDescent="0.25">
      <c r="C11" s="5">
        <v>5</v>
      </c>
      <c r="D11" s="5">
        <v>2</v>
      </c>
      <c r="L11" s="7" t="s">
        <v>10</v>
      </c>
      <c r="M11" s="7">
        <v>1.4043130668415418</v>
      </c>
      <c r="N11" s="7"/>
      <c r="O11" s="7"/>
      <c r="P11" s="7"/>
      <c r="Q11" s="7"/>
      <c r="R11" s="7"/>
      <c r="S11" s="7"/>
      <c r="T11" s="7"/>
      <c r="U11" s="7"/>
    </row>
    <row r="12" spans="3:21" ht="16.5" thickBot="1" x14ac:dyDescent="0.3">
      <c r="C12" s="5">
        <v>7</v>
      </c>
      <c r="D12" s="5">
        <v>3</v>
      </c>
      <c r="L12" s="8" t="s">
        <v>11</v>
      </c>
      <c r="M12" s="8">
        <v>11</v>
      </c>
      <c r="N12" s="7"/>
      <c r="O12" s="7"/>
      <c r="P12" s="7"/>
      <c r="Q12" s="7"/>
      <c r="R12" s="7"/>
      <c r="S12" s="7"/>
      <c r="T12" s="7"/>
      <c r="U12" s="7"/>
    </row>
    <row r="13" spans="3:21" ht="15.75" x14ac:dyDescent="0.25">
      <c r="C13" s="5">
        <v>0</v>
      </c>
      <c r="D13" s="5">
        <v>1</v>
      </c>
      <c r="L13" s="7"/>
      <c r="M13" s="7"/>
      <c r="N13" s="7"/>
      <c r="O13" s="7"/>
      <c r="P13" s="7"/>
      <c r="Q13" s="7"/>
      <c r="R13" s="7"/>
      <c r="S13" s="7"/>
      <c r="T13" s="7"/>
      <c r="U13" s="7"/>
    </row>
    <row r="14" spans="3:21" ht="16.5" thickBot="1" x14ac:dyDescent="0.3">
      <c r="C14" s="5">
        <v>8</v>
      </c>
      <c r="D14" s="5">
        <v>4</v>
      </c>
      <c r="L14" s="7" t="s">
        <v>12</v>
      </c>
      <c r="M14" s="7"/>
      <c r="N14" s="7"/>
      <c r="O14" s="7"/>
      <c r="P14" s="7"/>
      <c r="Q14" s="7"/>
      <c r="R14" s="7"/>
      <c r="S14" s="7"/>
      <c r="T14" s="7"/>
      <c r="U14" s="7"/>
    </row>
    <row r="15" spans="3:21" ht="15.75" x14ac:dyDescent="0.25">
      <c r="C15" s="2"/>
      <c r="D15" s="2"/>
      <c r="L15" s="9"/>
      <c r="M15" s="9" t="s">
        <v>17</v>
      </c>
      <c r="N15" s="9" t="s">
        <v>18</v>
      </c>
      <c r="O15" s="9" t="s">
        <v>19</v>
      </c>
      <c r="P15" s="9" t="s">
        <v>20</v>
      </c>
      <c r="Q15" s="9" t="s">
        <v>21</v>
      </c>
      <c r="R15" s="7"/>
      <c r="S15" s="7"/>
      <c r="T15" s="7"/>
      <c r="U15" s="7"/>
    </row>
    <row r="16" spans="3:21" ht="15.75" x14ac:dyDescent="0.25">
      <c r="L16" s="7" t="s">
        <v>13</v>
      </c>
      <c r="M16" s="7">
        <v>1</v>
      </c>
      <c r="N16" s="7">
        <v>1.1602342017738394</v>
      </c>
      <c r="O16" s="7">
        <v>1.1602342017738394</v>
      </c>
      <c r="P16" s="7">
        <v>0.58832565883861887</v>
      </c>
      <c r="Q16" s="7">
        <v>0.46271274839916843</v>
      </c>
      <c r="R16" s="7"/>
      <c r="S16" s="7"/>
      <c r="T16" s="7"/>
      <c r="U16" s="7"/>
    </row>
    <row r="17" spans="3:21" ht="15.75" x14ac:dyDescent="0.25">
      <c r="C17" s="13" t="s">
        <v>31</v>
      </c>
      <c r="D17" s="13"/>
      <c r="L17" s="7" t="s">
        <v>14</v>
      </c>
      <c r="M17" s="7">
        <v>9</v>
      </c>
      <c r="N17" s="7">
        <v>17.748856707317071</v>
      </c>
      <c r="O17" s="7">
        <v>1.9720951897018968</v>
      </c>
      <c r="P17" s="7"/>
      <c r="Q17" s="7"/>
      <c r="R17" s="7"/>
      <c r="S17" s="7"/>
      <c r="T17" s="7"/>
      <c r="U17" s="7"/>
    </row>
    <row r="18" spans="3:21" ht="32.25" thickBot="1" x14ac:dyDescent="0.3">
      <c r="C18" s="4" t="s">
        <v>3</v>
      </c>
      <c r="D18" s="4" t="s">
        <v>2</v>
      </c>
      <c r="L18" s="8" t="s">
        <v>15</v>
      </c>
      <c r="M18" s="8">
        <v>10</v>
      </c>
      <c r="N18" s="8">
        <v>18.90909090909091</v>
      </c>
      <c r="O18" s="8"/>
      <c r="P18" s="8"/>
      <c r="Q18" s="8"/>
      <c r="R18" s="7"/>
      <c r="S18" s="7"/>
      <c r="T18" s="7"/>
      <c r="U18" s="7"/>
    </row>
    <row r="19" spans="3:21" ht="16.5" thickBot="1" x14ac:dyDescent="0.3">
      <c r="C19" s="5">
        <v>2</v>
      </c>
      <c r="D19" s="5">
        <v>5</v>
      </c>
      <c r="L19" s="7"/>
      <c r="M19" s="7"/>
      <c r="N19" s="7"/>
      <c r="O19" s="7"/>
      <c r="P19" s="7"/>
      <c r="Q19" s="7"/>
      <c r="R19" s="7"/>
      <c r="S19" s="7"/>
      <c r="T19" s="7"/>
      <c r="U19" s="7"/>
    </row>
    <row r="20" spans="3:21" ht="15.75" x14ac:dyDescent="0.25">
      <c r="C20" s="5">
        <v>2</v>
      </c>
      <c r="D20" s="5">
        <v>6</v>
      </c>
      <c r="L20" s="9"/>
      <c r="M20" s="9" t="s">
        <v>22</v>
      </c>
      <c r="N20" s="9" t="s">
        <v>10</v>
      </c>
      <c r="O20" s="9" t="s">
        <v>23</v>
      </c>
      <c r="P20" s="9" t="s">
        <v>24</v>
      </c>
      <c r="Q20" s="9" t="s">
        <v>25</v>
      </c>
      <c r="R20" s="9" t="s">
        <v>26</v>
      </c>
      <c r="S20" s="9" t="s">
        <v>27</v>
      </c>
      <c r="T20" s="9" t="s">
        <v>28</v>
      </c>
      <c r="U20" s="7"/>
    </row>
    <row r="21" spans="3:21" ht="15.75" x14ac:dyDescent="0.25">
      <c r="C21" s="5">
        <v>4</v>
      </c>
      <c r="D21" s="5">
        <v>2</v>
      </c>
      <c r="L21" s="7" t="s">
        <v>16</v>
      </c>
      <c r="M21" s="7">
        <v>2.6471036585365852</v>
      </c>
      <c r="N21" s="7">
        <v>0.71698500409427934</v>
      </c>
      <c r="O21" s="7">
        <v>3.6919930590187162</v>
      </c>
      <c r="P21" s="7">
        <v>4.98197319734958E-3</v>
      </c>
      <c r="Q21" s="7">
        <v>1.0251708959058106</v>
      </c>
      <c r="R21" s="7">
        <v>4.2690364211673604</v>
      </c>
      <c r="S21" s="7">
        <v>1.0251708959058106</v>
      </c>
      <c r="T21" s="7">
        <v>4.2690364211673604</v>
      </c>
      <c r="U21" s="7"/>
    </row>
    <row r="22" spans="3:21" ht="16.5" thickBot="1" x14ac:dyDescent="0.3">
      <c r="C22" s="5">
        <v>5</v>
      </c>
      <c r="D22" s="5">
        <v>0</v>
      </c>
      <c r="L22" s="8" t="s">
        <v>1</v>
      </c>
      <c r="M22" s="8">
        <v>6.9740853658536592E-2</v>
      </c>
      <c r="N22" s="8">
        <v>9.0923964579633101E-2</v>
      </c>
      <c r="O22" s="8">
        <v>0.76702389717571218</v>
      </c>
      <c r="P22" s="8">
        <v>0.46271274839916876</v>
      </c>
      <c r="Q22" s="8">
        <v>-0.13594344408529074</v>
      </c>
      <c r="R22" s="8">
        <v>0.2754251514023639</v>
      </c>
      <c r="S22" s="8">
        <v>-0.13594344408529074</v>
      </c>
      <c r="T22" s="8">
        <v>0.2754251514023639</v>
      </c>
      <c r="U22" s="7"/>
    </row>
    <row r="23" spans="3:21" ht="15.75" x14ac:dyDescent="0.25">
      <c r="C23" s="5">
        <v>4</v>
      </c>
      <c r="D23" s="5">
        <v>9</v>
      </c>
    </row>
    <row r="24" spans="3:21" ht="15.75" x14ac:dyDescent="0.25">
      <c r="C24" s="5">
        <v>2</v>
      </c>
      <c r="D24" s="5">
        <v>12</v>
      </c>
    </row>
    <row r="25" spans="3:21" ht="15.75" x14ac:dyDescent="0.25">
      <c r="C25" s="5">
        <v>5</v>
      </c>
      <c r="D25" s="5">
        <v>16</v>
      </c>
      <c r="L25" s="14" t="s">
        <v>36</v>
      </c>
      <c r="M25" s="14"/>
      <c r="N25" s="14"/>
      <c r="O25" s="14"/>
    </row>
    <row r="26" spans="3:21" ht="15.75" x14ac:dyDescent="0.25">
      <c r="C26" s="5">
        <v>2</v>
      </c>
      <c r="D26" s="5">
        <v>5</v>
      </c>
      <c r="L26" s="14"/>
      <c r="M26" s="14"/>
      <c r="N26" s="14"/>
      <c r="O26" s="14"/>
    </row>
    <row r="27" spans="3:21" ht="15.75" x14ac:dyDescent="0.25">
      <c r="C27" s="5">
        <v>3</v>
      </c>
      <c r="D27" s="5">
        <v>7</v>
      </c>
      <c r="L27" s="14"/>
      <c r="M27" s="14"/>
      <c r="N27" s="14"/>
      <c r="O27" s="14"/>
    </row>
    <row r="28" spans="3:21" ht="15.75" x14ac:dyDescent="0.25">
      <c r="C28" s="5">
        <v>1</v>
      </c>
      <c r="D28" s="5">
        <v>0</v>
      </c>
    </row>
    <row r="29" spans="3:21" ht="15.75" x14ac:dyDescent="0.25">
      <c r="C29" s="5">
        <v>4</v>
      </c>
      <c r="D29" s="5">
        <v>8</v>
      </c>
      <c r="L29" s="11" t="s">
        <v>32</v>
      </c>
    </row>
    <row r="31" spans="3:21" ht="15.75" x14ac:dyDescent="0.25">
      <c r="L31" s="7"/>
      <c r="M31">
        <v>6.9699999999999998E-2</v>
      </c>
      <c r="N31">
        <v>2.6471</v>
      </c>
    </row>
    <row r="32" spans="3:21" x14ac:dyDescent="0.25">
      <c r="L32" s="1">
        <f>M31*N32+N31</f>
        <v>2.8701400000000001</v>
      </c>
      <c r="M32" s="12" t="s">
        <v>33</v>
      </c>
      <c r="N32">
        <v>3.2</v>
      </c>
    </row>
    <row r="33" spans="12:12" ht="15.75" x14ac:dyDescent="0.25">
      <c r="L33" s="3" t="s">
        <v>35</v>
      </c>
    </row>
    <row r="35" spans="12:12" ht="15.75" x14ac:dyDescent="0.25">
      <c r="L35" s="7" t="s">
        <v>34</v>
      </c>
    </row>
  </sheetData>
  <mergeCells count="3">
    <mergeCell ref="C2:D2"/>
    <mergeCell ref="C17:D17"/>
    <mergeCell ref="L25:O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44F67-BA53-4BF6-83DF-EA6FF748274D}">
  <dimension ref="A1:F13"/>
  <sheetViews>
    <sheetView tabSelected="1" workbookViewId="0">
      <selection activeCell="F1" sqref="F1"/>
    </sheetView>
  </sheetViews>
  <sheetFormatPr baseColWidth="10" defaultRowHeight="15" x14ac:dyDescent="0.25"/>
  <cols>
    <col min="1" max="16384" width="11.42578125" style="2"/>
  </cols>
  <sheetData>
    <row r="1" spans="1:6" x14ac:dyDescent="0.25">
      <c r="B1" s="2" t="s">
        <v>37</v>
      </c>
      <c r="C1" s="2" t="s">
        <v>38</v>
      </c>
      <c r="D1" s="2" t="s">
        <v>39</v>
      </c>
      <c r="E1" s="2" t="s">
        <v>41</v>
      </c>
      <c r="F1" s="2" t="s">
        <v>38</v>
      </c>
    </row>
    <row r="2" spans="1:6" ht="15.75" x14ac:dyDescent="0.25">
      <c r="B2" s="5">
        <v>5</v>
      </c>
      <c r="C2" s="5">
        <v>2</v>
      </c>
      <c r="D2" s="2">
        <f>B2*C2</f>
        <v>10</v>
      </c>
      <c r="E2" s="2">
        <f>B2*5</f>
        <v>25</v>
      </c>
    </row>
    <row r="3" spans="1:6" ht="15.75" x14ac:dyDescent="0.25">
      <c r="B3" s="5">
        <v>6</v>
      </c>
      <c r="C3" s="5">
        <v>2</v>
      </c>
      <c r="D3" s="2">
        <f t="shared" ref="D3:D12" si="0">B3*C3</f>
        <v>12</v>
      </c>
      <c r="E3" s="2">
        <f>B3*6</f>
        <v>36</v>
      </c>
    </row>
    <row r="4" spans="1:6" ht="15.75" x14ac:dyDescent="0.25">
      <c r="B4" s="5">
        <v>2</v>
      </c>
      <c r="C4" s="5">
        <v>4</v>
      </c>
      <c r="D4" s="2">
        <f t="shared" si="0"/>
        <v>8</v>
      </c>
      <c r="E4" s="2">
        <f>B4*2</f>
        <v>4</v>
      </c>
    </row>
    <row r="5" spans="1:6" ht="15.75" x14ac:dyDescent="0.25">
      <c r="B5" s="5">
        <v>0</v>
      </c>
      <c r="C5" s="5">
        <v>5</v>
      </c>
      <c r="D5" s="2">
        <f t="shared" si="0"/>
        <v>0</v>
      </c>
      <c r="E5" s="2">
        <f>B5*0</f>
        <v>0</v>
      </c>
    </row>
    <row r="6" spans="1:6" ht="15.75" x14ac:dyDescent="0.25">
      <c r="B6" s="5">
        <v>9</v>
      </c>
      <c r="C6" s="5">
        <v>4</v>
      </c>
      <c r="D6" s="2">
        <f t="shared" si="0"/>
        <v>36</v>
      </c>
      <c r="E6" s="2">
        <f>B6*9</f>
        <v>81</v>
      </c>
    </row>
    <row r="7" spans="1:6" ht="15.75" x14ac:dyDescent="0.25">
      <c r="B7" s="5">
        <v>12</v>
      </c>
      <c r="C7" s="5">
        <v>2</v>
      </c>
      <c r="D7" s="2">
        <f t="shared" si="0"/>
        <v>24</v>
      </c>
      <c r="E7" s="2">
        <f>B7*12</f>
        <v>144</v>
      </c>
    </row>
    <row r="8" spans="1:6" ht="15.75" x14ac:dyDescent="0.25">
      <c r="B8" s="5">
        <v>16</v>
      </c>
      <c r="C8" s="5">
        <v>5</v>
      </c>
      <c r="D8" s="2">
        <f t="shared" si="0"/>
        <v>80</v>
      </c>
      <c r="E8" s="2">
        <f>B8*16</f>
        <v>256</v>
      </c>
    </row>
    <row r="9" spans="1:6" ht="15.75" x14ac:dyDescent="0.25">
      <c r="B9" s="5">
        <v>5</v>
      </c>
      <c r="C9" s="5">
        <v>2</v>
      </c>
      <c r="D9" s="2">
        <f t="shared" si="0"/>
        <v>10</v>
      </c>
      <c r="E9" s="2">
        <f>B9*5</f>
        <v>25</v>
      </c>
    </row>
    <row r="10" spans="1:6" ht="15.75" x14ac:dyDescent="0.25">
      <c r="B10" s="5">
        <v>7</v>
      </c>
      <c r="C10" s="5">
        <v>3</v>
      </c>
      <c r="D10" s="2">
        <f t="shared" si="0"/>
        <v>21</v>
      </c>
      <c r="E10" s="2">
        <f>B10*7</f>
        <v>49</v>
      </c>
    </row>
    <row r="11" spans="1:6" ht="15.75" x14ac:dyDescent="0.25">
      <c r="B11" s="5">
        <v>0</v>
      </c>
      <c r="C11" s="5">
        <v>1</v>
      </c>
      <c r="D11" s="2">
        <f t="shared" si="0"/>
        <v>0</v>
      </c>
      <c r="E11" s="2">
        <f>B110</f>
        <v>0</v>
      </c>
    </row>
    <row r="12" spans="1:6" ht="15.75" x14ac:dyDescent="0.25">
      <c r="B12" s="5">
        <v>8</v>
      </c>
      <c r="C12" s="5">
        <v>4</v>
      </c>
      <c r="D12" s="2">
        <f t="shared" si="0"/>
        <v>32</v>
      </c>
      <c r="E12" s="2">
        <f>B12*8</f>
        <v>64</v>
      </c>
    </row>
    <row r="13" spans="1:6" x14ac:dyDescent="0.25">
      <c r="A13" s="2" t="s">
        <v>40</v>
      </c>
      <c r="B13" s="2">
        <f>SUM(B2:B12)</f>
        <v>70</v>
      </c>
      <c r="C13" s="2">
        <f>SUM(C2:C12)</f>
        <v>34</v>
      </c>
      <c r="D13" s="2">
        <f>SUM(D2:D12)</f>
        <v>233</v>
      </c>
      <c r="E13" s="2">
        <f>SUM(E2:E12)</f>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Jersson Fabian Buitrago Murcia</dc:creator>
  <cp:lastModifiedBy>Jersson Fabian Buitrago Murcia</cp:lastModifiedBy>
  <dcterms:created xsi:type="dcterms:W3CDTF">2024-10-17T01:29:35Z</dcterms:created>
  <dcterms:modified xsi:type="dcterms:W3CDTF">2024-11-06T20:56:45Z</dcterms:modified>
</cp:coreProperties>
</file>