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JERSSON\V SEMESTRE\Estadística\"/>
    </mc:Choice>
  </mc:AlternateContent>
  <xr:revisionPtr revIDLastSave="0" documentId="13_ncr:1_{255A2E29-39F8-4336-A9CB-B57EBA3955C8}" xr6:coauthVersionLast="47" xr6:coauthVersionMax="47" xr10:uidLastSave="{00000000-0000-0000-0000-000000000000}"/>
  <bookViews>
    <workbookView xWindow="-120" yWindow="-120" windowWidth="20730" windowHeight="11040" xr2:uid="{1CD9FA75-EB6B-4B7A-9300-6F3F520A2C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C32" i="1"/>
  <c r="C17" i="1"/>
  <c r="C27" i="1" l="1"/>
  <c r="D10" i="1" l="1"/>
  <c r="E10" i="1"/>
  <c r="D24" i="1" s="1"/>
  <c r="I5" i="1"/>
  <c r="I6" i="1"/>
  <c r="I7" i="1"/>
  <c r="I8" i="1"/>
  <c r="I4" i="1"/>
  <c r="F5" i="1"/>
  <c r="H5" i="1" s="1"/>
  <c r="F6" i="1"/>
  <c r="G6" i="1" s="1"/>
  <c r="F7" i="1"/>
  <c r="G7" i="1" s="1"/>
  <c r="F8" i="1"/>
  <c r="G8" i="1" s="1"/>
  <c r="F4" i="1"/>
  <c r="G4" i="1" s="1"/>
  <c r="I10" i="1" l="1"/>
  <c r="G5" i="1"/>
  <c r="G10" i="1" s="1"/>
  <c r="H4" i="1"/>
  <c r="F10" i="1"/>
  <c r="D21" i="1" s="1"/>
  <c r="H8" i="1"/>
  <c r="H7" i="1"/>
  <c r="H6" i="1"/>
  <c r="H10" i="1" l="1"/>
  <c r="I17" i="1" s="1"/>
  <c r="I22" i="1" s="1"/>
  <c r="K22" i="1" s="1"/>
</calcChain>
</file>

<file path=xl/sharedStrings.xml><?xml version="1.0" encoding="utf-8"?>
<sst xmlns="http://schemas.openxmlformats.org/spreadsheetml/2006/main" count="39" uniqueCount="33">
  <si>
    <t>Paso 1.</t>
  </si>
  <si>
    <t>X Potencia</t>
  </si>
  <si>
    <t>Y Decibeles</t>
  </si>
  <si>
    <t>X'=Ln(X)</t>
  </si>
  <si>
    <t>X'*Y</t>
  </si>
  <si>
    <t>X'^2</t>
  </si>
  <si>
    <t>Y^2</t>
  </si>
  <si>
    <t>Suma</t>
  </si>
  <si>
    <t>n=</t>
  </si>
  <si>
    <t>∑X</t>
  </si>
  <si>
    <t>∑Y</t>
  </si>
  <si>
    <t>∑X'</t>
  </si>
  <si>
    <t>∑X'*Y</t>
  </si>
  <si>
    <t>∑X^2</t>
  </si>
  <si>
    <t>∑Y^2</t>
  </si>
  <si>
    <t xml:space="preserve">Paso 2. </t>
  </si>
  <si>
    <t>Encontramos b1.</t>
  </si>
  <si>
    <t>b1=</t>
  </si>
  <si>
    <t>Paso 3.</t>
  </si>
  <si>
    <t>=</t>
  </si>
  <si>
    <t>Nuestro modelo logarítmico es:</t>
  </si>
  <si>
    <t>Encontrar bo</t>
  </si>
  <si>
    <t>bo=</t>
  </si>
  <si>
    <t>Y=</t>
  </si>
  <si>
    <t>Paso 4.</t>
  </si>
  <si>
    <t>Calcular r</t>
  </si>
  <si>
    <t>r=</t>
  </si>
  <si>
    <t>Paso 5.</t>
  </si>
  <si>
    <t xml:space="preserve">Calcular </t>
  </si>
  <si>
    <t>La correlación es fuerte y confiable ya que se aproxima a 1</t>
  </si>
  <si>
    <t>y=</t>
  </si>
  <si>
    <t>¿Qué lectura se obtendría con una potencia de 3000 vatios?</t>
  </si>
  <si>
    <t>La lectura para una potencia de 3000 vatios es de 127.9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</si>
</sst>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"/>
    <numFmt numFmtId="173" formatCode="0.000000%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170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70" fontId="2" fillId="0" borderId="5" xfId="0" applyNumberFormat="1" applyFont="1" applyBorder="1" applyAlignment="1">
      <alignment horizontal="center" vertical="center"/>
    </xf>
    <xf numFmtId="173" fontId="2" fillId="0" borderId="6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4408593528660245E-2"/>
                  <c:y val="0.15587270341207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Hoja1!$E$4:$E$8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99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7BB-9876-91ADB800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51976"/>
        <c:axId val="595252336"/>
      </c:scatterChart>
      <c:valAx>
        <c:axId val="5952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252336"/>
        <c:crosses val="autoZero"/>
        <c:crossBetween val="midCat"/>
      </c:valAx>
      <c:valAx>
        <c:axId val="5952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2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219074</xdr:colOff>
      <xdr:row>13</xdr:row>
      <xdr:rowOff>123825</xdr:rowOff>
    </xdr:from>
    <xdr:ext cx="2676525" cy="4593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E2BCD8-19ED-4D54-A821-F43CDCD92A8B}"/>
                </a:ext>
              </a:extLst>
            </xdr:cNvPr>
            <xdr:cNvSpPr txBox="1"/>
          </xdr:nvSpPr>
          <xdr:spPr>
            <a:xfrm>
              <a:off x="981074" y="3600450"/>
              <a:ext cx="2676525" cy="459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</m:d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′)(∑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e>
                              <m:sup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  <m:sSup>
                          <m:sSupPr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400" kern="1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E2BCD8-19ED-4D54-A821-F43CDCD92A8B}"/>
                </a:ext>
              </a:extLst>
            </xdr:cNvPr>
            <xdr:cNvSpPr txBox="1"/>
          </xdr:nvSpPr>
          <xdr:spPr>
            <a:xfrm>
              <a:off x="981074" y="3600450"/>
              <a:ext cx="2676525" cy="459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𝑏_1=𝐵=(𝑛(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∑𝑋^′ 𝑌)−(∑𝑋′)(∑𝑌))/(</a:t>
              </a:r>
              <a:r>
                <a:rPr lang="es-CO" sz="1400" b="0" i="0" kern="1200">
                  <a:latin typeface="Cambria Math" panose="02040503050406030204" pitchFamily="18" charset="0"/>
                </a:rPr>
                <a:t>𝑛(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∑〖𝑋′〗^2 )−(∑𝑋′)^2 )</a:t>
              </a:r>
              <a:endParaRPr lang="es-CO" sz="1400" kern="1200"/>
            </a:p>
          </xdr:txBody>
        </xdr:sp>
      </mc:Fallback>
    </mc:AlternateContent>
    <xdr:clientData/>
  </xdr:oneCellAnchor>
  <xdr:oneCellAnchor>
    <xdr:from>
      <xdr:col>1</xdr:col>
      <xdr:colOff>304800</xdr:colOff>
      <xdr:row>20</xdr:row>
      <xdr:rowOff>42862</xdr:rowOff>
    </xdr:from>
    <xdr:ext cx="167803" cy="2083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EEDC193-BA35-4DF6-B52D-FEF9F691642D}"/>
                </a:ext>
              </a:extLst>
            </xdr:cNvPr>
            <xdr:cNvSpPr txBox="1"/>
          </xdr:nvSpPr>
          <xdr:spPr>
            <a:xfrm>
              <a:off x="1066800" y="5386387"/>
              <a:ext cx="167803" cy="208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200" b="0" i="1" kern="1200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2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acc>
                  </m:oMath>
                </m:oMathPara>
              </a14:m>
              <a:endParaRPr lang="es-CO" sz="1200" kern="12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EEDC193-BA35-4DF6-B52D-FEF9F691642D}"/>
                </a:ext>
              </a:extLst>
            </xdr:cNvPr>
            <xdr:cNvSpPr txBox="1"/>
          </xdr:nvSpPr>
          <xdr:spPr>
            <a:xfrm>
              <a:off x="1066800" y="5386387"/>
              <a:ext cx="167803" cy="208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 kern="1200">
                  <a:latin typeface="Cambria Math" panose="02040503050406030204" pitchFamily="18" charset="0"/>
                </a:rPr>
                <a:t>(</a:t>
              </a:r>
              <a:r>
                <a:rPr lang="es-CO" sz="1200" b="0" i="0" kern="1200">
                  <a:latin typeface="Cambria Math" panose="02040503050406030204" pitchFamily="18" charset="0"/>
                </a:rPr>
                <a:t>𝑋′) ̅</a:t>
              </a:r>
              <a:endParaRPr lang="es-CO" sz="1200" kern="1200"/>
            </a:p>
          </xdr:txBody>
        </xdr:sp>
      </mc:Fallback>
    </mc:AlternateContent>
    <xdr:clientData/>
  </xdr:oneCellAnchor>
  <xdr:oneCellAnchor>
    <xdr:from>
      <xdr:col>2</xdr:col>
      <xdr:colOff>161925</xdr:colOff>
      <xdr:row>20</xdr:row>
      <xdr:rowOff>42862</xdr:rowOff>
    </xdr:from>
    <xdr:ext cx="322974" cy="421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04825FF-E1E4-42A8-80F4-EE2AFB53EC74}"/>
                </a:ext>
              </a:extLst>
            </xdr:cNvPr>
            <xdr:cNvSpPr txBox="1"/>
          </xdr:nvSpPr>
          <xdr:spPr>
            <a:xfrm>
              <a:off x="1685925" y="5386387"/>
              <a:ext cx="322974" cy="421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200" kern="12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04825FF-E1E4-42A8-80F4-EE2AFB53EC74}"/>
                </a:ext>
              </a:extLst>
            </xdr:cNvPr>
            <xdr:cNvSpPr txBox="1"/>
          </xdr:nvSpPr>
          <xdr:spPr>
            <a:xfrm>
              <a:off x="1685925" y="5386387"/>
              <a:ext cx="322974" cy="421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i="0" kern="1200">
                  <a:latin typeface="Cambria Math" panose="02040503050406030204" pitchFamily="18" charset="0"/>
                </a:rPr>
                <a:t>(</a:t>
              </a:r>
              <a:r>
                <a:rPr lang="es-CO" sz="14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𝑋′)/</a:t>
              </a:r>
              <a:r>
                <a:rPr lang="es-CO" sz="1400" b="0" i="0" kern="1200">
                  <a:latin typeface="Cambria Math" panose="02040503050406030204" pitchFamily="18" charset="0"/>
                </a:rPr>
                <a:t>𝑛</a:t>
              </a:r>
              <a:endParaRPr lang="es-CO" sz="1200" kern="1200"/>
            </a:p>
          </xdr:txBody>
        </xdr:sp>
      </mc:Fallback>
    </mc:AlternateContent>
    <xdr:clientData/>
  </xdr:oneCellAnchor>
  <xdr:oneCellAnchor>
    <xdr:from>
      <xdr:col>1</xdr:col>
      <xdr:colOff>228600</xdr:colOff>
      <xdr:row>23</xdr:row>
      <xdr:rowOff>57150</xdr:rowOff>
    </xdr:from>
    <xdr:ext cx="146130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97DB462-3CD6-4F3A-9ECD-83C976C6DDD8}"/>
                </a:ext>
              </a:extLst>
            </xdr:cNvPr>
            <xdr:cNvSpPr txBox="1"/>
          </xdr:nvSpPr>
          <xdr:spPr>
            <a:xfrm>
              <a:off x="990600" y="6200775"/>
              <a:ext cx="1461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CO" sz="1200" kern="12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97DB462-3CD6-4F3A-9ECD-83C976C6DDD8}"/>
                </a:ext>
              </a:extLst>
            </xdr:cNvPr>
            <xdr:cNvSpPr txBox="1"/>
          </xdr:nvSpPr>
          <xdr:spPr>
            <a:xfrm>
              <a:off x="990600" y="6200775"/>
              <a:ext cx="1461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𝑌 ̅</a:t>
              </a:r>
              <a:endParaRPr lang="es-CO" sz="1200" kern="1200"/>
            </a:p>
          </xdr:txBody>
        </xdr:sp>
      </mc:Fallback>
    </mc:AlternateContent>
    <xdr:clientData/>
  </xdr:oneCellAnchor>
  <xdr:oneCellAnchor>
    <xdr:from>
      <xdr:col>2</xdr:col>
      <xdr:colOff>38100</xdr:colOff>
      <xdr:row>23</xdr:row>
      <xdr:rowOff>28575</xdr:rowOff>
    </xdr:from>
    <xdr:ext cx="273344" cy="409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53AFBE9-44E1-41EF-A176-A56656E37695}"/>
                </a:ext>
              </a:extLst>
            </xdr:cNvPr>
            <xdr:cNvSpPr txBox="1"/>
          </xdr:nvSpPr>
          <xdr:spPr>
            <a:xfrm>
              <a:off x="1562100" y="6172200"/>
              <a:ext cx="273344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num>
                      <m:den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O" sz="1200" kern="12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53AFBE9-44E1-41EF-A176-A56656E37695}"/>
                </a:ext>
              </a:extLst>
            </xdr:cNvPr>
            <xdr:cNvSpPr txBox="1"/>
          </xdr:nvSpPr>
          <xdr:spPr>
            <a:xfrm>
              <a:off x="1562100" y="6172200"/>
              <a:ext cx="273344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i="0" kern="1200">
                  <a:latin typeface="Cambria Math" panose="02040503050406030204" pitchFamily="18" charset="0"/>
                </a:rPr>
                <a:t>(</a:t>
              </a:r>
              <a:r>
                <a:rPr lang="es-CO" sz="14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𝑌)/</a:t>
              </a:r>
              <a:r>
                <a:rPr lang="es-CO" sz="1400" b="0" i="0" kern="1200">
                  <a:latin typeface="Cambria Math" panose="02040503050406030204" pitchFamily="18" charset="0"/>
                </a:rPr>
                <a:t>𝑛</a:t>
              </a:r>
              <a:endParaRPr lang="es-CO" sz="1200" kern="1200"/>
            </a:p>
          </xdr:txBody>
        </xdr:sp>
      </mc:Fallback>
    </mc:AlternateContent>
    <xdr:clientData/>
  </xdr:oneCellAnchor>
  <xdr:oneCellAnchor>
    <xdr:from>
      <xdr:col>1</xdr:col>
      <xdr:colOff>133350</xdr:colOff>
      <xdr:row>25</xdr:row>
      <xdr:rowOff>0</xdr:rowOff>
    </xdr:from>
    <xdr:ext cx="1148648" cy="2430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7BE076-CC14-4CD2-9C7C-F69392DA9B9D}"/>
                </a:ext>
              </a:extLst>
            </xdr:cNvPr>
            <xdr:cNvSpPr txBox="1"/>
          </xdr:nvSpPr>
          <xdr:spPr>
            <a:xfrm>
              <a:off x="895350" y="6534150"/>
              <a:ext cx="1148648" cy="243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𝑏𝑜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4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1</m:t>
                    </m:r>
                    <m:acc>
                      <m:accPr>
                        <m:chr m:val="̅"/>
                        <m:ctrlPr>
                          <a:rPr lang="es-CO" sz="1400" b="0" i="1" kern="120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acc>
                  </m:oMath>
                </m:oMathPara>
              </a14:m>
              <a:endParaRPr lang="es-CO" sz="1400" kern="12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7BE076-CC14-4CD2-9C7C-F69392DA9B9D}"/>
                </a:ext>
              </a:extLst>
            </xdr:cNvPr>
            <xdr:cNvSpPr txBox="1"/>
          </xdr:nvSpPr>
          <xdr:spPr>
            <a:xfrm>
              <a:off x="895350" y="6534150"/>
              <a:ext cx="1148648" cy="243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𝑏𝑜=𝑌 ̅−𝑏1(𝑋′) ̅</a:t>
              </a:r>
              <a:endParaRPr lang="es-CO" sz="1400" kern="1200"/>
            </a:p>
          </xdr:txBody>
        </xdr:sp>
      </mc:Fallback>
    </mc:AlternateContent>
    <xdr:clientData/>
  </xdr:oneCellAnchor>
  <xdr:oneCellAnchor>
    <xdr:from>
      <xdr:col>1</xdr:col>
      <xdr:colOff>428625</xdr:colOff>
      <xdr:row>29</xdr:row>
      <xdr:rowOff>47625</xdr:rowOff>
    </xdr:from>
    <xdr:ext cx="160114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7765729-3080-47AB-B92C-EE9E90528A1E}"/>
                </a:ext>
              </a:extLst>
            </xdr:cNvPr>
            <xdr:cNvSpPr txBox="1"/>
          </xdr:nvSpPr>
          <xdr:spPr>
            <a:xfrm>
              <a:off x="1190625" y="7648575"/>
              <a:ext cx="160114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𝑏𝑜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1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s-CO" sz="1400" b="0" i="0" kern="1200">
                        <a:latin typeface="Cambria Math" panose="02040503050406030204" pitchFamily="18" charset="0"/>
                      </a:rPr>
                      <m:t>Ln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s-CO" sz="1400" b="0" i="0" kern="1200">
                        <a:latin typeface="Cambria Math" panose="02040503050406030204" pitchFamily="18" charset="0"/>
                      </a:rPr>
                      <m:t>X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 kern="12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7765729-3080-47AB-B92C-EE9E90528A1E}"/>
                </a:ext>
              </a:extLst>
            </xdr:cNvPr>
            <xdr:cNvSpPr txBox="1"/>
          </xdr:nvSpPr>
          <xdr:spPr>
            <a:xfrm>
              <a:off x="1190625" y="7648575"/>
              <a:ext cx="160114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𝑌=𝑏𝑜+𝑏1∗Ln(X)</a:t>
              </a:r>
              <a:endParaRPr lang="es-CO" sz="1400" kern="1200"/>
            </a:p>
          </xdr:txBody>
        </xdr:sp>
      </mc:Fallback>
    </mc:AlternateContent>
    <xdr:clientData/>
  </xdr:oneCellAnchor>
  <xdr:oneCellAnchor>
    <xdr:from>
      <xdr:col>7</xdr:col>
      <xdr:colOff>57150</xdr:colOff>
      <xdr:row>13</xdr:row>
      <xdr:rowOff>66675</xdr:rowOff>
    </xdr:from>
    <xdr:ext cx="3620415" cy="5216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9EB758A-05BC-4708-A620-7C72BC40B638}"/>
                </a:ext>
              </a:extLst>
            </xdr:cNvPr>
            <xdr:cNvSpPr txBox="1"/>
          </xdr:nvSpPr>
          <xdr:spPr>
            <a:xfrm>
              <a:off x="5619750" y="3543300"/>
              <a:ext cx="3620415" cy="521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4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</m:d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′))(∑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es-CO" sz="14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∑</m:t>
                                </m:r>
                                <m:sSup>
                                  <m:sSupPr>
                                    <m:ctrlP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′2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−(∑</m:t>
                            </m:r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  <m:sSup>
                              <m:sSup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∗ </m:t>
                        </m:r>
                        <m:rad>
                          <m:radPr>
                            <m:degHide m:val="on"/>
                            <m:ctrlP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400" b="0" i="1" kern="120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∑</m:t>
                                </m:r>
                                <m:sSup>
                                  <m:sSupPr>
                                    <m:ctrlP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𝑌</m:t>
                                    </m:r>
                                  </m:e>
                                  <m:sup>
                                    <m:r>
                                      <a:rPr lang="es-CO" sz="14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−(∑</m:t>
                            </m:r>
                            <m:r>
                              <a:rPr lang="es-CO" sz="14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  <m:sSup>
                              <m:sSupPr>
                                <m:ctrlP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O" sz="14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CO" sz="1400" kern="12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9EB758A-05BC-4708-A620-7C72BC40B638}"/>
                </a:ext>
              </a:extLst>
            </xdr:cNvPr>
            <xdr:cNvSpPr txBox="1"/>
          </xdr:nvSpPr>
          <xdr:spPr>
            <a:xfrm>
              <a:off x="5619750" y="3543300"/>
              <a:ext cx="3620415" cy="521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𝑟=  (𝑛(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∑𝑋^′ 𝑌)−(∑𝑋′))(∑𝑌))/(√(</a:t>
              </a:r>
              <a:r>
                <a:rPr lang="es-CO" sz="1400" b="0" i="0" kern="1200">
                  <a:latin typeface="Cambria Math" panose="02040503050406030204" pitchFamily="18" charset="0"/>
                </a:rPr>
                <a:t>𝑛(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∑𝑥^′2 )−(∑𝑋′)^2 )</a:t>
              </a:r>
              <a:r>
                <a:rPr lang="es-CO" sz="1400" b="0" i="0" kern="1200">
                  <a:latin typeface="Cambria Math" panose="02040503050406030204" pitchFamily="18" charset="0"/>
                </a:rPr>
                <a:t>∗ √(𝑛(</a:t>
              </a:r>
              <a:r>
                <a:rPr lang="es-CO" sz="1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∑𝑌^2 )−(∑𝑌)^2 ))</a:t>
              </a:r>
              <a:endParaRPr lang="es-CO" sz="1400" kern="1200"/>
            </a:p>
          </xdr:txBody>
        </xdr:sp>
      </mc:Fallback>
    </mc:AlternateContent>
    <xdr:clientData/>
  </xdr:oneCellAnchor>
  <xdr:oneCellAnchor>
    <xdr:from>
      <xdr:col>8</xdr:col>
      <xdr:colOff>733425</xdr:colOff>
      <xdr:row>19</xdr:row>
      <xdr:rowOff>28575</xdr:rowOff>
    </xdr:from>
    <xdr:ext cx="211083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C47E32C-6B20-45BC-ACEB-73D4C2687059}"/>
                </a:ext>
              </a:extLst>
            </xdr:cNvPr>
            <xdr:cNvSpPr txBox="1"/>
          </xdr:nvSpPr>
          <xdr:spPr>
            <a:xfrm>
              <a:off x="7248525" y="4838700"/>
              <a:ext cx="211083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 kern="12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C47E32C-6B20-45BC-ACEB-73D4C2687059}"/>
                </a:ext>
              </a:extLst>
            </xdr:cNvPr>
            <xdr:cNvSpPr txBox="1"/>
          </xdr:nvSpPr>
          <xdr:spPr>
            <a:xfrm>
              <a:off x="7248525" y="4838700"/>
              <a:ext cx="211083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𝑟^2</a:t>
              </a:r>
              <a:endParaRPr lang="es-CO" sz="1100" kern="1200"/>
            </a:p>
          </xdr:txBody>
        </xdr:sp>
      </mc:Fallback>
    </mc:AlternateContent>
    <xdr:clientData/>
  </xdr:oneCellAnchor>
  <xdr:oneCellAnchor>
    <xdr:from>
      <xdr:col>7</xdr:col>
      <xdr:colOff>552450</xdr:colOff>
      <xdr:row>21</xdr:row>
      <xdr:rowOff>0</xdr:rowOff>
    </xdr:from>
    <xdr:ext cx="211083" cy="225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6A398C6-49A5-4BE8-A260-D6B610B599AB}"/>
                </a:ext>
              </a:extLst>
            </xdr:cNvPr>
            <xdr:cNvSpPr txBox="1"/>
          </xdr:nvSpPr>
          <xdr:spPr>
            <a:xfrm>
              <a:off x="6115050" y="5610225"/>
              <a:ext cx="211083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4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s-CO" sz="14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 kern="12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6A398C6-49A5-4BE8-A260-D6B610B599AB}"/>
                </a:ext>
              </a:extLst>
            </xdr:cNvPr>
            <xdr:cNvSpPr txBox="1"/>
          </xdr:nvSpPr>
          <xdr:spPr>
            <a:xfrm>
              <a:off x="6115050" y="5610225"/>
              <a:ext cx="211083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𝑟^2</a:t>
              </a:r>
              <a:endParaRPr lang="es-CO" sz="1100" kern="1200"/>
            </a:p>
          </xdr:txBody>
        </xdr:sp>
      </mc:Fallback>
    </mc:AlternateContent>
    <xdr:clientData/>
  </xdr:oneCellAnchor>
  <xdr:twoCellAnchor>
    <xdr:from>
      <xdr:col>9</xdr:col>
      <xdr:colOff>161924</xdr:colOff>
      <xdr:row>0</xdr:row>
      <xdr:rowOff>157163</xdr:rowOff>
    </xdr:from>
    <xdr:to>
      <xdr:col>15</xdr:col>
      <xdr:colOff>142874</xdr:colOff>
      <xdr:row>9</xdr:row>
      <xdr:rowOff>219076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E332F9A-A2AB-3435-E338-8D5C847D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104775</xdr:colOff>
      <xdr:row>27</xdr:row>
      <xdr:rowOff>257175</xdr:rowOff>
    </xdr:from>
    <xdr:ext cx="1601144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F8E9ACC-6CCF-4B4C-B067-F67835CC7C35}"/>
                </a:ext>
              </a:extLst>
            </xdr:cNvPr>
            <xdr:cNvSpPr txBox="1"/>
          </xdr:nvSpPr>
          <xdr:spPr>
            <a:xfrm>
              <a:off x="6619875" y="7324725"/>
              <a:ext cx="160114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𝑏𝑜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CO" sz="1400" b="0" i="1" kern="1200">
                        <a:latin typeface="Cambria Math" panose="02040503050406030204" pitchFamily="18" charset="0"/>
                      </a:rPr>
                      <m:t>1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s-CO" sz="1400" b="0" i="0" kern="1200">
                        <a:latin typeface="Cambria Math" panose="02040503050406030204" pitchFamily="18" charset="0"/>
                      </a:rPr>
                      <m:t>Ln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s-CO" sz="1400" b="0" i="0" kern="1200">
                        <a:latin typeface="Cambria Math" panose="02040503050406030204" pitchFamily="18" charset="0"/>
                      </a:rPr>
                      <m:t>X</m:t>
                    </m:r>
                    <m:r>
                      <a:rPr lang="es-CO" sz="1400" b="0" i="0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 kern="12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F8E9ACC-6CCF-4B4C-B067-F67835CC7C35}"/>
                </a:ext>
              </a:extLst>
            </xdr:cNvPr>
            <xdr:cNvSpPr txBox="1"/>
          </xdr:nvSpPr>
          <xdr:spPr>
            <a:xfrm>
              <a:off x="6619875" y="7324725"/>
              <a:ext cx="1601144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 kern="1200">
                  <a:latin typeface="Cambria Math" panose="02040503050406030204" pitchFamily="18" charset="0"/>
                </a:rPr>
                <a:t>𝑌=𝑏𝑜+𝑏1∗Ln(X)</a:t>
              </a:r>
              <a:endParaRPr lang="es-CO" sz="14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6141-675D-4656-9C45-200B17E4C2C9}">
  <dimension ref="B1:O33"/>
  <sheetViews>
    <sheetView showGridLines="0" showRowColHeaders="0" tabSelected="1" topLeftCell="A28" zoomScaleNormal="100" workbookViewId="0">
      <selection activeCell="C41" sqref="C41"/>
    </sheetView>
  </sheetViews>
  <sheetFormatPr baseColWidth="10" defaultRowHeight="21" customHeight="1" x14ac:dyDescent="0.25"/>
  <cols>
    <col min="1" max="2" width="11.42578125" style="2"/>
    <col min="3" max="3" width="14.28515625" style="2" bestFit="1" customWidth="1"/>
    <col min="4" max="4" width="10" style="2" customWidth="1"/>
    <col min="5" max="5" width="10.5703125" style="2" customWidth="1"/>
    <col min="6" max="6" width="11.42578125" style="2"/>
    <col min="7" max="8" width="14.28515625" style="2" bestFit="1" customWidth="1"/>
    <col min="9" max="9" width="11.42578125" style="2"/>
    <col min="10" max="10" width="7.28515625" style="2" customWidth="1"/>
    <col min="11" max="11" width="11.42578125" style="2"/>
    <col min="12" max="12" width="7.5703125" style="2" customWidth="1"/>
    <col min="13" max="13" width="14.28515625" style="2" bestFit="1" customWidth="1"/>
    <col min="14" max="14" width="11.42578125" style="2"/>
    <col min="15" max="15" width="13" style="2" bestFit="1" customWidth="1"/>
    <col min="16" max="16384" width="11.42578125" style="2"/>
  </cols>
  <sheetData>
    <row r="1" spans="2:15" ht="15.75" x14ac:dyDescent="0.25">
      <c r="B1" s="1" t="s">
        <v>0</v>
      </c>
      <c r="C1" s="1"/>
    </row>
    <row r="2" spans="2:15" ht="15.75" x14ac:dyDescent="0.25">
      <c r="B2" s="1"/>
      <c r="C2" s="1"/>
    </row>
    <row r="3" spans="2:15" ht="32.25" customHeight="1" x14ac:dyDescent="0.25"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26"/>
    </row>
    <row r="4" spans="2:15" ht="21" customHeight="1" x14ac:dyDescent="0.25">
      <c r="D4" s="3">
        <v>100</v>
      </c>
      <c r="E4" s="27">
        <v>60</v>
      </c>
      <c r="F4" s="3">
        <f>LN(D4)</f>
        <v>4.6051701859880918</v>
      </c>
      <c r="G4" s="3">
        <f>F4*E4</f>
        <v>276.31021115928553</v>
      </c>
      <c r="H4" s="3">
        <f>F4^2</f>
        <v>21.207592441913597</v>
      </c>
      <c r="I4" s="3">
        <f>E4^2</f>
        <v>3600</v>
      </c>
      <c r="J4" s="10"/>
    </row>
    <row r="5" spans="2:15" ht="21" customHeight="1" x14ac:dyDescent="0.25">
      <c r="D5" s="3">
        <v>500</v>
      </c>
      <c r="E5" s="3">
        <v>80</v>
      </c>
      <c r="F5" s="3">
        <f t="shared" ref="F5:F8" si="0">LN(D5)</f>
        <v>6.2146080984221914</v>
      </c>
      <c r="G5" s="3">
        <f t="shared" ref="G5:G8" si="1">F5*E5</f>
        <v>497.16864787377529</v>
      </c>
      <c r="H5" s="3">
        <f t="shared" ref="H5:H8" si="2">F5^2</f>
        <v>38.621353816974683</v>
      </c>
      <c r="I5" s="3">
        <f t="shared" ref="I5:I8" si="3">E5^2</f>
        <v>6400</v>
      </c>
      <c r="J5" s="10"/>
    </row>
    <row r="6" spans="2:15" ht="21" customHeight="1" x14ac:dyDescent="0.25">
      <c r="D6" s="3">
        <v>1000</v>
      </c>
      <c r="E6" s="3">
        <v>90</v>
      </c>
      <c r="F6" s="3">
        <f t="shared" si="0"/>
        <v>6.9077552789821368</v>
      </c>
      <c r="G6" s="3">
        <f t="shared" si="1"/>
        <v>621.69797510839226</v>
      </c>
      <c r="H6" s="3">
        <f t="shared" si="2"/>
        <v>47.717082994305578</v>
      </c>
      <c r="I6" s="3">
        <f t="shared" si="3"/>
        <v>8100</v>
      </c>
      <c r="J6" s="10"/>
    </row>
    <row r="7" spans="2:15" ht="21" customHeight="1" x14ac:dyDescent="0.25">
      <c r="D7" s="3">
        <v>5000</v>
      </c>
      <c r="E7" s="3">
        <v>99</v>
      </c>
      <c r="F7" s="3">
        <f t="shared" si="0"/>
        <v>8.5171931914162382</v>
      </c>
      <c r="G7" s="3">
        <f t="shared" si="1"/>
        <v>843.20212595020757</v>
      </c>
      <c r="H7" s="3">
        <f t="shared" si="2"/>
        <v>72.542579859907121</v>
      </c>
      <c r="I7" s="3">
        <f t="shared" si="3"/>
        <v>9801</v>
      </c>
      <c r="J7" s="10"/>
    </row>
    <row r="8" spans="2:15" ht="21" customHeight="1" x14ac:dyDescent="0.25">
      <c r="D8" s="3">
        <v>10000</v>
      </c>
      <c r="E8" s="3">
        <v>120</v>
      </c>
      <c r="F8" s="3">
        <f t="shared" si="0"/>
        <v>9.2103403719761836</v>
      </c>
      <c r="G8" s="3">
        <f t="shared" si="1"/>
        <v>1105.2408446371421</v>
      </c>
      <c r="H8" s="3">
        <f t="shared" si="2"/>
        <v>84.830369767654389</v>
      </c>
      <c r="I8" s="3">
        <f t="shared" si="3"/>
        <v>14400</v>
      </c>
      <c r="J8" s="10"/>
    </row>
    <row r="9" spans="2:15" ht="21" customHeight="1" x14ac:dyDescent="0.25">
      <c r="C9" s="2" t="s">
        <v>8</v>
      </c>
    </row>
    <row r="10" spans="2:15" ht="21" customHeight="1" x14ac:dyDescent="0.25">
      <c r="B10" s="2" t="s">
        <v>7</v>
      </c>
      <c r="C10" s="1">
        <v>5</v>
      </c>
      <c r="D10" s="1">
        <f>SUM(D4:D8)</f>
        <v>16600</v>
      </c>
      <c r="E10" s="1">
        <f>SUM(E4:E8)</f>
        <v>449</v>
      </c>
      <c r="F10" s="1">
        <f t="shared" ref="F10:I10" si="4">SUM(F4:F8)</f>
        <v>35.45506712678484</v>
      </c>
      <c r="G10" s="1">
        <f t="shared" si="4"/>
        <v>3343.6198047288026</v>
      </c>
      <c r="H10" s="1">
        <f t="shared" si="4"/>
        <v>264.91897888075539</v>
      </c>
      <c r="I10" s="1">
        <f t="shared" si="4"/>
        <v>42301</v>
      </c>
      <c r="J10" s="1"/>
    </row>
    <row r="11" spans="2:15" ht="21" customHeight="1" x14ac:dyDescent="0.25"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/>
    </row>
    <row r="13" spans="2:15" ht="21" customHeight="1" x14ac:dyDescent="0.25">
      <c r="B13" s="6" t="s">
        <v>15</v>
      </c>
      <c r="C13" s="7" t="s">
        <v>16</v>
      </c>
      <c r="D13" s="7"/>
      <c r="E13" s="21"/>
      <c r="F13" s="8"/>
      <c r="H13" s="6" t="s">
        <v>24</v>
      </c>
      <c r="I13" s="21" t="s">
        <v>25</v>
      </c>
      <c r="J13" s="21"/>
      <c r="K13" s="21"/>
      <c r="L13" s="21"/>
      <c r="M13" s="8"/>
    </row>
    <row r="14" spans="2:15" ht="21" customHeight="1" x14ac:dyDescent="0.25">
      <c r="B14" s="9"/>
      <c r="C14" s="10"/>
      <c r="D14" s="10"/>
      <c r="E14" s="10"/>
      <c r="F14" s="11"/>
      <c r="H14" s="9"/>
      <c r="I14" s="10"/>
      <c r="J14" s="10"/>
      <c r="K14" s="10"/>
      <c r="L14" s="10"/>
      <c r="M14" s="11"/>
      <c r="O14" s="18"/>
    </row>
    <row r="15" spans="2:15" ht="21" customHeight="1" x14ac:dyDescent="0.25">
      <c r="B15" s="9"/>
      <c r="C15" s="10"/>
      <c r="D15" s="10"/>
      <c r="E15" s="10"/>
      <c r="F15" s="11"/>
      <c r="H15" s="9"/>
      <c r="I15" s="10"/>
      <c r="J15" s="10"/>
      <c r="K15" s="10"/>
      <c r="L15" s="10"/>
      <c r="M15" s="11"/>
    </row>
    <row r="16" spans="2:15" ht="21" customHeight="1" x14ac:dyDescent="0.25">
      <c r="B16" s="9"/>
      <c r="C16" s="10"/>
      <c r="D16" s="10"/>
      <c r="E16" s="10"/>
      <c r="F16" s="11"/>
      <c r="H16" s="9"/>
      <c r="I16" s="10"/>
      <c r="J16" s="10"/>
      <c r="K16" s="10"/>
      <c r="L16" s="10"/>
      <c r="M16" s="11"/>
    </row>
    <row r="17" spans="2:13" ht="21" customHeight="1" x14ac:dyDescent="0.25">
      <c r="B17" s="9" t="s">
        <v>17</v>
      </c>
      <c r="C17" s="10">
        <f>((C10*G10-F10*E10)/(C10*H10-F10*F10))</f>
        <v>11.82788546764041</v>
      </c>
      <c r="D17" s="10"/>
      <c r="E17" s="17"/>
      <c r="F17" s="22"/>
      <c r="H17" s="24" t="s">
        <v>26</v>
      </c>
      <c r="I17" s="10">
        <f>((C10*G10-F10*E10)/(SQRT((C10*H10-F10*F10))*SQRT(C10*I10-E10*E10)))</f>
        <v>0.97669770648342924</v>
      </c>
      <c r="J17" s="10"/>
      <c r="K17" s="10"/>
      <c r="L17" s="10"/>
      <c r="M17" s="11"/>
    </row>
    <row r="18" spans="2:13" ht="21" customHeight="1" x14ac:dyDescent="0.25">
      <c r="B18" s="12"/>
      <c r="C18" s="13"/>
      <c r="D18" s="13"/>
      <c r="E18" s="13"/>
      <c r="F18" s="14"/>
      <c r="H18" s="12"/>
      <c r="I18" s="13"/>
      <c r="J18" s="13"/>
      <c r="K18" s="13"/>
      <c r="L18" s="13"/>
      <c r="M18" s="14"/>
    </row>
    <row r="20" spans="2:13" ht="21" customHeight="1" x14ac:dyDescent="0.25">
      <c r="B20" s="6" t="s">
        <v>18</v>
      </c>
      <c r="C20" s="7" t="s">
        <v>21</v>
      </c>
      <c r="D20" s="7"/>
      <c r="E20" s="21"/>
      <c r="F20" s="8"/>
      <c r="H20" s="6" t="s">
        <v>27</v>
      </c>
      <c r="I20" s="21" t="s">
        <v>28</v>
      </c>
      <c r="J20" s="21"/>
      <c r="K20" s="21"/>
      <c r="L20" s="21"/>
      <c r="M20" s="8"/>
    </row>
    <row r="21" spans="2:13" ht="21" customHeight="1" x14ac:dyDescent="0.25">
      <c r="B21" s="15" t="s">
        <v>19</v>
      </c>
      <c r="C21" s="16" t="s">
        <v>19</v>
      </c>
      <c r="D21" s="10">
        <f>F10/C10</f>
        <v>7.0910134253569677</v>
      </c>
      <c r="E21" s="10"/>
      <c r="F21" s="11"/>
      <c r="H21" s="9"/>
      <c r="I21" s="10"/>
      <c r="J21" s="10"/>
      <c r="K21" s="10"/>
      <c r="L21" s="10"/>
      <c r="M21" s="11"/>
    </row>
    <row r="22" spans="2:13" ht="21" customHeight="1" x14ac:dyDescent="0.25">
      <c r="B22" s="15"/>
      <c r="C22" s="16"/>
      <c r="D22" s="10"/>
      <c r="E22" s="10"/>
      <c r="F22" s="11"/>
      <c r="H22" s="15" t="s">
        <v>19</v>
      </c>
      <c r="I22" s="10">
        <f>I17^2</f>
        <v>0.9539384098499909</v>
      </c>
      <c r="J22" s="10" t="s">
        <v>19</v>
      </c>
      <c r="K22" s="10">
        <f>I22*100</f>
        <v>95.393840984999088</v>
      </c>
      <c r="L22" s="10" t="s">
        <v>19</v>
      </c>
      <c r="M22" s="25">
        <v>0.95393841000000001</v>
      </c>
    </row>
    <row r="23" spans="2:13" ht="9.75" customHeight="1" x14ac:dyDescent="0.25">
      <c r="B23" s="9"/>
      <c r="C23" s="10"/>
      <c r="D23" s="10"/>
      <c r="E23" s="10"/>
      <c r="F23" s="11"/>
      <c r="H23" s="9"/>
      <c r="I23" s="10"/>
      <c r="J23" s="10"/>
      <c r="K23" s="10"/>
      <c r="L23" s="10"/>
      <c r="M23" s="11"/>
    </row>
    <row r="24" spans="2:13" ht="21" customHeight="1" x14ac:dyDescent="0.25">
      <c r="B24" s="15" t="s">
        <v>19</v>
      </c>
      <c r="C24" s="16" t="s">
        <v>19</v>
      </c>
      <c r="D24" s="10">
        <f>E10/C10</f>
        <v>89.8</v>
      </c>
      <c r="E24" s="10"/>
      <c r="F24" s="11"/>
      <c r="H24" s="29" t="s">
        <v>29</v>
      </c>
      <c r="I24" s="31"/>
      <c r="J24" s="31"/>
      <c r="K24" s="31"/>
      <c r="L24" s="31"/>
      <c r="M24" s="30"/>
    </row>
    <row r="25" spans="2:13" ht="21" customHeight="1" x14ac:dyDescent="0.25">
      <c r="B25" s="9"/>
      <c r="C25" s="10"/>
      <c r="D25" s="10"/>
      <c r="E25" s="10"/>
      <c r="F25" s="11"/>
      <c r="H25" s="12"/>
      <c r="I25" s="13"/>
      <c r="J25" s="13"/>
      <c r="K25" s="13"/>
      <c r="L25" s="13"/>
      <c r="M25" s="14"/>
    </row>
    <row r="26" spans="2:13" ht="21" customHeight="1" x14ac:dyDescent="0.25">
      <c r="B26" s="9"/>
      <c r="C26" s="10"/>
      <c r="D26" s="10"/>
      <c r="E26" s="10"/>
      <c r="F26" s="11"/>
    </row>
    <row r="27" spans="2:13" ht="21" customHeight="1" x14ac:dyDescent="0.25">
      <c r="B27" s="9" t="s">
        <v>22</v>
      </c>
      <c r="C27" s="10">
        <f>D24-(C17)*(D21)</f>
        <v>5.928305355377276</v>
      </c>
      <c r="D27" s="10"/>
      <c r="E27" s="10"/>
      <c r="F27" s="11"/>
      <c r="H27" s="32" t="s">
        <v>31</v>
      </c>
      <c r="I27" s="33"/>
      <c r="J27" s="33"/>
      <c r="K27" s="33"/>
      <c r="L27" s="33"/>
      <c r="M27" s="34"/>
    </row>
    <row r="28" spans="2:13" ht="21" customHeight="1" x14ac:dyDescent="0.25">
      <c r="B28" s="9"/>
      <c r="C28" s="10"/>
      <c r="D28" s="10"/>
      <c r="E28" s="10"/>
      <c r="F28" s="11"/>
      <c r="H28" s="9"/>
      <c r="I28" s="10"/>
      <c r="J28" s="10"/>
      <c r="K28" s="10"/>
      <c r="L28" s="10"/>
      <c r="M28" s="11">
        <v>30000</v>
      </c>
    </row>
    <row r="29" spans="2:13" ht="21" customHeight="1" x14ac:dyDescent="0.25">
      <c r="B29" s="23" t="s">
        <v>20</v>
      </c>
      <c r="C29" s="17"/>
      <c r="D29" s="17"/>
      <c r="E29" s="17"/>
      <c r="F29" s="11"/>
      <c r="H29" s="9"/>
      <c r="I29" s="10"/>
      <c r="J29" s="10"/>
      <c r="K29" s="10"/>
      <c r="L29" s="10"/>
      <c r="M29" s="11"/>
    </row>
    <row r="30" spans="2:13" ht="21" customHeight="1" x14ac:dyDescent="0.25">
      <c r="B30" s="9"/>
      <c r="C30" s="10"/>
      <c r="D30" s="10"/>
      <c r="E30" s="10"/>
      <c r="F30" s="11"/>
      <c r="H30" s="9"/>
      <c r="I30" s="10" t="s">
        <v>30</v>
      </c>
      <c r="J30" s="10">
        <f>C27+C17*LN(M28)</f>
        <v>127.86141671680484</v>
      </c>
      <c r="K30" s="10"/>
      <c r="L30" s="10"/>
      <c r="M30" s="11"/>
    </row>
    <row r="31" spans="2:13" ht="21" customHeight="1" x14ac:dyDescent="0.25">
      <c r="B31" s="9"/>
      <c r="C31" s="10"/>
      <c r="D31" s="10"/>
      <c r="E31" s="10"/>
      <c r="F31" s="11"/>
      <c r="G31" s="10"/>
      <c r="H31" s="35" t="s">
        <v>32</v>
      </c>
      <c r="I31" s="20"/>
      <c r="J31" s="20"/>
      <c r="K31" s="20"/>
      <c r="L31" s="20"/>
      <c r="M31" s="19"/>
    </row>
    <row r="32" spans="2:13" ht="21" customHeight="1" x14ac:dyDescent="0.25">
      <c r="B32" s="9" t="s">
        <v>23</v>
      </c>
      <c r="C32" s="28">
        <f>C27+C17*LN(D4)</f>
        <v>60.397730874236714</v>
      </c>
      <c r="D32" s="10"/>
      <c r="E32" s="10"/>
      <c r="F32" s="11"/>
      <c r="H32" s="12"/>
      <c r="I32" s="13"/>
      <c r="J32" s="13"/>
      <c r="K32" s="13"/>
      <c r="L32" s="13"/>
      <c r="M32" s="14"/>
    </row>
    <row r="33" spans="2:6" ht="21" customHeight="1" x14ac:dyDescent="0.25">
      <c r="B33" s="12"/>
      <c r="C33" s="13"/>
      <c r="D33" s="13"/>
      <c r="E33" s="13"/>
      <c r="F33" s="14"/>
    </row>
  </sheetData>
  <mergeCells count="7">
    <mergeCell ref="H31:M31"/>
    <mergeCell ref="C13:D13"/>
    <mergeCell ref="C20:D20"/>
    <mergeCell ref="B29:E29"/>
    <mergeCell ref="E17:F17"/>
    <mergeCell ref="H24:M24"/>
    <mergeCell ref="H27:M2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Fabian Buitrago Murcia</dc:creator>
  <cp:lastModifiedBy>Jersson Fabian Buitrago Murcia</cp:lastModifiedBy>
  <dcterms:created xsi:type="dcterms:W3CDTF">2024-11-08T15:53:47Z</dcterms:created>
  <dcterms:modified xsi:type="dcterms:W3CDTF">2024-11-08T19:48:54Z</dcterms:modified>
</cp:coreProperties>
</file>