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38400" windowHeight="19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I10" i="1"/>
  <c r="L10" i="1"/>
  <c r="L11" i="1"/>
  <c r="L12" i="1"/>
  <c r="L13" i="1"/>
  <c r="L14" i="1"/>
  <c r="L15" i="1"/>
  <c r="L16" i="1"/>
  <c r="L17" i="1"/>
  <c r="L18" i="1"/>
  <c r="K10" i="1"/>
  <c r="K11" i="1"/>
  <c r="K12" i="1"/>
  <c r="K13" i="1"/>
  <c r="K14" i="1"/>
  <c r="K15" i="1"/>
  <c r="K16" i="1"/>
  <c r="K17" i="1"/>
  <c r="K18" i="1"/>
  <c r="I11" i="1"/>
  <c r="I12" i="1"/>
  <c r="I13" i="1"/>
  <c r="I14" i="1"/>
  <c r="I15" i="1"/>
  <c r="I16" i="1"/>
  <c r="I17" i="1"/>
  <c r="I18" i="1"/>
  <c r="H11" i="1"/>
  <c r="H12" i="1"/>
  <c r="H13" i="1"/>
  <c r="H14" i="1"/>
  <c r="H15" i="1"/>
  <c r="H16" i="1"/>
  <c r="H17" i="1"/>
  <c r="H18" i="1"/>
  <c r="M10" i="1"/>
  <c r="M11" i="1"/>
  <c r="M12" i="1"/>
  <c r="M13" i="1"/>
  <c r="M14" i="1"/>
  <c r="M15" i="1"/>
  <c r="M16" i="1"/>
  <c r="M17" i="1"/>
  <c r="M18" i="1"/>
  <c r="F2" i="1"/>
  <c r="J10" i="1"/>
  <c r="J11" i="1"/>
  <c r="J12" i="1"/>
  <c r="J13" i="1"/>
  <c r="J14" i="1"/>
  <c r="J15" i="1"/>
  <c r="J16" i="1"/>
  <c r="J17" i="1"/>
  <c r="J18" i="1"/>
  <c r="E2" i="1"/>
  <c r="D2" i="1"/>
  <c r="M9" i="1"/>
  <c r="J9" i="1"/>
  <c r="G10" i="1"/>
  <c r="G11" i="1"/>
  <c r="G12" i="1"/>
  <c r="G13" i="1"/>
  <c r="G14" i="1"/>
  <c r="G15" i="1"/>
  <c r="G16" i="1"/>
  <c r="G17" i="1"/>
  <c r="G18" i="1"/>
  <c r="G9" i="1"/>
  <c r="I9" i="1"/>
  <c r="H9" i="1"/>
  <c r="K9" i="1"/>
  <c r="L9" i="1"/>
  <c r="A2" i="1"/>
  <c r="B2" i="1"/>
  <c r="C2" i="1"/>
</calcChain>
</file>

<file path=xl/sharedStrings.xml><?xml version="1.0" encoding="utf-8"?>
<sst xmlns="http://schemas.openxmlformats.org/spreadsheetml/2006/main" count="34" uniqueCount="29">
  <si>
    <t>Gust chamber</t>
  </si>
  <si>
    <t>Volume filtered (ml)</t>
  </si>
  <si>
    <t>Total volume (ml)</t>
  </si>
  <si>
    <t>Multisizer analysis</t>
  </si>
  <si>
    <t>400 tube</t>
  </si>
  <si>
    <t>Volume of stock (ml)</t>
  </si>
  <si>
    <t>200 tube</t>
  </si>
  <si>
    <t>Volume of NaCl added to sediment (ml)</t>
  </si>
  <si>
    <t>30 tube</t>
  </si>
  <si>
    <t>Gust_fractionsampled</t>
  </si>
  <si>
    <t>400_concentration</t>
  </si>
  <si>
    <t>200_concentration</t>
  </si>
  <si>
    <t>30_concentration</t>
  </si>
  <si>
    <t>Vol_added2sed</t>
  </si>
  <si>
    <t>*** DO NOT TOUCH CELLS IN BLACK!!! ***</t>
  </si>
  <si>
    <t>NOTES</t>
  </si>
  <si>
    <t>*If more than 10 dilutions were needed for a given tube:</t>
  </si>
  <si>
    <t xml:space="preserve">      1. Work on your dilution skills</t>
  </si>
  <si>
    <t xml:space="preserve">      2. Adjust the spreadsheet accordingly (drag down a row to add rows with same format)</t>
  </si>
  <si>
    <t>*Concentrations should be lower for tubes with smaller apertures.</t>
  </si>
  <si>
    <t>*Concentrations should be below 1.</t>
  </si>
  <si>
    <t xml:space="preserve">      If not: check your numbers!</t>
  </si>
  <si>
    <t>*Fill dilution values from top to bottom for each tube.</t>
  </si>
  <si>
    <t>*When no further dilution was necessary, simply enter 1 under volume of stock and total volume.</t>
  </si>
  <si>
    <t>these cells are what the Matlab code needs, do not mess with them!</t>
  </si>
  <si>
    <t></t>
  </si>
  <si>
    <t>Sample_ID:</t>
  </si>
  <si>
    <t>DB1997_001</t>
  </si>
  <si>
    <t>Gust_volumesampled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</si>
</sst>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6"/>
      <color theme="1"/>
      <name val="Calibri"/>
      <scheme val="minor"/>
    </font>
    <font>
      <sz val="12"/>
      <color theme="1"/>
      <name val="Wingdings"/>
      <family val="2"/>
    </font>
    <font>
      <sz val="12"/>
      <color rgb="FFFF0000"/>
      <name val="Wingdings"/>
      <family val="2"/>
    </font>
    <font>
      <sz val="12"/>
      <name val="Calibri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4.9989318521683403E-2"/>
        <bgColor auto="1"/>
      </patternFill>
    </fill>
    <fill>
      <patternFill patternType="solid">
        <fgColor theme="1"/>
        <bgColor auto="1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D0D0D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2" borderId="0" xfId="1"/>
    <xf numFmtId="0" fontId="2" fillId="4" borderId="0" xfId="3"/>
    <xf numFmtId="0" fontId="5" fillId="5" borderId="0" xfId="0" applyFont="1" applyFill="1" applyBorder="1"/>
    <xf numFmtId="0" fontId="5" fillId="6" borderId="0" xfId="2" applyFont="1" applyFill="1"/>
    <xf numFmtId="0" fontId="4" fillId="4" borderId="0" xfId="3" applyFont="1"/>
    <xf numFmtId="0" fontId="2" fillId="4" borderId="1" xfId="3" applyFont="1" applyBorder="1"/>
    <xf numFmtId="0" fontId="2" fillId="2" borderId="1" xfId="1" applyFont="1" applyBorder="1"/>
    <xf numFmtId="0" fontId="5" fillId="6" borderId="1" xfId="2" applyFont="1" applyFill="1" applyBorder="1"/>
    <xf numFmtId="0" fontId="2" fillId="0" borderId="1" xfId="0" applyFont="1" applyBorder="1"/>
    <xf numFmtId="0" fontId="0" fillId="0" borderId="2" xfId="0" applyBorder="1"/>
    <xf numFmtId="0" fontId="9" fillId="0" borderId="2" xfId="0" applyFont="1" applyBorder="1"/>
    <xf numFmtId="0" fontId="10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4" fillId="7" borderId="0" xfId="22" applyFont="1"/>
    <xf numFmtId="0" fontId="12" fillId="7" borderId="0" xfId="22" applyFont="1"/>
    <xf numFmtId="0" fontId="13" fillId="8" borderId="0" xfId="0" applyFont="1" applyFill="1"/>
  </cellXfs>
  <cellStyles count="29">
    <cellStyle name="40% - Accent1" xfId="22" builtinId="31"/>
    <cellStyle name="40% - Accent2" xfId="1" builtinId="35"/>
    <cellStyle name="40% - Accent4" xfId="2" builtinId="43"/>
    <cellStyle name="40% - Accent5" xfId="3" builtinId="4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L9" sqref="L9"/>
    </sheetView>
  </sheetViews>
  <sheetFormatPr baseColWidth="10" defaultRowHeight="15" x14ac:dyDescent="0"/>
  <cols>
    <col min="1" max="1" width="19" customWidth="1"/>
    <col min="2" max="2" width="19.1640625" bestFit="1" customWidth="1"/>
    <col min="3" max="3" width="33.33203125" bestFit="1" customWidth="1"/>
    <col min="4" max="4" width="16.6640625" customWidth="1"/>
    <col min="5" max="5" width="18.1640625" bestFit="1" customWidth="1"/>
    <col min="6" max="6" width="15.6640625" customWidth="1"/>
    <col min="7" max="7" width="4.33203125" customWidth="1"/>
    <col min="8" max="8" width="18.1640625" bestFit="1" customWidth="1"/>
    <col min="9" max="9" width="15.6640625" customWidth="1"/>
    <col min="10" max="10" width="4.1640625" bestFit="1" customWidth="1"/>
    <col min="11" max="11" width="18.1640625" bestFit="1" customWidth="1"/>
    <col min="12" max="12" width="15.6640625" customWidth="1"/>
    <col min="13" max="13" width="5.1640625" bestFit="1" customWidth="1"/>
  </cols>
  <sheetData>
    <row r="1" spans="1:14">
      <c r="A1" s="18" t="s">
        <v>28</v>
      </c>
      <c r="B1" s="4" t="s">
        <v>9</v>
      </c>
      <c r="C1" s="4" t="s">
        <v>13</v>
      </c>
      <c r="D1" s="4" t="s">
        <v>10</v>
      </c>
      <c r="E1" s="4" t="s">
        <v>11</v>
      </c>
      <c r="F1" s="4" t="s">
        <v>12</v>
      </c>
      <c r="H1" s="13"/>
    </row>
    <row r="2" spans="1:14">
      <c r="A2" s="18">
        <f>A9</f>
        <v>1000</v>
      </c>
      <c r="B2" s="4">
        <f>A9/B9</f>
        <v>0.25</v>
      </c>
      <c r="C2" s="4">
        <f>C9</f>
        <v>200</v>
      </c>
      <c r="D2" s="4">
        <f>PRODUCT(G:G)</f>
        <v>0.5</v>
      </c>
      <c r="E2" s="4">
        <f>PRODUCT(J:J)</f>
        <v>0.5</v>
      </c>
      <c r="F2" s="4">
        <f>PRODUCT(M:M)</f>
        <v>0.5</v>
      </c>
      <c r="G2" s="14" t="s">
        <v>25</v>
      </c>
      <c r="H2" s="15" t="s">
        <v>24</v>
      </c>
      <c r="I2" s="15"/>
      <c r="J2" s="15"/>
      <c r="K2" s="15"/>
    </row>
    <row r="4" spans="1:14">
      <c r="A4" s="16" t="s">
        <v>26</v>
      </c>
      <c r="B4" s="17" t="s">
        <v>27</v>
      </c>
    </row>
    <row r="6" spans="1:14">
      <c r="A6" s="6" t="s">
        <v>0</v>
      </c>
      <c r="B6" s="6"/>
      <c r="C6" s="2" t="s">
        <v>3</v>
      </c>
      <c r="D6" s="2"/>
      <c r="E6" s="2"/>
      <c r="F6" s="2"/>
      <c r="G6" s="5"/>
      <c r="H6" s="2"/>
      <c r="I6" s="2"/>
      <c r="J6" s="5"/>
      <c r="K6" s="2"/>
      <c r="L6" s="2"/>
      <c r="M6" s="5"/>
    </row>
    <row r="7" spans="1:14">
      <c r="A7" s="3"/>
      <c r="B7" s="3"/>
      <c r="C7" s="2"/>
      <c r="D7" s="2"/>
      <c r="E7" s="2" t="s">
        <v>4</v>
      </c>
      <c r="F7" s="2"/>
      <c r="G7" s="5"/>
      <c r="H7" s="2" t="s">
        <v>6</v>
      </c>
      <c r="I7" s="2"/>
      <c r="J7" s="5"/>
      <c r="K7" s="2" t="s">
        <v>8</v>
      </c>
      <c r="L7" s="2"/>
      <c r="M7" s="5"/>
    </row>
    <row r="8" spans="1:14" s="10" customFormat="1" ht="16" thickBot="1">
      <c r="A8" s="7" t="s">
        <v>1</v>
      </c>
      <c r="B8" s="7" t="s">
        <v>2</v>
      </c>
      <c r="C8" s="8" t="s">
        <v>7</v>
      </c>
      <c r="D8" s="8"/>
      <c r="E8" s="8" t="s">
        <v>5</v>
      </c>
      <c r="F8" s="8" t="s">
        <v>2</v>
      </c>
      <c r="G8" s="9"/>
      <c r="H8" s="8" t="s">
        <v>5</v>
      </c>
      <c r="I8" s="8" t="s">
        <v>2</v>
      </c>
      <c r="J8" s="9"/>
      <c r="K8" s="8" t="s">
        <v>5</v>
      </c>
      <c r="L8" s="8" t="s">
        <v>2</v>
      </c>
      <c r="M8" s="9"/>
      <c r="N8" s="1" t="s">
        <v>15</v>
      </c>
    </row>
    <row r="9" spans="1:14">
      <c r="A9" s="3">
        <v>1000</v>
      </c>
      <c r="B9" s="3">
        <v>4000</v>
      </c>
      <c r="C9" s="2">
        <v>200</v>
      </c>
      <c r="D9" s="2"/>
      <c r="E9" s="2">
        <v>100</v>
      </c>
      <c r="F9" s="2">
        <v>200</v>
      </c>
      <c r="G9" s="5">
        <f>E9/F9</f>
        <v>0.5</v>
      </c>
      <c r="H9" s="2">
        <f>E9:E18</f>
        <v>100</v>
      </c>
      <c r="I9" s="2">
        <f>F9:F18</f>
        <v>200</v>
      </c>
      <c r="J9" s="5">
        <f>H9/I9</f>
        <v>0.5</v>
      </c>
      <c r="K9" s="2">
        <f>H9:H18</f>
        <v>100</v>
      </c>
      <c r="L9" s="2">
        <f>I9:I18</f>
        <v>200</v>
      </c>
      <c r="M9" s="5">
        <f>K9/L9</f>
        <v>0.5</v>
      </c>
      <c r="N9" t="s">
        <v>16</v>
      </c>
    </row>
    <row r="10" spans="1:14">
      <c r="E10" s="2">
        <v>1</v>
      </c>
      <c r="F10" s="2">
        <v>1</v>
      </c>
      <c r="G10" s="5">
        <f t="shared" ref="G10:G18" si="0">E10/F10</f>
        <v>1</v>
      </c>
      <c r="H10" s="2">
        <f t="shared" ref="H10:H18" si="1">E10:E19</f>
        <v>1</v>
      </c>
      <c r="I10" s="2">
        <f t="shared" ref="I10:I18" si="2">F10:F19</f>
        <v>1</v>
      </c>
      <c r="J10" s="5">
        <f t="shared" ref="J10:J18" si="3">H10/I10</f>
        <v>1</v>
      </c>
      <c r="K10" s="2">
        <f t="shared" ref="K10:K18" si="4">H10:H19</f>
        <v>1</v>
      </c>
      <c r="L10" s="2">
        <f t="shared" ref="L10:L18" si="5">I10:I19</f>
        <v>1</v>
      </c>
      <c r="M10" s="5">
        <f t="shared" ref="M10:M18" si="6">K10/L10</f>
        <v>1</v>
      </c>
      <c r="N10" t="s">
        <v>17</v>
      </c>
    </row>
    <row r="11" spans="1:14">
      <c r="E11" s="2">
        <v>1</v>
      </c>
      <c r="F11" s="2">
        <v>1</v>
      </c>
      <c r="G11" s="5">
        <f t="shared" si="0"/>
        <v>1</v>
      </c>
      <c r="H11" s="2">
        <f t="shared" si="1"/>
        <v>1</v>
      </c>
      <c r="I11" s="2">
        <f t="shared" si="2"/>
        <v>1</v>
      </c>
      <c r="J11" s="5">
        <f t="shared" si="3"/>
        <v>1</v>
      </c>
      <c r="K11" s="2">
        <f t="shared" si="4"/>
        <v>1</v>
      </c>
      <c r="L11" s="2">
        <f t="shared" si="5"/>
        <v>1</v>
      </c>
      <c r="M11" s="5">
        <f t="shared" si="6"/>
        <v>1</v>
      </c>
      <c r="N11" t="s">
        <v>18</v>
      </c>
    </row>
    <row r="12" spans="1:14">
      <c r="E12" s="2">
        <v>1</v>
      </c>
      <c r="F12" s="2">
        <v>1</v>
      </c>
      <c r="G12" s="5">
        <f t="shared" si="0"/>
        <v>1</v>
      </c>
      <c r="H12" s="2">
        <f t="shared" si="1"/>
        <v>1</v>
      </c>
      <c r="I12" s="2">
        <f t="shared" si="2"/>
        <v>1</v>
      </c>
      <c r="J12" s="5">
        <f t="shared" si="3"/>
        <v>1</v>
      </c>
      <c r="K12" s="2">
        <f t="shared" si="4"/>
        <v>1</v>
      </c>
      <c r="L12" s="2">
        <f t="shared" si="5"/>
        <v>1</v>
      </c>
      <c r="M12" s="5">
        <f t="shared" si="6"/>
        <v>1</v>
      </c>
    </row>
    <row r="13" spans="1:14">
      <c r="E13" s="2">
        <v>1</v>
      </c>
      <c r="F13" s="2">
        <v>1</v>
      </c>
      <c r="G13" s="5">
        <f t="shared" si="0"/>
        <v>1</v>
      </c>
      <c r="H13" s="2">
        <f t="shared" si="1"/>
        <v>1</v>
      </c>
      <c r="I13" s="2">
        <f t="shared" si="2"/>
        <v>1</v>
      </c>
      <c r="J13" s="5">
        <f t="shared" si="3"/>
        <v>1</v>
      </c>
      <c r="K13" s="2">
        <f t="shared" si="4"/>
        <v>1</v>
      </c>
      <c r="L13" s="2">
        <f t="shared" si="5"/>
        <v>1</v>
      </c>
      <c r="M13" s="5">
        <f t="shared" si="6"/>
        <v>1</v>
      </c>
      <c r="N13" t="s">
        <v>19</v>
      </c>
    </row>
    <row r="14" spans="1:14">
      <c r="E14" s="2">
        <v>1</v>
      </c>
      <c r="F14" s="2">
        <v>1</v>
      </c>
      <c r="G14" s="5">
        <f t="shared" si="0"/>
        <v>1</v>
      </c>
      <c r="H14" s="2">
        <f t="shared" si="1"/>
        <v>1</v>
      </c>
      <c r="I14" s="2">
        <f t="shared" si="2"/>
        <v>1</v>
      </c>
      <c r="J14" s="5">
        <f t="shared" si="3"/>
        <v>1</v>
      </c>
      <c r="K14" s="2">
        <f t="shared" si="4"/>
        <v>1</v>
      </c>
      <c r="L14" s="2">
        <f t="shared" si="5"/>
        <v>1</v>
      </c>
      <c r="M14" s="5">
        <f t="shared" si="6"/>
        <v>1</v>
      </c>
      <c r="N14" t="s">
        <v>20</v>
      </c>
    </row>
    <row r="15" spans="1:14">
      <c r="E15" s="2">
        <v>1</v>
      </c>
      <c r="F15" s="2">
        <v>1</v>
      </c>
      <c r="G15" s="5">
        <f t="shared" si="0"/>
        <v>1</v>
      </c>
      <c r="H15" s="2">
        <f t="shared" si="1"/>
        <v>1</v>
      </c>
      <c r="I15" s="2">
        <f t="shared" si="2"/>
        <v>1</v>
      </c>
      <c r="J15" s="5">
        <f t="shared" si="3"/>
        <v>1</v>
      </c>
      <c r="K15" s="2">
        <f t="shared" si="4"/>
        <v>1</v>
      </c>
      <c r="L15" s="2">
        <f t="shared" si="5"/>
        <v>1</v>
      </c>
      <c r="M15" s="5">
        <f t="shared" si="6"/>
        <v>1</v>
      </c>
      <c r="N15" t="s">
        <v>21</v>
      </c>
    </row>
    <row r="16" spans="1:14">
      <c r="E16" s="2">
        <v>1</v>
      </c>
      <c r="F16" s="2">
        <v>1</v>
      </c>
      <c r="G16" s="5">
        <f t="shared" si="0"/>
        <v>1</v>
      </c>
      <c r="H16" s="2">
        <f t="shared" si="1"/>
        <v>1</v>
      </c>
      <c r="I16" s="2">
        <f t="shared" si="2"/>
        <v>1</v>
      </c>
      <c r="J16" s="5">
        <f t="shared" si="3"/>
        <v>1</v>
      </c>
      <c r="K16" s="2">
        <f t="shared" si="4"/>
        <v>1</v>
      </c>
      <c r="L16" s="2">
        <f t="shared" si="5"/>
        <v>1</v>
      </c>
      <c r="M16" s="5">
        <f t="shared" si="6"/>
        <v>1</v>
      </c>
    </row>
    <row r="17" spans="1:14">
      <c r="E17" s="2">
        <v>1</v>
      </c>
      <c r="F17" s="2">
        <v>1</v>
      </c>
      <c r="G17" s="5">
        <f t="shared" si="0"/>
        <v>1</v>
      </c>
      <c r="H17" s="2">
        <f t="shared" si="1"/>
        <v>1</v>
      </c>
      <c r="I17" s="2">
        <f t="shared" si="2"/>
        <v>1</v>
      </c>
      <c r="J17" s="5">
        <f t="shared" si="3"/>
        <v>1</v>
      </c>
      <c r="K17" s="2">
        <f t="shared" si="4"/>
        <v>1</v>
      </c>
      <c r="L17" s="2">
        <f t="shared" si="5"/>
        <v>1</v>
      </c>
      <c r="M17" s="5">
        <f t="shared" si="6"/>
        <v>1</v>
      </c>
      <c r="N17" t="s">
        <v>22</v>
      </c>
    </row>
    <row r="18" spans="1:14">
      <c r="E18" s="2">
        <v>1</v>
      </c>
      <c r="F18" s="2">
        <v>1</v>
      </c>
      <c r="G18" s="5">
        <f t="shared" si="0"/>
        <v>1</v>
      </c>
      <c r="H18" s="2">
        <f t="shared" si="1"/>
        <v>1</v>
      </c>
      <c r="I18" s="2">
        <f t="shared" si="2"/>
        <v>1</v>
      </c>
      <c r="J18" s="5">
        <f t="shared" si="3"/>
        <v>1</v>
      </c>
      <c r="K18" s="2">
        <f t="shared" si="4"/>
        <v>1</v>
      </c>
      <c r="L18" s="2">
        <f t="shared" si="5"/>
        <v>1</v>
      </c>
      <c r="M18" s="5">
        <f t="shared" si="6"/>
        <v>1</v>
      </c>
      <c r="N18" t="s">
        <v>23</v>
      </c>
    </row>
    <row r="20" spans="1:14" ht="16" thickBot="1"/>
    <row r="21" spans="1:14" ht="34" thickBot="1">
      <c r="A21" s="11"/>
      <c r="B21" s="11"/>
      <c r="C21" s="12" t="s">
        <v>14</v>
      </c>
      <c r="D21" s="12"/>
      <c r="E21" s="11"/>
      <c r="F21" s="11"/>
      <c r="G21" s="11"/>
      <c r="H21" s="11"/>
      <c r="I21" s="11"/>
      <c r="J21" s="11"/>
      <c r="K21" s="11"/>
      <c r="L21" s="11"/>
      <c r="M21" s="11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Dalhousie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Carrière-Garwood</dc:creator>
  <cp:lastModifiedBy>Jessica Carrière-Garwood</cp:lastModifiedBy>
  <dcterms:created xsi:type="dcterms:W3CDTF">2012-01-06T18:34:47Z</dcterms:created>
  <dcterms:modified xsi:type="dcterms:W3CDTF">2012-06-14T19:32:52Z</dcterms:modified>
</cp:coreProperties>
</file>