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2022\Semester 2\Investigation\EIE-Investigation-22G05\RESULTS\"/>
    </mc:Choice>
  </mc:AlternateContent>
  <xr:revisionPtr revIDLastSave="0" documentId="8_{FE8B0E92-F529-4D48-982B-239ED3999C37}" xr6:coauthVersionLast="47" xr6:coauthVersionMax="47" xr10:uidLastSave="{00000000-0000-0000-0000-000000000000}"/>
  <bookViews>
    <workbookView xWindow="-108" yWindow="-108" windowWidth="23256" windowHeight="12456" activeTab="2" xr2:uid="{57A3CA82-431E-4058-B0BF-979B6B121B29}"/>
  </bookViews>
  <sheets>
    <sheet name="D_Determinant2" sheetId="4" r:id="rId1"/>
    <sheet name="ND_Determinant2" sheetId="3" r:id="rId2"/>
    <sheet name="Sheet1" sheetId="1" r:id="rId3"/>
  </sheets>
  <definedNames>
    <definedName name="ExternalData_2" localSheetId="1" hidden="1">ND_Determinant2!$A$1:$K$119</definedName>
    <definedName name="ExternalData_2" localSheetId="2" hidden="1">Sheet1!$A$1:$K$239</definedName>
    <definedName name="ExternalData_3" localSheetId="0" hidden="1">D_Determinant2!$A$1:$K$122</definedName>
    <definedName name="ExternalData_3" localSheetId="2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3" i="1" l="1"/>
  <c r="D242" i="1"/>
  <c r="C243" i="1"/>
  <c r="C242" i="1"/>
  <c r="C241" i="1"/>
  <c r="D121" i="3"/>
  <c r="E121" i="3"/>
  <c r="F121" i="3"/>
  <c r="G121" i="3"/>
  <c r="H121" i="3"/>
  <c r="I121" i="3"/>
  <c r="J121" i="3"/>
  <c r="K121" i="3"/>
  <c r="C121" i="3"/>
  <c r="D124" i="4"/>
  <c r="E124" i="4"/>
  <c r="F124" i="4"/>
  <c r="G124" i="4"/>
  <c r="H124" i="4"/>
  <c r="I124" i="4"/>
  <c r="J124" i="4"/>
  <c r="K124" i="4"/>
  <c r="C124" i="4"/>
  <c r="D120" i="3"/>
  <c r="E120" i="3"/>
  <c r="F120" i="3"/>
  <c r="G120" i="3"/>
  <c r="H120" i="3"/>
  <c r="I120" i="3"/>
  <c r="J120" i="3"/>
  <c r="K120" i="3"/>
  <c r="C120" i="3"/>
  <c r="D240" i="1"/>
  <c r="E240" i="1"/>
  <c r="F240" i="1"/>
  <c r="G240" i="1"/>
  <c r="H240" i="1"/>
  <c r="I240" i="1"/>
  <c r="J240" i="1"/>
  <c r="K240" i="1"/>
  <c r="C2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8DC76-71DE-4E52-B8EB-8907DB2C6EC6}" keepAlive="1" name="Query - D_Determinant2" description="Connection to the 'D_Determinant2' query in the workbook." type="5" refreshedVersion="0" background="1">
    <dbPr connection="Provider=Microsoft.Mashup.OleDb.1;Data Source=$Workbook$;Location=D_Determinant2;Extended Properties=&quot;&quot;" command="SELECT * FROM [D_Determinant2]"/>
  </connection>
  <connection id="2" xr16:uid="{600DBA52-481D-4161-AFD5-B76705C72F2F}" keepAlive="1" name="Query - D_Determinant2 (2)" description="Connection to the 'D_Determinant2 (2)' query in the workbook." type="5" refreshedVersion="7" background="1" saveData="1">
    <dbPr connection="Provider=Microsoft.Mashup.OleDb.1;Data Source=$Workbook$;Location=&quot;D_Determinant2 (2)&quot;;Extended Properties=&quot;&quot;" command="SELECT * FROM [D_Determinant2 (2)]"/>
  </connection>
  <connection id="3" xr16:uid="{3A13F902-BB41-4A4D-91A2-4EE4A5EA2F8A}" keepAlive="1" name="Query - D_Determinant2 (3)" description="Connection to the 'D_Determinant2 (3)' query in the workbook." type="5" refreshedVersion="7" background="1" saveData="1">
    <dbPr connection="Provider=Microsoft.Mashup.OleDb.1;Data Source=$Workbook$;Location=&quot;D_Determinant2 (3)&quot;;Extended Properties=&quot;&quot;" command="SELECT * FROM [D_Determinant2 (3)]"/>
  </connection>
  <connection id="4" xr16:uid="{D89E5D37-236A-4C9E-B4BC-80B55760B107}" keepAlive="1" name="Query - ND_Determinant2" description="Connection to the 'ND_Determinant2' query in the workbook." type="5" refreshedVersion="7" background="1" saveData="1">
    <dbPr connection="Provider=Microsoft.Mashup.OleDb.1;Data Source=$Workbook$;Location=ND_Determinant2;Extended Properties=&quot;&quot;" command="SELECT * FROM [ND_Determinant2]"/>
  </connection>
  <connection id="5" xr16:uid="{ECD742C0-0AC3-4667-AA83-27599360C3A8}" keepAlive="1" name="Query - ND_Determinant2 (2)" description="Connection to the 'ND_Determinant2 (2)' query in the workbook." type="5" refreshedVersion="7" background="1" saveData="1">
    <dbPr connection="Provider=Microsoft.Mashup.OleDb.1;Data Source=$Workbook$;Location=&quot;ND_Determinant2 (2)&quot;;Extended Properties=&quot;&quot;" command="SELECT * FROM [ND_Determinant2 (2)]"/>
  </connection>
</connections>
</file>

<file path=xl/sharedStrings.xml><?xml version="1.0" encoding="utf-8"?>
<sst xmlns="http://schemas.openxmlformats.org/spreadsheetml/2006/main" count="510" uniqueCount="14">
  <si>
    <t>Patient</t>
  </si>
  <si>
    <t>Before</t>
  </si>
  <si>
    <t>1 Week</t>
  </si>
  <si>
    <t>1 Month</t>
  </si>
  <si>
    <t>3 Months</t>
  </si>
  <si>
    <t>6 Months</t>
  </si>
  <si>
    <t>1 Year</t>
  </si>
  <si>
    <t>2 Years</t>
  </si>
  <si>
    <t>3 Years</t>
  </si>
  <si>
    <t>4 Years</t>
  </si>
  <si>
    <t>D/ND</t>
  </si>
  <si>
    <t>ND</t>
  </si>
  <si>
    <t>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</si>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</sst>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ND_Determinant2!$C$120:$K$120</c:f>
              <c:numCache>
                <c:formatCode>General</c:formatCode>
                <c:ptCount val="9"/>
                <c:pt idx="0">
                  <c:v>64.910975917952484</c:v>
                </c:pt>
                <c:pt idx="1">
                  <c:v>35.717622734109085</c:v>
                </c:pt>
                <c:pt idx="2">
                  <c:v>29.009537260446645</c:v>
                </c:pt>
                <c:pt idx="3">
                  <c:v>22.198385755423914</c:v>
                </c:pt>
                <c:pt idx="4">
                  <c:v>25.585907005762007</c:v>
                </c:pt>
                <c:pt idx="5">
                  <c:v>26.778255066834291</c:v>
                </c:pt>
                <c:pt idx="6">
                  <c:v>16.880219650126381</c:v>
                </c:pt>
                <c:pt idx="7">
                  <c:v>15.596993991156934</c:v>
                </c:pt>
                <c:pt idx="8">
                  <c:v>3.1326918645431441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1-4F0B-BD89-FD8D935AC7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ND_Determinant2!$C$121:$K$121</c:f>
              <c:numCache>
                <c:formatCode>General</c:formatCode>
                <c:ptCount val="9"/>
                <c:pt idx="0">
                  <c:v>57.818137308633915</c:v>
                </c:pt>
                <c:pt idx="1">
                  <c:v>17.119416533956958</c:v>
                </c:pt>
                <c:pt idx="2">
                  <c:v>17.148807932617274</c:v>
                </c:pt>
                <c:pt idx="3">
                  <c:v>10.362758477251655</c:v>
                </c:pt>
                <c:pt idx="4">
                  <c:v>10.937823151712037</c:v>
                </c:pt>
                <c:pt idx="5">
                  <c:v>11.411969882620127</c:v>
                </c:pt>
                <c:pt idx="6">
                  <c:v>8.1224378450846704</c:v>
                </c:pt>
                <c:pt idx="7">
                  <c:v>5.3999053479535908</c:v>
                </c:pt>
                <c:pt idx="8">
                  <c:v>1.6107570622719647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1-4F0B-BD89-FD8D935A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426640"/>
        <c:axId val="1112427952"/>
      </c:barChart>
      <c:catAx>
        <c:axId val="11124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27952"/>
        <c:crosses val="autoZero"/>
        <c:auto val="1"/>
        <c:lblAlgn val="ctr"/>
        <c:lblOffset val="100"/>
        <c:noMultiLvlLbl val="0"/>
      </c:catAx>
      <c:valAx>
        <c:axId val="11124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960120</xdr:colOff>
      <xdr:row>106</xdr:row>
      <xdr:rowOff>140970</xdr:rowOff>
    </xdr:from>
    <xdr:to>
      <xdr:col>8</xdr:col>
      <xdr:colOff>381000</xdr:colOff>
      <xdr:row>121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D0753-B3A5-4663-AE85-5399F48B6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9A7E207-651C-4A20-BB97-E8328CBB7853}" autoFormatId="16" applyNumberFormats="0" applyBorderFormats="0" applyFontFormats="0" applyPatternFormats="0" applyAlignmentFormats="0" applyWidthHeightFormats="0">
  <queryTableRefresh nextId="12">
    <queryTableFields count="11">
      <queryTableField id="1" name="Patient" tableColumnId="1"/>
      <queryTableField id="11" dataBound="0" tableColumnId="11"/>
      <queryTableField id="2" name="Before" tableColumnId="2"/>
      <queryTableField id="3" name="1 Week" tableColumnId="3"/>
      <queryTableField id="4" name="1 Month" tableColumnId="4"/>
      <queryTableField id="5" name="3 Months" tableColumnId="5"/>
      <queryTableField id="6" name="6 Months" tableColumnId="6"/>
      <queryTableField id="7" name="1 Year" tableColumnId="7"/>
      <queryTableField id="8" name="2 Years" tableColumnId="8"/>
      <queryTableField id="9" name="3 Years" tableColumnId="9"/>
      <queryTableField id="10" name="4 Year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201D323-AF3E-4EA7-A50B-3322CB5127D2}" autoFormatId="16" applyNumberFormats="0" applyBorderFormats="0" applyFontFormats="0" applyPatternFormats="0" applyAlignmentFormats="0" applyWidthHeightFormats="0">
  <queryTableRefresh nextId="12">
    <queryTableFields count="11">
      <queryTableField id="1" name="Patient" tableColumnId="1"/>
      <queryTableField id="11" dataBound="0" tableColumnId="11"/>
      <queryTableField id="2" name="Before" tableColumnId="2"/>
      <queryTableField id="3" name="1 Week" tableColumnId="3"/>
      <queryTableField id="4" name="1 Month" tableColumnId="4"/>
      <queryTableField id="5" name="3 Months" tableColumnId="5"/>
      <queryTableField id="6" name="6 Months" tableColumnId="6"/>
      <queryTableField id="7" name="1 Year" tableColumnId="7"/>
      <queryTableField id="8" name="2 Years" tableColumnId="8"/>
      <queryTableField id="9" name="3 Years" tableColumnId="9"/>
      <queryTableField id="10" name="4 Year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E41F3E2-7ADF-490B-BA01-EB6F54548B3F}" autoFormatId="16" applyNumberFormats="0" applyBorderFormats="0" applyFontFormats="0" applyPatternFormats="0" applyAlignmentFormats="0" applyWidthHeightFormats="0">
  <queryTableRefresh nextId="12">
    <queryTableFields count="11">
      <queryTableField id="1" name="Patient" tableColumnId="1"/>
      <queryTableField id="11" dataBound="0" tableColumnId="11"/>
      <queryTableField id="2" name="Before" tableColumnId="2"/>
      <queryTableField id="3" name="1 Week" tableColumnId="3"/>
      <queryTableField id="4" name="1 Month" tableColumnId="4"/>
      <queryTableField id="5" name="3 Months" tableColumnId="5"/>
      <queryTableField id="6" name="6 Months" tableColumnId="6"/>
      <queryTableField id="7" name="1 Year" tableColumnId="7"/>
      <queryTableField id="8" name="2 Years" tableColumnId="8"/>
      <queryTableField id="9" name="3 Years" tableColumnId="9"/>
      <queryTableField id="10" name="4 Yea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581ACA-2702-4690-937C-AADE5DECA65A}" name="D_Determinant2__2" displayName="D_Determinant2__2" ref="A1:K122" tableType="queryTable" totalsRowShown="0">
  <autoFilter ref="A1:K122" xr:uid="{E0581ACA-2702-4690-937C-AADE5DECA65A}"/>
  <sortState xmlns:xlrd2="http://schemas.microsoft.com/office/spreadsheetml/2017/richdata2" ref="A2:K122">
    <sortCondition ref="A1:A122"/>
  </sortState>
  <tableColumns count="11">
    <tableColumn id="1" xr3:uid="{6465A91B-173B-43FF-BC28-BBDA568F143D}" uniqueName="1" name="Patient" queryTableFieldId="1"/>
    <tableColumn id="11" xr3:uid="{B0E114B8-C090-4E69-822D-9EA32399B838}" uniqueName="11" name="D/ND" queryTableFieldId="11"/>
    <tableColumn id="2" xr3:uid="{2E6F4E1D-2A5E-4E27-BE25-9C63D40953F7}" uniqueName="2" name="Before" queryTableFieldId="2" dataDxfId="35"/>
    <tableColumn id="3" xr3:uid="{5C90E0CD-1EA6-4B3C-A52C-054B1BDEB3BB}" uniqueName="3" name="1 Week" queryTableFieldId="3" dataDxfId="34"/>
    <tableColumn id="4" xr3:uid="{5FEFE821-F964-4DF2-96E3-012F9C5C91A4}" uniqueName="4" name="1 Month" queryTableFieldId="4" dataDxfId="33"/>
    <tableColumn id="5" xr3:uid="{42BB58A5-6428-45AF-AA5E-417EAE547168}" uniqueName="5" name="3 Months" queryTableFieldId="5" dataDxfId="32"/>
    <tableColumn id="6" xr3:uid="{80922ED9-1233-4FF5-A441-DDC60F0A35F6}" uniqueName="6" name="6 Months" queryTableFieldId="6" dataDxfId="31"/>
    <tableColumn id="7" xr3:uid="{F86FFBD6-AD23-4A5A-BD46-253F86C3DEFF}" uniqueName="7" name="1 Year" queryTableFieldId="7" dataDxfId="30"/>
    <tableColumn id="8" xr3:uid="{3D73DDF4-448E-4509-9999-864C9103ACB3}" uniqueName="8" name="2 Years" queryTableFieldId="8" dataDxfId="29"/>
    <tableColumn id="9" xr3:uid="{598F6357-B330-4048-9BDC-A4FA3FA0C868}" uniqueName="9" name="3 Years" queryTableFieldId="9" dataDxfId="28"/>
    <tableColumn id="10" xr3:uid="{BA16F67C-1237-4BBA-92B0-5019A0654DC6}" uniqueName="10" name="4 Years" queryTableFieldId="10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5D78CB-53BA-4CFF-B237-FBF04E0B154F}" name="ND_Determinant2" displayName="ND_Determinant2" ref="A1:K120" tableType="queryTable" totalsRowCount="1">
  <autoFilter ref="A1:K119" xr:uid="{015D78CB-53BA-4CFF-B237-FBF04E0B154F}"/>
  <sortState xmlns:xlrd2="http://schemas.microsoft.com/office/spreadsheetml/2017/richdata2" ref="A2:K118">
    <sortCondition ref="A1:A118"/>
  </sortState>
  <tableColumns count="11">
    <tableColumn id="1" xr3:uid="{4E7191F6-F633-4A68-8FAC-71F4BE6C308E}" uniqueName="1" name="Patient" queryTableFieldId="1"/>
    <tableColumn id="11" xr3:uid="{CD142D40-2E68-447E-8426-B3E6244EA281}" uniqueName="11" name="D/ND" queryTableFieldId="11"/>
    <tableColumn id="2" xr3:uid="{AE0A738A-2F89-4C39-BEA8-AF49E6B27252}" uniqueName="2" name="Before" totalsRowFunction="custom" queryTableFieldId="2" dataDxfId="17" totalsRowDxfId="8">
      <totalsRowFormula>AVERAGE(C2:C119)</totalsRowFormula>
    </tableColumn>
    <tableColumn id="3" xr3:uid="{A5BDD94C-A774-45AF-819D-92F48133C9CE}" uniqueName="3" name="1 Week" totalsRowFunction="custom" queryTableFieldId="3" dataDxfId="16" totalsRowDxfId="7">
      <totalsRowFormula>AVERAGE(D2:D119)</totalsRowFormula>
    </tableColumn>
    <tableColumn id="4" xr3:uid="{E1CB085B-F7DC-48A8-B2D0-E63C917275E9}" uniqueName="4" name="1 Month" totalsRowFunction="custom" queryTableFieldId="4" dataDxfId="15" totalsRowDxfId="6">
      <totalsRowFormula>AVERAGE(E2:E119)</totalsRowFormula>
    </tableColumn>
    <tableColumn id="5" xr3:uid="{149508F1-F0CE-4144-9BD7-5919C2C9A050}" uniqueName="5" name="3 Months" totalsRowFunction="custom" queryTableFieldId="5" dataDxfId="14" totalsRowDxfId="5">
      <totalsRowFormula>AVERAGE(F2:F119)</totalsRowFormula>
    </tableColumn>
    <tableColumn id="6" xr3:uid="{9EE82456-242D-40BE-B693-F132DDEA312E}" uniqueName="6" name="6 Months" totalsRowFunction="custom" queryTableFieldId="6" dataDxfId="13" totalsRowDxfId="4">
      <totalsRowFormula>AVERAGE(G2:G119)</totalsRowFormula>
    </tableColumn>
    <tableColumn id="7" xr3:uid="{A674E3E4-E015-4B81-9164-9CBBA8852D04}" uniqueName="7" name="1 Year" totalsRowFunction="custom" queryTableFieldId="7" dataDxfId="12" totalsRowDxfId="3">
      <totalsRowFormula>AVERAGE(H2:H119)</totalsRowFormula>
    </tableColumn>
    <tableColumn id="8" xr3:uid="{8A4B9976-5733-444E-A899-644D4DC446BF}" uniqueName="8" name="2 Years" totalsRowFunction="custom" queryTableFieldId="8" dataDxfId="11" totalsRowDxfId="2">
      <totalsRowFormula>AVERAGE(I2:I119)</totalsRowFormula>
    </tableColumn>
    <tableColumn id="9" xr3:uid="{B5FAC215-9A43-4D68-AD7F-F458F360EA5A}" uniqueName="9" name="3 Years" totalsRowFunction="custom" queryTableFieldId="9" dataDxfId="10" totalsRowDxfId="1">
      <totalsRowFormula>AVERAGE(J2:J119)</totalsRowFormula>
    </tableColumn>
    <tableColumn id="10" xr3:uid="{7A228AD1-4BD2-4E1B-AE41-183BAAF2C23E}" uniqueName="10" name="4 Years" totalsRowFunction="custom" queryTableFieldId="10" dataDxfId="9" totalsRowDxfId="0">
      <totalsRowFormula>AVERAGE(K2:K119)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BFD930-FFA1-4900-B222-C85BEE93F05F}" name="ND_Determinant27" displayName="ND_Determinant27" ref="A1:K239" tableType="queryTable" totalsRowShown="0">
  <autoFilter ref="A1:K239" xr:uid="{FCBFD930-FFA1-4900-B222-C85BEE93F05F}"/>
  <sortState xmlns:xlrd2="http://schemas.microsoft.com/office/spreadsheetml/2017/richdata2" ref="A2:K239">
    <sortCondition descending="1" ref="C1:C239"/>
  </sortState>
  <tableColumns count="11">
    <tableColumn id="1" xr3:uid="{3F35E78D-1136-4192-B29C-04850821B6BC}" uniqueName="1" name="Patient" queryTableFieldId="1"/>
    <tableColumn id="11" xr3:uid="{9DF574E7-36D4-4F3F-B2FB-C518B4B42D4C}" uniqueName="11" name="D/ND" queryTableFieldId="11"/>
    <tableColumn id="2" xr3:uid="{DA0C81FB-F1AF-420E-8C6F-F5C5D86D765A}" uniqueName="2" name="Before" queryTableFieldId="2" dataDxfId="26"/>
    <tableColumn id="3" xr3:uid="{EA24C240-8552-4D3C-8AD5-B3709113A265}" uniqueName="3" name="1 Week" queryTableFieldId="3" dataDxfId="25"/>
    <tableColumn id="4" xr3:uid="{231B6BF4-8B39-495C-9FC9-1AF7490DF0BF}" uniqueName="4" name="1 Month" queryTableFieldId="4" dataDxfId="24"/>
    <tableColumn id="5" xr3:uid="{777D0778-4AE2-47C7-8EFC-01EDFB37B827}" uniqueName="5" name="3 Months" queryTableFieldId="5" dataDxfId="23"/>
    <tableColumn id="6" xr3:uid="{07A9F516-0FB4-43EB-B30B-87F0C228BFAF}" uniqueName="6" name="6 Months" queryTableFieldId="6" dataDxfId="22"/>
    <tableColumn id="7" xr3:uid="{185CA035-24C8-4BEA-A04F-8438CC0BE400}" uniqueName="7" name="1 Year" queryTableFieldId="7" dataDxfId="21"/>
    <tableColumn id="8" xr3:uid="{BC95F4D4-1D0D-415A-A831-CD060A3F731B}" uniqueName="8" name="2 Years" queryTableFieldId="8" dataDxfId="20"/>
    <tableColumn id="9" xr3:uid="{9711701C-5C1E-460D-BE23-62D9721342D5}" uniqueName="9" name="3 Years" queryTableFieldId="9" dataDxfId="19"/>
    <tableColumn id="10" xr3:uid="{D237436F-3C40-433E-AAD9-D45524994037}" uniqueName="10" name="4 Years" queryTableFieldId="10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C299-7CD4-4D4E-B3A7-30652C08BFC1}">
  <dimension ref="A1:K124"/>
  <sheetViews>
    <sheetView workbookViewId="0">
      <selection activeCell="C124" sqref="C124:K124"/>
    </sheetView>
  </sheetViews>
  <sheetFormatPr defaultRowHeight="14.4" x14ac:dyDescent="0.3"/>
  <cols>
    <col min="1" max="1" width="9.21875" bestFit="1" customWidth="1"/>
    <col min="2" max="10" width="18.77734375" bestFit="1" customWidth="1"/>
  </cols>
  <sheetData>
    <row r="1" spans="1:11" x14ac:dyDescent="0.3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12</v>
      </c>
      <c r="C2" s="1">
        <v>46.438871361513698</v>
      </c>
      <c r="D2" s="1">
        <v>0</v>
      </c>
      <c r="E2" s="1">
        <v>9.9570858945038001</v>
      </c>
      <c r="F2" s="1">
        <v>0</v>
      </c>
      <c r="G2" s="1">
        <v>0</v>
      </c>
      <c r="H2" s="1">
        <v>0</v>
      </c>
      <c r="I2" s="1">
        <v>18.645364329110699</v>
      </c>
      <c r="J2" s="1">
        <v>0</v>
      </c>
      <c r="K2" s="1">
        <v>0</v>
      </c>
    </row>
    <row r="3" spans="1:11" x14ac:dyDescent="0.3">
      <c r="A3">
        <v>2</v>
      </c>
      <c r="B3" t="s">
        <v>12</v>
      </c>
      <c r="C3" s="1">
        <v>0</v>
      </c>
      <c r="D3" s="1">
        <v>19.436650619661499</v>
      </c>
      <c r="E3" s="1">
        <v>0</v>
      </c>
      <c r="F3" s="1">
        <v>0</v>
      </c>
      <c r="G3" s="1">
        <v>10.611128864622801</v>
      </c>
      <c r="H3" s="1">
        <v>13.234637355940199</v>
      </c>
      <c r="I3" s="1">
        <v>13.504480778455299</v>
      </c>
      <c r="J3" s="1">
        <v>0</v>
      </c>
      <c r="K3" s="1">
        <v>15.063798944013</v>
      </c>
    </row>
    <row r="4" spans="1:11" x14ac:dyDescent="0.3">
      <c r="A4">
        <v>3</v>
      </c>
      <c r="B4" t="s">
        <v>12</v>
      </c>
      <c r="C4" s="1">
        <v>0</v>
      </c>
      <c r="D4" s="1">
        <v>0</v>
      </c>
      <c r="E4" s="1">
        <v>0</v>
      </c>
      <c r="F4" s="1">
        <v>0</v>
      </c>
      <c r="G4" s="1">
        <v>11.797329281952999</v>
      </c>
      <c r="H4" s="1">
        <v>6.2401461396927296</v>
      </c>
      <c r="I4" s="1">
        <v>10.0193415471782</v>
      </c>
      <c r="J4" s="1">
        <v>16.718810205911499</v>
      </c>
      <c r="K4" s="1">
        <v>10.8622776952969</v>
      </c>
    </row>
    <row r="5" spans="1:11" x14ac:dyDescent="0.3">
      <c r="A5">
        <v>4</v>
      </c>
      <c r="B5" t="s">
        <v>12</v>
      </c>
      <c r="C5" s="1">
        <v>69.391243494456603</v>
      </c>
      <c r="D5" s="1">
        <v>0</v>
      </c>
      <c r="E5" s="1">
        <v>11.042511853331201</v>
      </c>
      <c r="F5" s="1">
        <v>0</v>
      </c>
      <c r="G5" s="1">
        <v>0</v>
      </c>
      <c r="H5" s="1">
        <v>9.8576894532709005</v>
      </c>
      <c r="I5" s="1">
        <v>31.177825077324101</v>
      </c>
      <c r="J5" s="1">
        <v>11.6479365320335</v>
      </c>
      <c r="K5" s="1">
        <v>11.268907643011399</v>
      </c>
    </row>
    <row r="6" spans="1:11" x14ac:dyDescent="0.3">
      <c r="A6">
        <v>5</v>
      </c>
      <c r="B6" t="s">
        <v>12</v>
      </c>
      <c r="C6" s="1">
        <v>69.667433365371195</v>
      </c>
      <c r="D6" s="1">
        <v>27.176981943048201</v>
      </c>
      <c r="E6" s="1">
        <v>0</v>
      </c>
      <c r="F6" s="1">
        <v>13.0711751698679</v>
      </c>
      <c r="G6" s="1">
        <v>0</v>
      </c>
      <c r="H6" s="1">
        <v>17.022579448646901</v>
      </c>
      <c r="I6" s="1">
        <v>23.057565062822</v>
      </c>
      <c r="J6" s="1">
        <v>15.0969066333118</v>
      </c>
      <c r="K6" s="1">
        <v>32.49271123231</v>
      </c>
    </row>
    <row r="7" spans="1:11" x14ac:dyDescent="0.3">
      <c r="A7">
        <v>6</v>
      </c>
      <c r="B7" t="s">
        <v>12</v>
      </c>
      <c r="C7" s="1">
        <v>22.830105534614201</v>
      </c>
      <c r="D7" s="1">
        <v>0</v>
      </c>
      <c r="E7" s="1">
        <v>31.837033889036999</v>
      </c>
      <c r="F7" s="1">
        <v>39.604403373323002</v>
      </c>
      <c r="G7" s="1">
        <v>0</v>
      </c>
      <c r="H7" s="1">
        <v>24.7143463114299</v>
      </c>
      <c r="I7" s="1">
        <v>26.571373539604199</v>
      </c>
      <c r="J7" s="1">
        <v>0</v>
      </c>
      <c r="K7" s="1">
        <v>41.475173575258601</v>
      </c>
    </row>
    <row r="8" spans="1:11" x14ac:dyDescent="0.3">
      <c r="A8">
        <v>7</v>
      </c>
      <c r="B8" t="s">
        <v>12</v>
      </c>
      <c r="C8" s="1">
        <v>0</v>
      </c>
      <c r="D8" s="1">
        <v>0</v>
      </c>
      <c r="E8" s="1">
        <v>11.6032148629048</v>
      </c>
      <c r="F8" s="1">
        <v>0</v>
      </c>
      <c r="G8" s="1">
        <v>14.789684806899899</v>
      </c>
      <c r="H8" s="1">
        <v>22.206456630829301</v>
      </c>
      <c r="I8" s="1">
        <v>26.850678545696798</v>
      </c>
      <c r="J8" s="1">
        <v>9.7986932003186595</v>
      </c>
      <c r="K8" s="1">
        <v>14.7869672728194</v>
      </c>
    </row>
    <row r="9" spans="1:11" x14ac:dyDescent="0.3">
      <c r="A9">
        <v>8</v>
      </c>
      <c r="B9" t="s">
        <v>12</v>
      </c>
      <c r="C9" s="1">
        <v>14.3702117207888</v>
      </c>
      <c r="D9" s="1">
        <v>0</v>
      </c>
      <c r="E9" s="1">
        <v>0</v>
      </c>
      <c r="F9" s="1">
        <v>0</v>
      </c>
      <c r="G9" s="1">
        <v>0</v>
      </c>
      <c r="H9" s="1">
        <v>24.816558186472601</v>
      </c>
      <c r="I9" s="1">
        <v>0</v>
      </c>
      <c r="J9" s="1">
        <v>0</v>
      </c>
      <c r="K9" s="1">
        <v>0</v>
      </c>
    </row>
    <row r="10" spans="1:11" x14ac:dyDescent="0.3">
      <c r="A10">
        <v>9</v>
      </c>
      <c r="B10" t="s">
        <v>12</v>
      </c>
      <c r="C10" s="1">
        <v>0</v>
      </c>
      <c r="D10" s="1">
        <v>80.056991576955397</v>
      </c>
      <c r="E10" s="1">
        <v>59.248840771675503</v>
      </c>
      <c r="F10" s="1">
        <v>83.621866798368899</v>
      </c>
      <c r="G10" s="1">
        <v>61.077820844189198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>
        <v>10</v>
      </c>
      <c r="B11" t="s">
        <v>12</v>
      </c>
      <c r="C11" s="1">
        <v>134.08467004369999</v>
      </c>
      <c r="D11" s="1">
        <v>53.119673214092501</v>
      </c>
      <c r="E11" s="1">
        <v>58.387310461784701</v>
      </c>
      <c r="F11" s="1">
        <v>0</v>
      </c>
      <c r="G11" s="1">
        <v>0</v>
      </c>
      <c r="H11" s="1">
        <v>0</v>
      </c>
      <c r="I11" s="1">
        <v>76.113494089228595</v>
      </c>
      <c r="J11" s="1">
        <v>111.125996767735</v>
      </c>
      <c r="K11" s="1">
        <v>0</v>
      </c>
    </row>
    <row r="12" spans="1:11" x14ac:dyDescent="0.3">
      <c r="A12">
        <v>11</v>
      </c>
      <c r="B12" t="s">
        <v>12</v>
      </c>
      <c r="C12" s="1">
        <v>66.241361411596102</v>
      </c>
      <c r="D12" s="1">
        <v>26.553137110058099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3">
      <c r="A13">
        <v>12</v>
      </c>
      <c r="B13" t="s">
        <v>12</v>
      </c>
      <c r="C13" s="1">
        <v>42.8552881970068</v>
      </c>
      <c r="D13" s="1">
        <v>0</v>
      </c>
      <c r="E13" s="1">
        <v>75.709399092129004</v>
      </c>
      <c r="F13" s="1">
        <v>0</v>
      </c>
      <c r="G13" s="1">
        <v>22.4258393468569</v>
      </c>
      <c r="H13" s="1">
        <v>14.1156347869986</v>
      </c>
      <c r="I13" s="1">
        <v>0</v>
      </c>
      <c r="J13" s="1">
        <v>0</v>
      </c>
      <c r="K13" s="1">
        <v>0</v>
      </c>
    </row>
    <row r="14" spans="1:11" x14ac:dyDescent="0.3">
      <c r="A14">
        <v>13</v>
      </c>
      <c r="B14" t="s">
        <v>12</v>
      </c>
      <c r="C14" s="1">
        <v>33.9780439389001</v>
      </c>
      <c r="D14" s="1">
        <v>0</v>
      </c>
      <c r="E14" s="1">
        <v>19.712179244524201</v>
      </c>
      <c r="F14" s="1">
        <v>14.845393458600199</v>
      </c>
      <c r="G14" s="1">
        <v>0</v>
      </c>
      <c r="H14" s="1">
        <v>0</v>
      </c>
      <c r="I14" s="1">
        <v>9.2957831760116996</v>
      </c>
      <c r="J14" s="1">
        <v>0</v>
      </c>
      <c r="K14" s="1">
        <v>0</v>
      </c>
    </row>
    <row r="15" spans="1:11" x14ac:dyDescent="0.3">
      <c r="A15">
        <v>14</v>
      </c>
      <c r="B15" t="s">
        <v>12</v>
      </c>
      <c r="C15" s="1">
        <v>57.534521870377503</v>
      </c>
      <c r="D15" s="1">
        <v>0</v>
      </c>
      <c r="E15" s="1">
        <v>0</v>
      </c>
      <c r="F15" s="1">
        <v>15.828397662674901</v>
      </c>
      <c r="G15" s="1">
        <v>0</v>
      </c>
      <c r="H15" s="1">
        <v>12.848700916462599</v>
      </c>
      <c r="I15" s="1">
        <v>14.715373223568101</v>
      </c>
      <c r="J15" s="1">
        <v>77.097217669300406</v>
      </c>
      <c r="K15" s="1">
        <v>0</v>
      </c>
    </row>
    <row r="16" spans="1:11" x14ac:dyDescent="0.3">
      <c r="A16">
        <v>15</v>
      </c>
      <c r="B16" t="s">
        <v>12</v>
      </c>
      <c r="C16" s="1">
        <v>41.399235988751897</v>
      </c>
      <c r="D16" s="1">
        <v>0</v>
      </c>
      <c r="E16" s="1">
        <v>50.679433995927099</v>
      </c>
      <c r="F16" s="1">
        <v>10.223935105691501</v>
      </c>
      <c r="G16" s="1">
        <v>0</v>
      </c>
      <c r="H16" s="1">
        <v>0</v>
      </c>
      <c r="I16" s="1">
        <v>0</v>
      </c>
      <c r="J16" s="1">
        <v>11.3931858703071</v>
      </c>
      <c r="K16" s="1">
        <v>0</v>
      </c>
    </row>
    <row r="17" spans="1:11" x14ac:dyDescent="0.3">
      <c r="A17">
        <v>16</v>
      </c>
      <c r="B17" t="s">
        <v>12</v>
      </c>
      <c r="C17" s="1">
        <v>6.4227141471313098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">
      <c r="A18">
        <v>17</v>
      </c>
      <c r="B18" t="s">
        <v>12</v>
      </c>
      <c r="C18" s="1">
        <v>0</v>
      </c>
      <c r="D18" s="1">
        <v>0</v>
      </c>
      <c r="E18" s="1">
        <v>0</v>
      </c>
      <c r="F18" s="1">
        <v>64.756844488537098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">
      <c r="A19">
        <v>18</v>
      </c>
      <c r="B19" t="s">
        <v>12</v>
      </c>
      <c r="C19" s="1">
        <v>23.244048219478501</v>
      </c>
      <c r="D19" s="1">
        <v>6.3498643392427399</v>
      </c>
      <c r="E19" s="1">
        <v>0</v>
      </c>
      <c r="F19" s="1">
        <v>0</v>
      </c>
      <c r="G19" s="1">
        <v>30.503769103945199</v>
      </c>
      <c r="H19" s="1">
        <v>0</v>
      </c>
      <c r="I19" s="1">
        <v>0</v>
      </c>
      <c r="J19" s="1">
        <v>52.915676816171398</v>
      </c>
      <c r="K19" s="1">
        <v>0</v>
      </c>
    </row>
    <row r="20" spans="1:11" x14ac:dyDescent="0.3">
      <c r="A20">
        <v>20</v>
      </c>
      <c r="B20" t="s">
        <v>12</v>
      </c>
      <c r="C20" s="1">
        <v>25.212129370195498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3">
      <c r="A21">
        <v>21</v>
      </c>
      <c r="B21" t="s">
        <v>12</v>
      </c>
      <c r="C21" s="1">
        <v>43.2024312871104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>
        <v>22</v>
      </c>
      <c r="B22" t="s">
        <v>12</v>
      </c>
      <c r="C22" s="1">
        <v>37.692496736074602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56.801028370109698</v>
      </c>
      <c r="J22" s="1">
        <v>0</v>
      </c>
      <c r="K22" s="1">
        <v>0</v>
      </c>
    </row>
    <row r="23" spans="1:11" x14ac:dyDescent="0.3">
      <c r="A23">
        <v>23</v>
      </c>
      <c r="B23" t="s">
        <v>12</v>
      </c>
      <c r="C23" s="1">
        <v>34.085080519947198</v>
      </c>
      <c r="D23" s="1">
        <v>0</v>
      </c>
      <c r="E23" s="1">
        <v>0</v>
      </c>
      <c r="F23" s="1">
        <v>13.229726034600199</v>
      </c>
      <c r="G23" s="1">
        <v>50.431576997181203</v>
      </c>
      <c r="H23" s="1">
        <v>27.019477036161799</v>
      </c>
      <c r="I23" s="1">
        <v>40.642260352110597</v>
      </c>
      <c r="J23" s="1">
        <v>25.538184788727499</v>
      </c>
      <c r="K23" s="1">
        <v>0</v>
      </c>
    </row>
    <row r="24" spans="1:11" x14ac:dyDescent="0.3">
      <c r="A24">
        <v>24</v>
      </c>
      <c r="B24" t="s">
        <v>12</v>
      </c>
      <c r="C24" s="1">
        <v>95.929585010997599</v>
      </c>
      <c r="D24" s="1">
        <v>12.901665728616701</v>
      </c>
      <c r="E24" s="1">
        <v>0</v>
      </c>
      <c r="F24" s="1">
        <v>18.628013199896099</v>
      </c>
      <c r="G24" s="1">
        <v>0</v>
      </c>
      <c r="H24" s="1">
        <v>36.834441416615597</v>
      </c>
      <c r="I24" s="1">
        <v>0</v>
      </c>
      <c r="J24" s="1">
        <v>0</v>
      </c>
      <c r="K24" s="1">
        <v>0</v>
      </c>
    </row>
    <row r="25" spans="1:11" x14ac:dyDescent="0.3">
      <c r="A25">
        <v>25</v>
      </c>
      <c r="B25" t="s">
        <v>12</v>
      </c>
      <c r="C25" s="1">
        <v>65.237338081590096</v>
      </c>
      <c r="D25" s="1">
        <v>38.853312089457802</v>
      </c>
      <c r="E25" s="1">
        <v>0</v>
      </c>
      <c r="F25" s="1">
        <v>0</v>
      </c>
      <c r="G25" s="1">
        <v>0</v>
      </c>
      <c r="H25" s="1">
        <v>33.724030228546603</v>
      </c>
      <c r="I25" s="1">
        <v>48.585060551597699</v>
      </c>
      <c r="J25" s="1">
        <v>0</v>
      </c>
      <c r="K25" s="1">
        <v>0</v>
      </c>
    </row>
    <row r="26" spans="1:11" x14ac:dyDescent="0.3">
      <c r="A26">
        <v>27</v>
      </c>
      <c r="B26" t="s">
        <v>12</v>
      </c>
      <c r="C26" s="1">
        <v>0</v>
      </c>
      <c r="D26" s="1">
        <v>11.3267920710392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3">
      <c r="A27">
        <v>28</v>
      </c>
      <c r="B27" t="s">
        <v>12</v>
      </c>
      <c r="C27" s="1">
        <v>0</v>
      </c>
      <c r="D27" s="1">
        <v>14.6482913229754</v>
      </c>
      <c r="E27" s="1">
        <v>40.363284857159996</v>
      </c>
      <c r="F27" s="1">
        <v>0</v>
      </c>
      <c r="G27" s="1">
        <v>15.679019277446701</v>
      </c>
      <c r="H27" s="1">
        <v>16.447758347659601</v>
      </c>
      <c r="I27" s="1">
        <v>34.598397667474501</v>
      </c>
      <c r="J27" s="1">
        <v>17.443563444930501</v>
      </c>
      <c r="K27" s="1">
        <v>0</v>
      </c>
    </row>
    <row r="28" spans="1:11" x14ac:dyDescent="0.3">
      <c r="A28">
        <v>29</v>
      </c>
      <c r="B28" t="s">
        <v>12</v>
      </c>
      <c r="C28" s="1">
        <v>17.133384781970801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>
        <v>30</v>
      </c>
      <c r="B29" t="s">
        <v>12</v>
      </c>
      <c r="C29" s="1">
        <v>30.360348397918901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3">
      <c r="A30">
        <v>31</v>
      </c>
      <c r="B30" t="s">
        <v>12</v>
      </c>
      <c r="C30" s="1">
        <v>5.9143651836935902</v>
      </c>
      <c r="D30" s="1">
        <v>5.4020096094419499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>
        <v>32</v>
      </c>
      <c r="B31" t="s">
        <v>12</v>
      </c>
      <c r="C31" s="1">
        <v>59.470656092960503</v>
      </c>
      <c r="D31" s="1">
        <v>88.054873215133696</v>
      </c>
      <c r="E31" s="1">
        <v>64.412081141869393</v>
      </c>
      <c r="F31" s="1">
        <v>19.429610753052199</v>
      </c>
      <c r="G31" s="1">
        <v>38.587516502868297</v>
      </c>
      <c r="H31" s="1">
        <v>30.6164299897397</v>
      </c>
      <c r="I31" s="1">
        <v>0</v>
      </c>
      <c r="J31" s="1">
        <v>0</v>
      </c>
      <c r="K31" s="1">
        <v>0</v>
      </c>
    </row>
    <row r="32" spans="1:11" x14ac:dyDescent="0.3">
      <c r="A32">
        <v>33</v>
      </c>
      <c r="B32" t="s">
        <v>12</v>
      </c>
      <c r="C32" s="1">
        <v>36.3003364199473</v>
      </c>
      <c r="D32" s="1">
        <v>23.933256598989601</v>
      </c>
      <c r="E32" s="1">
        <v>0</v>
      </c>
      <c r="F32" s="1">
        <v>19.212321905992201</v>
      </c>
      <c r="G32" s="1">
        <v>8.9472049992765292</v>
      </c>
      <c r="H32" s="1">
        <v>11.965238946742399</v>
      </c>
      <c r="I32" s="1">
        <v>12.306715998477101</v>
      </c>
      <c r="J32" s="1">
        <v>0</v>
      </c>
      <c r="K32" s="1">
        <v>0</v>
      </c>
    </row>
    <row r="33" spans="1:11" x14ac:dyDescent="0.3">
      <c r="A33">
        <v>34</v>
      </c>
      <c r="B33" t="s">
        <v>12</v>
      </c>
      <c r="C33" s="1">
        <v>396.068393805543</v>
      </c>
      <c r="D33" s="1">
        <v>0</v>
      </c>
      <c r="E33" s="1">
        <v>56.922796984980401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>
        <v>35</v>
      </c>
      <c r="B34" t="s">
        <v>12</v>
      </c>
      <c r="C34" s="1">
        <v>51.298868289607199</v>
      </c>
      <c r="D34" s="1">
        <v>44.944010091903799</v>
      </c>
      <c r="E34" s="1">
        <v>51.506795703316598</v>
      </c>
      <c r="F34" s="1">
        <v>0</v>
      </c>
      <c r="G34" s="1">
        <v>0</v>
      </c>
      <c r="H34" s="1">
        <v>123.12240580248201</v>
      </c>
      <c r="I34" s="1">
        <v>0</v>
      </c>
      <c r="J34" s="1">
        <v>0</v>
      </c>
      <c r="K34" s="1">
        <v>0</v>
      </c>
    </row>
    <row r="35" spans="1:11" x14ac:dyDescent="0.3">
      <c r="A35">
        <v>36</v>
      </c>
      <c r="B35" t="s">
        <v>12</v>
      </c>
      <c r="C35" s="1">
        <v>86.080147609373597</v>
      </c>
      <c r="D35" s="1">
        <v>17.017511188261299</v>
      </c>
      <c r="E35" s="1">
        <v>0</v>
      </c>
      <c r="F35" s="1">
        <v>14.3770705631665</v>
      </c>
      <c r="G35" s="1">
        <v>11.804671178943901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>
        <v>37</v>
      </c>
      <c r="B36" t="s">
        <v>12</v>
      </c>
      <c r="C36" s="1">
        <v>17.866511123105902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13.403735323193301</v>
      </c>
      <c r="J36" s="1">
        <v>0</v>
      </c>
      <c r="K36" s="1">
        <v>0</v>
      </c>
    </row>
    <row r="37" spans="1:11" x14ac:dyDescent="0.3">
      <c r="A37">
        <v>38</v>
      </c>
      <c r="B37" t="s">
        <v>12</v>
      </c>
      <c r="C37" s="1">
        <v>0</v>
      </c>
      <c r="D37" s="1">
        <v>11.9425430404113</v>
      </c>
      <c r="E37" s="1">
        <v>0</v>
      </c>
      <c r="F37" s="1">
        <v>10.0081805923313</v>
      </c>
      <c r="G37" s="1">
        <v>15.177986110332199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>
        <v>39</v>
      </c>
      <c r="B38" t="s">
        <v>12</v>
      </c>
      <c r="C38" s="1">
        <v>10.506325898941199</v>
      </c>
      <c r="D38" s="1">
        <v>7.6184277342014299</v>
      </c>
      <c r="E38" s="1">
        <v>8.8588320041107593</v>
      </c>
      <c r="F38" s="1">
        <v>0</v>
      </c>
      <c r="G38" s="1">
        <v>0</v>
      </c>
      <c r="H38" s="1">
        <v>0</v>
      </c>
      <c r="I38" s="1">
        <v>0</v>
      </c>
      <c r="J38" s="1">
        <v>16.2810505737367</v>
      </c>
      <c r="K38" s="1">
        <v>33.313061600100902</v>
      </c>
    </row>
    <row r="39" spans="1:11" x14ac:dyDescent="0.3">
      <c r="A39">
        <v>40</v>
      </c>
      <c r="B39" t="s">
        <v>12</v>
      </c>
      <c r="C39" s="1">
        <v>40.755807112725201</v>
      </c>
      <c r="D39" s="1">
        <v>0</v>
      </c>
      <c r="E39" s="1">
        <v>24.1725247467214</v>
      </c>
      <c r="F39" s="1">
        <v>0</v>
      </c>
      <c r="G39" s="1">
        <v>17.285242544845701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>
        <v>41</v>
      </c>
      <c r="B40" t="s">
        <v>12</v>
      </c>
      <c r="C40" s="1">
        <v>251.882544260196</v>
      </c>
      <c r="D40" s="1">
        <v>19.2908075466333</v>
      </c>
      <c r="E40" s="1">
        <v>0</v>
      </c>
      <c r="F40" s="1">
        <v>0</v>
      </c>
      <c r="G40" s="1">
        <v>17.261144802628099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>
        <v>42</v>
      </c>
      <c r="B41" t="s">
        <v>12</v>
      </c>
      <c r="C41" s="1">
        <v>87.921366022334595</v>
      </c>
      <c r="D41" s="1">
        <v>14.5521326403379</v>
      </c>
      <c r="E41" s="1">
        <v>0</v>
      </c>
      <c r="F41" s="1">
        <v>22.442021356856301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3">
      <c r="A42">
        <v>43</v>
      </c>
      <c r="B42" t="s">
        <v>12</v>
      </c>
      <c r="C42" s="1">
        <v>74.744818683005306</v>
      </c>
      <c r="D42" s="1">
        <v>15.3220321673233</v>
      </c>
      <c r="E42" s="1">
        <v>23.175880938661798</v>
      </c>
      <c r="F42" s="1">
        <v>0</v>
      </c>
      <c r="G42" s="1">
        <v>0</v>
      </c>
      <c r="H42" s="1">
        <v>0</v>
      </c>
      <c r="I42" s="1">
        <v>15.966622640832799</v>
      </c>
      <c r="J42" s="1">
        <v>0</v>
      </c>
      <c r="K42" s="1">
        <v>11.730830977103899</v>
      </c>
    </row>
    <row r="43" spans="1:11" x14ac:dyDescent="0.3">
      <c r="A43">
        <v>44</v>
      </c>
      <c r="B43" t="s">
        <v>12</v>
      </c>
      <c r="C43" s="1">
        <v>0</v>
      </c>
      <c r="D43" s="1">
        <v>7.7316088057348598</v>
      </c>
      <c r="E43" s="1">
        <v>6.96166477603213</v>
      </c>
      <c r="F43" s="1">
        <v>0</v>
      </c>
      <c r="G43" s="1">
        <v>18.9661144236712</v>
      </c>
      <c r="H43" s="1">
        <v>21.945915275691</v>
      </c>
      <c r="I43" s="1">
        <v>0</v>
      </c>
      <c r="J43" s="1">
        <v>14.9196941979309</v>
      </c>
      <c r="K43" s="1">
        <v>16.307511638826998</v>
      </c>
    </row>
    <row r="44" spans="1:11" x14ac:dyDescent="0.3">
      <c r="A44">
        <v>45</v>
      </c>
      <c r="B44" t="s">
        <v>12</v>
      </c>
      <c r="C44" s="1">
        <v>37.851758553819899</v>
      </c>
      <c r="D44" s="1">
        <v>22.896367444859798</v>
      </c>
      <c r="E44" s="1">
        <v>0</v>
      </c>
      <c r="F44" s="1">
        <v>11.676580194879101</v>
      </c>
      <c r="G44" s="1">
        <v>21.336825915439402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3">
      <c r="A45">
        <v>46</v>
      </c>
      <c r="B45" t="s">
        <v>12</v>
      </c>
      <c r="C45" s="1">
        <v>396.30087951868398</v>
      </c>
      <c r="D45" s="1">
        <v>30.205136533231101</v>
      </c>
      <c r="E45" s="1">
        <v>27.8047982585976</v>
      </c>
      <c r="F45" s="1">
        <v>28.230433596883799</v>
      </c>
      <c r="G45" s="1">
        <v>0</v>
      </c>
      <c r="H45" s="1">
        <v>45.714664302050103</v>
      </c>
      <c r="I45" s="1">
        <v>0</v>
      </c>
      <c r="J45" s="1">
        <v>0</v>
      </c>
      <c r="K45" s="1">
        <v>0</v>
      </c>
    </row>
    <row r="46" spans="1:11" x14ac:dyDescent="0.3">
      <c r="A46">
        <v>47</v>
      </c>
      <c r="B46" t="s">
        <v>12</v>
      </c>
      <c r="C46" s="1">
        <v>13.068115884031901</v>
      </c>
      <c r="D46" s="1">
        <v>12.3882399943718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3">
      <c r="A47">
        <v>48</v>
      </c>
      <c r="B47" t="s">
        <v>12</v>
      </c>
      <c r="C47" s="1">
        <v>54.1802181110234</v>
      </c>
      <c r="D47" s="1">
        <v>13.026160632634801</v>
      </c>
      <c r="E47" s="1">
        <v>14.854404065268501</v>
      </c>
      <c r="F47" s="1">
        <v>0</v>
      </c>
      <c r="G47" s="1">
        <v>0</v>
      </c>
      <c r="H47" s="1">
        <v>40.156737580041401</v>
      </c>
      <c r="I47" s="1">
        <v>15.763250207921701</v>
      </c>
      <c r="J47" s="1">
        <v>0</v>
      </c>
      <c r="K47" s="1">
        <v>7.6003639561666398</v>
      </c>
    </row>
    <row r="48" spans="1:11" x14ac:dyDescent="0.3">
      <c r="A48">
        <v>49</v>
      </c>
      <c r="B48" t="s">
        <v>12</v>
      </c>
      <c r="C48" s="1">
        <v>60.3930704136732</v>
      </c>
      <c r="D48" s="1">
        <v>0</v>
      </c>
      <c r="E48" s="1">
        <v>0</v>
      </c>
      <c r="F48" s="1">
        <v>0</v>
      </c>
      <c r="G48" s="1">
        <v>0</v>
      </c>
      <c r="H48" s="1">
        <v>12.6005082949913</v>
      </c>
      <c r="I48" s="1">
        <v>0</v>
      </c>
      <c r="J48" s="1">
        <v>0</v>
      </c>
      <c r="K48" s="1">
        <v>0</v>
      </c>
    </row>
    <row r="49" spans="1:11" x14ac:dyDescent="0.3">
      <c r="A49">
        <v>50</v>
      </c>
      <c r="B49" t="s">
        <v>12</v>
      </c>
      <c r="C49" s="1">
        <v>90.3043376881444</v>
      </c>
      <c r="D49" s="1">
        <v>22.089619459434601</v>
      </c>
      <c r="E49" s="1">
        <v>25.552804809714299</v>
      </c>
      <c r="F49" s="1">
        <v>12.7011205029814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3">
      <c r="A50">
        <v>52</v>
      </c>
      <c r="B50" t="s">
        <v>12</v>
      </c>
      <c r="C50" s="1">
        <v>18.587079469795501</v>
      </c>
      <c r="D50" s="1">
        <v>26.110202441467798</v>
      </c>
      <c r="E50" s="1">
        <v>13.9514443536931</v>
      </c>
      <c r="F50" s="1">
        <v>10.803775821648699</v>
      </c>
      <c r="G50" s="1">
        <v>10.1215039617028</v>
      </c>
      <c r="H50" s="1">
        <v>12.472263542761899</v>
      </c>
      <c r="I50" s="1">
        <v>26.2966160103087</v>
      </c>
      <c r="J50" s="1">
        <v>0</v>
      </c>
      <c r="K50" s="1">
        <v>0</v>
      </c>
    </row>
    <row r="51" spans="1:11" x14ac:dyDescent="0.3">
      <c r="A51">
        <v>54</v>
      </c>
      <c r="B51" t="s">
        <v>12</v>
      </c>
      <c r="C51" s="1">
        <v>53.4859325601238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3">
      <c r="A52">
        <v>55</v>
      </c>
      <c r="B52" t="s">
        <v>12</v>
      </c>
      <c r="C52" s="1">
        <v>9.7617323259022104</v>
      </c>
      <c r="D52" s="1">
        <v>7.0563462157903798</v>
      </c>
      <c r="E52" s="1">
        <v>0</v>
      </c>
      <c r="F52" s="1">
        <v>10.8662809527825</v>
      </c>
      <c r="G52" s="1">
        <v>0</v>
      </c>
      <c r="H52" s="1">
        <v>7.6736807584386604</v>
      </c>
      <c r="I52" s="1">
        <v>0</v>
      </c>
      <c r="J52" s="1">
        <v>0</v>
      </c>
      <c r="K52" s="1">
        <v>0</v>
      </c>
    </row>
    <row r="53" spans="1:11" x14ac:dyDescent="0.3">
      <c r="A53">
        <v>56</v>
      </c>
      <c r="B53" t="s">
        <v>12</v>
      </c>
      <c r="C53" s="1">
        <v>16.023700670881102</v>
      </c>
      <c r="D53" s="1">
        <v>56.051184672732496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3">
      <c r="A54">
        <v>57</v>
      </c>
      <c r="B54" t="s">
        <v>12</v>
      </c>
      <c r="C54" s="1">
        <v>17.7325953919634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3">
      <c r="A55">
        <v>58</v>
      </c>
      <c r="B55" t="s">
        <v>12</v>
      </c>
      <c r="C55" s="1">
        <v>89.988965849150702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3">
      <c r="A56">
        <v>59</v>
      </c>
      <c r="B56" t="s">
        <v>12</v>
      </c>
      <c r="C56" s="1">
        <v>25.648220645487701</v>
      </c>
      <c r="D56" s="1">
        <v>11.993809363407999</v>
      </c>
      <c r="E56" s="1">
        <v>32.847496605472202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">
      <c r="A57">
        <v>60</v>
      </c>
      <c r="B57" t="s">
        <v>12</v>
      </c>
      <c r="C57" s="1">
        <v>4.3765907048206696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3">
      <c r="A58">
        <v>61</v>
      </c>
      <c r="B58" t="s">
        <v>12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3">
      <c r="A59">
        <v>62</v>
      </c>
      <c r="B59" t="s">
        <v>12</v>
      </c>
      <c r="C59" s="1">
        <v>42.520935744394301</v>
      </c>
      <c r="D59" s="1">
        <v>0</v>
      </c>
      <c r="E59" s="1">
        <v>0</v>
      </c>
      <c r="F59" s="1">
        <v>16.1797041381989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3">
      <c r="A60">
        <v>63</v>
      </c>
      <c r="B60" t="s">
        <v>12</v>
      </c>
      <c r="C60" s="1">
        <v>8.0910017248610497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3">
      <c r="A61">
        <v>64</v>
      </c>
      <c r="B61" t="s">
        <v>12</v>
      </c>
      <c r="C61" s="1">
        <v>63.816788293894703</v>
      </c>
      <c r="D61" s="1">
        <v>0</v>
      </c>
      <c r="E61" s="1">
        <v>23.136710494352702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3">
      <c r="A62">
        <v>65</v>
      </c>
      <c r="B62" t="s">
        <v>12</v>
      </c>
      <c r="C62" s="1">
        <v>29.3780790116455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3">
      <c r="A63">
        <v>66</v>
      </c>
      <c r="B63" t="s">
        <v>12</v>
      </c>
      <c r="C63" s="1">
        <v>154.12052049415701</v>
      </c>
      <c r="D63" s="1">
        <v>13.8871026393146</v>
      </c>
      <c r="E63" s="1">
        <v>18.670177161725299</v>
      </c>
      <c r="F63" s="1">
        <v>13.746300657982101</v>
      </c>
      <c r="G63" s="1">
        <v>7.7967150190454397</v>
      </c>
      <c r="H63" s="1">
        <v>15.1786542671134</v>
      </c>
      <c r="I63" s="1">
        <v>0</v>
      </c>
      <c r="J63" s="1">
        <v>0</v>
      </c>
      <c r="K63" s="1">
        <v>0</v>
      </c>
    </row>
    <row r="64" spans="1:11" x14ac:dyDescent="0.3">
      <c r="A64">
        <v>67</v>
      </c>
      <c r="B64" t="s">
        <v>12</v>
      </c>
      <c r="C64" s="1">
        <v>93.244393866495102</v>
      </c>
      <c r="D64" s="1">
        <v>24.422458705130801</v>
      </c>
      <c r="E64" s="1">
        <v>11.5814131165231</v>
      </c>
      <c r="F64" s="1">
        <v>20.8545047701095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3">
      <c r="A65">
        <v>68</v>
      </c>
      <c r="B65" t="s">
        <v>12</v>
      </c>
      <c r="C65" s="1">
        <v>24.4924129319248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3">
      <c r="A66">
        <v>69</v>
      </c>
      <c r="B66" t="s">
        <v>12</v>
      </c>
      <c r="C66" s="1">
        <v>57.003559923813903</v>
      </c>
      <c r="D66" s="1">
        <v>17.911577850024901</v>
      </c>
      <c r="E66" s="1">
        <v>18.5615396832826</v>
      </c>
      <c r="F66" s="1">
        <v>0</v>
      </c>
      <c r="G66" s="1">
        <v>46.266109755028801</v>
      </c>
      <c r="H66" s="1">
        <v>16.118792464241501</v>
      </c>
      <c r="I66" s="1">
        <v>0</v>
      </c>
      <c r="J66" s="1">
        <v>0</v>
      </c>
      <c r="K66" s="1">
        <v>0</v>
      </c>
    </row>
    <row r="67" spans="1:11" x14ac:dyDescent="0.3">
      <c r="A67">
        <v>70</v>
      </c>
      <c r="B67" t="s">
        <v>12</v>
      </c>
      <c r="C67" s="1">
        <v>21.1826310836557</v>
      </c>
      <c r="D67" s="1">
        <v>8.8389794259457108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3">
      <c r="A68">
        <v>71</v>
      </c>
      <c r="B68" t="s">
        <v>12</v>
      </c>
      <c r="C68" s="1">
        <v>17.419797027953798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3">
      <c r="A69">
        <v>72</v>
      </c>
      <c r="B69" t="s">
        <v>12</v>
      </c>
      <c r="C69" s="1">
        <v>80.226317507428305</v>
      </c>
      <c r="D69" s="1">
        <v>65.908958004407097</v>
      </c>
      <c r="E69" s="1">
        <v>0</v>
      </c>
      <c r="F69" s="1">
        <v>0</v>
      </c>
      <c r="G69" s="1">
        <v>0</v>
      </c>
      <c r="H69" s="1">
        <v>0</v>
      </c>
      <c r="I69" s="1">
        <v>18.6559804557861</v>
      </c>
      <c r="J69" s="1">
        <v>0</v>
      </c>
      <c r="K69" s="1">
        <v>0</v>
      </c>
    </row>
    <row r="70" spans="1:11" x14ac:dyDescent="0.3">
      <c r="A70">
        <v>73</v>
      </c>
      <c r="B70" t="s">
        <v>12</v>
      </c>
      <c r="C70" s="1">
        <v>0</v>
      </c>
      <c r="D70" s="1">
        <v>0</v>
      </c>
      <c r="E70" s="1">
        <v>0</v>
      </c>
      <c r="F70" s="1">
        <v>13.3064951555238</v>
      </c>
      <c r="G70" s="1">
        <v>7.8932102248989704</v>
      </c>
      <c r="H70" s="1">
        <v>17.505594229826102</v>
      </c>
      <c r="I70" s="1">
        <v>0</v>
      </c>
      <c r="J70" s="1">
        <v>0</v>
      </c>
      <c r="K70" s="1">
        <v>0</v>
      </c>
    </row>
    <row r="71" spans="1:11" x14ac:dyDescent="0.3">
      <c r="A71">
        <v>74</v>
      </c>
      <c r="B71" t="s">
        <v>12</v>
      </c>
      <c r="C71" s="1">
        <v>166.514162191287</v>
      </c>
      <c r="D71" s="1">
        <v>0</v>
      </c>
      <c r="E71" s="1">
        <v>110.725950887173</v>
      </c>
      <c r="F71" s="1">
        <v>0</v>
      </c>
      <c r="G71" s="1">
        <v>194.14638940529301</v>
      </c>
      <c r="H71" s="1">
        <v>0</v>
      </c>
      <c r="I71" s="1">
        <v>116.254100371134</v>
      </c>
      <c r="J71" s="1">
        <v>75.261128660590998</v>
      </c>
      <c r="K71" s="1">
        <v>0</v>
      </c>
    </row>
    <row r="72" spans="1:11" x14ac:dyDescent="0.3">
      <c r="A72">
        <v>75</v>
      </c>
      <c r="B72" t="s">
        <v>12</v>
      </c>
      <c r="C72" s="1">
        <v>27.7158883470149</v>
      </c>
      <c r="D72" s="1">
        <v>9.1230768391733204</v>
      </c>
      <c r="E72" s="1">
        <v>21.012066223823702</v>
      </c>
      <c r="F72" s="1">
        <v>0</v>
      </c>
      <c r="G72" s="1">
        <v>9.0325493135047594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3">
      <c r="A73">
        <v>76</v>
      </c>
      <c r="B73" t="s">
        <v>12</v>
      </c>
      <c r="C73" s="1">
        <v>40.820267101068403</v>
      </c>
      <c r="D73" s="1">
        <v>13.0104162671933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3">
      <c r="A74">
        <v>77</v>
      </c>
      <c r="B74" t="s">
        <v>12</v>
      </c>
      <c r="C74" s="1">
        <v>29.193602280721102</v>
      </c>
      <c r="D74" s="1">
        <v>12.169202648313499</v>
      </c>
      <c r="E74" s="1">
        <v>13.437442940281001</v>
      </c>
      <c r="F74" s="1">
        <v>0</v>
      </c>
      <c r="G74" s="1">
        <v>9.2469676360779793</v>
      </c>
      <c r="H74" s="1">
        <v>13.8155728804881</v>
      </c>
      <c r="I74" s="1">
        <v>0</v>
      </c>
      <c r="J74" s="1">
        <v>0</v>
      </c>
      <c r="K74" s="1">
        <v>0</v>
      </c>
    </row>
    <row r="75" spans="1:11" x14ac:dyDescent="0.3">
      <c r="A75">
        <v>78</v>
      </c>
      <c r="B75" t="s">
        <v>12</v>
      </c>
      <c r="C75" s="1">
        <v>124.942877835922</v>
      </c>
      <c r="D75" s="1">
        <v>26.3191207431415</v>
      </c>
      <c r="E75" s="1">
        <v>0</v>
      </c>
      <c r="F75" s="1">
        <v>0</v>
      </c>
      <c r="G75" s="1">
        <v>0</v>
      </c>
      <c r="H75" s="1">
        <v>7.1155360989613099</v>
      </c>
      <c r="I75" s="1">
        <v>0</v>
      </c>
      <c r="J75" s="1">
        <v>0</v>
      </c>
      <c r="K75" s="1">
        <v>0</v>
      </c>
    </row>
    <row r="76" spans="1:11" x14ac:dyDescent="0.3">
      <c r="A76">
        <v>79</v>
      </c>
      <c r="B76" t="s">
        <v>12</v>
      </c>
      <c r="C76" s="1">
        <v>155.527112048698</v>
      </c>
      <c r="D76" s="1">
        <v>0</v>
      </c>
      <c r="E76" s="1">
        <v>24.193355539949899</v>
      </c>
      <c r="F76" s="1">
        <v>0</v>
      </c>
      <c r="G76" s="1">
        <v>35.913327208364997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3">
      <c r="A77">
        <v>80</v>
      </c>
      <c r="B77" t="s">
        <v>12</v>
      </c>
      <c r="C77" s="1">
        <v>74.892350408409001</v>
      </c>
      <c r="D77" s="1">
        <v>53.433697199993603</v>
      </c>
      <c r="E77" s="1">
        <v>69.733240165239195</v>
      </c>
      <c r="F77" s="1">
        <v>0</v>
      </c>
      <c r="G77" s="1">
        <v>19.9359414307295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3">
      <c r="A78">
        <v>81</v>
      </c>
      <c r="B78" t="s">
        <v>12</v>
      </c>
      <c r="C78" s="1">
        <v>14.485831281344799</v>
      </c>
      <c r="D78" s="1">
        <v>12.649809810817199</v>
      </c>
      <c r="E78" s="1">
        <v>17.004120447841</v>
      </c>
      <c r="F78" s="1">
        <v>14.4828172804716</v>
      </c>
      <c r="G78" s="1">
        <v>11.773404028690001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3">
      <c r="A79">
        <v>83</v>
      </c>
      <c r="B79" t="s">
        <v>12</v>
      </c>
      <c r="C79" s="1">
        <v>50.944415130084799</v>
      </c>
      <c r="D79" s="1">
        <v>0</v>
      </c>
      <c r="E79" s="1">
        <v>15.425632243548399</v>
      </c>
      <c r="F79" s="1">
        <v>16.3912903587809</v>
      </c>
      <c r="G79" s="1">
        <v>0</v>
      </c>
      <c r="H79" s="1">
        <v>51.929427010420603</v>
      </c>
      <c r="I79" s="1">
        <v>22.439245677113</v>
      </c>
      <c r="J79" s="1">
        <v>48.3924549776685</v>
      </c>
      <c r="K79" s="1">
        <v>0</v>
      </c>
    </row>
    <row r="80" spans="1:11" x14ac:dyDescent="0.3">
      <c r="A80">
        <v>84</v>
      </c>
      <c r="B80" t="s">
        <v>12</v>
      </c>
      <c r="C80" s="1">
        <v>76.529361748943998</v>
      </c>
      <c r="D80" s="1">
        <v>8.3822231496030408</v>
      </c>
      <c r="E80" s="1">
        <v>37.939429565713901</v>
      </c>
      <c r="F80" s="1">
        <v>0</v>
      </c>
      <c r="G80" s="1">
        <v>0</v>
      </c>
      <c r="H80" s="1">
        <v>36.890801108098302</v>
      </c>
      <c r="I80" s="1">
        <v>156.17639128961599</v>
      </c>
      <c r="J80" s="1">
        <v>55.287186135270701</v>
      </c>
      <c r="K80" s="1">
        <v>0</v>
      </c>
    </row>
    <row r="81" spans="1:11" x14ac:dyDescent="0.3">
      <c r="A81">
        <v>85</v>
      </c>
      <c r="B81" t="s">
        <v>12</v>
      </c>
      <c r="C81" s="1">
        <v>28.4080043407413</v>
      </c>
      <c r="D81" s="1">
        <v>23.509697488517698</v>
      </c>
      <c r="E81" s="1">
        <v>9.1847320567795592</v>
      </c>
      <c r="F81" s="1">
        <v>8.7399613185769205</v>
      </c>
      <c r="G81" s="1">
        <v>5.1642735298123901</v>
      </c>
      <c r="H81" s="1">
        <v>10.362646133313699</v>
      </c>
      <c r="I81" s="1">
        <v>0</v>
      </c>
      <c r="J81" s="1">
        <v>19.365089852433599</v>
      </c>
      <c r="K81" s="1">
        <v>0</v>
      </c>
    </row>
    <row r="82" spans="1:11" x14ac:dyDescent="0.3">
      <c r="A82">
        <v>86</v>
      </c>
      <c r="B82" t="s">
        <v>12</v>
      </c>
      <c r="C82" s="1">
        <v>130.69209662166099</v>
      </c>
      <c r="D82" s="1">
        <v>0</v>
      </c>
      <c r="E82" s="1">
        <v>0</v>
      </c>
      <c r="F82" s="1">
        <v>20.196791854226301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3">
      <c r="A83">
        <v>87</v>
      </c>
      <c r="B83" t="s">
        <v>12</v>
      </c>
      <c r="C83" s="1">
        <v>56.6015706826946</v>
      </c>
      <c r="D83" s="1">
        <v>52.004597603203798</v>
      </c>
      <c r="E83" s="1">
        <v>57.193059734160997</v>
      </c>
      <c r="F83" s="1">
        <v>0</v>
      </c>
      <c r="G83" s="1">
        <v>0</v>
      </c>
      <c r="H83" s="1">
        <v>97.307494509752004</v>
      </c>
      <c r="I83" s="1">
        <v>0</v>
      </c>
      <c r="J83" s="1">
        <v>0</v>
      </c>
      <c r="K83" s="1">
        <v>0</v>
      </c>
    </row>
    <row r="84" spans="1:11" x14ac:dyDescent="0.3">
      <c r="A84">
        <v>88</v>
      </c>
      <c r="B84" t="s">
        <v>12</v>
      </c>
      <c r="C84" s="1">
        <v>194.52129314829</v>
      </c>
      <c r="D84" s="1">
        <v>22.065261347896801</v>
      </c>
      <c r="E84" s="1">
        <v>0</v>
      </c>
      <c r="F84" s="1">
        <v>13.4085604117464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3">
      <c r="A85">
        <v>89</v>
      </c>
      <c r="B85" t="s">
        <v>12</v>
      </c>
      <c r="C85" s="1">
        <v>0</v>
      </c>
      <c r="D85" s="1">
        <v>11.365732306355101</v>
      </c>
      <c r="E85" s="1">
        <v>0</v>
      </c>
      <c r="F85" s="1">
        <v>22.5280085835956</v>
      </c>
      <c r="G85" s="1">
        <v>0</v>
      </c>
      <c r="H85" s="1">
        <v>16.272378633278201</v>
      </c>
      <c r="I85" s="1">
        <v>0</v>
      </c>
      <c r="J85" s="1">
        <v>0</v>
      </c>
      <c r="K85" s="1">
        <v>0</v>
      </c>
    </row>
    <row r="86" spans="1:11" x14ac:dyDescent="0.3">
      <c r="A86">
        <v>90</v>
      </c>
      <c r="B86" t="s">
        <v>12</v>
      </c>
      <c r="C86" s="1">
        <v>107.62001527452399</v>
      </c>
      <c r="D86" s="1">
        <v>17.270382236170398</v>
      </c>
      <c r="E86" s="1">
        <v>13.7080843229973</v>
      </c>
      <c r="F86" s="1">
        <v>5.0546171054448896</v>
      </c>
      <c r="G86" s="1">
        <v>10.5239965342878</v>
      </c>
      <c r="H86" s="1">
        <v>13.7970038072093</v>
      </c>
      <c r="I86" s="1">
        <v>0</v>
      </c>
      <c r="J86" s="1">
        <v>16.7599629673526</v>
      </c>
      <c r="K86" s="1">
        <v>0</v>
      </c>
    </row>
    <row r="87" spans="1:11" x14ac:dyDescent="0.3">
      <c r="A87">
        <v>91</v>
      </c>
      <c r="B87" t="s">
        <v>12</v>
      </c>
      <c r="C87" s="1">
        <v>150.269687358635</v>
      </c>
      <c r="D87" s="1">
        <v>0</v>
      </c>
      <c r="E87" s="1">
        <v>23.9694582171674</v>
      </c>
      <c r="F87" s="1">
        <v>11.4191405348357</v>
      </c>
      <c r="G87" s="1">
        <v>18.602604380458999</v>
      </c>
      <c r="H87" s="1">
        <v>12.681288165041</v>
      </c>
      <c r="I87" s="1">
        <v>0</v>
      </c>
      <c r="J87" s="1">
        <v>0</v>
      </c>
      <c r="K87" s="1">
        <v>0</v>
      </c>
    </row>
    <row r="88" spans="1:11" x14ac:dyDescent="0.3">
      <c r="A88">
        <v>92</v>
      </c>
      <c r="B88" t="s">
        <v>12</v>
      </c>
      <c r="C88" s="1">
        <v>34.868737972855598</v>
      </c>
      <c r="D88" s="1">
        <v>8.6335909648683398</v>
      </c>
      <c r="E88" s="1">
        <v>10.9721231397195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3">
      <c r="A89">
        <v>93</v>
      </c>
      <c r="B89" t="s">
        <v>12</v>
      </c>
      <c r="C89" s="1">
        <v>80.548543831561602</v>
      </c>
      <c r="D89" s="1">
        <v>0</v>
      </c>
      <c r="E89" s="1">
        <v>10.7193367011497</v>
      </c>
      <c r="F89" s="1">
        <v>23.960347650215201</v>
      </c>
      <c r="G89" s="1">
        <v>12.920393998101501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3">
      <c r="A90">
        <v>94</v>
      </c>
      <c r="B90" t="s">
        <v>12</v>
      </c>
      <c r="C90" s="1">
        <v>25.450947540749901</v>
      </c>
      <c r="D90" s="1">
        <v>22.5845876890304</v>
      </c>
      <c r="E90" s="1">
        <v>0</v>
      </c>
      <c r="F90" s="1">
        <v>15.7984485703443</v>
      </c>
      <c r="G90" s="1">
        <v>10.2866182258505</v>
      </c>
      <c r="H90" s="1">
        <v>48.151847756664402</v>
      </c>
      <c r="I90" s="1">
        <v>0</v>
      </c>
      <c r="J90" s="1">
        <v>0</v>
      </c>
      <c r="K90" s="1">
        <v>0</v>
      </c>
    </row>
    <row r="91" spans="1:11" x14ac:dyDescent="0.3">
      <c r="A91">
        <v>96</v>
      </c>
      <c r="B91" t="s">
        <v>12</v>
      </c>
      <c r="C91" s="1">
        <v>77.352286574006001</v>
      </c>
      <c r="D91" s="1">
        <v>27.247566405474601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3">
      <c r="A92">
        <v>97</v>
      </c>
      <c r="B92" t="s">
        <v>12</v>
      </c>
      <c r="C92" s="1">
        <v>48.641486244574502</v>
      </c>
      <c r="D92" s="1">
        <v>14.3587672485782</v>
      </c>
      <c r="E92" s="1">
        <v>11.773229738346799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 x14ac:dyDescent="0.3">
      <c r="A93">
        <v>98</v>
      </c>
      <c r="B93" t="s">
        <v>12</v>
      </c>
      <c r="C93" s="1">
        <v>10.867852109650199</v>
      </c>
      <c r="D93" s="1">
        <v>13.0730611014946</v>
      </c>
      <c r="E93" s="1">
        <v>18.622880261116901</v>
      </c>
      <c r="F93" s="1">
        <v>14.327070473978999</v>
      </c>
      <c r="G93" s="1">
        <v>20.453039615064402</v>
      </c>
      <c r="H93" s="1">
        <v>17.151949862051499</v>
      </c>
      <c r="I93" s="1">
        <v>24.244901683583201</v>
      </c>
      <c r="J93" s="1">
        <v>30.125675723305399</v>
      </c>
      <c r="K93" s="1">
        <v>0</v>
      </c>
    </row>
    <row r="94" spans="1:11" x14ac:dyDescent="0.3">
      <c r="A94">
        <v>99</v>
      </c>
      <c r="B94" t="s">
        <v>12</v>
      </c>
      <c r="C94" s="1">
        <v>16.9587156038491</v>
      </c>
      <c r="D94" s="1">
        <v>23.872016922510799</v>
      </c>
      <c r="E94" s="1">
        <v>19.1296704916758</v>
      </c>
      <c r="F94" s="1">
        <v>23.258831558295402</v>
      </c>
      <c r="G94" s="1">
        <v>18.250079603497799</v>
      </c>
      <c r="H94" s="1">
        <v>17.0245230316864</v>
      </c>
      <c r="I94" s="1">
        <v>0</v>
      </c>
      <c r="J94" s="1">
        <v>0</v>
      </c>
      <c r="K94" s="1">
        <v>0</v>
      </c>
    </row>
    <row r="95" spans="1:11" x14ac:dyDescent="0.3">
      <c r="A95">
        <v>100</v>
      </c>
      <c r="B95" t="s">
        <v>12</v>
      </c>
      <c r="C95" s="1">
        <v>49.148678648188302</v>
      </c>
      <c r="D95" s="1">
        <v>0</v>
      </c>
      <c r="E95" s="1">
        <v>0</v>
      </c>
      <c r="F95" s="1">
        <v>10.930013122571401</v>
      </c>
      <c r="G95" s="1">
        <v>8.6253827704513597</v>
      </c>
      <c r="H95" s="1">
        <v>12.7367173561426</v>
      </c>
      <c r="I95" s="1">
        <v>25.155573150880802</v>
      </c>
      <c r="J95" s="1">
        <v>28.220132085347601</v>
      </c>
      <c r="K95" s="1">
        <v>0</v>
      </c>
    </row>
    <row r="96" spans="1:11" x14ac:dyDescent="0.3">
      <c r="A96">
        <v>101</v>
      </c>
      <c r="B96" t="s">
        <v>12</v>
      </c>
      <c r="C96" s="1">
        <v>30.0520002264367</v>
      </c>
      <c r="D96" s="1">
        <v>11.5688131696787</v>
      </c>
      <c r="E96" s="1">
        <v>0</v>
      </c>
      <c r="F96" s="1">
        <v>21.662477995513001</v>
      </c>
      <c r="G96" s="1">
        <v>10.069505590976901</v>
      </c>
      <c r="H96" s="1">
        <v>9.6349485947914904</v>
      </c>
      <c r="I96" s="1">
        <v>0</v>
      </c>
      <c r="J96" s="1">
        <v>0</v>
      </c>
      <c r="K96" s="1">
        <v>0</v>
      </c>
    </row>
    <row r="97" spans="1:11" x14ac:dyDescent="0.3">
      <c r="A97">
        <v>102</v>
      </c>
      <c r="B97" t="s">
        <v>12</v>
      </c>
      <c r="C97" s="1">
        <v>128.79177620951901</v>
      </c>
      <c r="D97" s="1">
        <v>55.4857436756092</v>
      </c>
      <c r="E97" s="1">
        <v>53.424867991220701</v>
      </c>
      <c r="F97" s="1">
        <v>44.801594260809701</v>
      </c>
      <c r="G97" s="1">
        <v>59.364122766793699</v>
      </c>
      <c r="H97" s="1">
        <v>65.257223615460305</v>
      </c>
      <c r="I97" s="1">
        <v>0</v>
      </c>
      <c r="J97" s="1">
        <v>0</v>
      </c>
      <c r="K97" s="1">
        <v>0</v>
      </c>
    </row>
    <row r="98" spans="1:11" x14ac:dyDescent="0.3">
      <c r="A98">
        <v>103</v>
      </c>
      <c r="B98" t="s">
        <v>12</v>
      </c>
      <c r="C98" s="1">
        <v>27.871956547948098</v>
      </c>
      <c r="D98" s="1">
        <v>6.7603454255508497</v>
      </c>
      <c r="E98" s="1">
        <v>14.233439585216001</v>
      </c>
      <c r="F98" s="1">
        <v>13.174558814910499</v>
      </c>
      <c r="G98" s="1">
        <v>12.2544221465046</v>
      </c>
      <c r="H98" s="1">
        <v>10.0114341674077</v>
      </c>
      <c r="I98" s="1">
        <v>0</v>
      </c>
      <c r="J98" s="1">
        <v>0</v>
      </c>
      <c r="K98" s="1">
        <v>0</v>
      </c>
    </row>
    <row r="99" spans="1:11" x14ac:dyDescent="0.3">
      <c r="A99">
        <v>104</v>
      </c>
      <c r="B99" t="s">
        <v>12</v>
      </c>
      <c r="C99" s="1">
        <v>263.48840464752601</v>
      </c>
      <c r="D99" s="1">
        <v>20.808446327784399</v>
      </c>
      <c r="E99" s="1">
        <v>19.267452691705898</v>
      </c>
      <c r="F99" s="1">
        <v>32.421736731687702</v>
      </c>
      <c r="G99" s="1">
        <v>25.8317364564274</v>
      </c>
      <c r="H99" s="1">
        <v>23.107413185260999</v>
      </c>
      <c r="I99" s="1">
        <v>0</v>
      </c>
      <c r="J99" s="1">
        <v>0</v>
      </c>
      <c r="K99" s="1">
        <v>0</v>
      </c>
    </row>
    <row r="100" spans="1:11" x14ac:dyDescent="0.3">
      <c r="A100">
        <v>105</v>
      </c>
      <c r="B100" t="s">
        <v>12</v>
      </c>
      <c r="C100" s="1">
        <v>46.269067735342801</v>
      </c>
      <c r="D100" s="1">
        <v>20.991189860734401</v>
      </c>
      <c r="E100" s="1">
        <v>16.495755470482599</v>
      </c>
      <c r="F100" s="1">
        <v>11.398421838956899</v>
      </c>
      <c r="G100" s="1">
        <v>13.5521342471002</v>
      </c>
      <c r="H100" s="1">
        <v>38.3254850760827</v>
      </c>
      <c r="I100" s="1">
        <v>0</v>
      </c>
      <c r="J100" s="1">
        <v>0</v>
      </c>
      <c r="K100" s="1">
        <v>0</v>
      </c>
    </row>
    <row r="101" spans="1:11" x14ac:dyDescent="0.3">
      <c r="A101">
        <v>106</v>
      </c>
      <c r="B101" t="s">
        <v>12</v>
      </c>
      <c r="C101" s="1">
        <v>15.9297389377034</v>
      </c>
      <c r="D101" s="1">
        <v>11.5777798173129</v>
      </c>
      <c r="E101" s="1">
        <v>0</v>
      </c>
      <c r="F101" s="1">
        <v>15.1447152874445</v>
      </c>
      <c r="G101" s="1">
        <v>15.445325020693399</v>
      </c>
      <c r="H101" s="1">
        <v>0</v>
      </c>
      <c r="I101" s="1">
        <v>0</v>
      </c>
      <c r="J101" s="1">
        <v>0</v>
      </c>
      <c r="K101" s="1">
        <v>0</v>
      </c>
    </row>
    <row r="102" spans="1:11" x14ac:dyDescent="0.3">
      <c r="A102">
        <v>107</v>
      </c>
      <c r="B102" t="s">
        <v>12</v>
      </c>
      <c r="C102" s="1">
        <v>60.985690619942602</v>
      </c>
      <c r="D102" s="1">
        <v>29.618525621634799</v>
      </c>
      <c r="E102" s="1">
        <v>18.809236609897301</v>
      </c>
      <c r="F102" s="1">
        <v>8.7234114751413898</v>
      </c>
      <c r="G102" s="1">
        <v>39.376844224627703</v>
      </c>
      <c r="H102" s="1">
        <v>37.053416041555103</v>
      </c>
      <c r="I102" s="1">
        <v>72.053798015873497</v>
      </c>
      <c r="J102" s="1">
        <v>0</v>
      </c>
      <c r="K102" s="1">
        <v>0</v>
      </c>
    </row>
    <row r="103" spans="1:11" x14ac:dyDescent="0.3">
      <c r="A103">
        <v>108</v>
      </c>
      <c r="B103" t="s">
        <v>12</v>
      </c>
      <c r="C103" s="1">
        <v>29.254807433100599</v>
      </c>
      <c r="D103" s="1">
        <v>30.4617920520365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 x14ac:dyDescent="0.3">
      <c r="A104">
        <v>109</v>
      </c>
      <c r="B104" t="s">
        <v>12</v>
      </c>
      <c r="C104" s="1">
        <v>55.651944256246303</v>
      </c>
      <c r="D104" s="1">
        <v>93.344096336300396</v>
      </c>
      <c r="E104" s="1">
        <v>50.610394817826702</v>
      </c>
      <c r="F104" s="1">
        <v>0</v>
      </c>
      <c r="G104" s="1">
        <v>40.3854908781666</v>
      </c>
      <c r="H104" s="1">
        <v>21.718554904286201</v>
      </c>
      <c r="I104" s="1">
        <v>0</v>
      </c>
      <c r="J104" s="1">
        <v>0</v>
      </c>
      <c r="K104" s="1">
        <v>0</v>
      </c>
    </row>
    <row r="105" spans="1:11" x14ac:dyDescent="0.3">
      <c r="A105">
        <v>110</v>
      </c>
      <c r="B105" t="s">
        <v>12</v>
      </c>
      <c r="C105" s="1">
        <v>85.702535462538293</v>
      </c>
      <c r="D105" s="1">
        <v>26.163109064060599</v>
      </c>
      <c r="E105" s="1">
        <v>18.546804490521499</v>
      </c>
      <c r="F105" s="1">
        <v>30.214332409909101</v>
      </c>
      <c r="G105" s="1">
        <v>124.428541275279</v>
      </c>
      <c r="H105" s="1">
        <v>40.015031671569403</v>
      </c>
      <c r="I105" s="1">
        <v>0</v>
      </c>
      <c r="J105" s="1">
        <v>0</v>
      </c>
      <c r="K105" s="1">
        <v>0</v>
      </c>
    </row>
    <row r="106" spans="1:11" x14ac:dyDescent="0.3">
      <c r="A106">
        <v>111</v>
      </c>
      <c r="B106" t="s">
        <v>12</v>
      </c>
      <c r="C106" s="1">
        <v>215.80395761909699</v>
      </c>
      <c r="D106" s="1">
        <v>75.835538026443302</v>
      </c>
      <c r="E106" s="1">
        <v>92.763664536567404</v>
      </c>
      <c r="F106" s="1">
        <v>16.967828455386101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3">
      <c r="A107">
        <v>112</v>
      </c>
      <c r="B107" t="s">
        <v>12</v>
      </c>
      <c r="C107" s="1">
        <v>17.356746755490601</v>
      </c>
      <c r="D107" s="1">
        <v>28.7226982823552</v>
      </c>
      <c r="E107" s="1">
        <v>19.465685467132602</v>
      </c>
      <c r="F107" s="1">
        <v>13.537275157200799</v>
      </c>
      <c r="G107" s="1">
        <v>13.5420701451937</v>
      </c>
      <c r="H107" s="1">
        <v>8.4896298623568605</v>
      </c>
      <c r="I107" s="1">
        <v>21.864084076474199</v>
      </c>
      <c r="J107" s="1">
        <v>0</v>
      </c>
      <c r="K107" s="1">
        <v>0</v>
      </c>
    </row>
    <row r="108" spans="1:11" x14ac:dyDescent="0.3">
      <c r="A108">
        <v>113</v>
      </c>
      <c r="B108" t="s">
        <v>12</v>
      </c>
      <c r="C108" s="1">
        <v>136.97888584260801</v>
      </c>
      <c r="D108" s="1">
        <v>10.329141301610701</v>
      </c>
      <c r="E108" s="1">
        <v>12.269080583139001</v>
      </c>
      <c r="F108" s="1">
        <v>0</v>
      </c>
      <c r="G108" s="1">
        <v>11.0345964515967</v>
      </c>
      <c r="H108" s="1">
        <v>10.5402099265059</v>
      </c>
      <c r="I108" s="1">
        <v>0</v>
      </c>
      <c r="J108" s="1">
        <v>0</v>
      </c>
      <c r="K108" s="1">
        <v>0</v>
      </c>
    </row>
    <row r="109" spans="1:11" x14ac:dyDescent="0.3">
      <c r="A109">
        <v>114</v>
      </c>
      <c r="B109" t="s">
        <v>12</v>
      </c>
      <c r="C109" s="1">
        <v>42.746337529429901</v>
      </c>
      <c r="D109" s="1">
        <v>27.920100865783098</v>
      </c>
      <c r="E109" s="1">
        <v>14.225493916633299</v>
      </c>
      <c r="F109" s="1">
        <v>0</v>
      </c>
      <c r="G109" s="1">
        <v>16.0496526453787</v>
      </c>
      <c r="H109" s="1">
        <v>13.6986335068807</v>
      </c>
      <c r="I109" s="1">
        <v>0</v>
      </c>
      <c r="J109" s="1">
        <v>0</v>
      </c>
      <c r="K109" s="1">
        <v>0</v>
      </c>
    </row>
    <row r="110" spans="1:11" x14ac:dyDescent="0.3">
      <c r="A110">
        <v>115</v>
      </c>
      <c r="B110" t="s">
        <v>12</v>
      </c>
      <c r="C110" s="1">
        <v>41.769815993252301</v>
      </c>
      <c r="D110" s="1">
        <v>90.625456949844605</v>
      </c>
      <c r="E110" s="1">
        <v>76.680694828098794</v>
      </c>
      <c r="F110" s="1">
        <v>58.947844171067203</v>
      </c>
      <c r="G110" s="1">
        <v>43.571617939341003</v>
      </c>
      <c r="H110" s="1">
        <v>47.079328695557301</v>
      </c>
      <c r="I110" s="1">
        <v>11.6559380437585</v>
      </c>
      <c r="J110" s="1">
        <v>0</v>
      </c>
      <c r="K110" s="1">
        <v>0</v>
      </c>
    </row>
    <row r="111" spans="1:11" x14ac:dyDescent="0.3">
      <c r="A111">
        <v>116</v>
      </c>
      <c r="B111" t="s">
        <v>12</v>
      </c>
      <c r="C111" s="1">
        <v>68.274670348044296</v>
      </c>
      <c r="D111" s="1">
        <v>75.568595657626304</v>
      </c>
      <c r="E111" s="1">
        <v>49.917321656675</v>
      </c>
      <c r="F111" s="1">
        <v>77.2645657892527</v>
      </c>
      <c r="G111" s="1">
        <v>27.490067260201499</v>
      </c>
      <c r="H111" s="1">
        <v>63.471623140017201</v>
      </c>
      <c r="I111" s="1">
        <v>0</v>
      </c>
      <c r="J111" s="1">
        <v>0</v>
      </c>
      <c r="K111" s="1">
        <v>0</v>
      </c>
    </row>
    <row r="112" spans="1:11" x14ac:dyDescent="0.3">
      <c r="A112">
        <v>117</v>
      </c>
      <c r="B112" t="s">
        <v>12</v>
      </c>
      <c r="C112" s="1">
        <v>31.639064912427699</v>
      </c>
      <c r="D112" s="1">
        <v>41.490627963061797</v>
      </c>
      <c r="E112" s="1">
        <v>74.479620645237702</v>
      </c>
      <c r="F112" s="1">
        <v>110.70366183647501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3">
      <c r="A113">
        <v>118</v>
      </c>
      <c r="B113" t="s">
        <v>12</v>
      </c>
      <c r="C113" s="1">
        <v>40.160697415247498</v>
      </c>
      <c r="D113" s="1">
        <v>0</v>
      </c>
      <c r="E113" s="1">
        <v>28.5371020545862</v>
      </c>
      <c r="F113" s="1">
        <v>17.704581244253799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3">
      <c r="A114">
        <v>119</v>
      </c>
      <c r="B114" t="s">
        <v>12</v>
      </c>
      <c r="C114" s="1">
        <v>73.044815535766205</v>
      </c>
      <c r="D114" s="1">
        <v>59.579666288623599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3">
      <c r="A115">
        <v>120</v>
      </c>
      <c r="B115" t="s">
        <v>12</v>
      </c>
      <c r="C115" s="1">
        <v>14.836643092354199</v>
      </c>
      <c r="D115" s="1">
        <v>14.5345682501392</v>
      </c>
      <c r="E115" s="1">
        <v>10.7943555152576</v>
      </c>
      <c r="F115" s="1">
        <v>15.9997951495788</v>
      </c>
      <c r="G115" s="1">
        <v>13.076624211592801</v>
      </c>
      <c r="H115" s="1">
        <v>13.6764172274485</v>
      </c>
      <c r="I115" s="1">
        <v>0</v>
      </c>
      <c r="J115" s="1">
        <v>0</v>
      </c>
      <c r="K115" s="1">
        <v>0</v>
      </c>
    </row>
    <row r="116" spans="1:11" x14ac:dyDescent="0.3">
      <c r="A116">
        <v>121</v>
      </c>
      <c r="B116" t="s">
        <v>12</v>
      </c>
      <c r="C116" s="1">
        <v>45.636940574446101</v>
      </c>
      <c r="D116" s="1">
        <v>10.990301736330601</v>
      </c>
      <c r="E116" s="1">
        <v>23.626655786402502</v>
      </c>
      <c r="F116" s="1">
        <v>16.739248078815699</v>
      </c>
      <c r="G116" s="1">
        <v>20.215709731673499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3">
      <c r="A117">
        <v>122</v>
      </c>
      <c r="B117" t="s">
        <v>12</v>
      </c>
      <c r="C117" s="1">
        <v>25.717451771984798</v>
      </c>
      <c r="D117" s="1">
        <v>6.7856298593695898</v>
      </c>
      <c r="E117" s="1">
        <v>37.8593926252872</v>
      </c>
      <c r="F117" s="1">
        <v>11.2737038159459</v>
      </c>
      <c r="G117" s="1">
        <v>14.1527587236475</v>
      </c>
      <c r="H117" s="1">
        <v>9.3784781159003892</v>
      </c>
      <c r="I117" s="1">
        <v>0</v>
      </c>
      <c r="J117" s="1">
        <v>0</v>
      </c>
      <c r="K117" s="1">
        <v>0</v>
      </c>
    </row>
    <row r="118" spans="1:11" x14ac:dyDescent="0.3">
      <c r="A118">
        <v>123</v>
      </c>
      <c r="B118" t="s">
        <v>12</v>
      </c>
      <c r="C118" s="1">
        <v>12.1320266709103</v>
      </c>
      <c r="D118" s="1">
        <v>21.806087217221599</v>
      </c>
      <c r="E118" s="1">
        <v>23.7603981586795</v>
      </c>
      <c r="F118" s="1">
        <v>22.574748252613499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3">
      <c r="A119">
        <v>124</v>
      </c>
      <c r="B119" t="s">
        <v>12</v>
      </c>
      <c r="C119" s="1">
        <v>6.8280910958925896</v>
      </c>
      <c r="D119" s="1">
        <v>8.9401959635047206</v>
      </c>
      <c r="E119" s="1">
        <v>9.2462857024861798</v>
      </c>
      <c r="F119" s="1">
        <v>10.5607369693466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3">
      <c r="A120">
        <v>125</v>
      </c>
      <c r="B120" t="s">
        <v>12</v>
      </c>
      <c r="C120" s="1">
        <v>62.031228780922497</v>
      </c>
      <c r="D120" s="1">
        <v>17.120162430873599</v>
      </c>
      <c r="E120" s="1">
        <v>45.228708826797003</v>
      </c>
      <c r="F120" s="1">
        <v>5.9384829361096596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3">
      <c r="A121">
        <v>126</v>
      </c>
      <c r="B121" t="s">
        <v>12</v>
      </c>
      <c r="C121" s="1">
        <v>16.932684342749798</v>
      </c>
      <c r="D121" s="1">
        <v>11.974877859940699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3">
      <c r="A122">
        <v>127</v>
      </c>
      <c r="B122" t="s">
        <v>12</v>
      </c>
      <c r="C122" s="1">
        <v>51.270530283648597</v>
      </c>
      <c r="D122" s="1">
        <v>12.3543865967508</v>
      </c>
      <c r="E122" s="1">
        <v>88.507875442856701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4" spans="1:11" x14ac:dyDescent="0.3">
      <c r="C124">
        <f>AVERAGE(C2:C122)</f>
        <v>57.818137308633915</v>
      </c>
      <c r="D124">
        <f t="shared" ref="D124:K124" si="0">AVERAGE(D2:D122)</f>
        <v>17.119416533956958</v>
      </c>
      <c r="E124">
        <f t="shared" si="0"/>
        <v>17.148807932617274</v>
      </c>
      <c r="F124">
        <f t="shared" si="0"/>
        <v>10.362758477251655</v>
      </c>
      <c r="G124">
        <f t="shared" si="0"/>
        <v>10.937823151712037</v>
      </c>
      <c r="H124">
        <f t="shared" si="0"/>
        <v>11.411969882620127</v>
      </c>
      <c r="I124">
        <f t="shared" si="0"/>
        <v>8.1224378450846704</v>
      </c>
      <c r="J124">
        <f t="shared" si="0"/>
        <v>5.3999053479535908</v>
      </c>
      <c r="K124">
        <f t="shared" si="0"/>
        <v>1.6107570622719647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878-B613-40EE-BF38-D3D4FAC2FAD5}">
  <dimension ref="A1:K121"/>
  <sheetViews>
    <sheetView topLeftCell="A101" workbookViewId="0">
      <selection activeCell="C121" sqref="C120:K121"/>
    </sheetView>
  </sheetViews>
  <sheetFormatPr defaultRowHeight="14.4" x14ac:dyDescent="0.3"/>
  <cols>
    <col min="1" max="1" width="9.21875" bestFit="1" customWidth="1"/>
    <col min="2" max="2" width="9.21875" customWidth="1"/>
    <col min="3" max="11" width="18.77734375" bestFit="1" customWidth="1"/>
  </cols>
  <sheetData>
    <row r="1" spans="1:11" x14ac:dyDescent="0.3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 t="s">
        <v>11</v>
      </c>
      <c r="C2" s="1">
        <v>22.0204999971854</v>
      </c>
      <c r="D2" s="1">
        <v>0</v>
      </c>
      <c r="E2" s="1">
        <v>43.310317613655101</v>
      </c>
      <c r="F2" s="1">
        <v>0</v>
      </c>
      <c r="G2" s="1">
        <v>0</v>
      </c>
      <c r="H2" s="1">
        <v>20.264031187367902</v>
      </c>
      <c r="I2" s="1">
        <v>0</v>
      </c>
      <c r="J2" s="1">
        <v>58.2363519684598</v>
      </c>
      <c r="K2" s="1">
        <v>0</v>
      </c>
    </row>
    <row r="3" spans="1:11" x14ac:dyDescent="0.3">
      <c r="A3">
        <v>2</v>
      </c>
      <c r="B3" t="s">
        <v>11</v>
      </c>
      <c r="C3" s="1">
        <v>0</v>
      </c>
      <c r="D3" s="1">
        <v>0</v>
      </c>
      <c r="E3" s="1">
        <v>16.7001061014955</v>
      </c>
      <c r="F3" s="1">
        <v>0</v>
      </c>
      <c r="G3" s="1">
        <v>30.537689297529798</v>
      </c>
      <c r="H3" s="1">
        <v>0</v>
      </c>
      <c r="I3" s="1">
        <v>25.698025051485502</v>
      </c>
      <c r="J3" s="1">
        <v>0</v>
      </c>
      <c r="K3" s="1">
        <v>0</v>
      </c>
    </row>
    <row r="4" spans="1:11" x14ac:dyDescent="0.3">
      <c r="A4">
        <v>3</v>
      </c>
      <c r="B4" t="s">
        <v>11</v>
      </c>
      <c r="C4" s="1">
        <v>0</v>
      </c>
      <c r="D4" s="1">
        <v>0</v>
      </c>
      <c r="E4" s="1">
        <v>0</v>
      </c>
      <c r="F4" s="1">
        <v>0</v>
      </c>
      <c r="G4" s="1">
        <v>14.6073498906238</v>
      </c>
      <c r="H4" s="1">
        <v>1</v>
      </c>
      <c r="I4" s="1">
        <v>15.5835378614078</v>
      </c>
      <c r="J4" s="1">
        <v>21.5429559333332</v>
      </c>
      <c r="K4" s="1">
        <v>17.302200342288501</v>
      </c>
    </row>
    <row r="5" spans="1:11" x14ac:dyDescent="0.3">
      <c r="A5">
        <v>4</v>
      </c>
      <c r="B5" t="s">
        <v>11</v>
      </c>
      <c r="C5" s="1">
        <v>0</v>
      </c>
      <c r="D5" s="1">
        <v>0</v>
      </c>
      <c r="E5" s="1">
        <v>24.437561851878002</v>
      </c>
      <c r="F5" s="1">
        <v>0</v>
      </c>
      <c r="G5" s="1">
        <v>0</v>
      </c>
      <c r="H5" s="1">
        <v>17.694997456472599</v>
      </c>
      <c r="I5" s="1">
        <v>41.987517649967401</v>
      </c>
      <c r="J5" s="1">
        <v>43.347661870242703</v>
      </c>
      <c r="K5" s="1">
        <v>34.625663796607697</v>
      </c>
    </row>
    <row r="6" spans="1:11" x14ac:dyDescent="0.3">
      <c r="A6">
        <v>5</v>
      </c>
      <c r="B6" t="s">
        <v>11</v>
      </c>
      <c r="C6" s="1">
        <v>39.577140922441899</v>
      </c>
      <c r="D6" s="1">
        <v>56.969102628652699</v>
      </c>
      <c r="E6" s="1">
        <v>0</v>
      </c>
      <c r="F6" s="1">
        <v>51.603415759941299</v>
      </c>
      <c r="G6" s="1">
        <v>0</v>
      </c>
      <c r="H6" s="1">
        <v>98.807723875890403</v>
      </c>
      <c r="I6" s="1">
        <v>24.549036973268699</v>
      </c>
      <c r="J6" s="1">
        <v>54.789549689245398</v>
      </c>
      <c r="K6" s="1">
        <v>76.110079807639707</v>
      </c>
    </row>
    <row r="7" spans="1:11" x14ac:dyDescent="0.3">
      <c r="A7">
        <v>6</v>
      </c>
      <c r="B7" t="s">
        <v>11</v>
      </c>
      <c r="C7" s="1">
        <v>58.123233114855203</v>
      </c>
      <c r="D7" s="1">
        <v>0</v>
      </c>
      <c r="E7" s="1">
        <v>21.447681905031001</v>
      </c>
      <c r="F7" s="1">
        <v>13.305702948312801</v>
      </c>
      <c r="G7" s="1">
        <v>0</v>
      </c>
      <c r="H7" s="1">
        <v>42.8721097377449</v>
      </c>
      <c r="I7" s="1">
        <v>15.5557451165811</v>
      </c>
      <c r="J7" s="1">
        <v>0</v>
      </c>
      <c r="K7" s="1">
        <v>25.422653743122201</v>
      </c>
    </row>
    <row r="8" spans="1:11" x14ac:dyDescent="0.3">
      <c r="A8">
        <v>7</v>
      </c>
      <c r="B8" t="s">
        <v>11</v>
      </c>
      <c r="C8" s="1">
        <v>0</v>
      </c>
      <c r="D8" s="1">
        <v>0</v>
      </c>
      <c r="E8" s="1">
        <v>26.556928829614201</v>
      </c>
      <c r="F8" s="1">
        <v>0</v>
      </c>
      <c r="G8" s="1">
        <v>10.662488233449</v>
      </c>
      <c r="H8" s="1">
        <v>16.949364318551002</v>
      </c>
      <c r="I8" s="1">
        <v>9.9261657809936494</v>
      </c>
      <c r="J8" s="1">
        <v>20.661339430854401</v>
      </c>
      <c r="K8" s="1">
        <v>41.821054047514203</v>
      </c>
    </row>
    <row r="9" spans="1:11" x14ac:dyDescent="0.3">
      <c r="A9">
        <v>8</v>
      </c>
      <c r="B9" t="s">
        <v>11</v>
      </c>
      <c r="C9" s="1">
        <v>13.944067655630599</v>
      </c>
      <c r="D9" s="1">
        <v>0</v>
      </c>
      <c r="E9" s="1">
        <v>0</v>
      </c>
      <c r="F9" s="1">
        <v>0</v>
      </c>
      <c r="G9" s="1">
        <v>0</v>
      </c>
      <c r="H9" s="1">
        <v>26.733710981373701</v>
      </c>
      <c r="I9" s="1">
        <v>0</v>
      </c>
      <c r="J9" s="1">
        <v>0</v>
      </c>
      <c r="K9" s="1">
        <v>21.347888366541898</v>
      </c>
    </row>
    <row r="10" spans="1:11" x14ac:dyDescent="0.3">
      <c r="A10">
        <v>10</v>
      </c>
      <c r="B10" t="s">
        <v>11</v>
      </c>
      <c r="C10" s="1">
        <v>119.733232756438</v>
      </c>
      <c r="D10" s="1">
        <v>22.119445283495601</v>
      </c>
      <c r="E10" s="1">
        <v>46.704227025469002</v>
      </c>
      <c r="F10" s="1">
        <v>44.024191336203003</v>
      </c>
      <c r="G10" s="1">
        <v>0</v>
      </c>
      <c r="H10" s="1">
        <v>0</v>
      </c>
      <c r="I10" s="1">
        <v>29.670902581710202</v>
      </c>
      <c r="J10" s="1">
        <v>33.295378394962597</v>
      </c>
      <c r="K10" s="1">
        <v>0</v>
      </c>
    </row>
    <row r="11" spans="1:11" x14ac:dyDescent="0.3">
      <c r="A11">
        <v>12</v>
      </c>
      <c r="B11" t="s">
        <v>11</v>
      </c>
      <c r="C11" s="1">
        <v>48.1007314519996</v>
      </c>
      <c r="D11" s="1">
        <v>0</v>
      </c>
      <c r="E11" s="1">
        <v>183.975509313467</v>
      </c>
      <c r="F11" s="1">
        <v>0</v>
      </c>
      <c r="G11" s="1">
        <v>98.235757790600005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">
      <c r="A12">
        <v>13</v>
      </c>
      <c r="B12" t="s">
        <v>11</v>
      </c>
      <c r="C12" s="1">
        <v>76.786096450959107</v>
      </c>
      <c r="D12" s="1">
        <v>0</v>
      </c>
      <c r="E12" s="1">
        <v>0</v>
      </c>
      <c r="F12" s="1">
        <v>49.956799967210898</v>
      </c>
      <c r="G12" s="1">
        <v>0</v>
      </c>
      <c r="H12" s="1">
        <v>107.35069536192</v>
      </c>
      <c r="I12" s="1">
        <v>19.3361090407695</v>
      </c>
      <c r="J12" s="1">
        <v>71.686911964021903</v>
      </c>
      <c r="K12" s="1">
        <v>0</v>
      </c>
    </row>
    <row r="13" spans="1:11" x14ac:dyDescent="0.3">
      <c r="A13">
        <v>14</v>
      </c>
      <c r="B13" t="s">
        <v>11</v>
      </c>
      <c r="C13" s="1">
        <v>101.141318466622</v>
      </c>
      <c r="D13" s="1">
        <v>0</v>
      </c>
      <c r="E13" s="1">
        <v>0</v>
      </c>
      <c r="F13" s="1">
        <v>0</v>
      </c>
      <c r="G13" s="1">
        <v>0</v>
      </c>
      <c r="H13" s="1">
        <v>169.33339202512701</v>
      </c>
      <c r="I13" s="1">
        <v>113.34345978220701</v>
      </c>
      <c r="J13" s="1">
        <v>228.22364670389999</v>
      </c>
      <c r="K13" s="1">
        <v>0</v>
      </c>
    </row>
    <row r="14" spans="1:11" x14ac:dyDescent="0.3">
      <c r="A14">
        <v>15</v>
      </c>
      <c r="B14" t="s">
        <v>11</v>
      </c>
      <c r="C14" s="1">
        <v>46.9279192986046</v>
      </c>
      <c r="D14" s="1">
        <v>0</v>
      </c>
      <c r="E14" s="1">
        <v>0</v>
      </c>
      <c r="F14" s="1">
        <v>44.535900160624998</v>
      </c>
      <c r="G14" s="1">
        <v>0</v>
      </c>
      <c r="H14" s="1">
        <v>0</v>
      </c>
      <c r="I14" s="1">
        <v>0</v>
      </c>
      <c r="J14" s="1">
        <v>43.839250469765403</v>
      </c>
      <c r="K14" s="1">
        <v>0</v>
      </c>
    </row>
    <row r="15" spans="1:11" x14ac:dyDescent="0.3">
      <c r="A15">
        <v>16</v>
      </c>
      <c r="B15" t="s">
        <v>11</v>
      </c>
      <c r="C15" s="1">
        <v>57.412264129494098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 x14ac:dyDescent="0.3">
      <c r="A16">
        <v>17</v>
      </c>
      <c r="B16" t="s">
        <v>11</v>
      </c>
      <c r="C16" s="1">
        <v>19.964290105097099</v>
      </c>
      <c r="D16" s="1">
        <v>0</v>
      </c>
      <c r="E16" s="1">
        <v>21.041018792572402</v>
      </c>
      <c r="F16" s="1">
        <v>25.936696891310199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">
      <c r="A17">
        <v>18</v>
      </c>
      <c r="B17" t="s">
        <v>11</v>
      </c>
      <c r="C17" s="1">
        <v>25.182744055503299</v>
      </c>
      <c r="D17" s="1">
        <v>0</v>
      </c>
      <c r="E17" s="1">
        <v>0</v>
      </c>
      <c r="F17" s="1">
        <v>27.1072793250393</v>
      </c>
      <c r="G17" s="1">
        <v>34.299178879347501</v>
      </c>
      <c r="H17" s="1">
        <v>0</v>
      </c>
      <c r="I17" s="1">
        <v>26.9598067382225</v>
      </c>
      <c r="J17" s="1">
        <v>0</v>
      </c>
      <c r="K17" s="1">
        <v>0</v>
      </c>
    </row>
    <row r="18" spans="1:11" x14ac:dyDescent="0.3">
      <c r="A18">
        <v>21</v>
      </c>
      <c r="B18" t="s">
        <v>11</v>
      </c>
      <c r="C18" s="1">
        <v>15.267871969454299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3">
      <c r="A19">
        <v>22</v>
      </c>
      <c r="B19" t="s">
        <v>11</v>
      </c>
      <c r="C19" s="1">
        <v>46.965497830712202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6.9796319805865998</v>
      </c>
      <c r="J19" s="1">
        <v>0</v>
      </c>
      <c r="K19" s="1">
        <v>0</v>
      </c>
    </row>
    <row r="20" spans="1:11" x14ac:dyDescent="0.3">
      <c r="A20">
        <v>23</v>
      </c>
      <c r="B20" t="s">
        <v>11</v>
      </c>
      <c r="C20" s="1">
        <v>33.227936159542097</v>
      </c>
      <c r="D20" s="1">
        <v>0</v>
      </c>
      <c r="E20" s="1">
        <v>0</v>
      </c>
      <c r="F20" s="1">
        <v>50.075989441150298</v>
      </c>
      <c r="G20" s="1">
        <v>36.620367817607203</v>
      </c>
      <c r="H20" s="1">
        <v>32.597188473807599</v>
      </c>
      <c r="I20" s="1">
        <v>43.005162949320798</v>
      </c>
      <c r="J20" s="1">
        <v>139.63497416415299</v>
      </c>
      <c r="K20" s="1">
        <v>0</v>
      </c>
    </row>
    <row r="21" spans="1:11" x14ac:dyDescent="0.3">
      <c r="A21">
        <v>24</v>
      </c>
      <c r="B21" t="s">
        <v>11</v>
      </c>
      <c r="C21" s="1">
        <v>126.964518926552</v>
      </c>
      <c r="D21" s="1">
        <v>93.839848923599305</v>
      </c>
      <c r="E21" s="1">
        <v>0</v>
      </c>
      <c r="F21" s="1">
        <v>117.88877260440999</v>
      </c>
      <c r="G21" s="1">
        <v>0</v>
      </c>
      <c r="H21" s="1">
        <v>205.809093887263</v>
      </c>
      <c r="I21" s="1">
        <v>0</v>
      </c>
      <c r="J21" s="1">
        <v>124.460118225789</v>
      </c>
      <c r="K21" s="1">
        <v>0</v>
      </c>
    </row>
    <row r="22" spans="1:11" x14ac:dyDescent="0.3">
      <c r="A22">
        <v>25</v>
      </c>
      <c r="B22" t="s">
        <v>11</v>
      </c>
      <c r="C22" s="1">
        <v>81.968798508392894</v>
      </c>
      <c r="D22" s="1">
        <v>110.726438236614</v>
      </c>
      <c r="E22" s="1">
        <v>0</v>
      </c>
      <c r="F22" s="1">
        <v>0</v>
      </c>
      <c r="G22" s="1">
        <v>0</v>
      </c>
      <c r="H22" s="1">
        <v>84.111451895050905</v>
      </c>
      <c r="I22" s="1">
        <v>153.410871257916</v>
      </c>
      <c r="J22" s="1">
        <v>0</v>
      </c>
      <c r="K22" s="1">
        <v>0</v>
      </c>
    </row>
    <row r="23" spans="1:11" x14ac:dyDescent="0.3">
      <c r="A23">
        <v>27</v>
      </c>
      <c r="B23" t="s">
        <v>11</v>
      </c>
      <c r="C23" s="1">
        <v>32.660191665378903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>
        <v>28</v>
      </c>
      <c r="B24" t="s">
        <v>11</v>
      </c>
      <c r="C24" s="1">
        <v>0</v>
      </c>
      <c r="D24" s="1">
        <v>0</v>
      </c>
      <c r="E24" s="1">
        <v>169.80943996748701</v>
      </c>
      <c r="F24" s="1">
        <v>0</v>
      </c>
      <c r="G24" s="1">
        <v>80.181825199719597</v>
      </c>
      <c r="H24" s="1">
        <v>138.803857951065</v>
      </c>
      <c r="I24" s="1">
        <v>64.835569531252105</v>
      </c>
      <c r="J24" s="1">
        <v>171.132236337541</v>
      </c>
      <c r="K24" s="1">
        <v>0</v>
      </c>
    </row>
    <row r="25" spans="1:11" x14ac:dyDescent="0.3">
      <c r="A25">
        <v>29</v>
      </c>
      <c r="B25" t="s">
        <v>11</v>
      </c>
      <c r="C25" s="1">
        <v>178.65824246854501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3">
      <c r="A26">
        <v>31</v>
      </c>
      <c r="B26" t="s">
        <v>11</v>
      </c>
      <c r="C26" s="1">
        <v>22.632637394848299</v>
      </c>
      <c r="D26" s="1">
        <v>21.530007226392701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3">
      <c r="A27">
        <v>32</v>
      </c>
      <c r="B27" t="s">
        <v>11</v>
      </c>
      <c r="C27" s="1">
        <v>22.507346590371402</v>
      </c>
      <c r="D27" s="1">
        <v>27.354571668077099</v>
      </c>
      <c r="E27" s="1">
        <v>46.1680833992218</v>
      </c>
      <c r="F27" s="1">
        <v>20.567513855835301</v>
      </c>
      <c r="G27" s="1">
        <v>20.145466828566001</v>
      </c>
      <c r="H27" s="1">
        <v>20.951423671760399</v>
      </c>
      <c r="I27" s="1">
        <v>0</v>
      </c>
      <c r="J27" s="1">
        <v>0</v>
      </c>
      <c r="K27" s="1">
        <v>0</v>
      </c>
    </row>
    <row r="28" spans="1:11" x14ac:dyDescent="0.3">
      <c r="A28">
        <v>33</v>
      </c>
      <c r="B28" t="s">
        <v>11</v>
      </c>
      <c r="C28" s="1">
        <v>15.2631398579333</v>
      </c>
      <c r="D28" s="1">
        <v>31.741996841331702</v>
      </c>
      <c r="E28" s="1">
        <v>0</v>
      </c>
      <c r="F28" s="1">
        <v>15.170767546049101</v>
      </c>
      <c r="G28" s="1">
        <v>13.276036104067799</v>
      </c>
      <c r="H28" s="1">
        <v>31.256220040378299</v>
      </c>
      <c r="I28" s="1">
        <v>37.013922831084301</v>
      </c>
      <c r="J28" s="1">
        <v>0</v>
      </c>
      <c r="K28" s="1">
        <v>0</v>
      </c>
    </row>
    <row r="29" spans="1:11" x14ac:dyDescent="0.3">
      <c r="A29">
        <v>34</v>
      </c>
      <c r="B29" t="s">
        <v>11</v>
      </c>
      <c r="C29" s="1">
        <v>30.0444139149003</v>
      </c>
      <c r="D29" s="1">
        <v>50.298603523758999</v>
      </c>
      <c r="E29" s="1">
        <v>29.4871403838916</v>
      </c>
      <c r="F29" s="1">
        <v>0</v>
      </c>
      <c r="G29" s="1">
        <v>60.894008427312301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3">
      <c r="A30">
        <v>35</v>
      </c>
      <c r="B30" t="s">
        <v>11</v>
      </c>
      <c r="C30" s="1">
        <v>68.905270556854902</v>
      </c>
      <c r="D30" s="1">
        <v>0</v>
      </c>
      <c r="E30" s="1">
        <v>110.04693932754201</v>
      </c>
      <c r="F30" s="1">
        <v>0</v>
      </c>
      <c r="G30" s="1">
        <v>0</v>
      </c>
      <c r="H30" s="1">
        <v>133.27326174702901</v>
      </c>
      <c r="I30" s="1">
        <v>0</v>
      </c>
      <c r="J30" s="1">
        <v>0</v>
      </c>
      <c r="K30" s="1">
        <v>0</v>
      </c>
    </row>
    <row r="31" spans="1:11" x14ac:dyDescent="0.3">
      <c r="A31">
        <v>36</v>
      </c>
      <c r="B31" t="s">
        <v>11</v>
      </c>
      <c r="C31" s="1">
        <v>0</v>
      </c>
      <c r="D31" s="1">
        <v>0</v>
      </c>
      <c r="E31" s="1">
        <v>0</v>
      </c>
      <c r="F31" s="1">
        <v>0</v>
      </c>
      <c r="G31" s="1">
        <v>29.3150735581827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">
      <c r="A32">
        <v>37</v>
      </c>
      <c r="B32" t="s">
        <v>11</v>
      </c>
      <c r="C32" s="1">
        <v>46.422157419806098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66.709922484516795</v>
      </c>
      <c r="J32" s="1">
        <v>0</v>
      </c>
      <c r="K32" s="1">
        <v>0</v>
      </c>
    </row>
    <row r="33" spans="1:11" x14ac:dyDescent="0.3">
      <c r="A33">
        <v>38</v>
      </c>
      <c r="B33" t="s">
        <v>11</v>
      </c>
      <c r="C33" s="1">
        <v>0</v>
      </c>
      <c r="D33" s="1">
        <v>20.228846029320401</v>
      </c>
      <c r="E33" s="1">
        <v>0</v>
      </c>
      <c r="F33" s="1">
        <v>20.113580864678699</v>
      </c>
      <c r="G33" s="1">
        <v>14.820461218046001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>
        <v>39</v>
      </c>
      <c r="B34" t="s">
        <v>11</v>
      </c>
      <c r="C34" s="1">
        <v>69.223981803107193</v>
      </c>
      <c r="D34" s="1">
        <v>14.0068748910021</v>
      </c>
      <c r="E34" s="1">
        <v>16.4371005607908</v>
      </c>
      <c r="F34" s="1">
        <v>0</v>
      </c>
      <c r="G34" s="1">
        <v>0</v>
      </c>
      <c r="H34" s="1">
        <v>0</v>
      </c>
      <c r="I34" s="1">
        <v>0</v>
      </c>
      <c r="J34" s="1">
        <v>15.8685939893859</v>
      </c>
      <c r="K34" s="1">
        <v>54.007304488120504</v>
      </c>
    </row>
    <row r="35" spans="1:11" x14ac:dyDescent="0.3">
      <c r="A35">
        <v>40</v>
      </c>
      <c r="B35" t="s">
        <v>11</v>
      </c>
      <c r="C35" s="1">
        <v>0</v>
      </c>
      <c r="D35" s="1">
        <v>0</v>
      </c>
      <c r="E35" s="1">
        <v>73.283752044166405</v>
      </c>
      <c r="F35" s="1">
        <v>0</v>
      </c>
      <c r="G35" s="1">
        <v>36.053677403900203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>
        <v>41</v>
      </c>
      <c r="B36" t="s">
        <v>11</v>
      </c>
      <c r="C36" s="1">
        <v>106.33096854601401</v>
      </c>
      <c r="D36" s="1">
        <v>67.482869547591605</v>
      </c>
      <c r="E36" s="1">
        <v>0</v>
      </c>
      <c r="F36" s="1">
        <v>0</v>
      </c>
      <c r="G36" s="1">
        <v>76.780492775373901</v>
      </c>
      <c r="H36" s="1">
        <v>77.975659792912495</v>
      </c>
      <c r="I36" s="1">
        <v>0</v>
      </c>
      <c r="J36" s="1">
        <v>0</v>
      </c>
      <c r="K36" s="1">
        <v>0</v>
      </c>
    </row>
    <row r="37" spans="1:11" x14ac:dyDescent="0.3">
      <c r="A37">
        <v>42</v>
      </c>
      <c r="B37" t="s">
        <v>11</v>
      </c>
      <c r="C37" s="1">
        <v>86.6082837786238</v>
      </c>
      <c r="D37" s="1">
        <v>99.627167958734404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>
        <v>43</v>
      </c>
      <c r="B38" t="s">
        <v>11</v>
      </c>
      <c r="C38" s="1">
        <v>46.607428006366298</v>
      </c>
      <c r="D38" s="1">
        <v>92.319729882503395</v>
      </c>
      <c r="E38" s="1">
        <v>31.670087519904399</v>
      </c>
      <c r="F38" s="1">
        <v>0</v>
      </c>
      <c r="G38" s="1">
        <v>0</v>
      </c>
      <c r="H38" s="1">
        <v>0</v>
      </c>
      <c r="I38" s="1">
        <v>46.940047365813797</v>
      </c>
      <c r="J38" s="1">
        <v>0</v>
      </c>
      <c r="K38" s="1">
        <v>42.695742874581597</v>
      </c>
    </row>
    <row r="39" spans="1:11" x14ac:dyDescent="0.3">
      <c r="A39">
        <v>44</v>
      </c>
      <c r="B39" t="s">
        <v>11</v>
      </c>
      <c r="C39" s="1">
        <v>0</v>
      </c>
      <c r="D39" s="1">
        <v>18.509731709852598</v>
      </c>
      <c r="E39" s="1">
        <v>23.4781378166522</v>
      </c>
      <c r="F39" s="1">
        <v>0</v>
      </c>
      <c r="G39" s="1">
        <v>24.8454436658925</v>
      </c>
      <c r="H39" s="1">
        <v>28.839273220895599</v>
      </c>
      <c r="I39" s="1">
        <v>0</v>
      </c>
      <c r="J39" s="1">
        <v>24.103747451165599</v>
      </c>
      <c r="K39" s="1">
        <v>39.492479538092198</v>
      </c>
    </row>
    <row r="40" spans="1:11" x14ac:dyDescent="0.3">
      <c r="A40">
        <v>45</v>
      </c>
      <c r="B40" t="s">
        <v>11</v>
      </c>
      <c r="C40" s="1">
        <v>77.730279423999903</v>
      </c>
      <c r="D40" s="1">
        <v>31.400948064100799</v>
      </c>
      <c r="E40" s="1">
        <v>0</v>
      </c>
      <c r="F40" s="1">
        <v>37.702482135261199</v>
      </c>
      <c r="G40" s="1">
        <v>114.043428237163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>
        <v>46</v>
      </c>
      <c r="B41" t="s">
        <v>11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137.214362219008</v>
      </c>
      <c r="I41" s="1">
        <v>0</v>
      </c>
      <c r="J41" s="1">
        <v>0</v>
      </c>
      <c r="K41" s="1">
        <v>0</v>
      </c>
    </row>
    <row r="42" spans="1:11" x14ac:dyDescent="0.3">
      <c r="A42">
        <v>47</v>
      </c>
      <c r="B42" t="s">
        <v>11</v>
      </c>
      <c r="C42" s="1">
        <v>12.687357159948601</v>
      </c>
      <c r="D42" s="1">
        <v>13.8026061398867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3">
      <c r="A43">
        <v>48</v>
      </c>
      <c r="B43" t="s">
        <v>11</v>
      </c>
      <c r="C43" s="1">
        <v>25.4974395537619</v>
      </c>
      <c r="D43" s="1">
        <v>26.179331915148801</v>
      </c>
      <c r="E43" s="1">
        <v>30.9837706696526</v>
      </c>
      <c r="F43" s="1">
        <v>0</v>
      </c>
      <c r="G43" s="1">
        <v>0</v>
      </c>
      <c r="H43" s="1">
        <v>26.801687739278599</v>
      </c>
      <c r="I43" s="1">
        <v>17.5263684104338</v>
      </c>
      <c r="J43" s="1">
        <v>0</v>
      </c>
      <c r="K43" s="1">
        <v>13.699881147039401</v>
      </c>
    </row>
    <row r="44" spans="1:11" x14ac:dyDescent="0.3">
      <c r="A44">
        <v>49</v>
      </c>
      <c r="B44" t="s">
        <v>11</v>
      </c>
      <c r="C44" s="1">
        <v>103.18309350526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3">
      <c r="A45">
        <v>50</v>
      </c>
      <c r="B45" t="s">
        <v>11</v>
      </c>
      <c r="C45" s="1">
        <v>133.35588195120599</v>
      </c>
      <c r="D45" s="1">
        <v>92.240103073113104</v>
      </c>
      <c r="E45" s="1">
        <v>141.387012191422</v>
      </c>
      <c r="F45" s="1">
        <v>82.639977016166398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3">
      <c r="A46">
        <v>52</v>
      </c>
      <c r="B46" t="s">
        <v>11</v>
      </c>
      <c r="C46" s="1">
        <v>69.739785681570297</v>
      </c>
      <c r="D46" s="1">
        <v>230.644744214913</v>
      </c>
      <c r="E46" s="1">
        <v>30.790452093140701</v>
      </c>
      <c r="F46" s="1">
        <v>89.478437901925702</v>
      </c>
      <c r="G46" s="1">
        <v>55.427754121870002</v>
      </c>
      <c r="H46" s="1">
        <v>79.304481991781103</v>
      </c>
      <c r="I46" s="1">
        <v>51.553641594970799</v>
      </c>
      <c r="J46" s="1">
        <v>0</v>
      </c>
      <c r="K46" s="1">
        <v>0</v>
      </c>
    </row>
    <row r="47" spans="1:11" x14ac:dyDescent="0.3">
      <c r="A47">
        <v>54</v>
      </c>
      <c r="B47" t="s">
        <v>11</v>
      </c>
      <c r="C47" s="1">
        <v>55.615508889884701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3">
      <c r="A48">
        <v>55</v>
      </c>
      <c r="B48" t="s">
        <v>11</v>
      </c>
      <c r="C48" s="1">
        <v>18.156091523417999</v>
      </c>
      <c r="D48" s="1">
        <v>13.4329860284882</v>
      </c>
      <c r="E48" s="1">
        <v>0</v>
      </c>
      <c r="F48" s="1">
        <v>30.861746659369299</v>
      </c>
      <c r="G48" s="1">
        <v>0</v>
      </c>
      <c r="H48" s="1">
        <v>6.7610087912530696</v>
      </c>
      <c r="I48" s="1">
        <v>0</v>
      </c>
      <c r="J48" s="1">
        <v>0</v>
      </c>
      <c r="K48" s="1">
        <v>0</v>
      </c>
    </row>
    <row r="49" spans="1:11" x14ac:dyDescent="0.3">
      <c r="A49">
        <v>56</v>
      </c>
      <c r="B49" t="s">
        <v>11</v>
      </c>
      <c r="C49" s="1">
        <v>0</v>
      </c>
      <c r="D49" s="1">
        <v>21.3141119826848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3">
      <c r="A50">
        <v>57</v>
      </c>
      <c r="B50" t="s">
        <v>11</v>
      </c>
      <c r="C50" s="1">
        <v>86.851112716530196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3">
      <c r="A51">
        <v>58</v>
      </c>
      <c r="B51" t="s">
        <v>11</v>
      </c>
      <c r="C51" s="1">
        <v>82.493479251150006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3">
      <c r="A52">
        <v>59</v>
      </c>
      <c r="B52" t="s">
        <v>11</v>
      </c>
      <c r="C52" s="1">
        <v>70.927000351118494</v>
      </c>
      <c r="D52" s="1">
        <v>22.238199084359302</v>
      </c>
      <c r="E52" s="1">
        <v>22.342773093544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3">
      <c r="A53">
        <v>60</v>
      </c>
      <c r="B53" t="s">
        <v>11</v>
      </c>
      <c r="C53" s="1">
        <v>19.322067151506001</v>
      </c>
      <c r="D53" s="1">
        <v>9.5205676486555095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3">
      <c r="A54">
        <v>61</v>
      </c>
      <c r="B54" t="s">
        <v>11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3">
      <c r="A55">
        <v>62</v>
      </c>
      <c r="B55" t="s">
        <v>11</v>
      </c>
      <c r="C55" s="1">
        <v>54.381222922444401</v>
      </c>
      <c r="D55" s="1">
        <v>0</v>
      </c>
      <c r="E55" s="1">
        <v>0</v>
      </c>
      <c r="F55" s="1">
        <v>112.820511351766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3">
      <c r="A56">
        <v>63</v>
      </c>
      <c r="B56" t="s">
        <v>11</v>
      </c>
      <c r="C56" s="1">
        <v>12.571094304708501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">
      <c r="A57">
        <v>64</v>
      </c>
      <c r="B57" t="s">
        <v>11</v>
      </c>
      <c r="C57" s="1">
        <v>81.5311116823448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3">
      <c r="A58">
        <v>65</v>
      </c>
      <c r="B58" t="s">
        <v>11</v>
      </c>
      <c r="C58" s="1">
        <v>159.83986090033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3">
      <c r="A59">
        <v>66</v>
      </c>
      <c r="B59" t="s">
        <v>11</v>
      </c>
      <c r="C59" s="1">
        <v>248.45569606314501</v>
      </c>
      <c r="D59" s="1">
        <v>150.57700948371399</v>
      </c>
      <c r="E59" s="1">
        <v>140.02796344729299</v>
      </c>
      <c r="F59" s="1">
        <v>67.125512289108798</v>
      </c>
      <c r="G59" s="1">
        <v>54.481907491246901</v>
      </c>
      <c r="H59" s="1">
        <v>68.946345431315805</v>
      </c>
      <c r="I59" s="1">
        <v>0</v>
      </c>
      <c r="J59" s="1">
        <v>0</v>
      </c>
      <c r="K59" s="1">
        <v>0</v>
      </c>
    </row>
    <row r="60" spans="1:11" x14ac:dyDescent="0.3">
      <c r="A60">
        <v>67</v>
      </c>
      <c r="B60" t="s">
        <v>11</v>
      </c>
      <c r="C60" s="1">
        <v>221.49391501619701</v>
      </c>
      <c r="D60" s="1">
        <v>397.70183685792699</v>
      </c>
      <c r="E60" s="1">
        <v>238.91063114651999</v>
      </c>
      <c r="F60" s="1">
        <v>64.893140761991106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3">
      <c r="A61">
        <v>68</v>
      </c>
      <c r="B61" t="s">
        <v>11</v>
      </c>
      <c r="C61" s="1">
        <v>32.454980606592997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3">
      <c r="A62">
        <v>69</v>
      </c>
      <c r="B62" t="s">
        <v>11</v>
      </c>
      <c r="C62" s="1">
        <v>32.884746740527397</v>
      </c>
      <c r="D62" s="1">
        <v>44.940285784092602</v>
      </c>
      <c r="E62" s="1">
        <v>23.150838288931801</v>
      </c>
      <c r="F62" s="1">
        <v>0</v>
      </c>
      <c r="G62" s="1">
        <v>42.209274810740602</v>
      </c>
      <c r="H62" s="1">
        <v>36.351446329308096</v>
      </c>
      <c r="I62" s="1">
        <v>0</v>
      </c>
      <c r="J62" s="1">
        <v>0</v>
      </c>
      <c r="K62" s="1">
        <v>0</v>
      </c>
    </row>
    <row r="63" spans="1:11" x14ac:dyDescent="0.3">
      <c r="A63">
        <v>70</v>
      </c>
      <c r="B63" t="s">
        <v>11</v>
      </c>
      <c r="C63" s="1">
        <v>36.077203237952403</v>
      </c>
      <c r="D63" s="1">
        <v>20.638500778914199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3">
      <c r="A64">
        <v>71</v>
      </c>
      <c r="B64" t="s">
        <v>11</v>
      </c>
      <c r="C64" s="1">
        <v>67.814430634470497</v>
      </c>
      <c r="D64" s="1">
        <v>33.066514552432999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3">
      <c r="A65">
        <v>72</v>
      </c>
      <c r="B65" t="s">
        <v>11</v>
      </c>
      <c r="C65" s="1">
        <v>413.71029587005899</v>
      </c>
      <c r="D65" s="1">
        <v>140.22687883904601</v>
      </c>
      <c r="E65" s="1">
        <v>0</v>
      </c>
      <c r="F65" s="1">
        <v>0</v>
      </c>
      <c r="G65" s="1">
        <v>29.557105286691101</v>
      </c>
      <c r="H65" s="1">
        <v>71.707731453156001</v>
      </c>
      <c r="I65" s="1">
        <v>113.28900052623</v>
      </c>
      <c r="J65" s="1">
        <v>119.185831519112</v>
      </c>
      <c r="K65" s="1">
        <v>0</v>
      </c>
    </row>
    <row r="66" spans="1:11" x14ac:dyDescent="0.3">
      <c r="A66">
        <v>73</v>
      </c>
      <c r="B66" t="s">
        <v>11</v>
      </c>
      <c r="C66" s="1">
        <v>0</v>
      </c>
      <c r="D66" s="1">
        <v>0</v>
      </c>
      <c r="E66" s="1">
        <v>45.423147742938603</v>
      </c>
      <c r="F66" s="1">
        <v>23.920528333354799</v>
      </c>
      <c r="G66" s="1">
        <v>54.386085086471901</v>
      </c>
      <c r="H66" s="1">
        <v>51.388163529111601</v>
      </c>
      <c r="I66" s="1">
        <v>0</v>
      </c>
      <c r="J66" s="1">
        <v>0</v>
      </c>
      <c r="K66" s="1">
        <v>0</v>
      </c>
    </row>
    <row r="67" spans="1:11" x14ac:dyDescent="0.3">
      <c r="A67">
        <v>74</v>
      </c>
      <c r="B67" t="s">
        <v>11</v>
      </c>
      <c r="C67" s="1">
        <v>297.81371797601099</v>
      </c>
      <c r="D67" s="1">
        <v>0</v>
      </c>
      <c r="E67" s="1">
        <v>0</v>
      </c>
      <c r="F67" s="1">
        <v>42.786303273345297</v>
      </c>
      <c r="G67" s="1">
        <v>64.926376979926999</v>
      </c>
      <c r="H67" s="1">
        <v>109.273031504705</v>
      </c>
      <c r="I67" s="1">
        <v>77.4586501711061</v>
      </c>
      <c r="J67" s="1">
        <v>60.017772843576097</v>
      </c>
      <c r="K67" s="1">
        <v>0</v>
      </c>
    </row>
    <row r="68" spans="1:11" x14ac:dyDescent="0.3">
      <c r="A68">
        <v>75</v>
      </c>
      <c r="B68" t="s">
        <v>11</v>
      </c>
      <c r="C68" s="1">
        <v>89.687749404017197</v>
      </c>
      <c r="D68" s="1">
        <v>0</v>
      </c>
      <c r="E68" s="1">
        <v>10.1760623691939</v>
      </c>
      <c r="F68" s="1">
        <v>0</v>
      </c>
      <c r="G68" s="1">
        <v>54.901162379639999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3">
      <c r="A69">
        <v>76</v>
      </c>
      <c r="B69" t="s">
        <v>11</v>
      </c>
      <c r="C69" s="1">
        <v>22.236054461670999</v>
      </c>
      <c r="D69" s="1">
        <v>29.260629573516798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3">
      <c r="A70">
        <v>77</v>
      </c>
      <c r="B70" t="s">
        <v>11</v>
      </c>
      <c r="C70" s="1">
        <v>28.777665907347501</v>
      </c>
      <c r="D70" s="1">
        <v>21.6271865327119</v>
      </c>
      <c r="E70" s="1">
        <v>24.006269190243898</v>
      </c>
      <c r="F70" s="1">
        <v>0</v>
      </c>
      <c r="G70" s="1">
        <v>23.903713608812598</v>
      </c>
      <c r="H70" s="1">
        <v>11.295416028673101</v>
      </c>
      <c r="I70" s="1">
        <v>0</v>
      </c>
      <c r="J70" s="1">
        <v>0</v>
      </c>
      <c r="K70" s="1">
        <v>0</v>
      </c>
    </row>
    <row r="71" spans="1:11" x14ac:dyDescent="0.3">
      <c r="A71">
        <v>78</v>
      </c>
      <c r="B71" t="s">
        <v>11</v>
      </c>
      <c r="C71" s="1">
        <v>27.802004110452899</v>
      </c>
      <c r="D71" s="1">
        <v>9.3983332412651794</v>
      </c>
      <c r="E71" s="1">
        <v>47.169772920933298</v>
      </c>
      <c r="F71" s="1">
        <v>42.489452841797402</v>
      </c>
      <c r="G71" s="1">
        <v>0</v>
      </c>
      <c r="H71" s="1">
        <v>19.750861011720701</v>
      </c>
      <c r="I71" s="1">
        <v>67.858616384630395</v>
      </c>
      <c r="J71" s="1">
        <v>23.238211865509498</v>
      </c>
      <c r="K71" s="1">
        <v>0</v>
      </c>
    </row>
    <row r="72" spans="1:11" x14ac:dyDescent="0.3">
      <c r="A72">
        <v>79</v>
      </c>
      <c r="B72" t="s">
        <v>11</v>
      </c>
      <c r="C72" s="1">
        <v>108.395117216515</v>
      </c>
      <c r="D72" s="1">
        <v>0</v>
      </c>
      <c r="E72" s="1">
        <v>92.616598326634005</v>
      </c>
      <c r="F72" s="1">
        <v>0</v>
      </c>
      <c r="G72" s="1">
        <v>394.15534681637098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3">
      <c r="A73">
        <v>80</v>
      </c>
      <c r="B73" t="s">
        <v>11</v>
      </c>
      <c r="C73" s="1">
        <v>85.158296802462303</v>
      </c>
      <c r="D73" s="1">
        <v>53.434814275143196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3">
      <c r="A74">
        <v>81</v>
      </c>
      <c r="B74" t="s">
        <v>11</v>
      </c>
      <c r="C74" s="1">
        <v>17.8150153593486</v>
      </c>
      <c r="D74" s="1">
        <v>39.598282042971</v>
      </c>
      <c r="E74" s="1">
        <v>38.547099571778098</v>
      </c>
      <c r="F74" s="1">
        <v>34.775931884506399</v>
      </c>
      <c r="G74" s="1">
        <v>33.528149656674501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3">
      <c r="A75">
        <v>83</v>
      </c>
      <c r="B75" t="s">
        <v>11</v>
      </c>
      <c r="C75" s="1">
        <v>53.6370696307686</v>
      </c>
      <c r="D75" s="1">
        <v>0</v>
      </c>
      <c r="E75" s="1">
        <v>0</v>
      </c>
      <c r="F75" s="1">
        <v>73.094580245831494</v>
      </c>
      <c r="G75" s="1">
        <v>0</v>
      </c>
      <c r="H75" s="1">
        <v>33.673686776520697</v>
      </c>
      <c r="I75" s="1">
        <v>55.649633083288499</v>
      </c>
      <c r="J75" s="1">
        <v>66.528877168681504</v>
      </c>
      <c r="K75" s="1">
        <v>0</v>
      </c>
    </row>
    <row r="76" spans="1:11" x14ac:dyDescent="0.3">
      <c r="A76">
        <v>84</v>
      </c>
      <c r="B76" t="s">
        <v>11</v>
      </c>
      <c r="C76" s="1">
        <v>12.075356204288999</v>
      </c>
      <c r="D76" s="1">
        <v>17.3027771477934</v>
      </c>
      <c r="E76" s="1">
        <v>34.572697543721901</v>
      </c>
      <c r="F76" s="1">
        <v>0</v>
      </c>
      <c r="G76" s="1">
        <v>0</v>
      </c>
      <c r="H76" s="1">
        <v>24.931363423963401</v>
      </c>
      <c r="I76" s="1">
        <v>74.756732677958695</v>
      </c>
      <c r="J76" s="1">
        <v>116.395853353947</v>
      </c>
      <c r="K76" s="1">
        <v>0</v>
      </c>
    </row>
    <row r="77" spans="1:11" x14ac:dyDescent="0.3">
      <c r="A77">
        <v>85</v>
      </c>
      <c r="B77" t="s">
        <v>11</v>
      </c>
      <c r="C77" s="1">
        <v>43.406837829583303</v>
      </c>
      <c r="D77" s="1">
        <v>23.369013141670798</v>
      </c>
      <c r="E77" s="1">
        <v>13.399653870073401</v>
      </c>
      <c r="F77" s="1">
        <v>11.446965820898599</v>
      </c>
      <c r="G77" s="1">
        <v>19.262490411001298</v>
      </c>
      <c r="H77" s="1">
        <v>11.1244536064877</v>
      </c>
      <c r="I77" s="1">
        <v>33.8726663987444</v>
      </c>
      <c r="J77" s="1">
        <v>20.170451687424901</v>
      </c>
      <c r="K77" s="1">
        <v>0</v>
      </c>
    </row>
    <row r="78" spans="1:11" x14ac:dyDescent="0.3">
      <c r="A78">
        <v>86</v>
      </c>
      <c r="B78" t="s">
        <v>11</v>
      </c>
      <c r="C78" s="1">
        <v>132.174125223739</v>
      </c>
      <c r="D78" s="1">
        <v>0</v>
      </c>
      <c r="E78" s="1">
        <v>0</v>
      </c>
      <c r="F78" s="1">
        <v>70.242590864069797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3">
      <c r="A79">
        <v>87</v>
      </c>
      <c r="B79" t="s">
        <v>11</v>
      </c>
      <c r="C79" s="1">
        <v>52.307543410632903</v>
      </c>
      <c r="D79" s="1">
        <v>54.566179114491099</v>
      </c>
      <c r="E79" s="1">
        <v>48.828112491018203</v>
      </c>
      <c r="F79" s="1">
        <v>10.3299563404829</v>
      </c>
      <c r="G79" s="1">
        <v>47.565575593310797</v>
      </c>
      <c r="H79" s="1">
        <v>41.109536820233998</v>
      </c>
      <c r="I79" s="1">
        <v>0</v>
      </c>
      <c r="J79" s="1">
        <v>0</v>
      </c>
      <c r="K79" s="1">
        <v>0</v>
      </c>
    </row>
    <row r="80" spans="1:11" x14ac:dyDescent="0.3">
      <c r="A80">
        <v>88</v>
      </c>
      <c r="B80" t="s">
        <v>11</v>
      </c>
      <c r="C80" s="1">
        <v>44.011050512926502</v>
      </c>
      <c r="D80" s="1">
        <v>57.429777186716301</v>
      </c>
      <c r="E80" s="1">
        <v>0</v>
      </c>
      <c r="F80" s="1">
        <v>50.114436999600997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3">
      <c r="A81">
        <v>89</v>
      </c>
      <c r="B81" t="s">
        <v>11</v>
      </c>
      <c r="C81" s="1">
        <v>93.7950843412833</v>
      </c>
      <c r="D81" s="1">
        <v>37.219131116771003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3">
      <c r="A82">
        <v>90</v>
      </c>
      <c r="B82" t="s">
        <v>11</v>
      </c>
      <c r="C82" s="1">
        <v>21.999007011938101</v>
      </c>
      <c r="D82" s="1">
        <v>162.25543101471499</v>
      </c>
      <c r="E82" s="1">
        <v>17.7754336384453</v>
      </c>
      <c r="F82" s="1">
        <v>22.573930595322899</v>
      </c>
      <c r="G82" s="1">
        <v>28.582773186953698</v>
      </c>
      <c r="H82" s="1">
        <v>79.158201145800504</v>
      </c>
      <c r="I82" s="1">
        <v>60.352392923934197</v>
      </c>
      <c r="J82" s="1">
        <v>125.245098443708</v>
      </c>
      <c r="K82" s="1">
        <v>0</v>
      </c>
    </row>
    <row r="83" spans="1:11" x14ac:dyDescent="0.3">
      <c r="A83">
        <v>91</v>
      </c>
      <c r="B83" t="s">
        <v>11</v>
      </c>
      <c r="C83" s="1">
        <v>63.033820999280401</v>
      </c>
      <c r="D83" s="1">
        <v>76.430746968098205</v>
      </c>
      <c r="E83" s="1">
        <v>90.745887664010098</v>
      </c>
      <c r="F83" s="1">
        <v>78.164517555010505</v>
      </c>
      <c r="G83" s="1">
        <v>72.194509813319996</v>
      </c>
      <c r="H83" s="1">
        <v>67.228795812003597</v>
      </c>
      <c r="I83" s="1">
        <v>86.442998046881499</v>
      </c>
      <c r="J83" s="1">
        <v>124.40594021806299</v>
      </c>
      <c r="K83" s="1">
        <v>0</v>
      </c>
    </row>
    <row r="84" spans="1:11" x14ac:dyDescent="0.3">
      <c r="A84">
        <v>92</v>
      </c>
      <c r="B84" t="s">
        <v>11</v>
      </c>
      <c r="C84" s="1">
        <v>95.518609165453697</v>
      </c>
      <c r="D84" s="1">
        <v>24.560432268756401</v>
      </c>
      <c r="E84" s="1">
        <v>85.158296802462303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3">
      <c r="A85">
        <v>93</v>
      </c>
      <c r="B85" t="s">
        <v>11</v>
      </c>
      <c r="C85" s="1">
        <v>40.859094699259202</v>
      </c>
      <c r="D85" s="1">
        <v>0</v>
      </c>
      <c r="E85" s="1">
        <v>60.502519486531803</v>
      </c>
      <c r="F85" s="1">
        <v>0</v>
      </c>
      <c r="G85" s="1">
        <v>50.541526454471096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3">
      <c r="A86">
        <v>94</v>
      </c>
      <c r="B86" t="s">
        <v>11</v>
      </c>
      <c r="C86" s="1">
        <v>61.9767099421626</v>
      </c>
      <c r="D86" s="1">
        <v>37.436096178276301</v>
      </c>
      <c r="E86" s="1">
        <v>37.199042641708502</v>
      </c>
      <c r="F86" s="1">
        <v>27.4805394260596</v>
      </c>
      <c r="G86" s="1">
        <v>51.894047831828601</v>
      </c>
      <c r="H86" s="1">
        <v>31.644494951636698</v>
      </c>
      <c r="I86" s="1">
        <v>0</v>
      </c>
      <c r="J86" s="1">
        <v>0</v>
      </c>
      <c r="K86" s="1">
        <v>0</v>
      </c>
    </row>
    <row r="87" spans="1:11" x14ac:dyDescent="0.3">
      <c r="A87">
        <v>96</v>
      </c>
      <c r="B87" t="s">
        <v>11</v>
      </c>
      <c r="C87" s="1">
        <v>119.16462047106501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3">
      <c r="A88">
        <v>97</v>
      </c>
      <c r="B88" t="s">
        <v>11</v>
      </c>
      <c r="C88" s="1">
        <v>87.646806958170998</v>
      </c>
      <c r="D88" s="1">
        <v>58.605383269017203</v>
      </c>
      <c r="E88" s="1">
        <v>31.1003059845278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3">
      <c r="A89">
        <v>98</v>
      </c>
      <c r="B89" t="s">
        <v>11</v>
      </c>
      <c r="C89" s="1">
        <v>36.343936212164898</v>
      </c>
      <c r="D89" s="1">
        <v>35.677338812138203</v>
      </c>
      <c r="E89" s="1">
        <v>37.948792464625797</v>
      </c>
      <c r="F89" s="1">
        <v>27.3315196820962</v>
      </c>
      <c r="G89" s="1">
        <v>20.988527174220302</v>
      </c>
      <c r="H89" s="1">
        <v>12.3963866924529</v>
      </c>
      <c r="I89" s="1">
        <v>43.537964484213298</v>
      </c>
      <c r="J89" s="1">
        <v>32.239961908580199</v>
      </c>
      <c r="K89" s="1">
        <v>0</v>
      </c>
    </row>
    <row r="90" spans="1:11" x14ac:dyDescent="0.3">
      <c r="A90">
        <v>99</v>
      </c>
      <c r="B90" t="s">
        <v>11</v>
      </c>
      <c r="C90" s="1">
        <v>43.039025884763603</v>
      </c>
      <c r="D90" s="1">
        <v>23.258597951500999</v>
      </c>
      <c r="E90" s="1">
        <v>73.558918058192504</v>
      </c>
      <c r="F90" s="1">
        <v>114.486292304084</v>
      </c>
      <c r="G90" s="1">
        <v>75.311705592219397</v>
      </c>
      <c r="H90" s="1">
        <v>83.034632022203795</v>
      </c>
      <c r="I90" s="1">
        <v>52.747964437059402</v>
      </c>
      <c r="J90" s="1">
        <v>0</v>
      </c>
      <c r="K90" s="1">
        <v>0</v>
      </c>
    </row>
    <row r="91" spans="1:11" x14ac:dyDescent="0.3">
      <c r="A91">
        <v>100</v>
      </c>
      <c r="B91" t="s">
        <v>11</v>
      </c>
      <c r="C91" s="1">
        <v>25.6159134503967</v>
      </c>
      <c r="D91" s="1">
        <v>0</v>
      </c>
      <c r="E91" s="1">
        <v>0</v>
      </c>
      <c r="F91" s="1">
        <v>25.370378260526401</v>
      </c>
      <c r="G91" s="1">
        <v>16.540471211585899</v>
      </c>
      <c r="H91" s="1">
        <v>10.024080894778301</v>
      </c>
      <c r="I91" s="1">
        <v>40.393840669636198</v>
      </c>
      <c r="J91" s="1">
        <v>86.597581363939099</v>
      </c>
      <c r="K91" s="1">
        <v>0</v>
      </c>
    </row>
    <row r="92" spans="1:11" x14ac:dyDescent="0.3">
      <c r="A92">
        <v>101</v>
      </c>
      <c r="B92" t="s">
        <v>11</v>
      </c>
      <c r="C92" s="1">
        <v>29.8169391468785</v>
      </c>
      <c r="D92" s="1">
        <v>46.377355340059196</v>
      </c>
      <c r="E92" s="1">
        <v>0</v>
      </c>
      <c r="F92" s="1">
        <v>13.360063150308701</v>
      </c>
      <c r="G92" s="1">
        <v>17.816660911876902</v>
      </c>
      <c r="H92" s="1">
        <v>18.679122513280099</v>
      </c>
      <c r="I92" s="1">
        <v>0</v>
      </c>
      <c r="J92" s="1">
        <v>0</v>
      </c>
      <c r="K92" s="1">
        <v>0</v>
      </c>
    </row>
    <row r="93" spans="1:11" x14ac:dyDescent="0.3">
      <c r="A93">
        <v>102</v>
      </c>
      <c r="B93" t="s">
        <v>11</v>
      </c>
      <c r="C93" s="1">
        <v>40.319642973239603</v>
      </c>
      <c r="D93" s="1">
        <v>24.1583862629587</v>
      </c>
      <c r="E93" s="1">
        <v>24.1030387298024</v>
      </c>
      <c r="F93" s="1">
        <v>0</v>
      </c>
      <c r="G93" s="1">
        <v>0</v>
      </c>
      <c r="H93" s="1">
        <v>26.892925275711601</v>
      </c>
      <c r="I93" s="1">
        <v>0</v>
      </c>
      <c r="J93" s="1">
        <v>0</v>
      </c>
      <c r="K93" s="1">
        <v>0</v>
      </c>
    </row>
    <row r="94" spans="1:11" x14ac:dyDescent="0.3">
      <c r="A94">
        <v>103</v>
      </c>
      <c r="B94" t="s">
        <v>11</v>
      </c>
      <c r="C94" s="1">
        <v>47.3654174467015</v>
      </c>
      <c r="D94" s="1">
        <v>31.715449251967399</v>
      </c>
      <c r="E94" s="1">
        <v>24.784265486015201</v>
      </c>
      <c r="F94" s="1">
        <v>44.753826024152197</v>
      </c>
      <c r="G94" s="1">
        <v>28.533286941517101</v>
      </c>
      <c r="H94" s="1">
        <v>21.666979797704499</v>
      </c>
      <c r="I94" s="1">
        <v>0</v>
      </c>
      <c r="J94" s="1">
        <v>0</v>
      </c>
      <c r="K94" s="1">
        <v>0</v>
      </c>
    </row>
    <row r="95" spans="1:11" x14ac:dyDescent="0.3">
      <c r="A95">
        <v>104</v>
      </c>
      <c r="B95" t="s">
        <v>11</v>
      </c>
      <c r="C95" s="1">
        <v>57.922992245894903</v>
      </c>
      <c r="D95" s="1">
        <v>164.294880476744</v>
      </c>
      <c r="E95" s="1">
        <v>0</v>
      </c>
      <c r="F95" s="1">
        <v>44.755650091805201</v>
      </c>
      <c r="G95" s="1">
        <v>31.506081183185302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3">
      <c r="A96">
        <v>105</v>
      </c>
      <c r="B96" t="s">
        <v>11</v>
      </c>
      <c r="C96" s="1">
        <v>110.943284915028</v>
      </c>
      <c r="D96" s="1">
        <v>42.1266041453081</v>
      </c>
      <c r="E96" s="1">
        <v>118.558146571859</v>
      </c>
      <c r="F96" s="1">
        <v>60.590826810087101</v>
      </c>
      <c r="G96" s="1">
        <v>97.768001872330004</v>
      </c>
      <c r="H96" s="1">
        <v>66.540723024858707</v>
      </c>
      <c r="I96" s="1">
        <v>0</v>
      </c>
      <c r="J96" s="1">
        <v>0</v>
      </c>
      <c r="K96" s="1">
        <v>0</v>
      </c>
    </row>
    <row r="97" spans="1:11" x14ac:dyDescent="0.3">
      <c r="A97">
        <v>106</v>
      </c>
      <c r="B97" t="s">
        <v>11</v>
      </c>
      <c r="C97" s="1">
        <v>33.150447049582098</v>
      </c>
      <c r="D97" s="1">
        <v>30.797427976348601</v>
      </c>
      <c r="E97" s="1">
        <v>26.853492529969799</v>
      </c>
      <c r="F97" s="1">
        <v>30.200346460074499</v>
      </c>
      <c r="G97" s="1">
        <v>34.131566996420503</v>
      </c>
      <c r="H97" s="1">
        <v>40.120689608407503</v>
      </c>
      <c r="I97" s="1">
        <v>0</v>
      </c>
      <c r="J97" s="1">
        <v>0</v>
      </c>
      <c r="K97" s="1">
        <v>0</v>
      </c>
    </row>
    <row r="98" spans="1:11" x14ac:dyDescent="0.3">
      <c r="A98">
        <v>107</v>
      </c>
      <c r="B98" t="s">
        <v>11</v>
      </c>
      <c r="C98" s="1">
        <v>229.03387320693699</v>
      </c>
      <c r="D98" s="1">
        <v>48.564184314532703</v>
      </c>
      <c r="E98" s="1">
        <v>50.511256800423403</v>
      </c>
      <c r="F98" s="1">
        <v>10.444232557492199</v>
      </c>
      <c r="G98" s="1">
        <v>82.578526914148796</v>
      </c>
      <c r="H98" s="1">
        <v>454.73449755033801</v>
      </c>
      <c r="I98" s="1">
        <v>101.333999677661</v>
      </c>
      <c r="J98" s="1">
        <v>0</v>
      </c>
      <c r="K98" s="1">
        <v>0</v>
      </c>
    </row>
    <row r="99" spans="1:11" x14ac:dyDescent="0.3">
      <c r="A99">
        <v>108</v>
      </c>
      <c r="B99" t="s">
        <v>11</v>
      </c>
      <c r="C99" s="1">
        <v>95.869362447658403</v>
      </c>
      <c r="D99" s="1">
        <v>168.02972096674699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x14ac:dyDescent="0.3">
      <c r="A100">
        <v>109</v>
      </c>
      <c r="B100" t="s">
        <v>11</v>
      </c>
      <c r="C100" s="1">
        <v>27.1592996735498</v>
      </c>
      <c r="D100" s="1">
        <v>20.522556089753799</v>
      </c>
      <c r="E100" s="1">
        <v>9.0355086181853803</v>
      </c>
      <c r="F100" s="1">
        <v>0</v>
      </c>
      <c r="G100" s="1">
        <v>17.055560703455999</v>
      </c>
      <c r="H100" s="1">
        <v>7.6258531924215802</v>
      </c>
      <c r="I100" s="1">
        <v>0</v>
      </c>
      <c r="J100" s="1">
        <v>0</v>
      </c>
      <c r="K100" s="1">
        <v>0</v>
      </c>
    </row>
    <row r="101" spans="1:11" x14ac:dyDescent="0.3">
      <c r="A101">
        <v>110</v>
      </c>
      <c r="B101" t="s">
        <v>11</v>
      </c>
      <c r="C101" s="1">
        <v>757.98500057202705</v>
      </c>
      <c r="D101" s="1">
        <v>0</v>
      </c>
      <c r="E101" s="1">
        <v>258.49728939362097</v>
      </c>
      <c r="F101" s="1">
        <v>85.560325163033099</v>
      </c>
      <c r="G101" s="1">
        <v>392.28823359948802</v>
      </c>
      <c r="H101" s="1">
        <v>35.297117158754503</v>
      </c>
      <c r="I101" s="1">
        <v>297.49790903136397</v>
      </c>
      <c r="J101" s="1">
        <v>0</v>
      </c>
      <c r="K101" s="1">
        <v>0</v>
      </c>
    </row>
    <row r="102" spans="1:11" x14ac:dyDescent="0.3">
      <c r="A102">
        <v>111</v>
      </c>
      <c r="B102" t="s">
        <v>11</v>
      </c>
      <c r="C102" s="1">
        <v>65.515457185526998</v>
      </c>
      <c r="D102" s="1">
        <v>20.504269032006899</v>
      </c>
      <c r="E102" s="1">
        <v>9.4547332171202498</v>
      </c>
      <c r="F102" s="1">
        <v>15.6872997245548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3">
      <c r="A103">
        <v>112</v>
      </c>
      <c r="B103" t="s">
        <v>11</v>
      </c>
      <c r="C103" s="1">
        <v>27.615165875519502</v>
      </c>
      <c r="D103" s="1">
        <v>22.045426876239201</v>
      </c>
      <c r="E103" s="1">
        <v>26.569011060291398</v>
      </c>
      <c r="F103" s="1">
        <v>25.2794744159145</v>
      </c>
      <c r="G103" s="1">
        <v>27.294118238385501</v>
      </c>
      <c r="H103" s="1">
        <v>27.256715721266801</v>
      </c>
      <c r="I103" s="1">
        <v>39.4391794900204</v>
      </c>
      <c r="J103" s="1">
        <v>0</v>
      </c>
      <c r="K103" s="1">
        <v>0</v>
      </c>
    </row>
    <row r="104" spans="1:11" x14ac:dyDescent="0.3">
      <c r="A104">
        <v>113</v>
      </c>
      <c r="B104" t="s">
        <v>11</v>
      </c>
      <c r="C104" s="1">
        <v>16.279828253365501</v>
      </c>
      <c r="D104" s="1">
        <v>16.507555797204301</v>
      </c>
      <c r="E104" s="1">
        <v>18.9930429311813</v>
      </c>
      <c r="F104" s="1">
        <v>0</v>
      </c>
      <c r="G104" s="1">
        <v>23.7337658820874</v>
      </c>
      <c r="H104" s="1">
        <v>16.7406969960773</v>
      </c>
      <c r="I104" s="1">
        <v>0</v>
      </c>
      <c r="J104" s="1">
        <v>0</v>
      </c>
      <c r="K104" s="1">
        <v>0</v>
      </c>
    </row>
    <row r="105" spans="1:11" x14ac:dyDescent="0.3">
      <c r="A105">
        <v>114</v>
      </c>
      <c r="B105" t="s">
        <v>11</v>
      </c>
      <c r="C105" s="1">
        <v>26.332357311563101</v>
      </c>
      <c r="D105" s="1">
        <v>30.451991684711398</v>
      </c>
      <c r="E105" s="1">
        <v>15.2365613745913</v>
      </c>
      <c r="F105" s="1">
        <v>0</v>
      </c>
      <c r="G105" s="1">
        <v>21.887365405273702</v>
      </c>
      <c r="H105" s="1">
        <v>13.849788604984401</v>
      </c>
      <c r="I105" s="1">
        <v>0</v>
      </c>
      <c r="J105" s="1">
        <v>0</v>
      </c>
      <c r="K105" s="1">
        <v>0</v>
      </c>
    </row>
    <row r="106" spans="1:11" x14ac:dyDescent="0.3">
      <c r="A106">
        <v>115</v>
      </c>
      <c r="B106" t="s">
        <v>11</v>
      </c>
      <c r="C106" s="1">
        <v>14.247035552116101</v>
      </c>
      <c r="D106" s="1">
        <v>18.798199413880202</v>
      </c>
      <c r="E106" s="1">
        <v>10.2402148244503</v>
      </c>
      <c r="F106" s="1">
        <v>4.5534845136746904</v>
      </c>
      <c r="G106" s="1">
        <v>0</v>
      </c>
      <c r="H106" s="1">
        <v>19.965212409960301</v>
      </c>
      <c r="I106" s="1">
        <v>19.768706079549698</v>
      </c>
      <c r="J106" s="1">
        <v>0</v>
      </c>
      <c r="K106" s="1">
        <v>0</v>
      </c>
    </row>
    <row r="107" spans="1:11" x14ac:dyDescent="0.3">
      <c r="A107">
        <v>116</v>
      </c>
      <c r="B107" t="s">
        <v>11</v>
      </c>
      <c r="C107" s="1">
        <v>12.8561941779499</v>
      </c>
      <c r="D107" s="1">
        <v>14.1801035422145</v>
      </c>
      <c r="E107" s="1">
        <v>0</v>
      </c>
      <c r="F107" s="1">
        <v>15.0280691687413</v>
      </c>
      <c r="G107" s="1">
        <v>18.8602732984086</v>
      </c>
      <c r="H107" s="1">
        <v>20.809573222220401</v>
      </c>
      <c r="I107" s="1">
        <v>0</v>
      </c>
      <c r="J107" s="1">
        <v>0</v>
      </c>
      <c r="K107" s="1">
        <v>0</v>
      </c>
    </row>
    <row r="108" spans="1:11" x14ac:dyDescent="0.3">
      <c r="A108">
        <v>117</v>
      </c>
      <c r="B108" t="s">
        <v>11</v>
      </c>
      <c r="C108" s="1">
        <v>19.431621368444699</v>
      </c>
      <c r="D108" s="1">
        <v>22.022095814234099</v>
      </c>
      <c r="E108" s="1">
        <v>0</v>
      </c>
      <c r="F108" s="1">
        <v>20.186198046624401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x14ac:dyDescent="0.3">
      <c r="A109">
        <v>118</v>
      </c>
      <c r="B109" t="s">
        <v>11</v>
      </c>
      <c r="C109" s="1">
        <v>38.960490240385802</v>
      </c>
      <c r="D109" s="1">
        <v>223.88149487926799</v>
      </c>
      <c r="E109" s="1">
        <v>195.93687696600099</v>
      </c>
      <c r="F109" s="1">
        <v>173.83210897512899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 x14ac:dyDescent="0.3">
      <c r="A110">
        <v>119</v>
      </c>
      <c r="B110" t="s">
        <v>11</v>
      </c>
      <c r="C110" s="1">
        <v>30.0735939661778</v>
      </c>
      <c r="D110" s="1">
        <v>59.392814741750499</v>
      </c>
      <c r="E110" s="1">
        <v>0</v>
      </c>
      <c r="F110" s="1">
        <v>47.0563573139653</v>
      </c>
      <c r="G110" s="1">
        <v>50.435237855460201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3">
      <c r="A111">
        <v>120</v>
      </c>
      <c r="B111" t="s">
        <v>11</v>
      </c>
      <c r="C111" s="1">
        <v>33.2381353182952</v>
      </c>
      <c r="D111" s="1">
        <v>26.1384158248167</v>
      </c>
      <c r="E111" s="1">
        <v>26.011370014290399</v>
      </c>
      <c r="F111" s="1">
        <v>19.0835737211607</v>
      </c>
      <c r="G111" s="1">
        <v>21.586293335291298</v>
      </c>
      <c r="H111" s="1">
        <v>17.035175341688401</v>
      </c>
      <c r="I111" s="1">
        <v>0</v>
      </c>
      <c r="J111" s="1">
        <v>0</v>
      </c>
      <c r="K111" s="1">
        <v>0</v>
      </c>
    </row>
    <row r="112" spans="1:11" x14ac:dyDescent="0.3">
      <c r="A112">
        <v>121</v>
      </c>
      <c r="B112" t="s">
        <v>11</v>
      </c>
      <c r="C112" s="1">
        <v>29.835894374030801</v>
      </c>
      <c r="D112" s="1">
        <v>17.302188323163101</v>
      </c>
      <c r="E112" s="1">
        <v>19.060774045525701</v>
      </c>
      <c r="F112" s="1">
        <v>18.866670777885201</v>
      </c>
      <c r="G112" s="1">
        <v>24.223000079101499</v>
      </c>
      <c r="H112" s="1">
        <v>33.587365134231902</v>
      </c>
      <c r="I112" s="1">
        <v>0</v>
      </c>
      <c r="J112" s="1">
        <v>0</v>
      </c>
      <c r="K112" s="1">
        <v>0</v>
      </c>
    </row>
    <row r="113" spans="1:11" x14ac:dyDescent="0.3">
      <c r="A113">
        <v>122</v>
      </c>
      <c r="B113" t="s">
        <v>11</v>
      </c>
      <c r="C113" s="1">
        <v>57.744298863168297</v>
      </c>
      <c r="D113" s="1">
        <v>49.509641451918299</v>
      </c>
      <c r="E113" s="1">
        <v>78.647605545212997</v>
      </c>
      <c r="F113" s="1">
        <v>31.827500281965399</v>
      </c>
      <c r="G113" s="1">
        <v>45.583949291924498</v>
      </c>
      <c r="H113" s="1">
        <v>44.509783467702</v>
      </c>
      <c r="I113" s="1">
        <v>0</v>
      </c>
      <c r="J113" s="1">
        <v>0</v>
      </c>
      <c r="K113" s="1">
        <v>0</v>
      </c>
    </row>
    <row r="114" spans="1:11" x14ac:dyDescent="0.3">
      <c r="A114">
        <v>123</v>
      </c>
      <c r="B114" t="s">
        <v>11</v>
      </c>
      <c r="C114" s="1">
        <v>94.271037078280699</v>
      </c>
      <c r="D114" s="1">
        <v>40.773583274294197</v>
      </c>
      <c r="E114" s="1">
        <v>84.211072084233706</v>
      </c>
      <c r="F114" s="1">
        <v>86.519453984884294</v>
      </c>
      <c r="G114" s="1">
        <v>76.472456119491298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3">
      <c r="A115">
        <v>124</v>
      </c>
      <c r="B115" t="s">
        <v>11</v>
      </c>
      <c r="C115" s="1">
        <v>14.593265436527799</v>
      </c>
      <c r="D115" s="1">
        <v>23.5203053470782</v>
      </c>
      <c r="E115" s="1">
        <v>19.882772707423701</v>
      </c>
      <c r="F115" s="1">
        <v>12.4594063777852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3">
      <c r="A116">
        <v>125</v>
      </c>
      <c r="B116" t="s">
        <v>11</v>
      </c>
      <c r="C116" s="1">
        <v>59.1385720563744</v>
      </c>
      <c r="D116" s="1">
        <v>73.633021559094601</v>
      </c>
      <c r="E116" s="1">
        <v>54.128735956084697</v>
      </c>
      <c r="F116" s="1">
        <v>76.528291836675805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3">
      <c r="A117">
        <v>126</v>
      </c>
      <c r="B117" t="s">
        <v>11</v>
      </c>
      <c r="C117" s="1">
        <v>83.936602154786996</v>
      </c>
      <c r="D117" s="1">
        <v>178.22177860517701</v>
      </c>
      <c r="E117" s="1">
        <v>0</v>
      </c>
      <c r="F117" s="1">
        <v>118.995322973496</v>
      </c>
      <c r="G117" s="1">
        <v>83.778188421769599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3">
      <c r="A118">
        <v>127</v>
      </c>
      <c r="B118" t="s">
        <v>11</v>
      </c>
      <c r="C118" s="1">
        <v>60.712261384362002</v>
      </c>
      <c r="D118" s="1">
        <v>29.382400265335299</v>
      </c>
      <c r="E118" s="1">
        <v>22.524006465592699</v>
      </c>
      <c r="F118" s="1">
        <v>21.226307771847001</v>
      </c>
      <c r="G118" s="1">
        <v>12.3413037897995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3"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C120" s="1">
        <f>AVERAGE(C2:C119)</f>
        <v>64.910975917952484</v>
      </c>
      <c r="D120" s="1">
        <f t="shared" ref="D120:K120" si="0">AVERAGE(D2:D119)</f>
        <v>35.717622734109085</v>
      </c>
      <c r="E120" s="1">
        <f t="shared" si="0"/>
        <v>29.009537260446645</v>
      </c>
      <c r="F120" s="1">
        <f t="shared" si="0"/>
        <v>22.198385755423914</v>
      </c>
      <c r="G120" s="1">
        <f t="shared" si="0"/>
        <v>25.585907005762007</v>
      </c>
      <c r="H120" s="1">
        <f t="shared" si="0"/>
        <v>26.778255066834291</v>
      </c>
      <c r="I120" s="1">
        <f t="shared" si="0"/>
        <v>16.880219650126381</v>
      </c>
      <c r="J120" s="1">
        <f t="shared" si="0"/>
        <v>15.596993991156934</v>
      </c>
      <c r="K120" s="1">
        <f t="shared" si="0"/>
        <v>3.1326918645431441</v>
      </c>
    </row>
    <row r="121" spans="1:11" x14ac:dyDescent="0.3">
      <c r="C121">
        <f>AVERAGE(AVERAGE(D_Determinant2__2[Before]))</f>
        <v>57.818137308633915</v>
      </c>
      <c r="D121">
        <f>AVERAGE(AVERAGE(D_Determinant2__2[1 Week]))</f>
        <v>17.119416533956958</v>
      </c>
      <c r="E121">
        <f>AVERAGE(AVERAGE(D_Determinant2__2[1 Month]))</f>
        <v>17.148807932617274</v>
      </c>
      <c r="F121">
        <f>AVERAGE(AVERAGE(D_Determinant2__2[3 Months]))</f>
        <v>10.362758477251655</v>
      </c>
      <c r="G121">
        <f>AVERAGE(AVERAGE(D_Determinant2__2[6 Months]))</f>
        <v>10.937823151712037</v>
      </c>
      <c r="H121">
        <f>AVERAGE(AVERAGE(D_Determinant2__2[1 Year]))</f>
        <v>11.411969882620127</v>
      </c>
      <c r="I121">
        <f>AVERAGE(AVERAGE(D_Determinant2__2[2 Years]))</f>
        <v>8.1224378450846704</v>
      </c>
      <c r="J121">
        <f>AVERAGE(AVERAGE(D_Determinant2__2[3 Years]))</f>
        <v>5.3999053479535908</v>
      </c>
      <c r="K121">
        <f>AVERAGE(AVERAGE(D_Determinant2__2[4 Years]))</f>
        <v>1.6107570622719647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C1A3-CE51-43BC-9F67-4AAB2D64F376}">
  <dimension ref="A1:K243"/>
  <sheetViews>
    <sheetView tabSelected="1" topLeftCell="A217" workbookViewId="0">
      <selection activeCell="D243" sqref="D243"/>
    </sheetView>
  </sheetViews>
  <sheetFormatPr defaultRowHeight="14.4" x14ac:dyDescent="0.3"/>
  <sheetData>
    <row r="1" spans="1:11" x14ac:dyDescent="0.3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110</v>
      </c>
      <c r="B2" t="s">
        <v>11</v>
      </c>
      <c r="C2" s="1">
        <v>757.98500057202705</v>
      </c>
      <c r="D2" s="1">
        <v>0</v>
      </c>
      <c r="E2" s="1">
        <v>258.49728939362097</v>
      </c>
      <c r="F2" s="1">
        <v>85.560325163033099</v>
      </c>
      <c r="G2" s="1">
        <v>392.28823359948802</v>
      </c>
      <c r="H2" s="1">
        <v>35.297117158754503</v>
      </c>
      <c r="I2" s="1">
        <v>297.49790903136397</v>
      </c>
      <c r="J2" s="1">
        <v>0</v>
      </c>
      <c r="K2" s="1">
        <v>0</v>
      </c>
    </row>
    <row r="3" spans="1:11" x14ac:dyDescent="0.3">
      <c r="A3">
        <v>72</v>
      </c>
      <c r="B3" t="s">
        <v>11</v>
      </c>
      <c r="C3" s="1">
        <v>413.71029587005899</v>
      </c>
      <c r="D3" s="1">
        <v>140.22687883904601</v>
      </c>
      <c r="E3" s="1">
        <v>0</v>
      </c>
      <c r="F3" s="1">
        <v>0</v>
      </c>
      <c r="G3" s="1">
        <v>29.557105286691101</v>
      </c>
      <c r="H3" s="1">
        <v>71.707731453156001</v>
      </c>
      <c r="I3" s="1">
        <v>113.28900052623</v>
      </c>
      <c r="J3" s="1">
        <v>119.185831519112</v>
      </c>
      <c r="K3" s="1">
        <v>0</v>
      </c>
    </row>
    <row r="4" spans="1:11" x14ac:dyDescent="0.3">
      <c r="A4">
        <v>46</v>
      </c>
      <c r="B4" t="s">
        <v>12</v>
      </c>
      <c r="C4" s="1">
        <v>396.30087951868398</v>
      </c>
      <c r="D4" s="1">
        <v>30.205136533231101</v>
      </c>
      <c r="E4" s="1">
        <v>27.8047982585976</v>
      </c>
      <c r="F4" s="1">
        <v>28.230433596883799</v>
      </c>
      <c r="G4" s="1">
        <v>0</v>
      </c>
      <c r="H4" s="1">
        <v>45.714664302050103</v>
      </c>
      <c r="I4" s="1">
        <v>0</v>
      </c>
      <c r="J4" s="1">
        <v>0</v>
      </c>
      <c r="K4" s="1">
        <v>0</v>
      </c>
    </row>
    <row r="5" spans="1:11" x14ac:dyDescent="0.3">
      <c r="A5">
        <v>34</v>
      </c>
      <c r="B5" t="s">
        <v>12</v>
      </c>
      <c r="C5" s="1">
        <v>396.068393805543</v>
      </c>
      <c r="D5" s="1">
        <v>0</v>
      </c>
      <c r="E5" s="1">
        <v>56.922796984980401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3">
      <c r="A6">
        <v>74</v>
      </c>
      <c r="B6" t="s">
        <v>11</v>
      </c>
      <c r="C6" s="1">
        <v>297.81371797601099</v>
      </c>
      <c r="D6" s="1">
        <v>0</v>
      </c>
      <c r="E6" s="1">
        <v>0</v>
      </c>
      <c r="F6" s="1">
        <v>42.786303273345297</v>
      </c>
      <c r="G6" s="1">
        <v>64.926376979926999</v>
      </c>
      <c r="H6" s="1">
        <v>109.273031504705</v>
      </c>
      <c r="I6" s="1">
        <v>77.4586501711061</v>
      </c>
      <c r="J6" s="1">
        <v>60.017772843576097</v>
      </c>
      <c r="K6" s="1">
        <v>0</v>
      </c>
    </row>
    <row r="7" spans="1:11" x14ac:dyDescent="0.3">
      <c r="A7">
        <v>104</v>
      </c>
      <c r="B7" t="s">
        <v>12</v>
      </c>
      <c r="C7" s="1">
        <v>263.48840464752601</v>
      </c>
      <c r="D7" s="1">
        <v>20.808446327784399</v>
      </c>
      <c r="E7" s="1">
        <v>19.267452691705898</v>
      </c>
      <c r="F7" s="1">
        <v>32.421736731687702</v>
      </c>
      <c r="G7" s="1">
        <v>25.8317364564274</v>
      </c>
      <c r="H7" s="1">
        <v>23.107413185260999</v>
      </c>
      <c r="I7" s="1">
        <v>0</v>
      </c>
      <c r="J7" s="1">
        <v>0</v>
      </c>
      <c r="K7" s="1">
        <v>0</v>
      </c>
    </row>
    <row r="8" spans="1:11" x14ac:dyDescent="0.3">
      <c r="A8">
        <v>41</v>
      </c>
      <c r="B8" t="s">
        <v>12</v>
      </c>
      <c r="C8" s="1">
        <v>251.882544260196</v>
      </c>
      <c r="D8" s="1">
        <v>19.2908075466333</v>
      </c>
      <c r="E8" s="1">
        <v>0</v>
      </c>
      <c r="F8" s="1">
        <v>0</v>
      </c>
      <c r="G8" s="1">
        <v>17.261144802628099</v>
      </c>
      <c r="H8" s="1">
        <v>0</v>
      </c>
      <c r="I8" s="1">
        <v>0</v>
      </c>
      <c r="J8" s="1">
        <v>0</v>
      </c>
      <c r="K8" s="1">
        <v>0</v>
      </c>
    </row>
    <row r="9" spans="1:11" x14ac:dyDescent="0.3">
      <c r="A9">
        <v>66</v>
      </c>
      <c r="B9" t="s">
        <v>11</v>
      </c>
      <c r="C9" s="1">
        <v>248.45569606314501</v>
      </c>
      <c r="D9" s="1">
        <v>150.57700948371399</v>
      </c>
      <c r="E9" s="1">
        <v>140.02796344729299</v>
      </c>
      <c r="F9" s="1">
        <v>67.125512289108798</v>
      </c>
      <c r="G9" s="1">
        <v>54.481907491246901</v>
      </c>
      <c r="H9" s="1">
        <v>68.946345431315805</v>
      </c>
      <c r="I9" s="1">
        <v>0</v>
      </c>
      <c r="J9" s="1">
        <v>0</v>
      </c>
      <c r="K9" s="1">
        <v>0</v>
      </c>
    </row>
    <row r="10" spans="1:11" x14ac:dyDescent="0.3">
      <c r="A10">
        <v>107</v>
      </c>
      <c r="B10" t="s">
        <v>11</v>
      </c>
      <c r="C10" s="1">
        <v>229.03387320693699</v>
      </c>
      <c r="D10" s="1">
        <v>48.564184314532703</v>
      </c>
      <c r="E10" s="1">
        <v>50.511256800423403</v>
      </c>
      <c r="F10" s="1">
        <v>10.444232557492199</v>
      </c>
      <c r="G10" s="1">
        <v>82.578526914148796</v>
      </c>
      <c r="H10" s="1">
        <v>454.73449755033801</v>
      </c>
      <c r="I10" s="1">
        <v>101.333999677661</v>
      </c>
      <c r="J10" s="1">
        <v>0</v>
      </c>
      <c r="K10" s="1">
        <v>0</v>
      </c>
    </row>
    <row r="11" spans="1:11" x14ac:dyDescent="0.3">
      <c r="A11">
        <v>67</v>
      </c>
      <c r="B11" t="s">
        <v>11</v>
      </c>
      <c r="C11" s="1">
        <v>221.49391501619701</v>
      </c>
      <c r="D11" s="1">
        <v>397.70183685792699</v>
      </c>
      <c r="E11" s="1">
        <v>238.91063114651999</v>
      </c>
      <c r="F11" s="1">
        <v>64.893140761991106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">
      <c r="A12">
        <v>111</v>
      </c>
      <c r="B12" t="s">
        <v>12</v>
      </c>
      <c r="C12" s="1">
        <v>215.80395761909699</v>
      </c>
      <c r="D12" s="1">
        <v>75.835538026443302</v>
      </c>
      <c r="E12" s="1">
        <v>92.763664536567404</v>
      </c>
      <c r="F12" s="1">
        <v>16.967828455386101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3">
      <c r="A13">
        <v>88</v>
      </c>
      <c r="B13" t="s">
        <v>12</v>
      </c>
      <c r="C13" s="1">
        <v>194.52129314829</v>
      </c>
      <c r="D13" s="1">
        <v>22.065261347896801</v>
      </c>
      <c r="E13" s="1">
        <v>0</v>
      </c>
      <c r="F13" s="1">
        <v>13.4085604117464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3">
      <c r="A14">
        <v>29</v>
      </c>
      <c r="B14" t="s">
        <v>11</v>
      </c>
      <c r="C14" s="1">
        <v>178.65824246854501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3">
      <c r="A15">
        <v>74</v>
      </c>
      <c r="B15" t="s">
        <v>12</v>
      </c>
      <c r="C15" s="1">
        <v>166.514162191287</v>
      </c>
      <c r="D15" s="1">
        <v>0</v>
      </c>
      <c r="E15" s="1">
        <v>110.725950887173</v>
      </c>
      <c r="F15" s="1">
        <v>0</v>
      </c>
      <c r="G15" s="1">
        <v>194.14638940529301</v>
      </c>
      <c r="H15" s="1">
        <v>0</v>
      </c>
      <c r="I15" s="1">
        <v>116.254100371134</v>
      </c>
      <c r="J15" s="1">
        <v>75.261128660590998</v>
      </c>
      <c r="K15" s="1">
        <v>0</v>
      </c>
    </row>
    <row r="16" spans="1:11" x14ac:dyDescent="0.3">
      <c r="A16">
        <v>65</v>
      </c>
      <c r="B16" t="s">
        <v>11</v>
      </c>
      <c r="C16" s="1">
        <v>159.83986090033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">
      <c r="A17">
        <v>79</v>
      </c>
      <c r="B17" t="s">
        <v>12</v>
      </c>
      <c r="C17" s="1">
        <v>155.527112048698</v>
      </c>
      <c r="D17" s="1">
        <v>0</v>
      </c>
      <c r="E17" s="1">
        <v>24.193355539949899</v>
      </c>
      <c r="F17" s="1">
        <v>0</v>
      </c>
      <c r="G17" s="1">
        <v>35.913327208364997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">
      <c r="A18">
        <v>66</v>
      </c>
      <c r="B18" t="s">
        <v>12</v>
      </c>
      <c r="C18" s="1">
        <v>154.12052049415701</v>
      </c>
      <c r="D18" s="1">
        <v>13.8871026393146</v>
      </c>
      <c r="E18" s="1">
        <v>18.670177161725299</v>
      </c>
      <c r="F18" s="1">
        <v>13.746300657982101</v>
      </c>
      <c r="G18" s="1">
        <v>7.7967150190454397</v>
      </c>
      <c r="H18" s="1">
        <v>15.1786542671134</v>
      </c>
      <c r="I18" s="1">
        <v>0</v>
      </c>
      <c r="J18" s="1">
        <v>0</v>
      </c>
      <c r="K18" s="1">
        <v>0</v>
      </c>
    </row>
    <row r="19" spans="1:11" x14ac:dyDescent="0.3">
      <c r="A19">
        <v>91</v>
      </c>
      <c r="B19" t="s">
        <v>12</v>
      </c>
      <c r="C19" s="1">
        <v>150.269687358635</v>
      </c>
      <c r="D19" s="1">
        <v>0</v>
      </c>
      <c r="E19" s="1">
        <v>23.9694582171674</v>
      </c>
      <c r="F19" s="1">
        <v>11.4191405348357</v>
      </c>
      <c r="G19" s="1">
        <v>18.602604380458999</v>
      </c>
      <c r="H19" s="1">
        <v>12.681288165041</v>
      </c>
      <c r="I19" s="1">
        <v>0</v>
      </c>
      <c r="J19" s="1">
        <v>0</v>
      </c>
      <c r="K19" s="1">
        <v>0</v>
      </c>
    </row>
    <row r="20" spans="1:11" x14ac:dyDescent="0.3">
      <c r="A20">
        <v>113</v>
      </c>
      <c r="B20" t="s">
        <v>12</v>
      </c>
      <c r="C20" s="1">
        <v>136.97888584260801</v>
      </c>
      <c r="D20" s="1">
        <v>10.329141301610701</v>
      </c>
      <c r="E20" s="1">
        <v>12.269080583139001</v>
      </c>
      <c r="F20" s="1">
        <v>0</v>
      </c>
      <c r="G20" s="1">
        <v>11.0345964515967</v>
      </c>
      <c r="H20" s="1">
        <v>10.5402099265059</v>
      </c>
      <c r="I20" s="1">
        <v>0</v>
      </c>
      <c r="J20" s="1">
        <v>0</v>
      </c>
      <c r="K20" s="1">
        <v>0</v>
      </c>
    </row>
    <row r="21" spans="1:11" x14ac:dyDescent="0.3">
      <c r="A21">
        <v>10</v>
      </c>
      <c r="B21" t="s">
        <v>12</v>
      </c>
      <c r="C21" s="1">
        <v>134.08467004369999</v>
      </c>
      <c r="D21" s="1">
        <v>53.119673214092501</v>
      </c>
      <c r="E21" s="1">
        <v>58.387310461784701</v>
      </c>
      <c r="F21" s="1">
        <v>0</v>
      </c>
      <c r="G21" s="1">
        <v>0</v>
      </c>
      <c r="H21" s="1">
        <v>0</v>
      </c>
      <c r="I21" s="1">
        <v>76.113494089228595</v>
      </c>
      <c r="J21" s="1">
        <v>111.125996767735</v>
      </c>
      <c r="K21" s="1">
        <v>0</v>
      </c>
    </row>
    <row r="22" spans="1:11" x14ac:dyDescent="0.3">
      <c r="A22">
        <v>50</v>
      </c>
      <c r="B22" t="s">
        <v>11</v>
      </c>
      <c r="C22" s="1">
        <v>133.35588195120599</v>
      </c>
      <c r="D22" s="1">
        <v>92.240103073113104</v>
      </c>
      <c r="E22" s="1">
        <v>141.387012191422</v>
      </c>
      <c r="F22" s="1">
        <v>82.639977016166398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">
      <c r="A23">
        <v>86</v>
      </c>
      <c r="B23" t="s">
        <v>11</v>
      </c>
      <c r="C23" s="1">
        <v>132.174125223739</v>
      </c>
      <c r="D23" s="1">
        <v>0</v>
      </c>
      <c r="E23" s="1">
        <v>0</v>
      </c>
      <c r="F23" s="1">
        <v>70.242590864069797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>
        <v>86</v>
      </c>
      <c r="B24" t="s">
        <v>12</v>
      </c>
      <c r="C24" s="1">
        <v>130.69209662166099</v>
      </c>
      <c r="D24" s="1">
        <v>0</v>
      </c>
      <c r="E24" s="1">
        <v>0</v>
      </c>
      <c r="F24" s="1">
        <v>20.196791854226301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3">
      <c r="A25">
        <v>102</v>
      </c>
      <c r="B25" t="s">
        <v>12</v>
      </c>
      <c r="C25" s="1">
        <v>128.79177620951901</v>
      </c>
      <c r="D25" s="1">
        <v>55.4857436756092</v>
      </c>
      <c r="E25" s="1">
        <v>53.424867991220701</v>
      </c>
      <c r="F25" s="1">
        <v>44.801594260809701</v>
      </c>
      <c r="G25" s="1">
        <v>59.364122766793699</v>
      </c>
      <c r="H25" s="1">
        <v>65.257223615460305</v>
      </c>
      <c r="I25" s="1">
        <v>0</v>
      </c>
      <c r="J25" s="1">
        <v>0</v>
      </c>
      <c r="K25" s="1">
        <v>0</v>
      </c>
    </row>
    <row r="26" spans="1:11" x14ac:dyDescent="0.3">
      <c r="A26">
        <v>24</v>
      </c>
      <c r="B26" t="s">
        <v>11</v>
      </c>
      <c r="C26" s="1">
        <v>126.964518926552</v>
      </c>
      <c r="D26" s="1">
        <v>93.839848923599305</v>
      </c>
      <c r="E26" s="1">
        <v>0</v>
      </c>
      <c r="F26" s="1">
        <v>117.88877260440999</v>
      </c>
      <c r="G26" s="1">
        <v>0</v>
      </c>
      <c r="H26" s="1">
        <v>205.809093887263</v>
      </c>
      <c r="I26" s="1">
        <v>0</v>
      </c>
      <c r="J26" s="1">
        <v>124.460118225789</v>
      </c>
      <c r="K26" s="1">
        <v>0</v>
      </c>
    </row>
    <row r="27" spans="1:11" x14ac:dyDescent="0.3">
      <c r="A27">
        <v>78</v>
      </c>
      <c r="B27" t="s">
        <v>12</v>
      </c>
      <c r="C27" s="1">
        <v>124.942877835922</v>
      </c>
      <c r="D27" s="1">
        <v>26.3191207431415</v>
      </c>
      <c r="E27" s="1">
        <v>0</v>
      </c>
      <c r="F27" s="1">
        <v>0</v>
      </c>
      <c r="G27" s="1">
        <v>0</v>
      </c>
      <c r="H27" s="1">
        <v>7.1155360989613099</v>
      </c>
      <c r="I27" s="1">
        <v>0</v>
      </c>
      <c r="J27" s="1">
        <v>0</v>
      </c>
      <c r="K27" s="1">
        <v>0</v>
      </c>
    </row>
    <row r="28" spans="1:11" x14ac:dyDescent="0.3">
      <c r="A28">
        <v>10</v>
      </c>
      <c r="B28" t="s">
        <v>11</v>
      </c>
      <c r="C28" s="1">
        <v>119.733232756438</v>
      </c>
      <c r="D28" s="1">
        <v>22.119445283495601</v>
      </c>
      <c r="E28" s="1">
        <v>46.704227025469002</v>
      </c>
      <c r="F28" s="1">
        <v>44.024191336203003</v>
      </c>
      <c r="G28" s="1">
        <v>0</v>
      </c>
      <c r="H28" s="1">
        <v>0</v>
      </c>
      <c r="I28" s="1">
        <v>29.670902581710202</v>
      </c>
      <c r="J28" s="1">
        <v>33.295378394962597</v>
      </c>
      <c r="K28" s="1">
        <v>0</v>
      </c>
    </row>
    <row r="29" spans="1:11" x14ac:dyDescent="0.3">
      <c r="A29">
        <v>96</v>
      </c>
      <c r="B29" t="s">
        <v>11</v>
      </c>
      <c r="C29" s="1">
        <v>119.16462047106501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3">
      <c r="A30">
        <v>105</v>
      </c>
      <c r="B30" t="s">
        <v>11</v>
      </c>
      <c r="C30" s="1">
        <v>110.943284915028</v>
      </c>
      <c r="D30" s="1">
        <v>42.1266041453081</v>
      </c>
      <c r="E30" s="1">
        <v>118.558146571859</v>
      </c>
      <c r="F30" s="1">
        <v>60.590826810087101</v>
      </c>
      <c r="G30" s="1">
        <v>97.768001872330004</v>
      </c>
      <c r="H30" s="1">
        <v>66.540723024858707</v>
      </c>
      <c r="I30" s="1">
        <v>0</v>
      </c>
      <c r="J30" s="1">
        <v>0</v>
      </c>
      <c r="K30" s="1">
        <v>0</v>
      </c>
    </row>
    <row r="31" spans="1:11" x14ac:dyDescent="0.3">
      <c r="A31">
        <v>79</v>
      </c>
      <c r="B31" t="s">
        <v>11</v>
      </c>
      <c r="C31" s="1">
        <v>108.395117216515</v>
      </c>
      <c r="D31" s="1">
        <v>0</v>
      </c>
      <c r="E31" s="1">
        <v>92.616598326634005</v>
      </c>
      <c r="F31" s="1">
        <v>0</v>
      </c>
      <c r="G31" s="1">
        <v>394.15534681637098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">
      <c r="A32">
        <v>90</v>
      </c>
      <c r="B32" t="s">
        <v>12</v>
      </c>
      <c r="C32" s="1">
        <v>107.62001527452399</v>
      </c>
      <c r="D32" s="1">
        <v>17.270382236170398</v>
      </c>
      <c r="E32" s="1">
        <v>13.7080843229973</v>
      </c>
      <c r="F32" s="1">
        <v>5.0546171054448896</v>
      </c>
      <c r="G32" s="1">
        <v>10.5239965342878</v>
      </c>
      <c r="H32" s="1">
        <v>13.7970038072093</v>
      </c>
      <c r="I32" s="1">
        <v>0</v>
      </c>
      <c r="J32" s="1">
        <v>16.7599629673526</v>
      </c>
      <c r="K32" s="1">
        <v>0</v>
      </c>
    </row>
    <row r="33" spans="1:11" x14ac:dyDescent="0.3">
      <c r="A33">
        <v>41</v>
      </c>
      <c r="B33" t="s">
        <v>11</v>
      </c>
      <c r="C33" s="1">
        <v>106.33096854601401</v>
      </c>
      <c r="D33" s="1">
        <v>67.482869547591605</v>
      </c>
      <c r="E33" s="1">
        <v>0</v>
      </c>
      <c r="F33" s="1">
        <v>0</v>
      </c>
      <c r="G33" s="1">
        <v>76.780492775373901</v>
      </c>
      <c r="H33" s="1">
        <v>77.975659792912495</v>
      </c>
      <c r="I33" s="1">
        <v>0</v>
      </c>
      <c r="J33" s="1">
        <v>0</v>
      </c>
      <c r="K33" s="1">
        <v>0</v>
      </c>
    </row>
    <row r="34" spans="1:11" x14ac:dyDescent="0.3">
      <c r="A34">
        <v>49</v>
      </c>
      <c r="B34" t="s">
        <v>11</v>
      </c>
      <c r="C34" s="1">
        <v>103.18309350526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>
        <v>14</v>
      </c>
      <c r="B35" t="s">
        <v>11</v>
      </c>
      <c r="C35" s="1">
        <v>101.141318466622</v>
      </c>
      <c r="D35" s="1">
        <v>0</v>
      </c>
      <c r="E35" s="1">
        <v>0</v>
      </c>
      <c r="F35" s="1">
        <v>0</v>
      </c>
      <c r="G35" s="1">
        <v>0</v>
      </c>
      <c r="H35" s="1">
        <v>169.33339202512701</v>
      </c>
      <c r="I35" s="1">
        <v>113.34345978220701</v>
      </c>
      <c r="J35" s="1">
        <v>228.22364670389999</v>
      </c>
      <c r="K35" s="1">
        <v>0</v>
      </c>
    </row>
    <row r="36" spans="1:11" x14ac:dyDescent="0.3">
      <c r="A36">
        <v>24</v>
      </c>
      <c r="B36" t="s">
        <v>12</v>
      </c>
      <c r="C36" s="1">
        <v>95.929585010997599</v>
      </c>
      <c r="D36" s="1">
        <v>12.901665728616701</v>
      </c>
      <c r="E36" s="1">
        <v>0</v>
      </c>
      <c r="F36" s="1">
        <v>18.628013199896099</v>
      </c>
      <c r="G36" s="1">
        <v>0</v>
      </c>
      <c r="H36" s="1">
        <v>36.834441416615597</v>
      </c>
      <c r="I36" s="1">
        <v>0</v>
      </c>
      <c r="J36" s="1">
        <v>0</v>
      </c>
      <c r="K36" s="1">
        <v>0</v>
      </c>
    </row>
    <row r="37" spans="1:11" x14ac:dyDescent="0.3">
      <c r="A37">
        <v>108</v>
      </c>
      <c r="B37" t="s">
        <v>11</v>
      </c>
      <c r="C37" s="1">
        <v>95.869362447658403</v>
      </c>
      <c r="D37" s="1">
        <v>168.02972096674699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>
        <v>92</v>
      </c>
      <c r="B38" t="s">
        <v>11</v>
      </c>
      <c r="C38" s="1">
        <v>95.518609165453697</v>
      </c>
      <c r="D38" s="1">
        <v>24.560432268756401</v>
      </c>
      <c r="E38" s="1">
        <v>85.158296802462303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3">
      <c r="A39">
        <v>123</v>
      </c>
      <c r="B39" t="s">
        <v>11</v>
      </c>
      <c r="C39" s="1">
        <v>94.271037078280699</v>
      </c>
      <c r="D39" s="1">
        <v>40.773583274294197</v>
      </c>
      <c r="E39" s="1">
        <v>84.211072084233706</v>
      </c>
      <c r="F39" s="1">
        <v>86.519453984884294</v>
      </c>
      <c r="G39" s="1">
        <v>76.472456119491298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>
        <v>89</v>
      </c>
      <c r="B40" t="s">
        <v>11</v>
      </c>
      <c r="C40" s="1">
        <v>93.7950843412833</v>
      </c>
      <c r="D40" s="1">
        <v>37.219131116771003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>
        <v>67</v>
      </c>
      <c r="B41" t="s">
        <v>12</v>
      </c>
      <c r="C41" s="1">
        <v>93.244393866495102</v>
      </c>
      <c r="D41" s="1">
        <v>24.422458705130801</v>
      </c>
      <c r="E41" s="1">
        <v>11.5814131165231</v>
      </c>
      <c r="F41" s="1">
        <v>20.8545047701095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3">
      <c r="A42">
        <v>50</v>
      </c>
      <c r="B42" t="s">
        <v>12</v>
      </c>
      <c r="C42" s="1">
        <v>90.3043376881444</v>
      </c>
      <c r="D42" s="1">
        <v>22.089619459434601</v>
      </c>
      <c r="E42" s="1">
        <v>25.552804809714299</v>
      </c>
      <c r="F42" s="1">
        <v>12.7011205029814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3">
      <c r="A43">
        <v>58</v>
      </c>
      <c r="B43" t="s">
        <v>12</v>
      </c>
      <c r="C43" s="1">
        <v>89.988965849150702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3">
      <c r="A44">
        <v>75</v>
      </c>
      <c r="B44" t="s">
        <v>11</v>
      </c>
      <c r="C44" s="1">
        <v>89.687749404017197</v>
      </c>
      <c r="D44" s="1">
        <v>0</v>
      </c>
      <c r="E44" s="1">
        <v>10.1760623691939</v>
      </c>
      <c r="F44" s="1">
        <v>0</v>
      </c>
      <c r="G44" s="1">
        <v>54.901162379639999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3">
      <c r="A45">
        <v>42</v>
      </c>
      <c r="B45" t="s">
        <v>12</v>
      </c>
      <c r="C45" s="1">
        <v>87.921366022334595</v>
      </c>
      <c r="D45" s="1">
        <v>14.5521326403379</v>
      </c>
      <c r="E45" s="1">
        <v>0</v>
      </c>
      <c r="F45" s="1">
        <v>22.442021356856301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3">
      <c r="A46">
        <v>97</v>
      </c>
      <c r="B46" t="s">
        <v>11</v>
      </c>
      <c r="C46" s="1">
        <v>87.646806958170998</v>
      </c>
      <c r="D46" s="1">
        <v>58.605383269017203</v>
      </c>
      <c r="E46" s="1">
        <v>31.1003059845278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3">
      <c r="A47">
        <v>57</v>
      </c>
      <c r="B47" t="s">
        <v>11</v>
      </c>
      <c r="C47" s="1">
        <v>86.851112716530196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3">
      <c r="A48">
        <v>42</v>
      </c>
      <c r="B48" t="s">
        <v>11</v>
      </c>
      <c r="C48" s="1">
        <v>86.6082837786238</v>
      </c>
      <c r="D48" s="1">
        <v>99.627167958734404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3">
      <c r="A49">
        <v>36</v>
      </c>
      <c r="B49" t="s">
        <v>12</v>
      </c>
      <c r="C49" s="1">
        <v>86.080147609373597</v>
      </c>
      <c r="D49" s="1">
        <v>17.017511188261299</v>
      </c>
      <c r="E49" s="1">
        <v>0</v>
      </c>
      <c r="F49" s="1">
        <v>14.3770705631665</v>
      </c>
      <c r="G49" s="1">
        <v>11.804671178943901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3">
      <c r="A50">
        <v>110</v>
      </c>
      <c r="B50" t="s">
        <v>12</v>
      </c>
      <c r="C50" s="1">
        <v>85.702535462538293</v>
      </c>
      <c r="D50" s="1">
        <v>26.163109064060599</v>
      </c>
      <c r="E50" s="1">
        <v>18.546804490521499</v>
      </c>
      <c r="F50" s="1">
        <v>30.214332409909101</v>
      </c>
      <c r="G50" s="1">
        <v>124.428541275279</v>
      </c>
      <c r="H50" s="1">
        <v>40.015031671569403</v>
      </c>
      <c r="I50" s="1">
        <v>0</v>
      </c>
      <c r="J50" s="1">
        <v>0</v>
      </c>
      <c r="K50" s="1">
        <v>0</v>
      </c>
    </row>
    <row r="51" spans="1:11" x14ac:dyDescent="0.3">
      <c r="A51">
        <v>80</v>
      </c>
      <c r="B51" t="s">
        <v>11</v>
      </c>
      <c r="C51" s="1">
        <v>85.158296802462303</v>
      </c>
      <c r="D51" s="1">
        <v>53.434814275143196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3">
      <c r="A52">
        <v>126</v>
      </c>
      <c r="B52" t="s">
        <v>11</v>
      </c>
      <c r="C52" s="1">
        <v>83.936602154786996</v>
      </c>
      <c r="D52" s="1">
        <v>178.22177860517701</v>
      </c>
      <c r="E52" s="1">
        <v>0</v>
      </c>
      <c r="F52" s="1">
        <v>118.995322973496</v>
      </c>
      <c r="G52" s="1">
        <v>83.778188421769599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3">
      <c r="A53">
        <v>58</v>
      </c>
      <c r="B53" t="s">
        <v>11</v>
      </c>
      <c r="C53" s="1">
        <v>82.493479251150006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3">
      <c r="A54">
        <v>25</v>
      </c>
      <c r="B54" t="s">
        <v>11</v>
      </c>
      <c r="C54" s="1">
        <v>81.968798508392894</v>
      </c>
      <c r="D54" s="1">
        <v>110.726438236614</v>
      </c>
      <c r="E54" s="1">
        <v>0</v>
      </c>
      <c r="F54" s="1">
        <v>0</v>
      </c>
      <c r="G54" s="1">
        <v>0</v>
      </c>
      <c r="H54" s="1">
        <v>84.111451895050905</v>
      </c>
      <c r="I54" s="1">
        <v>153.410871257916</v>
      </c>
      <c r="J54" s="1">
        <v>0</v>
      </c>
      <c r="K54" s="1">
        <v>0</v>
      </c>
    </row>
    <row r="55" spans="1:11" x14ac:dyDescent="0.3">
      <c r="A55">
        <v>64</v>
      </c>
      <c r="B55" t="s">
        <v>11</v>
      </c>
      <c r="C55" s="1">
        <v>81.5311116823448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3">
      <c r="A56">
        <v>93</v>
      </c>
      <c r="B56" t="s">
        <v>12</v>
      </c>
      <c r="C56" s="1">
        <v>80.548543831561602</v>
      </c>
      <c r="D56" s="1">
        <v>0</v>
      </c>
      <c r="E56" s="1">
        <v>10.7193367011497</v>
      </c>
      <c r="F56" s="1">
        <v>23.960347650215201</v>
      </c>
      <c r="G56" s="1">
        <v>12.920393998101501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3">
      <c r="A57">
        <v>72</v>
      </c>
      <c r="B57" t="s">
        <v>12</v>
      </c>
      <c r="C57" s="1">
        <v>80.226317507428305</v>
      </c>
      <c r="D57" s="1">
        <v>65.908958004407097</v>
      </c>
      <c r="E57" s="1">
        <v>0</v>
      </c>
      <c r="F57" s="1">
        <v>0</v>
      </c>
      <c r="G57" s="1">
        <v>0</v>
      </c>
      <c r="H57" s="1">
        <v>0</v>
      </c>
      <c r="I57" s="1">
        <v>18.6559804557861</v>
      </c>
      <c r="J57" s="1">
        <v>0</v>
      </c>
      <c r="K57" s="1">
        <v>0</v>
      </c>
    </row>
    <row r="58" spans="1:11" x14ac:dyDescent="0.3">
      <c r="A58">
        <v>45</v>
      </c>
      <c r="B58" t="s">
        <v>11</v>
      </c>
      <c r="C58" s="1">
        <v>77.730279423999903</v>
      </c>
      <c r="D58" s="1">
        <v>31.400948064100799</v>
      </c>
      <c r="E58" s="1">
        <v>0</v>
      </c>
      <c r="F58" s="1">
        <v>37.702482135261199</v>
      </c>
      <c r="G58" s="1">
        <v>114.043428237163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3">
      <c r="A59">
        <v>96</v>
      </c>
      <c r="B59" t="s">
        <v>12</v>
      </c>
      <c r="C59" s="1">
        <v>77.352286574006001</v>
      </c>
      <c r="D59" s="1">
        <v>27.247566405474601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3">
      <c r="A60">
        <v>13</v>
      </c>
      <c r="B60" t="s">
        <v>11</v>
      </c>
      <c r="C60" s="1">
        <v>76.786096450959107</v>
      </c>
      <c r="D60" s="1">
        <v>0</v>
      </c>
      <c r="E60" s="1">
        <v>0</v>
      </c>
      <c r="F60" s="1">
        <v>49.956799967210898</v>
      </c>
      <c r="G60" s="1">
        <v>0</v>
      </c>
      <c r="H60" s="1">
        <v>107.35069536192</v>
      </c>
      <c r="I60" s="1">
        <v>19.3361090407695</v>
      </c>
      <c r="J60" s="1">
        <v>71.686911964021903</v>
      </c>
      <c r="K60" s="1">
        <v>0</v>
      </c>
    </row>
    <row r="61" spans="1:11" x14ac:dyDescent="0.3">
      <c r="A61">
        <v>84</v>
      </c>
      <c r="B61" t="s">
        <v>12</v>
      </c>
      <c r="C61" s="1">
        <v>76.529361748943998</v>
      </c>
      <c r="D61" s="1">
        <v>8.3822231496030408</v>
      </c>
      <c r="E61" s="1">
        <v>37.939429565713901</v>
      </c>
      <c r="F61" s="1">
        <v>0</v>
      </c>
      <c r="G61" s="1">
        <v>0</v>
      </c>
      <c r="H61" s="1">
        <v>36.890801108098302</v>
      </c>
      <c r="I61" s="1">
        <v>156.17639128961599</v>
      </c>
      <c r="J61" s="1">
        <v>55.287186135270701</v>
      </c>
      <c r="K61" s="1">
        <v>0</v>
      </c>
    </row>
    <row r="62" spans="1:11" x14ac:dyDescent="0.3">
      <c r="A62">
        <v>80</v>
      </c>
      <c r="B62" t="s">
        <v>12</v>
      </c>
      <c r="C62" s="1">
        <v>74.892350408409001</v>
      </c>
      <c r="D62" s="1">
        <v>53.433697199993603</v>
      </c>
      <c r="E62" s="1">
        <v>69.733240165239195</v>
      </c>
      <c r="F62" s="1">
        <v>0</v>
      </c>
      <c r="G62" s="1">
        <v>19.9359414307295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3">
      <c r="A63">
        <v>43</v>
      </c>
      <c r="B63" t="s">
        <v>12</v>
      </c>
      <c r="C63" s="1">
        <v>74.744818683005306</v>
      </c>
      <c r="D63" s="1">
        <v>15.3220321673233</v>
      </c>
      <c r="E63" s="1">
        <v>23.175880938661798</v>
      </c>
      <c r="F63" s="1">
        <v>0</v>
      </c>
      <c r="G63" s="1">
        <v>0</v>
      </c>
      <c r="H63" s="1">
        <v>0</v>
      </c>
      <c r="I63" s="1">
        <v>15.966622640832799</v>
      </c>
      <c r="J63" s="1">
        <v>0</v>
      </c>
      <c r="K63" s="1">
        <v>11.730830977103899</v>
      </c>
    </row>
    <row r="64" spans="1:11" x14ac:dyDescent="0.3">
      <c r="A64">
        <v>119</v>
      </c>
      <c r="B64" t="s">
        <v>12</v>
      </c>
      <c r="C64" s="1">
        <v>73.044815535766205</v>
      </c>
      <c r="D64" s="1">
        <v>59.579666288623599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3">
      <c r="A65">
        <v>59</v>
      </c>
      <c r="B65" t="s">
        <v>11</v>
      </c>
      <c r="C65" s="1">
        <v>70.927000351118494</v>
      </c>
      <c r="D65" s="1">
        <v>22.238199084359302</v>
      </c>
      <c r="E65" s="1">
        <v>22.342773093544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3">
      <c r="A66">
        <v>52</v>
      </c>
      <c r="B66" t="s">
        <v>11</v>
      </c>
      <c r="C66" s="1">
        <v>69.739785681570297</v>
      </c>
      <c r="D66" s="1">
        <v>230.644744214913</v>
      </c>
      <c r="E66" s="1">
        <v>30.790452093140701</v>
      </c>
      <c r="F66" s="1">
        <v>89.478437901925702</v>
      </c>
      <c r="G66" s="1">
        <v>55.427754121870002</v>
      </c>
      <c r="H66" s="1">
        <v>79.304481991781103</v>
      </c>
      <c r="I66" s="1">
        <v>51.553641594970799</v>
      </c>
      <c r="J66" s="1">
        <v>0</v>
      </c>
      <c r="K66" s="1">
        <v>0</v>
      </c>
    </row>
    <row r="67" spans="1:11" x14ac:dyDescent="0.3">
      <c r="A67">
        <v>5</v>
      </c>
      <c r="B67" t="s">
        <v>12</v>
      </c>
      <c r="C67" s="1">
        <v>69.667433365371195</v>
      </c>
      <c r="D67" s="1">
        <v>27.176981943048201</v>
      </c>
      <c r="E67" s="1">
        <v>0</v>
      </c>
      <c r="F67" s="1">
        <v>13.0711751698679</v>
      </c>
      <c r="G67" s="1">
        <v>0</v>
      </c>
      <c r="H67" s="1">
        <v>17.022579448646901</v>
      </c>
      <c r="I67" s="1">
        <v>23.057565062822</v>
      </c>
      <c r="J67" s="1">
        <v>15.0969066333118</v>
      </c>
      <c r="K67" s="1">
        <v>32.49271123231</v>
      </c>
    </row>
    <row r="68" spans="1:11" x14ac:dyDescent="0.3">
      <c r="A68">
        <v>4</v>
      </c>
      <c r="B68" t="s">
        <v>12</v>
      </c>
      <c r="C68" s="1">
        <v>69.391243494456603</v>
      </c>
      <c r="D68" s="1">
        <v>0</v>
      </c>
      <c r="E68" s="1">
        <v>11.042511853331201</v>
      </c>
      <c r="F68" s="1">
        <v>0</v>
      </c>
      <c r="G68" s="1">
        <v>0</v>
      </c>
      <c r="H68" s="1">
        <v>9.8576894532709005</v>
      </c>
      <c r="I68" s="1">
        <v>31.177825077324101</v>
      </c>
      <c r="J68" s="1">
        <v>11.6479365320335</v>
      </c>
      <c r="K68" s="1">
        <v>11.268907643011399</v>
      </c>
    </row>
    <row r="69" spans="1:11" x14ac:dyDescent="0.3">
      <c r="A69">
        <v>39</v>
      </c>
      <c r="B69" t="s">
        <v>11</v>
      </c>
      <c r="C69" s="1">
        <v>69.223981803107193</v>
      </c>
      <c r="D69" s="1">
        <v>14.0068748910021</v>
      </c>
      <c r="E69" s="1">
        <v>16.4371005607908</v>
      </c>
      <c r="F69" s="1">
        <v>0</v>
      </c>
      <c r="G69" s="1">
        <v>0</v>
      </c>
      <c r="H69" s="1">
        <v>0</v>
      </c>
      <c r="I69" s="1">
        <v>0</v>
      </c>
      <c r="J69" s="1">
        <v>15.8685939893859</v>
      </c>
      <c r="K69" s="1">
        <v>54.007304488120504</v>
      </c>
    </row>
    <row r="70" spans="1:11" x14ac:dyDescent="0.3">
      <c r="A70">
        <v>35</v>
      </c>
      <c r="B70" t="s">
        <v>11</v>
      </c>
      <c r="C70" s="1">
        <v>68.905270556854902</v>
      </c>
      <c r="D70" s="1">
        <v>0</v>
      </c>
      <c r="E70" s="1">
        <v>110.04693932754201</v>
      </c>
      <c r="F70" s="1">
        <v>0</v>
      </c>
      <c r="G70" s="1">
        <v>0</v>
      </c>
      <c r="H70" s="1">
        <v>133.27326174702901</v>
      </c>
      <c r="I70" s="1">
        <v>0</v>
      </c>
      <c r="J70" s="1">
        <v>0</v>
      </c>
      <c r="K70" s="1">
        <v>0</v>
      </c>
    </row>
    <row r="71" spans="1:11" x14ac:dyDescent="0.3">
      <c r="A71">
        <v>116</v>
      </c>
      <c r="B71" t="s">
        <v>12</v>
      </c>
      <c r="C71" s="1">
        <v>68.274670348044296</v>
      </c>
      <c r="D71" s="1">
        <v>75.568595657626304</v>
      </c>
      <c r="E71" s="1">
        <v>49.917321656675</v>
      </c>
      <c r="F71" s="1">
        <v>77.2645657892527</v>
      </c>
      <c r="G71" s="1">
        <v>27.490067260201499</v>
      </c>
      <c r="H71" s="1">
        <v>63.471623140017201</v>
      </c>
      <c r="I71" s="1">
        <v>0</v>
      </c>
      <c r="J71" s="1">
        <v>0</v>
      </c>
      <c r="K71" s="1">
        <v>0</v>
      </c>
    </row>
    <row r="72" spans="1:11" x14ac:dyDescent="0.3">
      <c r="A72">
        <v>71</v>
      </c>
      <c r="B72" t="s">
        <v>11</v>
      </c>
      <c r="C72" s="1">
        <v>67.814430634470497</v>
      </c>
      <c r="D72" s="1">
        <v>33.066514552432999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3">
      <c r="A73">
        <v>11</v>
      </c>
      <c r="B73" t="s">
        <v>12</v>
      </c>
      <c r="C73" s="1">
        <v>66.241361411596102</v>
      </c>
      <c r="D73" s="1">
        <v>26.553137110058099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3">
      <c r="A74">
        <v>111</v>
      </c>
      <c r="B74" t="s">
        <v>11</v>
      </c>
      <c r="C74" s="1">
        <v>65.515457185526998</v>
      </c>
      <c r="D74" s="1">
        <v>20.504269032006899</v>
      </c>
      <c r="E74" s="1">
        <v>9.4547332171202498</v>
      </c>
      <c r="F74" s="1">
        <v>15.6872997245548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x14ac:dyDescent="0.3">
      <c r="A75">
        <v>25</v>
      </c>
      <c r="B75" t="s">
        <v>12</v>
      </c>
      <c r="C75" s="1">
        <v>65.237338081590096</v>
      </c>
      <c r="D75" s="1">
        <v>38.853312089457802</v>
      </c>
      <c r="E75" s="1">
        <v>0</v>
      </c>
      <c r="F75" s="1">
        <v>0</v>
      </c>
      <c r="G75" s="1">
        <v>0</v>
      </c>
      <c r="H75" s="1">
        <v>33.724030228546603</v>
      </c>
      <c r="I75" s="1">
        <v>48.585060551597699</v>
      </c>
      <c r="J75" s="1">
        <v>0</v>
      </c>
      <c r="K75" s="1">
        <v>0</v>
      </c>
    </row>
    <row r="76" spans="1:11" x14ac:dyDescent="0.3">
      <c r="A76">
        <v>64</v>
      </c>
      <c r="B76" t="s">
        <v>12</v>
      </c>
      <c r="C76" s="1">
        <v>63.816788293894703</v>
      </c>
      <c r="D76" s="1">
        <v>0</v>
      </c>
      <c r="E76" s="1">
        <v>23.136710494352702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3">
      <c r="A77">
        <v>91</v>
      </c>
      <c r="B77" t="s">
        <v>11</v>
      </c>
      <c r="C77" s="1">
        <v>63.033820999280401</v>
      </c>
      <c r="D77" s="1">
        <v>76.430746968098205</v>
      </c>
      <c r="E77" s="1">
        <v>90.745887664010098</v>
      </c>
      <c r="F77" s="1">
        <v>78.164517555010505</v>
      </c>
      <c r="G77" s="1">
        <v>72.194509813319996</v>
      </c>
      <c r="H77" s="1">
        <v>67.228795812003597</v>
      </c>
      <c r="I77" s="1">
        <v>86.442998046881499</v>
      </c>
      <c r="J77" s="1">
        <v>124.40594021806299</v>
      </c>
      <c r="K77" s="1">
        <v>0</v>
      </c>
    </row>
    <row r="78" spans="1:11" x14ac:dyDescent="0.3">
      <c r="A78">
        <v>125</v>
      </c>
      <c r="B78" t="s">
        <v>12</v>
      </c>
      <c r="C78" s="1">
        <v>62.031228780922497</v>
      </c>
      <c r="D78" s="1">
        <v>17.120162430873599</v>
      </c>
      <c r="E78" s="1">
        <v>45.228708826797003</v>
      </c>
      <c r="F78" s="1">
        <v>5.9384829361096596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3">
      <c r="A79">
        <v>94</v>
      </c>
      <c r="B79" t="s">
        <v>11</v>
      </c>
      <c r="C79" s="1">
        <v>61.9767099421626</v>
      </c>
      <c r="D79" s="1">
        <v>37.436096178276301</v>
      </c>
      <c r="E79" s="1">
        <v>37.199042641708502</v>
      </c>
      <c r="F79" s="1">
        <v>27.4805394260596</v>
      </c>
      <c r="G79" s="1">
        <v>51.894047831828601</v>
      </c>
      <c r="H79" s="1">
        <v>31.644494951636698</v>
      </c>
      <c r="I79" s="1">
        <v>0</v>
      </c>
      <c r="J79" s="1">
        <v>0</v>
      </c>
      <c r="K79" s="1">
        <v>0</v>
      </c>
    </row>
    <row r="80" spans="1:11" x14ac:dyDescent="0.3">
      <c r="A80">
        <v>107</v>
      </c>
      <c r="B80" t="s">
        <v>12</v>
      </c>
      <c r="C80" s="1">
        <v>60.985690619942602</v>
      </c>
      <c r="D80" s="1">
        <v>29.618525621634799</v>
      </c>
      <c r="E80" s="1">
        <v>18.809236609897301</v>
      </c>
      <c r="F80" s="1">
        <v>8.7234114751413898</v>
      </c>
      <c r="G80" s="1">
        <v>39.376844224627703</v>
      </c>
      <c r="H80" s="1">
        <v>37.053416041555103</v>
      </c>
      <c r="I80" s="1">
        <v>72.053798015873497</v>
      </c>
      <c r="J80" s="1">
        <v>0</v>
      </c>
      <c r="K80" s="1">
        <v>0</v>
      </c>
    </row>
    <row r="81" spans="1:11" x14ac:dyDescent="0.3">
      <c r="A81">
        <v>127</v>
      </c>
      <c r="B81" t="s">
        <v>11</v>
      </c>
      <c r="C81" s="1">
        <v>60.712261384362002</v>
      </c>
      <c r="D81" s="1">
        <v>29.382400265335299</v>
      </c>
      <c r="E81" s="1">
        <v>22.524006465592699</v>
      </c>
      <c r="F81" s="1">
        <v>21.226307771847001</v>
      </c>
      <c r="G81" s="1">
        <v>12.3413037897995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3">
      <c r="A82">
        <v>49</v>
      </c>
      <c r="B82" t="s">
        <v>12</v>
      </c>
      <c r="C82" s="1">
        <v>60.3930704136732</v>
      </c>
      <c r="D82" s="1">
        <v>0</v>
      </c>
      <c r="E82" s="1">
        <v>0</v>
      </c>
      <c r="F82" s="1">
        <v>0</v>
      </c>
      <c r="G82" s="1">
        <v>0</v>
      </c>
      <c r="H82" s="1">
        <v>12.6005082949913</v>
      </c>
      <c r="I82" s="1">
        <v>0</v>
      </c>
      <c r="J82" s="1">
        <v>0</v>
      </c>
      <c r="K82" s="1">
        <v>0</v>
      </c>
    </row>
    <row r="83" spans="1:11" x14ac:dyDescent="0.3">
      <c r="A83">
        <v>32</v>
      </c>
      <c r="B83" t="s">
        <v>12</v>
      </c>
      <c r="C83" s="1">
        <v>59.470656092960503</v>
      </c>
      <c r="D83" s="1">
        <v>88.054873215133696</v>
      </c>
      <c r="E83" s="1">
        <v>64.412081141869393</v>
      </c>
      <c r="F83" s="1">
        <v>19.429610753052199</v>
      </c>
      <c r="G83" s="1">
        <v>38.587516502868297</v>
      </c>
      <c r="H83" s="1">
        <v>30.6164299897397</v>
      </c>
      <c r="I83" s="1">
        <v>0</v>
      </c>
      <c r="J83" s="1">
        <v>0</v>
      </c>
      <c r="K83" s="1">
        <v>0</v>
      </c>
    </row>
    <row r="84" spans="1:11" x14ac:dyDescent="0.3">
      <c r="A84">
        <v>125</v>
      </c>
      <c r="B84" t="s">
        <v>11</v>
      </c>
      <c r="C84" s="1">
        <v>59.1385720563744</v>
      </c>
      <c r="D84" s="1">
        <v>73.633021559094601</v>
      </c>
      <c r="E84" s="1">
        <v>54.128735956084697</v>
      </c>
      <c r="F84" s="1">
        <v>76.528291836675805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3">
      <c r="A85">
        <v>6</v>
      </c>
      <c r="B85" t="s">
        <v>11</v>
      </c>
      <c r="C85" s="1">
        <v>58.123233114855203</v>
      </c>
      <c r="D85" s="1">
        <v>0</v>
      </c>
      <c r="E85" s="1">
        <v>21.447681905031001</v>
      </c>
      <c r="F85" s="1">
        <v>13.305702948312801</v>
      </c>
      <c r="G85" s="1">
        <v>0</v>
      </c>
      <c r="H85" s="1">
        <v>42.8721097377449</v>
      </c>
      <c r="I85" s="1">
        <v>15.5557451165811</v>
      </c>
      <c r="J85" s="1">
        <v>0</v>
      </c>
      <c r="K85" s="1">
        <v>25.422653743122201</v>
      </c>
    </row>
    <row r="86" spans="1:11" x14ac:dyDescent="0.3">
      <c r="A86">
        <v>104</v>
      </c>
      <c r="B86" t="s">
        <v>11</v>
      </c>
      <c r="C86" s="1">
        <v>57.922992245894903</v>
      </c>
      <c r="D86" s="1">
        <v>164.294880476744</v>
      </c>
      <c r="E86" s="1">
        <v>0</v>
      </c>
      <c r="F86" s="1">
        <v>44.755650091805201</v>
      </c>
      <c r="G86" s="1">
        <v>31.506081183185302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3">
      <c r="A87">
        <v>122</v>
      </c>
      <c r="B87" t="s">
        <v>11</v>
      </c>
      <c r="C87" s="1">
        <v>57.744298863168297</v>
      </c>
      <c r="D87" s="1">
        <v>49.509641451918299</v>
      </c>
      <c r="E87" s="1">
        <v>78.647605545212997</v>
      </c>
      <c r="F87" s="1">
        <v>31.827500281965399</v>
      </c>
      <c r="G87" s="1">
        <v>45.583949291924498</v>
      </c>
      <c r="H87" s="1">
        <v>44.509783467702</v>
      </c>
      <c r="I87" s="1">
        <v>0</v>
      </c>
      <c r="J87" s="1">
        <v>0</v>
      </c>
      <c r="K87" s="1">
        <v>0</v>
      </c>
    </row>
    <row r="88" spans="1:11" x14ac:dyDescent="0.3">
      <c r="A88">
        <v>14</v>
      </c>
      <c r="B88" t="s">
        <v>12</v>
      </c>
      <c r="C88" s="1">
        <v>57.534521870377503</v>
      </c>
      <c r="D88" s="1">
        <v>0</v>
      </c>
      <c r="E88" s="1">
        <v>0</v>
      </c>
      <c r="F88" s="1">
        <v>15.828397662674901</v>
      </c>
      <c r="G88" s="1">
        <v>0</v>
      </c>
      <c r="H88" s="1">
        <v>12.848700916462599</v>
      </c>
      <c r="I88" s="1">
        <v>14.715373223568101</v>
      </c>
      <c r="J88" s="1">
        <v>77.097217669300406</v>
      </c>
      <c r="K88" s="1">
        <v>0</v>
      </c>
    </row>
    <row r="89" spans="1:11" x14ac:dyDescent="0.3">
      <c r="A89">
        <v>16</v>
      </c>
      <c r="B89" t="s">
        <v>11</v>
      </c>
      <c r="C89" s="1">
        <v>57.412264129494098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3">
      <c r="A90">
        <v>69</v>
      </c>
      <c r="B90" t="s">
        <v>12</v>
      </c>
      <c r="C90" s="1">
        <v>57.003559923813903</v>
      </c>
      <c r="D90" s="1">
        <v>17.911577850024901</v>
      </c>
      <c r="E90" s="1">
        <v>18.5615396832826</v>
      </c>
      <c r="F90" s="1">
        <v>0</v>
      </c>
      <c r="G90" s="1">
        <v>46.266109755028801</v>
      </c>
      <c r="H90" s="1">
        <v>16.118792464241501</v>
      </c>
      <c r="I90" s="1">
        <v>0</v>
      </c>
      <c r="J90" s="1">
        <v>0</v>
      </c>
      <c r="K90" s="1">
        <v>0</v>
      </c>
    </row>
    <row r="91" spans="1:11" x14ac:dyDescent="0.3">
      <c r="A91">
        <v>87</v>
      </c>
      <c r="B91" t="s">
        <v>12</v>
      </c>
      <c r="C91" s="1">
        <v>56.6015706826946</v>
      </c>
      <c r="D91" s="1">
        <v>52.004597603203798</v>
      </c>
      <c r="E91" s="1">
        <v>57.193059734160997</v>
      </c>
      <c r="F91" s="1">
        <v>0</v>
      </c>
      <c r="G91" s="1">
        <v>0</v>
      </c>
      <c r="H91" s="1">
        <v>97.307494509752004</v>
      </c>
      <c r="I91" s="1">
        <v>0</v>
      </c>
      <c r="J91" s="1">
        <v>0</v>
      </c>
      <c r="K91" s="1">
        <v>0</v>
      </c>
    </row>
    <row r="92" spans="1:11" x14ac:dyDescent="0.3">
      <c r="A92">
        <v>109</v>
      </c>
      <c r="B92" t="s">
        <v>12</v>
      </c>
      <c r="C92" s="1">
        <v>55.651944256246303</v>
      </c>
      <c r="D92" s="1">
        <v>93.344096336300396</v>
      </c>
      <c r="E92" s="1">
        <v>50.610394817826702</v>
      </c>
      <c r="F92" s="1">
        <v>0</v>
      </c>
      <c r="G92" s="1">
        <v>40.3854908781666</v>
      </c>
      <c r="H92" s="1">
        <v>21.718554904286201</v>
      </c>
      <c r="I92" s="1">
        <v>0</v>
      </c>
      <c r="J92" s="1">
        <v>0</v>
      </c>
      <c r="K92" s="1">
        <v>0</v>
      </c>
    </row>
    <row r="93" spans="1:11" x14ac:dyDescent="0.3">
      <c r="A93">
        <v>54</v>
      </c>
      <c r="B93" t="s">
        <v>11</v>
      </c>
      <c r="C93" s="1">
        <v>55.615508889884701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3">
      <c r="A94">
        <v>62</v>
      </c>
      <c r="B94" t="s">
        <v>11</v>
      </c>
      <c r="C94" s="1">
        <v>54.381222922444401</v>
      </c>
      <c r="D94" s="1">
        <v>0</v>
      </c>
      <c r="E94" s="1">
        <v>0</v>
      </c>
      <c r="F94" s="1">
        <v>112.820511351766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3">
      <c r="A95">
        <v>48</v>
      </c>
      <c r="B95" t="s">
        <v>12</v>
      </c>
      <c r="C95" s="1">
        <v>54.1802181110234</v>
      </c>
      <c r="D95" s="1">
        <v>13.026160632634801</v>
      </c>
      <c r="E95" s="1">
        <v>14.854404065268501</v>
      </c>
      <c r="F95" s="1">
        <v>0</v>
      </c>
      <c r="G95" s="1">
        <v>0</v>
      </c>
      <c r="H95" s="1">
        <v>40.156737580041401</v>
      </c>
      <c r="I95" s="1">
        <v>15.763250207921701</v>
      </c>
      <c r="J95" s="1">
        <v>0</v>
      </c>
      <c r="K95" s="1">
        <v>7.6003639561666398</v>
      </c>
    </row>
    <row r="96" spans="1:11" x14ac:dyDescent="0.3">
      <c r="A96">
        <v>83</v>
      </c>
      <c r="B96" t="s">
        <v>11</v>
      </c>
      <c r="C96" s="1">
        <v>53.6370696307686</v>
      </c>
      <c r="D96" s="1">
        <v>0</v>
      </c>
      <c r="E96" s="1">
        <v>0</v>
      </c>
      <c r="F96" s="1">
        <v>73.094580245831494</v>
      </c>
      <c r="G96" s="1">
        <v>0</v>
      </c>
      <c r="H96" s="1">
        <v>33.673686776520697</v>
      </c>
      <c r="I96" s="1">
        <v>55.649633083288499</v>
      </c>
      <c r="J96" s="1">
        <v>66.528877168681504</v>
      </c>
      <c r="K96" s="1">
        <v>0</v>
      </c>
    </row>
    <row r="97" spans="1:11" x14ac:dyDescent="0.3">
      <c r="A97">
        <v>54</v>
      </c>
      <c r="B97" t="s">
        <v>12</v>
      </c>
      <c r="C97" s="1">
        <v>53.4859325601238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3">
      <c r="A98">
        <v>87</v>
      </c>
      <c r="B98" t="s">
        <v>11</v>
      </c>
      <c r="C98" s="1">
        <v>52.307543410632903</v>
      </c>
      <c r="D98" s="1">
        <v>54.566179114491099</v>
      </c>
      <c r="E98" s="1">
        <v>48.828112491018203</v>
      </c>
      <c r="F98" s="1">
        <v>10.3299563404829</v>
      </c>
      <c r="G98" s="1">
        <v>47.565575593310797</v>
      </c>
      <c r="H98" s="1">
        <v>41.109536820233998</v>
      </c>
      <c r="I98" s="1">
        <v>0</v>
      </c>
      <c r="J98" s="1">
        <v>0</v>
      </c>
      <c r="K98" s="1">
        <v>0</v>
      </c>
    </row>
    <row r="99" spans="1:11" x14ac:dyDescent="0.3">
      <c r="A99">
        <v>35</v>
      </c>
      <c r="B99" t="s">
        <v>12</v>
      </c>
      <c r="C99" s="1">
        <v>51.298868289607199</v>
      </c>
      <c r="D99" s="1">
        <v>44.944010091903799</v>
      </c>
      <c r="E99" s="1">
        <v>51.506795703316598</v>
      </c>
      <c r="F99" s="1">
        <v>0</v>
      </c>
      <c r="G99" s="1">
        <v>0</v>
      </c>
      <c r="H99" s="1">
        <v>123.12240580248201</v>
      </c>
      <c r="I99" s="1">
        <v>0</v>
      </c>
      <c r="J99" s="1">
        <v>0</v>
      </c>
      <c r="K99" s="1">
        <v>0</v>
      </c>
    </row>
    <row r="100" spans="1:11" x14ac:dyDescent="0.3">
      <c r="A100">
        <v>127</v>
      </c>
      <c r="B100" t="s">
        <v>12</v>
      </c>
      <c r="C100" s="1">
        <v>51.270530283648597</v>
      </c>
      <c r="D100" s="1">
        <v>12.3543865967508</v>
      </c>
      <c r="E100" s="1">
        <v>88.507875442856701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3">
      <c r="A101">
        <v>83</v>
      </c>
      <c r="B101" t="s">
        <v>12</v>
      </c>
      <c r="C101" s="1">
        <v>50.944415130084799</v>
      </c>
      <c r="D101" s="1">
        <v>0</v>
      </c>
      <c r="E101" s="1">
        <v>15.425632243548399</v>
      </c>
      <c r="F101" s="1">
        <v>16.3912903587809</v>
      </c>
      <c r="G101" s="1">
        <v>0</v>
      </c>
      <c r="H101" s="1">
        <v>51.929427010420603</v>
      </c>
      <c r="I101" s="1">
        <v>22.439245677113</v>
      </c>
      <c r="J101" s="1">
        <v>48.3924549776685</v>
      </c>
      <c r="K101" s="1">
        <v>0</v>
      </c>
    </row>
    <row r="102" spans="1:11" x14ac:dyDescent="0.3">
      <c r="A102">
        <v>100</v>
      </c>
      <c r="B102" t="s">
        <v>12</v>
      </c>
      <c r="C102" s="1">
        <v>49.148678648188302</v>
      </c>
      <c r="D102" s="1">
        <v>0</v>
      </c>
      <c r="E102" s="1">
        <v>0</v>
      </c>
      <c r="F102" s="1">
        <v>10.930013122571401</v>
      </c>
      <c r="G102" s="1">
        <v>8.6253827704513597</v>
      </c>
      <c r="H102" s="1">
        <v>12.7367173561426</v>
      </c>
      <c r="I102" s="1">
        <v>25.155573150880802</v>
      </c>
      <c r="J102" s="1">
        <v>28.220132085347601</v>
      </c>
      <c r="K102" s="1">
        <v>0</v>
      </c>
    </row>
    <row r="103" spans="1:11" x14ac:dyDescent="0.3">
      <c r="A103">
        <v>97</v>
      </c>
      <c r="B103" t="s">
        <v>12</v>
      </c>
      <c r="C103" s="1">
        <v>48.641486244574502</v>
      </c>
      <c r="D103" s="1">
        <v>14.3587672485782</v>
      </c>
      <c r="E103" s="1">
        <v>11.773229738346799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</row>
    <row r="104" spans="1:11" x14ac:dyDescent="0.3">
      <c r="A104">
        <v>12</v>
      </c>
      <c r="B104" t="s">
        <v>11</v>
      </c>
      <c r="C104" s="1">
        <v>48.1007314519996</v>
      </c>
      <c r="D104" s="1">
        <v>0</v>
      </c>
      <c r="E104" s="1">
        <v>183.975509313467</v>
      </c>
      <c r="F104" s="1">
        <v>0</v>
      </c>
      <c r="G104" s="1">
        <v>98.235757790600005</v>
      </c>
      <c r="H104" s="1">
        <v>0</v>
      </c>
      <c r="I104" s="1">
        <v>0</v>
      </c>
      <c r="J104" s="1">
        <v>0</v>
      </c>
      <c r="K104" s="1">
        <v>0</v>
      </c>
    </row>
    <row r="105" spans="1:11" x14ac:dyDescent="0.3">
      <c r="A105">
        <v>103</v>
      </c>
      <c r="B105" t="s">
        <v>11</v>
      </c>
      <c r="C105" s="1">
        <v>47.3654174467015</v>
      </c>
      <c r="D105" s="1">
        <v>31.715449251967399</v>
      </c>
      <c r="E105" s="1">
        <v>24.784265486015201</v>
      </c>
      <c r="F105" s="1">
        <v>44.753826024152197</v>
      </c>
      <c r="G105" s="1">
        <v>28.533286941517101</v>
      </c>
      <c r="H105" s="1">
        <v>21.666979797704499</v>
      </c>
      <c r="I105" s="1">
        <v>0</v>
      </c>
      <c r="J105" s="1">
        <v>0</v>
      </c>
      <c r="K105" s="1">
        <v>0</v>
      </c>
    </row>
    <row r="106" spans="1:11" x14ac:dyDescent="0.3">
      <c r="A106">
        <v>22</v>
      </c>
      <c r="B106" t="s">
        <v>11</v>
      </c>
      <c r="C106" s="1">
        <v>46.965497830712202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6.9796319805865998</v>
      </c>
      <c r="J106" s="1">
        <v>0</v>
      </c>
      <c r="K106" s="1">
        <v>0</v>
      </c>
    </row>
    <row r="107" spans="1:11" x14ac:dyDescent="0.3">
      <c r="A107">
        <v>15</v>
      </c>
      <c r="B107" t="s">
        <v>11</v>
      </c>
      <c r="C107" s="1">
        <v>46.9279192986046</v>
      </c>
      <c r="D107" s="1">
        <v>0</v>
      </c>
      <c r="E107" s="1">
        <v>0</v>
      </c>
      <c r="F107" s="1">
        <v>44.535900160624998</v>
      </c>
      <c r="G107" s="1">
        <v>0</v>
      </c>
      <c r="H107" s="1">
        <v>0</v>
      </c>
      <c r="I107" s="1">
        <v>0</v>
      </c>
      <c r="J107" s="1">
        <v>43.839250469765403</v>
      </c>
      <c r="K107" s="1">
        <v>0</v>
      </c>
    </row>
    <row r="108" spans="1:11" x14ac:dyDescent="0.3">
      <c r="A108">
        <v>43</v>
      </c>
      <c r="B108" t="s">
        <v>11</v>
      </c>
      <c r="C108" s="1">
        <v>46.607428006366298</v>
      </c>
      <c r="D108" s="1">
        <v>92.319729882503395</v>
      </c>
      <c r="E108" s="1">
        <v>31.670087519904399</v>
      </c>
      <c r="F108" s="1">
        <v>0</v>
      </c>
      <c r="G108" s="1">
        <v>0</v>
      </c>
      <c r="H108" s="1">
        <v>0</v>
      </c>
      <c r="I108" s="1">
        <v>46.940047365813797</v>
      </c>
      <c r="J108" s="1">
        <v>0</v>
      </c>
      <c r="K108" s="1">
        <v>42.695742874581597</v>
      </c>
    </row>
    <row r="109" spans="1:11" x14ac:dyDescent="0.3">
      <c r="A109">
        <v>1</v>
      </c>
      <c r="B109" t="s">
        <v>12</v>
      </c>
      <c r="C109" s="1">
        <v>46.438871361513698</v>
      </c>
      <c r="D109" s="1">
        <v>0</v>
      </c>
      <c r="E109" s="1">
        <v>9.9570858945038001</v>
      </c>
      <c r="F109" s="1">
        <v>0</v>
      </c>
      <c r="G109" s="1">
        <v>0</v>
      </c>
      <c r="H109" s="1">
        <v>0</v>
      </c>
      <c r="I109" s="1">
        <v>18.645364329110699</v>
      </c>
      <c r="J109" s="1">
        <v>0</v>
      </c>
      <c r="K109" s="1">
        <v>0</v>
      </c>
    </row>
    <row r="110" spans="1:11" x14ac:dyDescent="0.3">
      <c r="A110">
        <v>37</v>
      </c>
      <c r="B110" t="s">
        <v>11</v>
      </c>
      <c r="C110" s="1">
        <v>46.422157419806098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66.709922484516795</v>
      </c>
      <c r="J110" s="1">
        <v>0</v>
      </c>
      <c r="K110" s="1">
        <v>0</v>
      </c>
    </row>
    <row r="111" spans="1:11" x14ac:dyDescent="0.3">
      <c r="A111">
        <v>105</v>
      </c>
      <c r="B111" t="s">
        <v>12</v>
      </c>
      <c r="C111" s="1">
        <v>46.269067735342801</v>
      </c>
      <c r="D111" s="1">
        <v>20.991189860734401</v>
      </c>
      <c r="E111" s="1">
        <v>16.495755470482599</v>
      </c>
      <c r="F111" s="1">
        <v>11.398421838956899</v>
      </c>
      <c r="G111" s="1">
        <v>13.5521342471002</v>
      </c>
      <c r="H111" s="1">
        <v>38.3254850760827</v>
      </c>
      <c r="I111" s="1">
        <v>0</v>
      </c>
      <c r="J111" s="1">
        <v>0</v>
      </c>
      <c r="K111" s="1">
        <v>0</v>
      </c>
    </row>
    <row r="112" spans="1:11" x14ac:dyDescent="0.3">
      <c r="A112">
        <v>121</v>
      </c>
      <c r="B112" t="s">
        <v>12</v>
      </c>
      <c r="C112" s="1">
        <v>45.636940574446101</v>
      </c>
      <c r="D112" s="1">
        <v>10.990301736330601</v>
      </c>
      <c r="E112" s="1">
        <v>23.626655786402502</v>
      </c>
      <c r="F112" s="1">
        <v>16.739248078815699</v>
      </c>
      <c r="G112" s="1">
        <v>20.215709731673499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3">
      <c r="A113">
        <v>88</v>
      </c>
      <c r="B113" t="s">
        <v>11</v>
      </c>
      <c r="C113" s="1">
        <v>44.011050512926502</v>
      </c>
      <c r="D113" s="1">
        <v>57.429777186716301</v>
      </c>
      <c r="E113" s="1">
        <v>0</v>
      </c>
      <c r="F113" s="1">
        <v>50.114436999600997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3">
      <c r="A114">
        <v>85</v>
      </c>
      <c r="B114" t="s">
        <v>11</v>
      </c>
      <c r="C114" s="1">
        <v>43.406837829583303</v>
      </c>
      <c r="D114" s="1">
        <v>23.369013141670798</v>
      </c>
      <c r="E114" s="1">
        <v>13.399653870073401</v>
      </c>
      <c r="F114" s="1">
        <v>11.446965820898599</v>
      </c>
      <c r="G114" s="1">
        <v>19.262490411001298</v>
      </c>
      <c r="H114" s="1">
        <v>11.1244536064877</v>
      </c>
      <c r="I114" s="1">
        <v>33.8726663987444</v>
      </c>
      <c r="J114" s="1">
        <v>20.170451687424901</v>
      </c>
      <c r="K114" s="1">
        <v>0</v>
      </c>
    </row>
    <row r="115" spans="1:11" x14ac:dyDescent="0.3">
      <c r="A115">
        <v>21</v>
      </c>
      <c r="B115" t="s">
        <v>12</v>
      </c>
      <c r="C115" s="1">
        <v>43.2024312871104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3">
      <c r="A116">
        <v>99</v>
      </c>
      <c r="B116" t="s">
        <v>11</v>
      </c>
      <c r="C116" s="1">
        <v>43.039025884763603</v>
      </c>
      <c r="D116" s="1">
        <v>23.258597951500999</v>
      </c>
      <c r="E116" s="1">
        <v>73.558918058192504</v>
      </c>
      <c r="F116" s="1">
        <v>114.486292304084</v>
      </c>
      <c r="G116" s="1">
        <v>75.311705592219397</v>
      </c>
      <c r="H116" s="1">
        <v>83.034632022203795</v>
      </c>
      <c r="I116" s="1">
        <v>52.747964437059402</v>
      </c>
      <c r="J116" s="1">
        <v>0</v>
      </c>
      <c r="K116" s="1">
        <v>0</v>
      </c>
    </row>
    <row r="117" spans="1:11" x14ac:dyDescent="0.3">
      <c r="A117">
        <v>12</v>
      </c>
      <c r="B117" t="s">
        <v>12</v>
      </c>
      <c r="C117" s="1">
        <v>42.8552881970068</v>
      </c>
      <c r="D117" s="1">
        <v>0</v>
      </c>
      <c r="E117" s="1">
        <v>75.709399092129004</v>
      </c>
      <c r="F117" s="1">
        <v>0</v>
      </c>
      <c r="G117" s="1">
        <v>22.4258393468569</v>
      </c>
      <c r="H117" s="1">
        <v>14.1156347869986</v>
      </c>
      <c r="I117" s="1">
        <v>0</v>
      </c>
      <c r="J117" s="1">
        <v>0</v>
      </c>
      <c r="K117" s="1">
        <v>0</v>
      </c>
    </row>
    <row r="118" spans="1:11" x14ac:dyDescent="0.3">
      <c r="A118">
        <v>114</v>
      </c>
      <c r="B118" t="s">
        <v>12</v>
      </c>
      <c r="C118" s="1">
        <v>42.746337529429901</v>
      </c>
      <c r="D118" s="1">
        <v>27.920100865783098</v>
      </c>
      <c r="E118" s="1">
        <v>14.225493916633299</v>
      </c>
      <c r="F118" s="1">
        <v>0</v>
      </c>
      <c r="G118" s="1">
        <v>16.0496526453787</v>
      </c>
      <c r="H118" s="1">
        <v>13.6986335068807</v>
      </c>
      <c r="I118" s="1">
        <v>0</v>
      </c>
      <c r="J118" s="1">
        <v>0</v>
      </c>
      <c r="K118" s="1">
        <v>0</v>
      </c>
    </row>
    <row r="119" spans="1:11" x14ac:dyDescent="0.3">
      <c r="A119">
        <v>62</v>
      </c>
      <c r="B119" t="s">
        <v>12</v>
      </c>
      <c r="C119" s="1">
        <v>42.520935744394301</v>
      </c>
      <c r="D119" s="1">
        <v>0</v>
      </c>
      <c r="E119" s="1">
        <v>0</v>
      </c>
      <c r="F119" s="1">
        <v>16.1797041381989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3">
      <c r="A120">
        <v>115</v>
      </c>
      <c r="B120" t="s">
        <v>12</v>
      </c>
      <c r="C120" s="1">
        <v>41.769815993252301</v>
      </c>
      <c r="D120" s="1">
        <v>90.625456949844605</v>
      </c>
      <c r="E120" s="1">
        <v>76.680694828098794</v>
      </c>
      <c r="F120" s="1">
        <v>58.947844171067203</v>
      </c>
      <c r="G120" s="1">
        <v>43.571617939341003</v>
      </c>
      <c r="H120" s="1">
        <v>47.079328695557301</v>
      </c>
      <c r="I120" s="1">
        <v>11.6559380437585</v>
      </c>
      <c r="J120" s="1">
        <v>0</v>
      </c>
      <c r="K120" s="1">
        <v>0</v>
      </c>
    </row>
    <row r="121" spans="1:11" x14ac:dyDescent="0.3">
      <c r="A121">
        <v>15</v>
      </c>
      <c r="B121" t="s">
        <v>12</v>
      </c>
      <c r="C121" s="1">
        <v>41.399235988751897</v>
      </c>
      <c r="D121" s="1">
        <v>0</v>
      </c>
      <c r="E121" s="1">
        <v>50.679433995927099</v>
      </c>
      <c r="F121" s="1">
        <v>10.223935105691501</v>
      </c>
      <c r="G121" s="1">
        <v>0</v>
      </c>
      <c r="H121" s="1">
        <v>0</v>
      </c>
      <c r="I121" s="1">
        <v>0</v>
      </c>
      <c r="J121" s="1">
        <v>11.3931858703071</v>
      </c>
      <c r="K121" s="1">
        <v>0</v>
      </c>
    </row>
    <row r="122" spans="1:11" x14ac:dyDescent="0.3">
      <c r="A122">
        <v>93</v>
      </c>
      <c r="B122" t="s">
        <v>11</v>
      </c>
      <c r="C122" s="1">
        <v>40.859094699259202</v>
      </c>
      <c r="D122" s="1">
        <v>0</v>
      </c>
      <c r="E122" s="1">
        <v>60.502519486531803</v>
      </c>
      <c r="F122" s="1">
        <v>0</v>
      </c>
      <c r="G122" s="1">
        <v>50.541526454471096</v>
      </c>
      <c r="H122" s="1">
        <v>0</v>
      </c>
      <c r="I122" s="1">
        <v>0</v>
      </c>
      <c r="J122" s="1">
        <v>0</v>
      </c>
      <c r="K122" s="1">
        <v>0</v>
      </c>
    </row>
    <row r="123" spans="1:11" x14ac:dyDescent="0.3">
      <c r="A123">
        <v>76</v>
      </c>
      <c r="B123" t="s">
        <v>12</v>
      </c>
      <c r="C123" s="1">
        <v>40.820267101068403</v>
      </c>
      <c r="D123" s="1">
        <v>13.0104162671933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 x14ac:dyDescent="0.3">
      <c r="A124">
        <v>40</v>
      </c>
      <c r="B124" t="s">
        <v>12</v>
      </c>
      <c r="C124" s="1">
        <v>40.755807112725201</v>
      </c>
      <c r="D124" s="1">
        <v>0</v>
      </c>
      <c r="E124" s="1">
        <v>24.1725247467214</v>
      </c>
      <c r="F124" s="1">
        <v>0</v>
      </c>
      <c r="G124" s="1">
        <v>17.285242544845701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3">
      <c r="A125">
        <v>102</v>
      </c>
      <c r="B125" t="s">
        <v>11</v>
      </c>
      <c r="C125" s="1">
        <v>40.319642973239603</v>
      </c>
      <c r="D125" s="1">
        <v>24.1583862629587</v>
      </c>
      <c r="E125" s="1">
        <v>24.1030387298024</v>
      </c>
      <c r="F125" s="1">
        <v>0</v>
      </c>
      <c r="G125" s="1">
        <v>0</v>
      </c>
      <c r="H125" s="1">
        <v>26.892925275711601</v>
      </c>
      <c r="I125" s="1">
        <v>0</v>
      </c>
      <c r="J125" s="1">
        <v>0</v>
      </c>
      <c r="K125" s="1">
        <v>0</v>
      </c>
    </row>
    <row r="126" spans="1:11" x14ac:dyDescent="0.3">
      <c r="A126">
        <v>118</v>
      </c>
      <c r="B126" t="s">
        <v>12</v>
      </c>
      <c r="C126" s="1">
        <v>40.160697415247498</v>
      </c>
      <c r="D126" s="1">
        <v>0</v>
      </c>
      <c r="E126" s="1">
        <v>28.5371020545862</v>
      </c>
      <c r="F126" s="1">
        <v>17.704581244253799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3">
      <c r="A127">
        <v>5</v>
      </c>
      <c r="B127" t="s">
        <v>11</v>
      </c>
      <c r="C127" s="1">
        <v>39.577140922441899</v>
      </c>
      <c r="D127" s="1">
        <v>56.969102628652699</v>
      </c>
      <c r="E127" s="1">
        <v>0</v>
      </c>
      <c r="F127" s="1">
        <v>51.603415759941299</v>
      </c>
      <c r="G127" s="1">
        <v>0</v>
      </c>
      <c r="H127" s="1">
        <v>98.807723875890403</v>
      </c>
      <c r="I127" s="1">
        <v>24.549036973268699</v>
      </c>
      <c r="J127" s="1">
        <v>54.789549689245398</v>
      </c>
      <c r="K127" s="1">
        <v>76.110079807639707</v>
      </c>
    </row>
    <row r="128" spans="1:11" x14ac:dyDescent="0.3">
      <c r="A128">
        <v>118</v>
      </c>
      <c r="B128" t="s">
        <v>11</v>
      </c>
      <c r="C128" s="1">
        <v>38.960490240385802</v>
      </c>
      <c r="D128" s="1">
        <v>223.88149487926799</v>
      </c>
      <c r="E128" s="1">
        <v>195.93687696600099</v>
      </c>
      <c r="F128" s="1">
        <v>173.83210897512899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3">
      <c r="A129">
        <v>45</v>
      </c>
      <c r="B129" t="s">
        <v>12</v>
      </c>
      <c r="C129" s="1">
        <v>37.851758553819899</v>
      </c>
      <c r="D129" s="1">
        <v>22.896367444859798</v>
      </c>
      <c r="E129" s="1">
        <v>0</v>
      </c>
      <c r="F129" s="1">
        <v>11.676580194879101</v>
      </c>
      <c r="G129" s="1">
        <v>21.336825915439402</v>
      </c>
      <c r="H129" s="1">
        <v>0</v>
      </c>
      <c r="I129" s="1">
        <v>0</v>
      </c>
      <c r="J129" s="1">
        <v>0</v>
      </c>
      <c r="K129" s="1">
        <v>0</v>
      </c>
    </row>
    <row r="130" spans="1:11" x14ac:dyDescent="0.3">
      <c r="A130">
        <v>22</v>
      </c>
      <c r="B130" t="s">
        <v>12</v>
      </c>
      <c r="C130" s="1">
        <v>37.692496736074602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56.801028370109698</v>
      </c>
      <c r="J130" s="1">
        <v>0</v>
      </c>
      <c r="K130" s="1">
        <v>0</v>
      </c>
    </row>
    <row r="131" spans="1:11" x14ac:dyDescent="0.3">
      <c r="A131">
        <v>98</v>
      </c>
      <c r="B131" t="s">
        <v>11</v>
      </c>
      <c r="C131" s="1">
        <v>36.343936212164898</v>
      </c>
      <c r="D131" s="1">
        <v>35.677338812138203</v>
      </c>
      <c r="E131" s="1">
        <v>37.948792464625797</v>
      </c>
      <c r="F131" s="1">
        <v>27.3315196820962</v>
      </c>
      <c r="G131" s="1">
        <v>20.988527174220302</v>
      </c>
      <c r="H131" s="1">
        <v>12.3963866924529</v>
      </c>
      <c r="I131" s="1">
        <v>43.537964484213298</v>
      </c>
      <c r="J131" s="1">
        <v>32.239961908580199</v>
      </c>
      <c r="K131" s="1">
        <v>0</v>
      </c>
    </row>
    <row r="132" spans="1:11" x14ac:dyDescent="0.3">
      <c r="A132">
        <v>33</v>
      </c>
      <c r="B132" t="s">
        <v>12</v>
      </c>
      <c r="C132" s="1">
        <v>36.3003364199473</v>
      </c>
      <c r="D132" s="1">
        <v>23.933256598989601</v>
      </c>
      <c r="E132" s="1">
        <v>0</v>
      </c>
      <c r="F132" s="1">
        <v>19.212321905992201</v>
      </c>
      <c r="G132" s="1">
        <v>8.9472049992765292</v>
      </c>
      <c r="H132" s="1">
        <v>11.965238946742399</v>
      </c>
      <c r="I132" s="1">
        <v>12.306715998477101</v>
      </c>
      <c r="J132" s="1">
        <v>0</v>
      </c>
      <c r="K132" s="1">
        <v>0</v>
      </c>
    </row>
    <row r="133" spans="1:11" x14ac:dyDescent="0.3">
      <c r="A133">
        <v>70</v>
      </c>
      <c r="B133" t="s">
        <v>11</v>
      </c>
      <c r="C133" s="1">
        <v>36.077203237952403</v>
      </c>
      <c r="D133" s="1">
        <v>20.638500778914199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3">
      <c r="A134">
        <v>92</v>
      </c>
      <c r="B134" t="s">
        <v>12</v>
      </c>
      <c r="C134" s="1">
        <v>34.868737972855598</v>
      </c>
      <c r="D134" s="1">
        <v>8.6335909648683398</v>
      </c>
      <c r="E134" s="1">
        <v>10.9721231397195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3">
      <c r="A135">
        <v>23</v>
      </c>
      <c r="B135" t="s">
        <v>12</v>
      </c>
      <c r="C135" s="1">
        <v>34.085080519947198</v>
      </c>
      <c r="D135" s="1">
        <v>0</v>
      </c>
      <c r="E135" s="1">
        <v>0</v>
      </c>
      <c r="F135" s="1">
        <v>13.229726034600199</v>
      </c>
      <c r="G135" s="1">
        <v>50.431576997181203</v>
      </c>
      <c r="H135" s="1">
        <v>27.019477036161799</v>
      </c>
      <c r="I135" s="1">
        <v>40.642260352110597</v>
      </c>
      <c r="J135" s="1">
        <v>25.538184788727499</v>
      </c>
      <c r="K135" s="1">
        <v>0</v>
      </c>
    </row>
    <row r="136" spans="1:11" x14ac:dyDescent="0.3">
      <c r="A136">
        <v>13</v>
      </c>
      <c r="B136" t="s">
        <v>12</v>
      </c>
      <c r="C136" s="1">
        <v>33.9780439389001</v>
      </c>
      <c r="D136" s="1">
        <v>0</v>
      </c>
      <c r="E136" s="1">
        <v>19.712179244524201</v>
      </c>
      <c r="F136" s="1">
        <v>14.845393458600199</v>
      </c>
      <c r="G136" s="1">
        <v>0</v>
      </c>
      <c r="H136" s="1">
        <v>0</v>
      </c>
      <c r="I136" s="1">
        <v>9.2957831760116996</v>
      </c>
      <c r="J136" s="1">
        <v>0</v>
      </c>
      <c r="K136" s="1">
        <v>0</v>
      </c>
    </row>
    <row r="137" spans="1:11" x14ac:dyDescent="0.3">
      <c r="A137">
        <v>120</v>
      </c>
      <c r="B137" t="s">
        <v>11</v>
      </c>
      <c r="C137" s="1">
        <v>33.2381353182952</v>
      </c>
      <c r="D137" s="1">
        <v>26.1384158248167</v>
      </c>
      <c r="E137" s="1">
        <v>26.011370014290399</v>
      </c>
      <c r="F137" s="1">
        <v>19.0835737211607</v>
      </c>
      <c r="G137" s="1">
        <v>21.586293335291298</v>
      </c>
      <c r="H137" s="1">
        <v>17.035175341688401</v>
      </c>
      <c r="I137" s="1">
        <v>0</v>
      </c>
      <c r="J137" s="1">
        <v>0</v>
      </c>
      <c r="K137" s="1">
        <v>0</v>
      </c>
    </row>
    <row r="138" spans="1:11" x14ac:dyDescent="0.3">
      <c r="A138">
        <v>23</v>
      </c>
      <c r="B138" t="s">
        <v>11</v>
      </c>
      <c r="C138" s="1">
        <v>33.227936159542097</v>
      </c>
      <c r="D138" s="1">
        <v>0</v>
      </c>
      <c r="E138" s="1">
        <v>0</v>
      </c>
      <c r="F138" s="1">
        <v>50.075989441150298</v>
      </c>
      <c r="G138" s="1">
        <v>36.620367817607203</v>
      </c>
      <c r="H138" s="1">
        <v>32.597188473807599</v>
      </c>
      <c r="I138" s="1">
        <v>43.005162949320798</v>
      </c>
      <c r="J138" s="1">
        <v>139.63497416415299</v>
      </c>
      <c r="K138" s="1">
        <v>0</v>
      </c>
    </row>
    <row r="139" spans="1:11" x14ac:dyDescent="0.3">
      <c r="A139">
        <v>106</v>
      </c>
      <c r="B139" t="s">
        <v>11</v>
      </c>
      <c r="C139" s="1">
        <v>33.150447049582098</v>
      </c>
      <c r="D139" s="1">
        <v>30.797427976348601</v>
      </c>
      <c r="E139" s="1">
        <v>26.853492529969799</v>
      </c>
      <c r="F139" s="1">
        <v>30.200346460074499</v>
      </c>
      <c r="G139" s="1">
        <v>34.131566996420503</v>
      </c>
      <c r="H139" s="1">
        <v>40.120689608407503</v>
      </c>
      <c r="I139" s="1">
        <v>0</v>
      </c>
      <c r="J139" s="1">
        <v>0</v>
      </c>
      <c r="K139" s="1">
        <v>0</v>
      </c>
    </row>
    <row r="140" spans="1:11" x14ac:dyDescent="0.3">
      <c r="A140">
        <v>69</v>
      </c>
      <c r="B140" t="s">
        <v>11</v>
      </c>
      <c r="C140" s="1">
        <v>32.884746740527397</v>
      </c>
      <c r="D140" s="1">
        <v>44.940285784092602</v>
      </c>
      <c r="E140" s="1">
        <v>23.150838288931801</v>
      </c>
      <c r="F140" s="1">
        <v>0</v>
      </c>
      <c r="G140" s="1">
        <v>42.209274810740602</v>
      </c>
      <c r="H140" s="1">
        <v>36.351446329308096</v>
      </c>
      <c r="I140" s="1">
        <v>0</v>
      </c>
      <c r="J140" s="1">
        <v>0</v>
      </c>
      <c r="K140" s="1">
        <v>0</v>
      </c>
    </row>
    <row r="141" spans="1:11" x14ac:dyDescent="0.3">
      <c r="A141">
        <v>27</v>
      </c>
      <c r="B141" t="s">
        <v>11</v>
      </c>
      <c r="C141" s="1">
        <v>32.660191665378903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1:11" x14ac:dyDescent="0.3">
      <c r="A142">
        <v>68</v>
      </c>
      <c r="B142" t="s">
        <v>11</v>
      </c>
      <c r="C142" s="1">
        <v>32.454980606592997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3">
      <c r="A143">
        <v>117</v>
      </c>
      <c r="B143" t="s">
        <v>12</v>
      </c>
      <c r="C143" s="1">
        <v>31.639064912427699</v>
      </c>
      <c r="D143" s="1">
        <v>41.490627963061797</v>
      </c>
      <c r="E143" s="1">
        <v>74.479620645237702</v>
      </c>
      <c r="F143" s="1">
        <v>110.70366183647501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 x14ac:dyDescent="0.3">
      <c r="A144">
        <v>30</v>
      </c>
      <c r="B144" t="s">
        <v>12</v>
      </c>
      <c r="C144" s="1">
        <v>30.360348397918901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3">
      <c r="A145">
        <v>119</v>
      </c>
      <c r="B145" t="s">
        <v>11</v>
      </c>
      <c r="C145" s="1">
        <v>30.0735939661778</v>
      </c>
      <c r="D145" s="1">
        <v>59.392814741750499</v>
      </c>
      <c r="E145" s="1">
        <v>0</v>
      </c>
      <c r="F145" s="1">
        <v>47.0563573139653</v>
      </c>
      <c r="G145" s="1">
        <v>50.435237855460201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3">
      <c r="A146">
        <v>101</v>
      </c>
      <c r="B146" t="s">
        <v>12</v>
      </c>
      <c r="C146" s="1">
        <v>30.0520002264367</v>
      </c>
      <c r="D146" s="1">
        <v>11.5688131696787</v>
      </c>
      <c r="E146" s="1">
        <v>0</v>
      </c>
      <c r="F146" s="1">
        <v>21.662477995513001</v>
      </c>
      <c r="G146" s="1">
        <v>10.069505590976901</v>
      </c>
      <c r="H146" s="1">
        <v>9.6349485947914904</v>
      </c>
      <c r="I146" s="1">
        <v>0</v>
      </c>
      <c r="J146" s="1">
        <v>0</v>
      </c>
      <c r="K146" s="1">
        <v>0</v>
      </c>
    </row>
    <row r="147" spans="1:11" x14ac:dyDescent="0.3">
      <c r="A147">
        <v>34</v>
      </c>
      <c r="B147" t="s">
        <v>11</v>
      </c>
      <c r="C147" s="1">
        <v>30.0444139149003</v>
      </c>
      <c r="D147" s="1">
        <v>50.298603523758999</v>
      </c>
      <c r="E147" s="1">
        <v>29.4871403838916</v>
      </c>
      <c r="F147" s="1">
        <v>0</v>
      </c>
      <c r="G147" s="1">
        <v>60.894008427312301</v>
      </c>
      <c r="H147" s="1">
        <v>0</v>
      </c>
      <c r="I147" s="1">
        <v>0</v>
      </c>
      <c r="J147" s="1">
        <v>0</v>
      </c>
      <c r="K147" s="1">
        <v>0</v>
      </c>
    </row>
    <row r="148" spans="1:11" x14ac:dyDescent="0.3">
      <c r="A148">
        <v>121</v>
      </c>
      <c r="B148" t="s">
        <v>11</v>
      </c>
      <c r="C148" s="1">
        <v>29.835894374030801</v>
      </c>
      <c r="D148" s="1">
        <v>17.302188323163101</v>
      </c>
      <c r="E148" s="1">
        <v>19.060774045525701</v>
      </c>
      <c r="F148" s="1">
        <v>18.866670777885201</v>
      </c>
      <c r="G148" s="1">
        <v>24.223000079101499</v>
      </c>
      <c r="H148" s="1">
        <v>33.587365134231902</v>
      </c>
      <c r="I148" s="1">
        <v>0</v>
      </c>
      <c r="J148" s="1">
        <v>0</v>
      </c>
      <c r="K148" s="1">
        <v>0</v>
      </c>
    </row>
    <row r="149" spans="1:11" x14ac:dyDescent="0.3">
      <c r="A149">
        <v>101</v>
      </c>
      <c r="B149" t="s">
        <v>11</v>
      </c>
      <c r="C149" s="1">
        <v>29.8169391468785</v>
      </c>
      <c r="D149" s="1">
        <v>46.377355340059196</v>
      </c>
      <c r="E149" s="1">
        <v>0</v>
      </c>
      <c r="F149" s="1">
        <v>13.360063150308701</v>
      </c>
      <c r="G149" s="1">
        <v>17.816660911876902</v>
      </c>
      <c r="H149" s="1">
        <v>18.679122513280099</v>
      </c>
      <c r="I149" s="1">
        <v>0</v>
      </c>
      <c r="J149" s="1">
        <v>0</v>
      </c>
      <c r="K149" s="1">
        <v>0</v>
      </c>
    </row>
    <row r="150" spans="1:11" x14ac:dyDescent="0.3">
      <c r="A150">
        <v>65</v>
      </c>
      <c r="B150" t="s">
        <v>12</v>
      </c>
      <c r="C150" s="1">
        <v>29.3780790116455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3">
      <c r="A151">
        <v>108</v>
      </c>
      <c r="B151" t="s">
        <v>12</v>
      </c>
      <c r="C151" s="1">
        <v>29.254807433100599</v>
      </c>
      <c r="D151" s="1">
        <v>30.4617920520365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3">
      <c r="A152">
        <v>77</v>
      </c>
      <c r="B152" t="s">
        <v>12</v>
      </c>
      <c r="C152" s="1">
        <v>29.193602280721102</v>
      </c>
      <c r="D152" s="1">
        <v>12.169202648313499</v>
      </c>
      <c r="E152" s="1">
        <v>13.437442940281001</v>
      </c>
      <c r="F152" s="1">
        <v>0</v>
      </c>
      <c r="G152" s="1">
        <v>9.2469676360779793</v>
      </c>
      <c r="H152" s="1">
        <v>13.8155728804881</v>
      </c>
      <c r="I152" s="1">
        <v>0</v>
      </c>
      <c r="J152" s="1">
        <v>0</v>
      </c>
      <c r="K152" s="1">
        <v>0</v>
      </c>
    </row>
    <row r="153" spans="1:11" x14ac:dyDescent="0.3">
      <c r="A153">
        <v>77</v>
      </c>
      <c r="B153" t="s">
        <v>11</v>
      </c>
      <c r="C153" s="1">
        <v>28.777665907347501</v>
      </c>
      <c r="D153" s="1">
        <v>21.6271865327119</v>
      </c>
      <c r="E153" s="1">
        <v>24.006269190243898</v>
      </c>
      <c r="F153" s="1">
        <v>0</v>
      </c>
      <c r="G153" s="1">
        <v>23.903713608812598</v>
      </c>
      <c r="H153" s="1">
        <v>11.295416028673101</v>
      </c>
      <c r="I153" s="1">
        <v>0</v>
      </c>
      <c r="J153" s="1">
        <v>0</v>
      </c>
      <c r="K153" s="1">
        <v>0</v>
      </c>
    </row>
    <row r="154" spans="1:11" x14ac:dyDescent="0.3">
      <c r="A154">
        <v>85</v>
      </c>
      <c r="B154" t="s">
        <v>12</v>
      </c>
      <c r="C154" s="1">
        <v>28.4080043407413</v>
      </c>
      <c r="D154" s="1">
        <v>23.509697488517698</v>
      </c>
      <c r="E154" s="1">
        <v>9.1847320567795592</v>
      </c>
      <c r="F154" s="1">
        <v>8.7399613185769205</v>
      </c>
      <c r="G154" s="1">
        <v>5.1642735298123901</v>
      </c>
      <c r="H154" s="1">
        <v>10.362646133313699</v>
      </c>
      <c r="I154" s="1">
        <v>0</v>
      </c>
      <c r="J154" s="1">
        <v>19.365089852433599</v>
      </c>
      <c r="K154" s="1">
        <v>0</v>
      </c>
    </row>
    <row r="155" spans="1:11" x14ac:dyDescent="0.3">
      <c r="A155">
        <v>103</v>
      </c>
      <c r="B155" t="s">
        <v>12</v>
      </c>
      <c r="C155" s="1">
        <v>27.871956547948098</v>
      </c>
      <c r="D155" s="1">
        <v>6.7603454255508497</v>
      </c>
      <c r="E155" s="1">
        <v>14.233439585216001</v>
      </c>
      <c r="F155" s="1">
        <v>13.174558814910499</v>
      </c>
      <c r="G155" s="1">
        <v>12.2544221465046</v>
      </c>
      <c r="H155" s="1">
        <v>10.0114341674077</v>
      </c>
      <c r="I155" s="1">
        <v>0</v>
      </c>
      <c r="J155" s="1">
        <v>0</v>
      </c>
      <c r="K155" s="1">
        <v>0</v>
      </c>
    </row>
    <row r="156" spans="1:11" x14ac:dyDescent="0.3">
      <c r="A156">
        <v>78</v>
      </c>
      <c r="B156" t="s">
        <v>11</v>
      </c>
      <c r="C156" s="1">
        <v>27.802004110452899</v>
      </c>
      <c r="D156" s="1">
        <v>9.3983332412651794</v>
      </c>
      <c r="E156" s="1">
        <v>47.169772920933298</v>
      </c>
      <c r="F156" s="1">
        <v>42.489452841797402</v>
      </c>
      <c r="G156" s="1">
        <v>0</v>
      </c>
      <c r="H156" s="1">
        <v>19.750861011720701</v>
      </c>
      <c r="I156" s="1">
        <v>67.858616384630395</v>
      </c>
      <c r="J156" s="1">
        <v>23.238211865509498</v>
      </c>
      <c r="K156" s="1">
        <v>0</v>
      </c>
    </row>
    <row r="157" spans="1:11" x14ac:dyDescent="0.3">
      <c r="A157">
        <v>75</v>
      </c>
      <c r="B157" t="s">
        <v>12</v>
      </c>
      <c r="C157" s="1">
        <v>27.7158883470149</v>
      </c>
      <c r="D157" s="1">
        <v>9.1230768391733204</v>
      </c>
      <c r="E157" s="1">
        <v>21.012066223823702</v>
      </c>
      <c r="F157" s="1">
        <v>0</v>
      </c>
      <c r="G157" s="1">
        <v>9.0325493135047594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3">
      <c r="A158">
        <v>112</v>
      </c>
      <c r="B158" t="s">
        <v>11</v>
      </c>
      <c r="C158" s="1">
        <v>27.615165875519502</v>
      </c>
      <c r="D158" s="1">
        <v>22.045426876239201</v>
      </c>
      <c r="E158" s="1">
        <v>26.569011060291398</v>
      </c>
      <c r="F158" s="1">
        <v>25.2794744159145</v>
      </c>
      <c r="G158" s="1">
        <v>27.294118238385501</v>
      </c>
      <c r="H158" s="1">
        <v>27.256715721266801</v>
      </c>
      <c r="I158" s="1">
        <v>39.4391794900204</v>
      </c>
      <c r="J158" s="1">
        <v>0</v>
      </c>
      <c r="K158" s="1">
        <v>0</v>
      </c>
    </row>
    <row r="159" spans="1:11" x14ac:dyDescent="0.3">
      <c r="A159">
        <v>109</v>
      </c>
      <c r="B159" t="s">
        <v>11</v>
      </c>
      <c r="C159" s="1">
        <v>27.1592996735498</v>
      </c>
      <c r="D159" s="1">
        <v>20.522556089753799</v>
      </c>
      <c r="E159" s="1">
        <v>9.0355086181853803</v>
      </c>
      <c r="F159" s="1">
        <v>0</v>
      </c>
      <c r="G159" s="1">
        <v>17.055560703455999</v>
      </c>
      <c r="H159" s="1">
        <v>7.6258531924215802</v>
      </c>
      <c r="I159" s="1">
        <v>0</v>
      </c>
      <c r="J159" s="1">
        <v>0</v>
      </c>
      <c r="K159" s="1">
        <v>0</v>
      </c>
    </row>
    <row r="160" spans="1:11" x14ac:dyDescent="0.3">
      <c r="A160">
        <v>114</v>
      </c>
      <c r="B160" t="s">
        <v>11</v>
      </c>
      <c r="C160" s="1">
        <v>26.332357311563101</v>
      </c>
      <c r="D160" s="1">
        <v>30.451991684711398</v>
      </c>
      <c r="E160" s="1">
        <v>15.2365613745913</v>
      </c>
      <c r="F160" s="1">
        <v>0</v>
      </c>
      <c r="G160" s="1">
        <v>21.887365405273702</v>
      </c>
      <c r="H160" s="1">
        <v>13.849788604984401</v>
      </c>
      <c r="I160" s="1">
        <v>0</v>
      </c>
      <c r="J160" s="1">
        <v>0</v>
      </c>
      <c r="K160" s="1">
        <v>0</v>
      </c>
    </row>
    <row r="161" spans="1:11" x14ac:dyDescent="0.3">
      <c r="A161">
        <v>122</v>
      </c>
      <c r="B161" t="s">
        <v>12</v>
      </c>
      <c r="C161" s="1">
        <v>25.717451771984798</v>
      </c>
      <c r="D161" s="1">
        <v>6.7856298593695898</v>
      </c>
      <c r="E161" s="1">
        <v>37.8593926252872</v>
      </c>
      <c r="F161" s="1">
        <v>11.2737038159459</v>
      </c>
      <c r="G161" s="1">
        <v>14.1527587236475</v>
      </c>
      <c r="H161" s="1">
        <v>9.3784781159003892</v>
      </c>
      <c r="I161" s="1">
        <v>0</v>
      </c>
      <c r="J161" s="1">
        <v>0</v>
      </c>
      <c r="K161" s="1">
        <v>0</v>
      </c>
    </row>
    <row r="162" spans="1:11" x14ac:dyDescent="0.3">
      <c r="A162">
        <v>59</v>
      </c>
      <c r="B162" t="s">
        <v>12</v>
      </c>
      <c r="C162" s="1">
        <v>25.648220645487701</v>
      </c>
      <c r="D162" s="1">
        <v>11.993809363407999</v>
      </c>
      <c r="E162" s="1">
        <v>32.847496605472202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3">
      <c r="A163">
        <v>100</v>
      </c>
      <c r="B163" t="s">
        <v>11</v>
      </c>
      <c r="C163" s="1">
        <v>25.6159134503967</v>
      </c>
      <c r="D163" s="1">
        <v>0</v>
      </c>
      <c r="E163" s="1">
        <v>0</v>
      </c>
      <c r="F163" s="1">
        <v>25.370378260526401</v>
      </c>
      <c r="G163" s="1">
        <v>16.540471211585899</v>
      </c>
      <c r="H163" s="1">
        <v>10.024080894778301</v>
      </c>
      <c r="I163" s="1">
        <v>40.393840669636198</v>
      </c>
      <c r="J163" s="1">
        <v>86.597581363939099</v>
      </c>
      <c r="K163" s="1">
        <v>0</v>
      </c>
    </row>
    <row r="164" spans="1:11" x14ac:dyDescent="0.3">
      <c r="A164">
        <v>48</v>
      </c>
      <c r="B164" t="s">
        <v>11</v>
      </c>
      <c r="C164" s="1">
        <v>25.4974395537619</v>
      </c>
      <c r="D164" s="1">
        <v>26.179331915148801</v>
      </c>
      <c r="E164" s="1">
        <v>30.9837706696526</v>
      </c>
      <c r="F164" s="1">
        <v>0</v>
      </c>
      <c r="G164" s="1">
        <v>0</v>
      </c>
      <c r="H164" s="1">
        <v>26.801687739278599</v>
      </c>
      <c r="I164" s="1">
        <v>17.5263684104338</v>
      </c>
      <c r="J164" s="1">
        <v>0</v>
      </c>
      <c r="K164" s="1">
        <v>13.699881147039401</v>
      </c>
    </row>
    <row r="165" spans="1:11" x14ac:dyDescent="0.3">
      <c r="A165">
        <v>94</v>
      </c>
      <c r="B165" t="s">
        <v>12</v>
      </c>
      <c r="C165" s="1">
        <v>25.450947540749901</v>
      </c>
      <c r="D165" s="1">
        <v>22.5845876890304</v>
      </c>
      <c r="E165" s="1">
        <v>0</v>
      </c>
      <c r="F165" s="1">
        <v>15.7984485703443</v>
      </c>
      <c r="G165" s="1">
        <v>10.2866182258505</v>
      </c>
      <c r="H165" s="1">
        <v>48.151847756664402</v>
      </c>
      <c r="I165" s="1">
        <v>0</v>
      </c>
      <c r="J165" s="1">
        <v>0</v>
      </c>
      <c r="K165" s="1">
        <v>0</v>
      </c>
    </row>
    <row r="166" spans="1:11" x14ac:dyDescent="0.3">
      <c r="A166">
        <v>20</v>
      </c>
      <c r="B166" t="s">
        <v>12</v>
      </c>
      <c r="C166" s="1">
        <v>25.212129370195498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3">
      <c r="A167">
        <v>18</v>
      </c>
      <c r="B167" t="s">
        <v>11</v>
      </c>
      <c r="C167" s="1">
        <v>25.182744055503299</v>
      </c>
      <c r="D167" s="1">
        <v>0</v>
      </c>
      <c r="E167" s="1">
        <v>0</v>
      </c>
      <c r="F167" s="1">
        <v>27.1072793250393</v>
      </c>
      <c r="G167" s="1">
        <v>34.299178879347501</v>
      </c>
      <c r="H167" s="1">
        <v>0</v>
      </c>
      <c r="I167" s="1">
        <v>26.9598067382225</v>
      </c>
      <c r="J167" s="1">
        <v>0</v>
      </c>
      <c r="K167" s="1">
        <v>0</v>
      </c>
    </row>
    <row r="168" spans="1:11" x14ac:dyDescent="0.3">
      <c r="A168">
        <v>68</v>
      </c>
      <c r="B168" t="s">
        <v>12</v>
      </c>
      <c r="C168" s="1">
        <v>24.4924129319248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3">
      <c r="A169">
        <v>18</v>
      </c>
      <c r="B169" t="s">
        <v>12</v>
      </c>
      <c r="C169" s="1">
        <v>23.244048219478501</v>
      </c>
      <c r="D169" s="1">
        <v>6.3498643392427399</v>
      </c>
      <c r="E169" s="1">
        <v>0</v>
      </c>
      <c r="F169" s="1">
        <v>0</v>
      </c>
      <c r="G169" s="1">
        <v>30.503769103945199</v>
      </c>
      <c r="H169" s="1">
        <v>0</v>
      </c>
      <c r="I169" s="1">
        <v>0</v>
      </c>
      <c r="J169" s="1">
        <v>52.915676816171398</v>
      </c>
      <c r="K169" s="1">
        <v>0</v>
      </c>
    </row>
    <row r="170" spans="1:11" x14ac:dyDescent="0.3">
      <c r="A170">
        <v>6</v>
      </c>
      <c r="B170" t="s">
        <v>12</v>
      </c>
      <c r="C170" s="1">
        <v>22.830105534614201</v>
      </c>
      <c r="D170" s="1">
        <v>0</v>
      </c>
      <c r="E170" s="1">
        <v>31.837033889036999</v>
      </c>
      <c r="F170" s="1">
        <v>39.604403373323002</v>
      </c>
      <c r="G170" s="1">
        <v>0</v>
      </c>
      <c r="H170" s="1">
        <v>24.7143463114299</v>
      </c>
      <c r="I170" s="1">
        <v>26.571373539604199</v>
      </c>
      <c r="J170" s="1">
        <v>0</v>
      </c>
      <c r="K170" s="1">
        <v>41.475173575258601</v>
      </c>
    </row>
    <row r="171" spans="1:11" x14ac:dyDescent="0.3">
      <c r="A171">
        <v>31</v>
      </c>
      <c r="B171" t="s">
        <v>11</v>
      </c>
      <c r="C171" s="1">
        <v>22.632637394848299</v>
      </c>
      <c r="D171" s="1">
        <v>21.530007226392701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3">
      <c r="A172">
        <v>32</v>
      </c>
      <c r="B172" t="s">
        <v>11</v>
      </c>
      <c r="C172" s="1">
        <v>22.507346590371402</v>
      </c>
      <c r="D172" s="1">
        <v>27.354571668077099</v>
      </c>
      <c r="E172" s="1">
        <v>46.1680833992218</v>
      </c>
      <c r="F172" s="1">
        <v>20.567513855835301</v>
      </c>
      <c r="G172" s="1">
        <v>20.145466828566001</v>
      </c>
      <c r="H172" s="1">
        <v>20.951423671760399</v>
      </c>
      <c r="I172" s="1">
        <v>0</v>
      </c>
      <c r="J172" s="1">
        <v>0</v>
      </c>
      <c r="K172" s="1">
        <v>0</v>
      </c>
    </row>
    <row r="173" spans="1:11" x14ac:dyDescent="0.3">
      <c r="A173">
        <v>76</v>
      </c>
      <c r="B173" t="s">
        <v>11</v>
      </c>
      <c r="C173" s="1">
        <v>22.236054461670999</v>
      </c>
      <c r="D173" s="1">
        <v>29.260629573516798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3">
      <c r="A174">
        <v>1</v>
      </c>
      <c r="B174" t="s">
        <v>11</v>
      </c>
      <c r="C174" s="1">
        <v>22.0204999971854</v>
      </c>
      <c r="D174" s="1">
        <v>0</v>
      </c>
      <c r="E174" s="1">
        <v>43.310317613655101</v>
      </c>
      <c r="F174" s="1">
        <v>0</v>
      </c>
      <c r="G174" s="1">
        <v>0</v>
      </c>
      <c r="H174" s="1">
        <v>20.264031187367902</v>
      </c>
      <c r="I174" s="1">
        <v>0</v>
      </c>
      <c r="J174" s="1">
        <v>58.2363519684598</v>
      </c>
      <c r="K174" s="1">
        <v>0</v>
      </c>
    </row>
    <row r="175" spans="1:11" x14ac:dyDescent="0.3">
      <c r="A175">
        <v>90</v>
      </c>
      <c r="B175" t="s">
        <v>11</v>
      </c>
      <c r="C175" s="1">
        <v>21.999007011938101</v>
      </c>
      <c r="D175" s="1">
        <v>162.25543101471499</v>
      </c>
      <c r="E175" s="1">
        <v>17.7754336384453</v>
      </c>
      <c r="F175" s="1">
        <v>22.573930595322899</v>
      </c>
      <c r="G175" s="1">
        <v>28.582773186953698</v>
      </c>
      <c r="H175" s="1">
        <v>79.158201145800504</v>
      </c>
      <c r="I175" s="1">
        <v>60.352392923934197</v>
      </c>
      <c r="J175" s="1">
        <v>125.245098443708</v>
      </c>
      <c r="K175" s="1">
        <v>0</v>
      </c>
    </row>
    <row r="176" spans="1:11" x14ac:dyDescent="0.3">
      <c r="A176">
        <v>70</v>
      </c>
      <c r="B176" t="s">
        <v>12</v>
      </c>
      <c r="C176" s="1">
        <v>21.1826310836557</v>
      </c>
      <c r="D176" s="1">
        <v>8.8389794259457108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3">
      <c r="A177">
        <v>17</v>
      </c>
      <c r="B177" t="s">
        <v>11</v>
      </c>
      <c r="C177" s="1">
        <v>19.964290105097099</v>
      </c>
      <c r="D177" s="1">
        <v>0</v>
      </c>
      <c r="E177" s="1">
        <v>21.041018792572402</v>
      </c>
      <c r="F177" s="1">
        <v>25.936696891310199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 x14ac:dyDescent="0.3">
      <c r="A178">
        <v>117</v>
      </c>
      <c r="B178" t="s">
        <v>11</v>
      </c>
      <c r="C178" s="1">
        <v>19.431621368444699</v>
      </c>
      <c r="D178" s="1">
        <v>22.022095814234099</v>
      </c>
      <c r="E178" s="1">
        <v>0</v>
      </c>
      <c r="F178" s="1">
        <v>20.186198046624401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3">
      <c r="A179">
        <v>60</v>
      </c>
      <c r="B179" t="s">
        <v>11</v>
      </c>
      <c r="C179" s="1">
        <v>19.322067151506001</v>
      </c>
      <c r="D179" s="1">
        <v>9.5205676486555095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3">
      <c r="A180">
        <v>52</v>
      </c>
      <c r="B180" t="s">
        <v>12</v>
      </c>
      <c r="C180" s="1">
        <v>18.587079469795501</v>
      </c>
      <c r="D180" s="1">
        <v>26.110202441467798</v>
      </c>
      <c r="E180" s="1">
        <v>13.9514443536931</v>
      </c>
      <c r="F180" s="1">
        <v>10.803775821648699</v>
      </c>
      <c r="G180" s="1">
        <v>10.1215039617028</v>
      </c>
      <c r="H180" s="1">
        <v>12.472263542761899</v>
      </c>
      <c r="I180" s="1">
        <v>26.2966160103087</v>
      </c>
      <c r="J180" s="1">
        <v>0</v>
      </c>
      <c r="K180" s="1">
        <v>0</v>
      </c>
    </row>
    <row r="181" spans="1:11" x14ac:dyDescent="0.3">
      <c r="A181">
        <v>55</v>
      </c>
      <c r="B181" t="s">
        <v>11</v>
      </c>
      <c r="C181" s="1">
        <v>18.156091523417999</v>
      </c>
      <c r="D181" s="1">
        <v>13.4329860284882</v>
      </c>
      <c r="E181" s="1">
        <v>0</v>
      </c>
      <c r="F181" s="1">
        <v>30.861746659369299</v>
      </c>
      <c r="G181" s="1">
        <v>0</v>
      </c>
      <c r="H181" s="1">
        <v>6.7610087912530696</v>
      </c>
      <c r="I181" s="1">
        <v>0</v>
      </c>
      <c r="J181" s="1">
        <v>0</v>
      </c>
      <c r="K181" s="1">
        <v>0</v>
      </c>
    </row>
    <row r="182" spans="1:11" x14ac:dyDescent="0.3">
      <c r="A182">
        <v>37</v>
      </c>
      <c r="B182" t="s">
        <v>12</v>
      </c>
      <c r="C182" s="1">
        <v>17.866511123105902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13.403735323193301</v>
      </c>
      <c r="J182" s="1">
        <v>0</v>
      </c>
      <c r="K182" s="1">
        <v>0</v>
      </c>
    </row>
    <row r="183" spans="1:11" x14ac:dyDescent="0.3">
      <c r="A183">
        <v>81</v>
      </c>
      <c r="B183" t="s">
        <v>11</v>
      </c>
      <c r="C183" s="1">
        <v>17.8150153593486</v>
      </c>
      <c r="D183" s="1">
        <v>39.598282042971</v>
      </c>
      <c r="E183" s="1">
        <v>38.547099571778098</v>
      </c>
      <c r="F183" s="1">
        <v>34.775931884506399</v>
      </c>
      <c r="G183" s="1">
        <v>33.528149656674501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3">
      <c r="A184">
        <v>57</v>
      </c>
      <c r="B184" t="s">
        <v>12</v>
      </c>
      <c r="C184" s="1">
        <v>17.7325953919634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3">
      <c r="A185">
        <v>71</v>
      </c>
      <c r="B185" t="s">
        <v>12</v>
      </c>
      <c r="C185" s="1">
        <v>17.419797027953798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3">
      <c r="A186">
        <v>112</v>
      </c>
      <c r="B186" t="s">
        <v>12</v>
      </c>
      <c r="C186" s="1">
        <v>17.356746755490601</v>
      </c>
      <c r="D186" s="1">
        <v>28.7226982823552</v>
      </c>
      <c r="E186" s="1">
        <v>19.465685467132602</v>
      </c>
      <c r="F186" s="1">
        <v>13.537275157200799</v>
      </c>
      <c r="G186" s="1">
        <v>13.5420701451937</v>
      </c>
      <c r="H186" s="1">
        <v>8.4896298623568605</v>
      </c>
      <c r="I186" s="1">
        <v>21.864084076474199</v>
      </c>
      <c r="J186" s="1">
        <v>0</v>
      </c>
      <c r="K186" s="1">
        <v>0</v>
      </c>
    </row>
    <row r="187" spans="1:11" x14ac:dyDescent="0.3">
      <c r="A187">
        <v>29</v>
      </c>
      <c r="B187" t="s">
        <v>12</v>
      </c>
      <c r="C187" s="1">
        <v>17.133384781970801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3">
      <c r="A188">
        <v>99</v>
      </c>
      <c r="B188" t="s">
        <v>12</v>
      </c>
      <c r="C188" s="1">
        <v>16.9587156038491</v>
      </c>
      <c r="D188" s="1">
        <v>23.872016922510799</v>
      </c>
      <c r="E188" s="1">
        <v>19.1296704916758</v>
      </c>
      <c r="F188" s="1">
        <v>23.258831558295402</v>
      </c>
      <c r="G188" s="1">
        <v>18.250079603497799</v>
      </c>
      <c r="H188" s="1">
        <v>17.0245230316864</v>
      </c>
      <c r="I188" s="1">
        <v>0</v>
      </c>
      <c r="J188" s="1">
        <v>0</v>
      </c>
      <c r="K188" s="1">
        <v>0</v>
      </c>
    </row>
    <row r="189" spans="1:11" x14ac:dyDescent="0.3">
      <c r="A189">
        <v>126</v>
      </c>
      <c r="B189" t="s">
        <v>12</v>
      </c>
      <c r="C189" s="1">
        <v>16.932684342749798</v>
      </c>
      <c r="D189" s="1">
        <v>11.974877859940699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 x14ac:dyDescent="0.3">
      <c r="A190">
        <v>113</v>
      </c>
      <c r="B190" t="s">
        <v>11</v>
      </c>
      <c r="C190" s="1">
        <v>16.279828253365501</v>
      </c>
      <c r="D190" s="1">
        <v>16.507555797204301</v>
      </c>
      <c r="E190" s="1">
        <v>18.9930429311813</v>
      </c>
      <c r="F190" s="1">
        <v>0</v>
      </c>
      <c r="G190" s="1">
        <v>23.7337658820874</v>
      </c>
      <c r="H190" s="1">
        <v>16.7406969960773</v>
      </c>
      <c r="I190" s="1">
        <v>0</v>
      </c>
      <c r="J190" s="1">
        <v>0</v>
      </c>
      <c r="K190" s="1">
        <v>0</v>
      </c>
    </row>
    <row r="191" spans="1:11" x14ac:dyDescent="0.3">
      <c r="A191">
        <v>56</v>
      </c>
      <c r="B191" t="s">
        <v>12</v>
      </c>
      <c r="C191" s="1">
        <v>16.023700670881102</v>
      </c>
      <c r="D191" s="1">
        <v>56.051184672732496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 x14ac:dyDescent="0.3">
      <c r="A192">
        <v>106</v>
      </c>
      <c r="B192" t="s">
        <v>12</v>
      </c>
      <c r="C192" s="1">
        <v>15.9297389377034</v>
      </c>
      <c r="D192" s="1">
        <v>11.5777798173129</v>
      </c>
      <c r="E192" s="1">
        <v>0</v>
      </c>
      <c r="F192" s="1">
        <v>15.1447152874445</v>
      </c>
      <c r="G192" s="1">
        <v>15.445325020693399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3">
      <c r="A193">
        <v>21</v>
      </c>
      <c r="B193" t="s">
        <v>11</v>
      </c>
      <c r="C193" s="1">
        <v>15.267871969454299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 x14ac:dyDescent="0.3">
      <c r="A194">
        <v>33</v>
      </c>
      <c r="B194" t="s">
        <v>11</v>
      </c>
      <c r="C194" s="1">
        <v>15.2631398579333</v>
      </c>
      <c r="D194" s="1">
        <v>31.741996841331702</v>
      </c>
      <c r="E194" s="1">
        <v>0</v>
      </c>
      <c r="F194" s="1">
        <v>15.170767546049101</v>
      </c>
      <c r="G194" s="1">
        <v>13.276036104067799</v>
      </c>
      <c r="H194" s="1">
        <v>31.256220040378299</v>
      </c>
      <c r="I194" s="1">
        <v>37.013922831084301</v>
      </c>
      <c r="J194" s="1">
        <v>0</v>
      </c>
      <c r="K194" s="1">
        <v>0</v>
      </c>
    </row>
    <row r="195" spans="1:11" x14ac:dyDescent="0.3">
      <c r="A195">
        <v>120</v>
      </c>
      <c r="B195" t="s">
        <v>12</v>
      </c>
      <c r="C195" s="1">
        <v>14.836643092354199</v>
      </c>
      <c r="D195" s="1">
        <v>14.5345682501392</v>
      </c>
      <c r="E195" s="1">
        <v>10.7943555152576</v>
      </c>
      <c r="F195" s="1">
        <v>15.9997951495788</v>
      </c>
      <c r="G195" s="1">
        <v>13.076624211592801</v>
      </c>
      <c r="H195" s="1">
        <v>13.6764172274485</v>
      </c>
      <c r="I195" s="1">
        <v>0</v>
      </c>
      <c r="J195" s="1">
        <v>0</v>
      </c>
      <c r="K195" s="1">
        <v>0</v>
      </c>
    </row>
    <row r="196" spans="1:11" x14ac:dyDescent="0.3">
      <c r="A196">
        <v>124</v>
      </c>
      <c r="B196" t="s">
        <v>11</v>
      </c>
      <c r="C196" s="1">
        <v>14.593265436527799</v>
      </c>
      <c r="D196" s="1">
        <v>23.5203053470782</v>
      </c>
      <c r="E196" s="1">
        <v>19.882772707423701</v>
      </c>
      <c r="F196" s="1">
        <v>12.4594063777852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3">
      <c r="A197">
        <v>81</v>
      </c>
      <c r="B197" t="s">
        <v>12</v>
      </c>
      <c r="C197" s="1">
        <v>14.485831281344799</v>
      </c>
      <c r="D197" s="1">
        <v>12.649809810817199</v>
      </c>
      <c r="E197" s="1">
        <v>17.004120447841</v>
      </c>
      <c r="F197" s="1">
        <v>14.4828172804716</v>
      </c>
      <c r="G197" s="1">
        <v>11.773404028690001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3">
      <c r="A198">
        <v>8</v>
      </c>
      <c r="B198" t="s">
        <v>12</v>
      </c>
      <c r="C198" s="1">
        <v>14.3702117207888</v>
      </c>
      <c r="D198" s="1">
        <v>0</v>
      </c>
      <c r="E198" s="1">
        <v>0</v>
      </c>
      <c r="F198" s="1">
        <v>0</v>
      </c>
      <c r="G198" s="1">
        <v>0</v>
      </c>
      <c r="H198" s="1">
        <v>24.816558186472601</v>
      </c>
      <c r="I198" s="1">
        <v>0</v>
      </c>
      <c r="J198" s="1">
        <v>0</v>
      </c>
      <c r="K198" s="1">
        <v>0</v>
      </c>
    </row>
    <row r="199" spans="1:11" x14ac:dyDescent="0.3">
      <c r="A199">
        <v>115</v>
      </c>
      <c r="B199" t="s">
        <v>11</v>
      </c>
      <c r="C199" s="1">
        <v>14.247035552116101</v>
      </c>
      <c r="D199" s="1">
        <v>18.798199413880202</v>
      </c>
      <c r="E199" s="1">
        <v>10.2402148244503</v>
      </c>
      <c r="F199" s="1">
        <v>4.5534845136746904</v>
      </c>
      <c r="G199" s="1">
        <v>0</v>
      </c>
      <c r="H199" s="1">
        <v>19.965212409960301</v>
      </c>
      <c r="I199" s="1">
        <v>19.768706079549698</v>
      </c>
      <c r="J199" s="1">
        <v>0</v>
      </c>
      <c r="K199" s="1">
        <v>0</v>
      </c>
    </row>
    <row r="200" spans="1:11" x14ac:dyDescent="0.3">
      <c r="A200">
        <v>8</v>
      </c>
      <c r="B200" t="s">
        <v>11</v>
      </c>
      <c r="C200" s="1">
        <v>13.944067655630599</v>
      </c>
      <c r="D200" s="1">
        <v>0</v>
      </c>
      <c r="E200" s="1">
        <v>0</v>
      </c>
      <c r="F200" s="1">
        <v>0</v>
      </c>
      <c r="G200" s="1">
        <v>0</v>
      </c>
      <c r="H200" s="1">
        <v>26.733710981373701</v>
      </c>
      <c r="I200" s="1">
        <v>0</v>
      </c>
      <c r="J200" s="1">
        <v>0</v>
      </c>
      <c r="K200" s="1">
        <v>21.347888366541898</v>
      </c>
    </row>
    <row r="201" spans="1:11" x14ac:dyDescent="0.3">
      <c r="A201">
        <v>47</v>
      </c>
      <c r="B201" t="s">
        <v>12</v>
      </c>
      <c r="C201" s="1">
        <v>13.068115884031901</v>
      </c>
      <c r="D201" s="1">
        <v>12.3882399943718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3">
      <c r="A202">
        <v>116</v>
      </c>
      <c r="B202" t="s">
        <v>11</v>
      </c>
      <c r="C202" s="1">
        <v>12.8561941779499</v>
      </c>
      <c r="D202" s="1">
        <v>14.1801035422145</v>
      </c>
      <c r="E202" s="1">
        <v>0</v>
      </c>
      <c r="F202" s="1">
        <v>15.0280691687413</v>
      </c>
      <c r="G202" s="1">
        <v>18.8602732984086</v>
      </c>
      <c r="H202" s="1">
        <v>20.809573222220401</v>
      </c>
      <c r="I202" s="1">
        <v>0</v>
      </c>
      <c r="J202" s="1">
        <v>0</v>
      </c>
      <c r="K202" s="1">
        <v>0</v>
      </c>
    </row>
    <row r="203" spans="1:11" x14ac:dyDescent="0.3">
      <c r="A203">
        <v>47</v>
      </c>
      <c r="B203" t="s">
        <v>11</v>
      </c>
      <c r="C203" s="1">
        <v>12.687357159948601</v>
      </c>
      <c r="D203" s="1">
        <v>13.8026061398867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</row>
    <row r="204" spans="1:11" x14ac:dyDescent="0.3">
      <c r="A204">
        <v>63</v>
      </c>
      <c r="B204" t="s">
        <v>11</v>
      </c>
      <c r="C204" s="1">
        <v>12.571094304708501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 x14ac:dyDescent="0.3">
      <c r="A205">
        <v>123</v>
      </c>
      <c r="B205" t="s">
        <v>12</v>
      </c>
      <c r="C205" s="1">
        <v>12.1320266709103</v>
      </c>
      <c r="D205" s="1">
        <v>21.806087217221599</v>
      </c>
      <c r="E205" s="1">
        <v>23.7603981586795</v>
      </c>
      <c r="F205" s="1">
        <v>22.574748252613499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3">
      <c r="A206">
        <v>84</v>
      </c>
      <c r="B206" t="s">
        <v>11</v>
      </c>
      <c r="C206" s="1">
        <v>12.075356204288999</v>
      </c>
      <c r="D206" s="1">
        <v>17.3027771477934</v>
      </c>
      <c r="E206" s="1">
        <v>34.572697543721901</v>
      </c>
      <c r="F206" s="1">
        <v>0</v>
      </c>
      <c r="G206" s="1">
        <v>0</v>
      </c>
      <c r="H206" s="1">
        <v>24.931363423963401</v>
      </c>
      <c r="I206" s="1">
        <v>74.756732677958695</v>
      </c>
      <c r="J206" s="1">
        <v>116.395853353947</v>
      </c>
      <c r="K206" s="1">
        <v>0</v>
      </c>
    </row>
    <row r="207" spans="1:11" x14ac:dyDescent="0.3">
      <c r="A207">
        <v>98</v>
      </c>
      <c r="B207" t="s">
        <v>12</v>
      </c>
      <c r="C207" s="1">
        <v>10.867852109650199</v>
      </c>
      <c r="D207" s="1">
        <v>13.0730611014946</v>
      </c>
      <c r="E207" s="1">
        <v>18.622880261116901</v>
      </c>
      <c r="F207" s="1">
        <v>14.327070473978999</v>
      </c>
      <c r="G207" s="1">
        <v>20.453039615064402</v>
      </c>
      <c r="H207" s="1">
        <v>17.151949862051499</v>
      </c>
      <c r="I207" s="1">
        <v>24.244901683583201</v>
      </c>
      <c r="J207" s="1">
        <v>30.125675723305399</v>
      </c>
      <c r="K207" s="1">
        <v>0</v>
      </c>
    </row>
    <row r="208" spans="1:11" x14ac:dyDescent="0.3">
      <c r="A208">
        <v>39</v>
      </c>
      <c r="B208" t="s">
        <v>12</v>
      </c>
      <c r="C208" s="1">
        <v>10.506325898941199</v>
      </c>
      <c r="D208" s="1">
        <v>7.6184277342014299</v>
      </c>
      <c r="E208" s="1">
        <v>8.8588320041107593</v>
      </c>
      <c r="F208" s="1">
        <v>0</v>
      </c>
      <c r="G208" s="1">
        <v>0</v>
      </c>
      <c r="H208" s="1">
        <v>0</v>
      </c>
      <c r="I208" s="1">
        <v>0</v>
      </c>
      <c r="J208" s="1">
        <v>16.2810505737367</v>
      </c>
      <c r="K208" s="1">
        <v>33.313061600100902</v>
      </c>
    </row>
    <row r="209" spans="1:11" x14ac:dyDescent="0.3">
      <c r="A209">
        <v>55</v>
      </c>
      <c r="B209" t="s">
        <v>12</v>
      </c>
      <c r="C209" s="1">
        <v>9.7617323259022104</v>
      </c>
      <c r="D209" s="1">
        <v>7.0563462157903798</v>
      </c>
      <c r="E209" s="1">
        <v>0</v>
      </c>
      <c r="F209" s="1">
        <v>10.8662809527825</v>
      </c>
      <c r="G209" s="1">
        <v>0</v>
      </c>
      <c r="H209" s="1">
        <v>7.6736807584386604</v>
      </c>
      <c r="I209" s="1">
        <v>0</v>
      </c>
      <c r="J209" s="1">
        <v>0</v>
      </c>
      <c r="K209" s="1">
        <v>0</v>
      </c>
    </row>
    <row r="210" spans="1:11" x14ac:dyDescent="0.3">
      <c r="A210">
        <v>63</v>
      </c>
      <c r="B210" t="s">
        <v>12</v>
      </c>
      <c r="C210" s="1">
        <v>8.0910017248610497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 x14ac:dyDescent="0.3">
      <c r="A211">
        <v>124</v>
      </c>
      <c r="B211" t="s">
        <v>12</v>
      </c>
      <c r="C211" s="1">
        <v>6.8280910958925896</v>
      </c>
      <c r="D211" s="1">
        <v>8.9401959635047206</v>
      </c>
      <c r="E211" s="1">
        <v>9.2462857024861798</v>
      </c>
      <c r="F211" s="1">
        <v>10.5607369693466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 x14ac:dyDescent="0.3">
      <c r="A212">
        <v>16</v>
      </c>
      <c r="B212" t="s">
        <v>12</v>
      </c>
      <c r="C212" s="1">
        <v>6.4227141471313098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</row>
    <row r="213" spans="1:11" x14ac:dyDescent="0.3">
      <c r="A213">
        <v>31</v>
      </c>
      <c r="B213" t="s">
        <v>12</v>
      </c>
      <c r="C213" s="1">
        <v>5.9143651836935902</v>
      </c>
      <c r="D213" s="1">
        <v>5.4020096094419499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x14ac:dyDescent="0.3">
      <c r="A214">
        <v>60</v>
      </c>
      <c r="B214" t="s">
        <v>12</v>
      </c>
      <c r="C214" s="1">
        <v>4.3765907048206696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 x14ac:dyDescent="0.3">
      <c r="A215">
        <v>2</v>
      </c>
      <c r="B215" t="s">
        <v>11</v>
      </c>
      <c r="C215" s="1">
        <v>0</v>
      </c>
      <c r="D215" s="1">
        <v>0</v>
      </c>
      <c r="E215" s="1">
        <v>16.7001061014955</v>
      </c>
      <c r="F215" s="1">
        <v>0</v>
      </c>
      <c r="G215" s="1">
        <v>30.537689297529798</v>
      </c>
      <c r="H215" s="1">
        <v>0</v>
      </c>
      <c r="I215" s="1">
        <v>25.698025051485502</v>
      </c>
      <c r="J215" s="1">
        <v>0</v>
      </c>
      <c r="K215" s="1">
        <v>0</v>
      </c>
    </row>
    <row r="216" spans="1:11" x14ac:dyDescent="0.3">
      <c r="A216">
        <v>2</v>
      </c>
      <c r="B216" t="s">
        <v>12</v>
      </c>
      <c r="C216" s="1">
        <v>0</v>
      </c>
      <c r="D216" s="1">
        <v>19.436650619661499</v>
      </c>
      <c r="E216" s="1">
        <v>0</v>
      </c>
      <c r="F216" s="1">
        <v>0</v>
      </c>
      <c r="G216" s="1">
        <v>10.611128864622801</v>
      </c>
      <c r="H216" s="1">
        <v>13.234637355940199</v>
      </c>
      <c r="I216" s="1">
        <v>13.504480778455299</v>
      </c>
      <c r="J216" s="1">
        <v>0</v>
      </c>
      <c r="K216" s="1">
        <v>15.063798944013</v>
      </c>
    </row>
    <row r="217" spans="1:11" x14ac:dyDescent="0.3">
      <c r="A217">
        <v>3</v>
      </c>
      <c r="B217" t="s">
        <v>11</v>
      </c>
      <c r="C217" s="1">
        <v>0</v>
      </c>
      <c r="D217" s="1">
        <v>0</v>
      </c>
      <c r="E217" s="1">
        <v>0</v>
      </c>
      <c r="F217" s="1">
        <v>0</v>
      </c>
      <c r="G217" s="1">
        <v>14.6073498906238</v>
      </c>
      <c r="H217" s="1">
        <v>1</v>
      </c>
      <c r="I217" s="1">
        <v>15.5835378614078</v>
      </c>
      <c r="J217" s="1">
        <v>21.5429559333332</v>
      </c>
      <c r="K217" s="1">
        <v>17.302200342288501</v>
      </c>
    </row>
    <row r="218" spans="1:11" x14ac:dyDescent="0.3">
      <c r="A218">
        <v>3</v>
      </c>
      <c r="B218" t="s">
        <v>12</v>
      </c>
      <c r="C218" s="1">
        <v>0</v>
      </c>
      <c r="D218" s="1">
        <v>0</v>
      </c>
      <c r="E218" s="1">
        <v>0</v>
      </c>
      <c r="F218" s="1">
        <v>0</v>
      </c>
      <c r="G218" s="1">
        <v>11.797329281952999</v>
      </c>
      <c r="H218" s="1">
        <v>6.2401461396927296</v>
      </c>
      <c r="I218" s="1">
        <v>10.0193415471782</v>
      </c>
      <c r="J218" s="1">
        <v>16.718810205911499</v>
      </c>
      <c r="K218" s="1">
        <v>10.8622776952969</v>
      </c>
    </row>
    <row r="219" spans="1:11" x14ac:dyDescent="0.3">
      <c r="A219">
        <v>4</v>
      </c>
      <c r="B219" t="s">
        <v>11</v>
      </c>
      <c r="C219" s="1">
        <v>0</v>
      </c>
      <c r="D219" s="1">
        <v>0</v>
      </c>
      <c r="E219" s="1">
        <v>24.437561851878002</v>
      </c>
      <c r="F219" s="1">
        <v>0</v>
      </c>
      <c r="G219" s="1">
        <v>0</v>
      </c>
      <c r="H219" s="1">
        <v>17.694997456472599</v>
      </c>
      <c r="I219" s="1">
        <v>41.987517649967401</v>
      </c>
      <c r="J219" s="1">
        <v>43.347661870242703</v>
      </c>
      <c r="K219" s="1">
        <v>34.625663796607697</v>
      </c>
    </row>
    <row r="220" spans="1:11" x14ac:dyDescent="0.3">
      <c r="A220">
        <v>7</v>
      </c>
      <c r="B220" t="s">
        <v>11</v>
      </c>
      <c r="C220" s="1">
        <v>0</v>
      </c>
      <c r="D220" s="1">
        <v>0</v>
      </c>
      <c r="E220" s="1">
        <v>26.556928829614201</v>
      </c>
      <c r="F220" s="1">
        <v>0</v>
      </c>
      <c r="G220" s="1">
        <v>10.662488233449</v>
      </c>
      <c r="H220" s="1">
        <v>16.949364318551002</v>
      </c>
      <c r="I220" s="1">
        <v>9.9261657809936494</v>
      </c>
      <c r="J220" s="1">
        <v>20.661339430854401</v>
      </c>
      <c r="K220" s="1">
        <v>41.821054047514203</v>
      </c>
    </row>
    <row r="221" spans="1:11" x14ac:dyDescent="0.3">
      <c r="A221">
        <v>7</v>
      </c>
      <c r="B221" t="s">
        <v>12</v>
      </c>
      <c r="C221" s="1">
        <v>0</v>
      </c>
      <c r="D221" s="1">
        <v>0</v>
      </c>
      <c r="E221" s="1">
        <v>11.6032148629048</v>
      </c>
      <c r="F221" s="1">
        <v>0</v>
      </c>
      <c r="G221" s="1">
        <v>14.789684806899899</v>
      </c>
      <c r="H221" s="1">
        <v>22.206456630829301</v>
      </c>
      <c r="I221" s="1">
        <v>26.850678545696798</v>
      </c>
      <c r="J221" s="1">
        <v>9.7986932003186595</v>
      </c>
      <c r="K221" s="1">
        <v>14.7869672728194</v>
      </c>
    </row>
    <row r="222" spans="1:11" x14ac:dyDescent="0.3">
      <c r="A222">
        <v>9</v>
      </c>
      <c r="B222" t="s">
        <v>12</v>
      </c>
      <c r="C222" s="1">
        <v>0</v>
      </c>
      <c r="D222" s="1">
        <v>80.056991576955397</v>
      </c>
      <c r="E222" s="1">
        <v>59.248840771675503</v>
      </c>
      <c r="F222" s="1">
        <v>83.621866798368899</v>
      </c>
      <c r="G222" s="1">
        <v>61.077820844189198</v>
      </c>
      <c r="H222" s="1">
        <v>0</v>
      </c>
      <c r="I222" s="1">
        <v>0</v>
      </c>
      <c r="J222" s="1">
        <v>0</v>
      </c>
      <c r="K222" s="1">
        <v>0</v>
      </c>
    </row>
    <row r="223" spans="1:11" x14ac:dyDescent="0.3">
      <c r="A223">
        <v>17</v>
      </c>
      <c r="B223" t="s">
        <v>12</v>
      </c>
      <c r="C223" s="1">
        <v>0</v>
      </c>
      <c r="D223" s="1">
        <v>0</v>
      </c>
      <c r="E223" s="1">
        <v>0</v>
      </c>
      <c r="F223" s="1">
        <v>64.756844488537098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 x14ac:dyDescent="0.3">
      <c r="A224">
        <v>27</v>
      </c>
      <c r="B224" t="s">
        <v>12</v>
      </c>
      <c r="C224" s="1">
        <v>0</v>
      </c>
      <c r="D224" s="1">
        <v>11.3267920710392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x14ac:dyDescent="0.3">
      <c r="A225">
        <v>28</v>
      </c>
      <c r="B225" t="s">
        <v>11</v>
      </c>
      <c r="C225" s="1">
        <v>0</v>
      </c>
      <c r="D225" s="1">
        <v>0</v>
      </c>
      <c r="E225" s="1">
        <v>169.80943996748701</v>
      </c>
      <c r="F225" s="1">
        <v>0</v>
      </c>
      <c r="G225" s="1">
        <v>80.181825199719597</v>
      </c>
      <c r="H225" s="1">
        <v>138.803857951065</v>
      </c>
      <c r="I225" s="1">
        <v>64.835569531252105</v>
      </c>
      <c r="J225" s="1">
        <v>171.132236337541</v>
      </c>
      <c r="K225" s="1">
        <v>0</v>
      </c>
    </row>
    <row r="226" spans="1:11" x14ac:dyDescent="0.3">
      <c r="A226">
        <v>28</v>
      </c>
      <c r="B226" t="s">
        <v>12</v>
      </c>
      <c r="C226" s="1">
        <v>0</v>
      </c>
      <c r="D226" s="1">
        <v>14.6482913229754</v>
      </c>
      <c r="E226" s="1">
        <v>40.363284857159996</v>
      </c>
      <c r="F226" s="1">
        <v>0</v>
      </c>
      <c r="G226" s="1">
        <v>15.679019277446701</v>
      </c>
      <c r="H226" s="1">
        <v>16.447758347659601</v>
      </c>
      <c r="I226" s="1">
        <v>34.598397667474501</v>
      </c>
      <c r="J226" s="1">
        <v>17.443563444930501</v>
      </c>
      <c r="K226" s="1">
        <v>0</v>
      </c>
    </row>
    <row r="227" spans="1:11" x14ac:dyDescent="0.3">
      <c r="A227">
        <v>36</v>
      </c>
      <c r="B227" t="s">
        <v>11</v>
      </c>
      <c r="C227" s="1">
        <v>0</v>
      </c>
      <c r="D227" s="1">
        <v>0</v>
      </c>
      <c r="E227" s="1">
        <v>0</v>
      </c>
      <c r="F227" s="1">
        <v>0</v>
      </c>
      <c r="G227" s="1">
        <v>29.3150735581827</v>
      </c>
      <c r="H227" s="1">
        <v>0</v>
      </c>
      <c r="I227" s="1">
        <v>0</v>
      </c>
      <c r="J227" s="1">
        <v>0</v>
      </c>
      <c r="K227" s="1">
        <v>0</v>
      </c>
    </row>
    <row r="228" spans="1:11" x14ac:dyDescent="0.3">
      <c r="A228">
        <v>38</v>
      </c>
      <c r="B228" t="s">
        <v>11</v>
      </c>
      <c r="C228" s="1">
        <v>0</v>
      </c>
      <c r="D228" s="1">
        <v>20.228846029320401</v>
      </c>
      <c r="E228" s="1">
        <v>0</v>
      </c>
      <c r="F228" s="1">
        <v>20.113580864678699</v>
      </c>
      <c r="G228" s="1">
        <v>14.820461218046001</v>
      </c>
      <c r="H228" s="1">
        <v>0</v>
      </c>
      <c r="I228" s="1">
        <v>0</v>
      </c>
      <c r="J228" s="1">
        <v>0</v>
      </c>
      <c r="K228" s="1">
        <v>0</v>
      </c>
    </row>
    <row r="229" spans="1:11" x14ac:dyDescent="0.3">
      <c r="A229">
        <v>38</v>
      </c>
      <c r="B229" t="s">
        <v>12</v>
      </c>
      <c r="C229" s="1">
        <v>0</v>
      </c>
      <c r="D229" s="1">
        <v>11.9425430404113</v>
      </c>
      <c r="E229" s="1">
        <v>0</v>
      </c>
      <c r="F229" s="1">
        <v>10.0081805923313</v>
      </c>
      <c r="G229" s="1">
        <v>15.177986110332199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3">
      <c r="A230">
        <v>40</v>
      </c>
      <c r="B230" t="s">
        <v>11</v>
      </c>
      <c r="C230" s="1">
        <v>0</v>
      </c>
      <c r="D230" s="1">
        <v>0</v>
      </c>
      <c r="E230" s="1">
        <v>73.283752044166405</v>
      </c>
      <c r="F230" s="1">
        <v>0</v>
      </c>
      <c r="G230" s="1">
        <v>36.053677403900203</v>
      </c>
      <c r="H230" s="1">
        <v>0</v>
      </c>
      <c r="I230" s="1">
        <v>0</v>
      </c>
      <c r="J230" s="1">
        <v>0</v>
      </c>
      <c r="K230" s="1">
        <v>0</v>
      </c>
    </row>
    <row r="231" spans="1:11" x14ac:dyDescent="0.3">
      <c r="A231">
        <v>44</v>
      </c>
      <c r="B231" t="s">
        <v>11</v>
      </c>
      <c r="C231" s="1">
        <v>0</v>
      </c>
      <c r="D231" s="1">
        <v>18.509731709852598</v>
      </c>
      <c r="E231" s="1">
        <v>23.4781378166522</v>
      </c>
      <c r="F231" s="1">
        <v>0</v>
      </c>
      <c r="G231" s="1">
        <v>24.8454436658925</v>
      </c>
      <c r="H231" s="1">
        <v>28.839273220895599</v>
      </c>
      <c r="I231" s="1">
        <v>0</v>
      </c>
      <c r="J231" s="1">
        <v>24.103747451165599</v>
      </c>
      <c r="K231" s="1">
        <v>39.492479538092198</v>
      </c>
    </row>
    <row r="232" spans="1:11" x14ac:dyDescent="0.3">
      <c r="A232">
        <v>44</v>
      </c>
      <c r="B232" t="s">
        <v>12</v>
      </c>
      <c r="C232" s="1">
        <v>0</v>
      </c>
      <c r="D232" s="1">
        <v>7.7316088057348598</v>
      </c>
      <c r="E232" s="1">
        <v>6.96166477603213</v>
      </c>
      <c r="F232" s="1">
        <v>0</v>
      </c>
      <c r="G232" s="1">
        <v>18.9661144236712</v>
      </c>
      <c r="H232" s="1">
        <v>21.945915275691</v>
      </c>
      <c r="I232" s="1">
        <v>0</v>
      </c>
      <c r="J232" s="1">
        <v>14.9196941979309</v>
      </c>
      <c r="K232" s="1">
        <v>16.307511638826998</v>
      </c>
    </row>
    <row r="233" spans="1:11" x14ac:dyDescent="0.3">
      <c r="A233">
        <v>46</v>
      </c>
      <c r="B233" t="s">
        <v>11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137.214362219008</v>
      </c>
      <c r="I233" s="1">
        <v>0</v>
      </c>
      <c r="J233" s="1">
        <v>0</v>
      </c>
      <c r="K233" s="1">
        <v>0</v>
      </c>
    </row>
    <row r="234" spans="1:11" x14ac:dyDescent="0.3">
      <c r="A234">
        <v>56</v>
      </c>
      <c r="B234" t="s">
        <v>11</v>
      </c>
      <c r="C234" s="1">
        <v>0</v>
      </c>
      <c r="D234" s="1">
        <v>21.3141119826848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3">
      <c r="A235">
        <v>61</v>
      </c>
      <c r="B235" t="s">
        <v>11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1:11" x14ac:dyDescent="0.3">
      <c r="A236">
        <v>61</v>
      </c>
      <c r="B236" t="s">
        <v>12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3">
      <c r="A237">
        <v>73</v>
      </c>
      <c r="B237" t="s">
        <v>11</v>
      </c>
      <c r="C237" s="1">
        <v>0</v>
      </c>
      <c r="D237" s="1">
        <v>0</v>
      </c>
      <c r="E237" s="1">
        <v>45.423147742938603</v>
      </c>
      <c r="F237" s="1">
        <v>23.920528333354799</v>
      </c>
      <c r="G237" s="1">
        <v>54.386085086471901</v>
      </c>
      <c r="H237" s="1">
        <v>51.388163529111601</v>
      </c>
      <c r="I237" s="1">
        <v>0</v>
      </c>
      <c r="J237" s="1">
        <v>0</v>
      </c>
      <c r="K237" s="1">
        <v>0</v>
      </c>
    </row>
    <row r="238" spans="1:11" x14ac:dyDescent="0.3">
      <c r="A238">
        <v>73</v>
      </c>
      <c r="B238" t="s">
        <v>12</v>
      </c>
      <c r="C238" s="1">
        <v>0</v>
      </c>
      <c r="D238" s="1">
        <v>0</v>
      </c>
      <c r="E238" s="1">
        <v>0</v>
      </c>
      <c r="F238" s="1">
        <v>13.3064951555238</v>
      </c>
      <c r="G238" s="1">
        <v>7.8932102248989704</v>
      </c>
      <c r="H238" s="1">
        <v>17.505594229826102</v>
      </c>
      <c r="I238" s="1">
        <v>0</v>
      </c>
      <c r="J238" s="1">
        <v>0</v>
      </c>
      <c r="K238" s="1">
        <v>0</v>
      </c>
    </row>
    <row r="239" spans="1:11" x14ac:dyDescent="0.3">
      <c r="A239">
        <v>89</v>
      </c>
      <c r="B239" t="s">
        <v>12</v>
      </c>
      <c r="C239" s="1">
        <v>0</v>
      </c>
      <c r="D239" s="1">
        <v>11.365732306355101</v>
      </c>
      <c r="E239" s="1">
        <v>0</v>
      </c>
      <c r="F239" s="1">
        <v>22.5280085835956</v>
      </c>
      <c r="G239" s="1">
        <v>0</v>
      </c>
      <c r="H239" s="1">
        <v>16.272378633278201</v>
      </c>
      <c r="I239" s="1">
        <v>0</v>
      </c>
      <c r="J239" s="1">
        <v>0</v>
      </c>
      <c r="K239" s="1">
        <v>0</v>
      </c>
    </row>
    <row r="240" spans="1:11" x14ac:dyDescent="0.3">
      <c r="A240" s="2" t="s">
        <v>13</v>
      </c>
      <c r="B240" s="2"/>
      <c r="C240">
        <f>AVERAGE(ND_Determinant27[Before])</f>
        <v>61.304952927500544</v>
      </c>
      <c r="D240">
        <f>AVERAGE(ND_Determinant27[1 Week])</f>
        <v>26.262232186972913</v>
      </c>
      <c r="E240">
        <f>AVERAGE(ND_Determinant27[1 Month])</f>
        <v>22.979502602180453</v>
      </c>
      <c r="F240">
        <f>AVERAGE(ND_Determinant27[3 Months])</f>
        <v>16.181113063580028</v>
      </c>
      <c r="G240">
        <f>AVERAGE(ND_Determinant27[6 Months])</f>
        <v>18.138771937106355</v>
      </c>
      <c r="H240">
        <f>AVERAGE(ND_Determinant27[1 Year])</f>
        <v>18.965984027801035</v>
      </c>
      <c r="I240">
        <f>AVERAGE(ND_Determinant27[2 Years])</f>
        <v>12.427733942521133</v>
      </c>
      <c r="J240">
        <f>AVERAGE(ND_Determinant27[3 Years])</f>
        <v>10.412759849024139</v>
      </c>
      <c r="K240">
        <f>AVERAGE(ND_Determinant27[4 Years])</f>
        <v>2.3589350953212422</v>
      </c>
    </row>
    <row r="241" spans="3:4" x14ac:dyDescent="0.3">
      <c r="C241">
        <f>COUNTA(C2:C239)</f>
        <v>238</v>
      </c>
    </row>
    <row r="242" spans="3:4" x14ac:dyDescent="0.3">
      <c r="C242">
        <f>1/C241</f>
        <v>4.2016806722689074E-3</v>
      </c>
      <c r="D242">
        <f>4/C241</f>
        <v>1.680672268907563E-2</v>
      </c>
    </row>
    <row r="243" spans="3:4" x14ac:dyDescent="0.3">
      <c r="C243">
        <f>1-C242</f>
        <v>0.99579831932773111</v>
      </c>
      <c r="D243">
        <f>1-D242</f>
        <v>0.98319327731092432</v>
      </c>
    </row>
  </sheetData>
  <mergeCells count="1">
    <mergeCell ref="A240:B240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W n R h V V r D w u i k A A A A 9 g A A A B I A H A B D b 2 5 m a W c v U G F j a 2 F n Z S 5 4 b W w g o h g A K K A U A A A A A A A A A A A A A A A A A A A A A A A A A A A A h Y 9 B C s I w F E S v U r J v k s a N l N + I u L U g C C L u Q h r b Y P s r T W p 6 N x c e y S t Y 0 a o 7 l z P z B m b u 1 x s s h q a O L q Z z t s W M J J S T y K B u C 4 t l R n p / j O d k I W G j 9 E m V J h p h d O n g b E Y q 7 8 8 p Y y E E G m a 0 7 U o m O E / Y P l 9 v d W U a F V t 0 X q E 2 5 N M q / r e I h N 1 r j B Q 0 4 Y I K P m 4 C N p m Q W / w C Y s y e 6 Y 8 J q 7 7 2 f W e k w f i w B D Z J Y O 8 P 8 g F Q S w M E F A A C A A g A W n R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0 Y V U R g s n m n A E A A F Q N A A A T A B w A R m 9 y b X V s Y X M v U 2 V j d G l v b j E u b S C i G A A o o B Q A A A A A A A A A A A A A A A A A A A A A A A A A A A D t l V F L w z A Q g N 8 H + w 8 h v n Q Q y 5 q p D 0 o f d J 0 6 0 K F 2 I m J F Y n d u w T a R J B 2 O 4 X / 3 Z q d u b v o 8 s H 1 p + t 1 x v V w / G g u p k 1 q R u L w H B / V a v W Z H w s C A R A 8 R O D C 5 V E I 5 T k K S g a v X C F 6 x L k w K S N p 2 7 E c 6 L X J Q z j u W G f h t r R w + W I 9 G + 8 l n y C b X S o 7 B W O k m C W 9 y n s S Q g 8 X i h C d d N c a l H I p Z A 0 m n 2 9 l e I t u c n z R 3 k 6 t O f H 3 W j 5 P l p v z U j m m D 3 U W Q y V w i D y m j j L R 1 V u T K h k G T k Y 5 K 9 U C q Y R j w X c 7 I Z a E d x G 6 S Q f i 9 9 H t a w X 2 D l b v b o h d G 5 x g b k F M Q A 2 y b 4 l b 7 4 h E T 5 5 E 5 9 8 p B M H I 3 5 4 d Z F q c i E 8 a G z h S L J d s j o Y Z Y s T 9 5 g e 9 y f S O U f d I m L z u e B a 2 3 5 v 1 s O q U X O A 6 c J W 6 v q 9 z e j j 9 L f m N k S o 8 A K w B y h 4 Q 4 e H U f O C A 3 A M 9 r 8 D l + o t E K b 5 X c r g T 2 f g s E 5 B a E W c H 8 A 6 + m t 3 7 h O 2 v 4 W 6 N e k 2 r t 7 B Y N 7 W 2 k o r 3 K 0 c r R L 0 e 3 6 A 9 J P d 6 g G 2 J q J W o l 6 h + i t i p R K 1 E 3 U d S f 5 / 4 G / V K r w / / f q / o O U E s B A i 0 A F A A C A A g A W n R h V V r D w u i k A A A A 9 g A A A B I A A A A A A A A A A A A A A A A A A A A A A E N v b m Z p Z y 9 Q Y W N r Y W d l L n h t b F B L A Q I t A B Q A A g A I A F p 0 Y V U P y u m r p A A A A O k A A A A T A A A A A A A A A A A A A A A A A P A A A A B b Q 2 9 u d G V u d F 9 U e X B l c 1 0 u e G 1 s U E s B A i 0 A F A A C A A g A W n R h V R G C y e a c A Q A A V A 0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U E A A A A A A A B 7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F 9 E Z X R l c m 1 p b m F u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F U M T I 6 M j k 6 M T E u O D g x N D c 4 M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1 B h d G l l b n Q m c X V v d D s s J n F 1 b 3 Q 7 Q m V m b 3 J l J n F 1 b 3 Q 7 L C Z x d W 9 0 O z E g V 2 V l a y Z x d W 9 0 O y w m c X V v d D s x I E 1 v b n R o J n F 1 b 3 Q 7 L C Z x d W 9 0 O z M g T W 9 u d G h z J n F 1 b 3 Q 7 L C Z x d W 9 0 O z Y g T W 9 u d G h z J n F 1 b 3 Q 7 L C Z x d W 9 0 O z E g W W V h c i Z x d W 9 0 O y w m c X V v d D s y I F l l Y X J z J n F 1 b 3 Q 7 L C Z x d W 9 0 O z M g W W V h c n M m c X V v d D s s J n F 1 b 3 Q 7 N C B Z Z W F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0 R l d G V y b W l u Y W 5 0 M i 9 B d X R v U m V t b 3 Z l Z E N v b H V t b n M x L n t Q Y X R p Z W 5 0 L D B 9 J n F 1 b 3 Q 7 L C Z x d W 9 0 O 1 N l Y 3 R p b 2 4 x L 0 R f R G V 0 Z X J t a W 5 h b n Q y L 0 F 1 d G 9 S Z W 1 v d m V k Q 2 9 s d W 1 u c z E u e 0 J l Z m 9 y Z S w x f S Z x d W 9 0 O y w m c X V v d D t T Z W N 0 a W 9 u M S 9 E X 0 R l d G V y b W l u Y W 5 0 M i 9 B d X R v U m V t b 3 Z l Z E N v b H V t b n M x L n s x I F d l Z W s s M n 0 m c X V v d D s s J n F 1 b 3 Q 7 U 2 V j d G l v b j E v R F 9 E Z X R l c m 1 p b m F u d D I v Q X V 0 b 1 J l b W 9 2 Z W R D b 2 x 1 b W 5 z M S 5 7 M S B N b 2 5 0 a C w z f S Z x d W 9 0 O y w m c X V v d D t T Z W N 0 a W 9 u M S 9 E X 0 R l d G V y b W l u Y W 5 0 M i 9 B d X R v U m V t b 3 Z l Z E N v b H V t b n M x L n s z I E 1 v b n R o c y w 0 f S Z x d W 9 0 O y w m c X V v d D t T Z W N 0 a W 9 u M S 9 E X 0 R l d G V y b W l u Y W 5 0 M i 9 B d X R v U m V t b 3 Z l Z E N v b H V t b n M x L n s 2 I E 1 v b n R o c y w 1 f S Z x d W 9 0 O y w m c X V v d D t T Z W N 0 a W 9 u M S 9 E X 0 R l d G V y b W l u Y W 5 0 M i 9 B d X R v U m V t b 3 Z l Z E N v b H V t b n M x L n s x I F l l Y X I s N n 0 m c X V v d D s s J n F 1 b 3 Q 7 U 2 V j d G l v b j E v R F 9 E Z X R l c m 1 p b m F u d D I v Q X V 0 b 1 J l b W 9 2 Z W R D b 2 x 1 b W 5 z M S 5 7 M i B Z Z W F y c y w 3 f S Z x d W 9 0 O y w m c X V v d D t T Z W N 0 a W 9 u M S 9 E X 0 R l d G V y b W l u Y W 5 0 M i 9 B d X R v U m V t b 3 Z l Z E N v b H V t b n M x L n s z I F l l Y X J z L D h 9 J n F 1 b 3 Q 7 L C Z x d W 9 0 O 1 N l Y 3 R p b 2 4 x L 0 R f R G V 0 Z X J t a W 5 h b n Q y L 0 F 1 d G 9 S Z W 1 v d m V k Q 2 9 s d W 1 u c z E u e z Q g W W V h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f R G V 0 Z X J t a W 5 h b n Q y L 0 F 1 d G 9 S Z W 1 v d m V k Q 2 9 s d W 1 u c z E u e 1 B h d G l l b n Q s M H 0 m c X V v d D s s J n F 1 b 3 Q 7 U 2 V j d G l v b j E v R F 9 E Z X R l c m 1 p b m F u d D I v Q X V 0 b 1 J l b W 9 2 Z W R D b 2 x 1 b W 5 z M S 5 7 Q m V m b 3 J l L D F 9 J n F 1 b 3 Q 7 L C Z x d W 9 0 O 1 N l Y 3 R p b 2 4 x L 0 R f R G V 0 Z X J t a W 5 h b n Q y L 0 F 1 d G 9 S Z W 1 v d m V k Q 2 9 s d W 1 u c z E u e z E g V 2 V l a y w y f S Z x d W 9 0 O y w m c X V v d D t T Z W N 0 a W 9 u M S 9 E X 0 R l d G V y b W l u Y W 5 0 M i 9 B d X R v U m V t b 3 Z l Z E N v b H V t b n M x L n s x I E 1 v b n R o L D N 9 J n F 1 b 3 Q 7 L C Z x d W 9 0 O 1 N l Y 3 R p b 2 4 x L 0 R f R G V 0 Z X J t a W 5 h b n Q y L 0 F 1 d G 9 S Z W 1 v d m V k Q 2 9 s d W 1 u c z E u e z M g T W 9 u d G h z L D R 9 J n F 1 b 3 Q 7 L C Z x d W 9 0 O 1 N l Y 3 R p b 2 4 x L 0 R f R G V 0 Z X J t a W 5 h b n Q y L 0 F 1 d G 9 S Z W 1 v d m V k Q 2 9 s d W 1 u c z E u e z Y g T W 9 u d G h z L D V 9 J n F 1 b 3 Q 7 L C Z x d W 9 0 O 1 N l Y 3 R p b 2 4 x L 0 R f R G V 0 Z X J t a W 5 h b n Q y L 0 F 1 d G 9 S Z W 1 v d m V k Q 2 9 s d W 1 u c z E u e z E g W W V h c i w 2 f S Z x d W 9 0 O y w m c X V v d D t T Z W N 0 a W 9 u M S 9 E X 0 R l d G V y b W l u Y W 5 0 M i 9 B d X R v U m V t b 3 Z l Z E N v b H V t b n M x L n s y I F l l Y X J z L D d 9 J n F 1 b 3 Q 7 L C Z x d W 9 0 O 1 N l Y 3 R p b 2 4 x L 0 R f R G V 0 Z X J t a W 5 h b n Q y L 0 F 1 d G 9 S Z W 1 v d m V k Q 2 9 s d W 1 u c z E u e z M g W W V h c n M s O H 0 m c X V v d D s s J n F 1 b 3 Q 7 U 2 V j d G l v b j E v R F 9 E Z X R l c m 1 p b m F u d D I v Q X V 0 b 1 J l b W 9 2 Z W R D b 2 x 1 b W 5 z M S 5 7 N C B Z Z W F y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9 E Z X R l c m 1 p b m F u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E Z X R l c m 1 p b m F u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E Z X R l c m 1 p b m F u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F 9 E Z X R l c m 1 p b m F u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R F 9 E Z X R l c m 1 p b m F u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E y O j M x O j E 2 L j I x N z g 5 O D R a I i A v P j x F b n R y e S B U e X B l P S J G a W x s Q 2 9 s d W 1 u V H l w Z X M i I F Z h b H V l P S J z Q X d Z R 0 J n W U d C Z 1 l H Q m c 9 P S I g L z 4 8 R W 5 0 c n k g V H l w Z T 0 i R m l s b E N v b H V t b k 5 h b W V z I i B W Y W x 1 Z T 0 i c 1 s m c X V v d D t Q Y X R p Z W 5 0 J n F 1 b 3 Q 7 L C Z x d W 9 0 O 0 J l Z m 9 y Z S Z x d W 9 0 O y w m c X V v d D s x I F d l Z W s m c X V v d D s s J n F 1 b 3 Q 7 M S B N b 2 5 0 a C Z x d W 9 0 O y w m c X V v d D s z I E 1 v b n R o c y Z x d W 9 0 O y w m c X V v d D s 2 I E 1 v b n R o c y Z x d W 9 0 O y w m c X V v d D s x I F l l Y X I m c X V v d D s s J n F 1 b 3 Q 7 M i B Z Z W F y c y Z x d W 9 0 O y w m c X V v d D s z I F l l Y X J z J n F 1 b 3 Q 7 L C Z x d W 9 0 O z Q g W W V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R f R G V 0 Z X J t a W 5 h b n Q y L 0 F 1 d G 9 S Z W 1 v d m V k Q 2 9 s d W 1 u c z E u e 1 B h d G l l b n Q s M H 0 m c X V v d D s s J n F 1 b 3 Q 7 U 2 V j d G l v b j E v T k R f R G V 0 Z X J t a W 5 h b n Q y L 0 F 1 d G 9 S Z W 1 v d m V k Q 2 9 s d W 1 u c z E u e 0 J l Z m 9 y Z S w x f S Z x d W 9 0 O y w m c X V v d D t T Z W N 0 a W 9 u M S 9 O R F 9 E Z X R l c m 1 p b m F u d D I v Q X V 0 b 1 J l b W 9 2 Z W R D b 2 x 1 b W 5 z M S 5 7 M S B X Z W V r L D J 9 J n F 1 b 3 Q 7 L C Z x d W 9 0 O 1 N l Y 3 R p b 2 4 x L 0 5 E X 0 R l d G V y b W l u Y W 5 0 M i 9 B d X R v U m V t b 3 Z l Z E N v b H V t b n M x L n s x I E 1 v b n R o L D N 9 J n F 1 b 3 Q 7 L C Z x d W 9 0 O 1 N l Y 3 R p b 2 4 x L 0 5 E X 0 R l d G V y b W l u Y W 5 0 M i 9 B d X R v U m V t b 3 Z l Z E N v b H V t b n M x L n s z I E 1 v b n R o c y w 0 f S Z x d W 9 0 O y w m c X V v d D t T Z W N 0 a W 9 u M S 9 O R F 9 E Z X R l c m 1 p b m F u d D I v Q X V 0 b 1 J l b W 9 2 Z W R D b 2 x 1 b W 5 z M S 5 7 N i B N b 2 5 0 a H M s N X 0 m c X V v d D s s J n F 1 b 3 Q 7 U 2 V j d G l v b j E v T k R f R G V 0 Z X J t a W 5 h b n Q y L 0 F 1 d G 9 S Z W 1 v d m V k Q 2 9 s d W 1 u c z E u e z E g W W V h c i w 2 f S Z x d W 9 0 O y w m c X V v d D t T Z W N 0 a W 9 u M S 9 O R F 9 E Z X R l c m 1 p b m F u d D I v Q X V 0 b 1 J l b W 9 2 Z W R D b 2 x 1 b W 5 z M S 5 7 M i B Z Z W F y c y w 3 f S Z x d W 9 0 O y w m c X V v d D t T Z W N 0 a W 9 u M S 9 O R F 9 E Z X R l c m 1 p b m F u d D I v Q X V 0 b 1 J l b W 9 2 Z W R D b 2 x 1 b W 5 z M S 5 7 M y B Z Z W F y c y w 4 f S Z x d W 9 0 O y w m c X V v d D t T Z W N 0 a W 9 u M S 9 O R F 9 E Z X R l c m 1 p b m F u d D I v Q X V 0 b 1 J l b W 9 2 Z W R D b 2 x 1 b W 5 z M S 5 7 N C B Z Z W F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k R f R G V 0 Z X J t a W 5 h b n Q y L 0 F 1 d G 9 S Z W 1 v d m V k Q 2 9 s d W 1 u c z E u e 1 B h d G l l b n Q s M H 0 m c X V v d D s s J n F 1 b 3 Q 7 U 2 V j d G l v b j E v T k R f R G V 0 Z X J t a W 5 h b n Q y L 0 F 1 d G 9 S Z W 1 v d m V k Q 2 9 s d W 1 u c z E u e 0 J l Z m 9 y Z S w x f S Z x d W 9 0 O y w m c X V v d D t T Z W N 0 a W 9 u M S 9 O R F 9 E Z X R l c m 1 p b m F u d D I v Q X V 0 b 1 J l b W 9 2 Z W R D b 2 x 1 b W 5 z M S 5 7 M S B X Z W V r L D J 9 J n F 1 b 3 Q 7 L C Z x d W 9 0 O 1 N l Y 3 R p b 2 4 x L 0 5 E X 0 R l d G V y b W l u Y W 5 0 M i 9 B d X R v U m V t b 3 Z l Z E N v b H V t b n M x L n s x I E 1 v b n R o L D N 9 J n F 1 b 3 Q 7 L C Z x d W 9 0 O 1 N l Y 3 R p b 2 4 x L 0 5 E X 0 R l d G V y b W l u Y W 5 0 M i 9 B d X R v U m V t b 3 Z l Z E N v b H V t b n M x L n s z I E 1 v b n R o c y w 0 f S Z x d W 9 0 O y w m c X V v d D t T Z W N 0 a W 9 u M S 9 O R F 9 E Z X R l c m 1 p b m F u d D I v Q X V 0 b 1 J l b W 9 2 Z W R D b 2 x 1 b W 5 z M S 5 7 N i B N b 2 5 0 a H M s N X 0 m c X V v d D s s J n F 1 b 3 Q 7 U 2 V j d G l v b j E v T k R f R G V 0 Z X J t a W 5 h b n Q y L 0 F 1 d G 9 S Z W 1 v d m V k Q 2 9 s d W 1 u c z E u e z E g W W V h c i w 2 f S Z x d W 9 0 O y w m c X V v d D t T Z W N 0 a W 9 u M S 9 O R F 9 E Z X R l c m 1 p b m F u d D I v Q X V 0 b 1 J l b W 9 2 Z W R D b 2 x 1 b W 5 z M S 5 7 M i B Z Z W F y c y w 3 f S Z x d W 9 0 O y w m c X V v d D t T Z W N 0 a W 9 u M S 9 O R F 9 E Z X R l c m 1 p b m F u d D I v Q X V 0 b 1 J l b W 9 2 Z W R D b 2 x 1 b W 5 z M S 5 7 M y B Z Z W F y c y w 4 f S Z x d W 9 0 O y w m c X V v d D t T Z W N 0 a W 9 u M S 9 O R F 9 E Z X R l c m 1 p b m F u d D I v Q X V 0 b 1 J l b W 9 2 Z W R D b 2 x 1 b W 5 z M S 5 7 N C B Z Z W F y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R f R G V 0 Z X J t a W 5 h b n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E X 0 R l d G V y b W l u Y W 5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F 9 E Z X R l c m 1 p b m F u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R l d G V y b W l u Y W 5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f R G V 0 Z X J t a W 5 h b n Q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M j o z M T o 1 M C 4 0 M j E 1 N D M 0 W i I g L z 4 8 R W 5 0 c n k g V H l w Z T 0 i R m l s b E N v b H V t b l R 5 c G V z I i B W Y W x 1 Z T 0 i c 0 F 3 W U d C Z 1 l H Q m d Z R 0 J n P T 0 i I C 8 + P E V u d H J 5 I F R 5 c G U 9 I k Z p b G x D b 2 x 1 b W 5 O Y W 1 l c y I g V m F s d W U 9 I n N b J n F 1 b 3 Q 7 U G F 0 a W V u d C Z x d W 9 0 O y w m c X V v d D t C Z W Z v c m U m c X V v d D s s J n F 1 b 3 Q 7 M S B X Z W V r J n F 1 b 3 Q 7 L C Z x d W 9 0 O z E g T W 9 u d G g m c X V v d D s s J n F 1 b 3 Q 7 M y B N b 2 5 0 a H M m c X V v d D s s J n F 1 b 3 Q 7 N i B N b 2 5 0 a H M m c X V v d D s s J n F 1 b 3 Q 7 M S B Z Z W F y J n F 1 b 3 Q 7 L C Z x d W 9 0 O z I g W W V h c n M m c X V v d D s s J n F 1 b 3 Q 7 M y B Z Z W F y c y Z x d W 9 0 O y w m c X V v d D s 0 I F l l Y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R G V 0 Z X J t a W 5 h b n Q y I C g y K S 9 B d X R v U m V t b 3 Z l Z E N v b H V t b n M x L n t Q Y X R p Z W 5 0 L D B 9 J n F 1 b 3 Q 7 L C Z x d W 9 0 O 1 N l Y 3 R p b 2 4 x L 0 R f R G V 0 Z X J t a W 5 h b n Q y I C g y K S 9 B d X R v U m V t b 3 Z l Z E N v b H V t b n M x L n t C Z W Z v c m U s M X 0 m c X V v d D s s J n F 1 b 3 Q 7 U 2 V j d G l v b j E v R F 9 E Z X R l c m 1 p b m F u d D I g K D I p L 0 F 1 d G 9 S Z W 1 v d m V k Q 2 9 s d W 1 u c z E u e z E g V 2 V l a y w y f S Z x d W 9 0 O y w m c X V v d D t T Z W N 0 a W 9 u M S 9 E X 0 R l d G V y b W l u Y W 5 0 M i A o M i k v Q X V 0 b 1 J l b W 9 2 Z W R D b 2 x 1 b W 5 z M S 5 7 M S B N b 2 5 0 a C w z f S Z x d W 9 0 O y w m c X V v d D t T Z W N 0 a W 9 u M S 9 E X 0 R l d G V y b W l u Y W 5 0 M i A o M i k v Q X V 0 b 1 J l b W 9 2 Z W R D b 2 x 1 b W 5 z M S 5 7 M y B N b 2 5 0 a H M s N H 0 m c X V v d D s s J n F 1 b 3 Q 7 U 2 V j d G l v b j E v R F 9 E Z X R l c m 1 p b m F u d D I g K D I p L 0 F 1 d G 9 S Z W 1 v d m V k Q 2 9 s d W 1 u c z E u e z Y g T W 9 u d G h z L D V 9 J n F 1 b 3 Q 7 L C Z x d W 9 0 O 1 N l Y 3 R p b 2 4 x L 0 R f R G V 0 Z X J t a W 5 h b n Q y I C g y K S 9 B d X R v U m V t b 3 Z l Z E N v b H V t b n M x L n s x I F l l Y X I s N n 0 m c X V v d D s s J n F 1 b 3 Q 7 U 2 V j d G l v b j E v R F 9 E Z X R l c m 1 p b m F u d D I g K D I p L 0 F 1 d G 9 S Z W 1 v d m V k Q 2 9 s d W 1 u c z E u e z I g W W V h c n M s N 3 0 m c X V v d D s s J n F 1 b 3 Q 7 U 2 V j d G l v b j E v R F 9 E Z X R l c m 1 p b m F u d D I g K D I p L 0 F 1 d G 9 S Z W 1 v d m V k Q 2 9 s d W 1 u c z E u e z M g W W V h c n M s O H 0 m c X V v d D s s J n F 1 b 3 Q 7 U 2 V j d G l v b j E v R F 9 E Z X R l c m 1 p b m F u d D I g K D I p L 0 F 1 d G 9 S Z W 1 v d m V k Q 2 9 s d W 1 u c z E u e z Q g W W V h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f R G V 0 Z X J t a W 5 h b n Q y I C g y K S 9 B d X R v U m V t b 3 Z l Z E N v b H V t b n M x L n t Q Y X R p Z W 5 0 L D B 9 J n F 1 b 3 Q 7 L C Z x d W 9 0 O 1 N l Y 3 R p b 2 4 x L 0 R f R G V 0 Z X J t a W 5 h b n Q y I C g y K S 9 B d X R v U m V t b 3 Z l Z E N v b H V t b n M x L n t C Z W Z v c m U s M X 0 m c X V v d D s s J n F 1 b 3 Q 7 U 2 V j d G l v b j E v R F 9 E Z X R l c m 1 p b m F u d D I g K D I p L 0 F 1 d G 9 S Z W 1 v d m V k Q 2 9 s d W 1 u c z E u e z E g V 2 V l a y w y f S Z x d W 9 0 O y w m c X V v d D t T Z W N 0 a W 9 u M S 9 E X 0 R l d G V y b W l u Y W 5 0 M i A o M i k v Q X V 0 b 1 J l b W 9 2 Z W R D b 2 x 1 b W 5 z M S 5 7 M S B N b 2 5 0 a C w z f S Z x d W 9 0 O y w m c X V v d D t T Z W N 0 a W 9 u M S 9 E X 0 R l d G V y b W l u Y W 5 0 M i A o M i k v Q X V 0 b 1 J l b W 9 2 Z W R D b 2 x 1 b W 5 z M S 5 7 M y B N b 2 5 0 a H M s N H 0 m c X V v d D s s J n F 1 b 3 Q 7 U 2 V j d G l v b j E v R F 9 E Z X R l c m 1 p b m F u d D I g K D I p L 0 F 1 d G 9 S Z W 1 v d m V k Q 2 9 s d W 1 u c z E u e z Y g T W 9 u d G h z L D V 9 J n F 1 b 3 Q 7 L C Z x d W 9 0 O 1 N l Y 3 R p b 2 4 x L 0 R f R G V 0 Z X J t a W 5 h b n Q y I C g y K S 9 B d X R v U m V t b 3 Z l Z E N v b H V t b n M x L n s x I F l l Y X I s N n 0 m c X V v d D s s J n F 1 b 3 Q 7 U 2 V j d G l v b j E v R F 9 E Z X R l c m 1 p b m F u d D I g K D I p L 0 F 1 d G 9 S Z W 1 v d m V k Q 2 9 s d W 1 u c z E u e z I g W W V h c n M s N 3 0 m c X V v d D s s J n F 1 b 3 Q 7 U 2 V j d G l v b j E v R F 9 E Z X R l c m 1 p b m F u d D I g K D I p L 0 F 1 d G 9 S Z W 1 v d m V k Q 2 9 s d W 1 u c z E u e z M g W W V h c n M s O H 0 m c X V v d D s s J n F 1 b 3 Q 7 U 2 V j d G l v b j E v R F 9 E Z X R l c m 1 p b m F u d D I g K D I p L 0 F 1 d G 9 S Z W 1 v d m V k Q 2 9 s d W 1 u c z E u e z Q g W W V h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R G V 0 Z X J t a W 5 h b n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R G V 0 Z X J t a W 5 h b n Q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R G V 0 Z X J t a W 5 h b n Q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E Z X R l c m 1 p b m F u d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F U M T I 6 M z E 6 N T A u N D I x N T Q z N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1 B h d G l l b n Q m c X V v d D s s J n F 1 b 3 Q 7 Q m V m b 3 J l J n F 1 b 3 Q 7 L C Z x d W 9 0 O z E g V 2 V l a y Z x d W 9 0 O y w m c X V v d D s x I E 1 v b n R o J n F 1 b 3 Q 7 L C Z x d W 9 0 O z M g T W 9 u d G h z J n F 1 b 3 Q 7 L C Z x d W 9 0 O z Y g T W 9 u d G h z J n F 1 b 3 Q 7 L C Z x d W 9 0 O z E g W W V h c i Z x d W 9 0 O y w m c X V v d D s y I F l l Y X J z J n F 1 b 3 Q 7 L C Z x d W 9 0 O z M g W W V h c n M m c X V v d D s s J n F 1 b 3 Q 7 N C B Z Z W F y c y Z x d W 9 0 O 1 0 i I C 8 + P E V u d H J 5 I F R 5 c G U 9 I k Z p b G x T d G F 0 d X M i I F Z h b H V l P S J z Q 2 9 t c G x l d G U i I C 8 + P E V u d H J 5 I F R 5 c G U 9 I k Z p b G x D b 3 V u d C I g V m F s d W U 9 I m w x M j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0 R l d G V y b W l u Y W 5 0 M i A o M i k v Q X V 0 b 1 J l b W 9 2 Z W R D b 2 x 1 b W 5 z M S 5 7 U G F 0 a W V u d C w w f S Z x d W 9 0 O y w m c X V v d D t T Z W N 0 a W 9 u M S 9 E X 0 R l d G V y b W l u Y W 5 0 M i A o M i k v Q X V 0 b 1 J l b W 9 2 Z W R D b 2 x 1 b W 5 z M S 5 7 Q m V m b 3 J l L D F 9 J n F 1 b 3 Q 7 L C Z x d W 9 0 O 1 N l Y 3 R p b 2 4 x L 0 R f R G V 0 Z X J t a W 5 h b n Q y I C g y K S 9 B d X R v U m V t b 3 Z l Z E N v b H V t b n M x L n s x I F d l Z W s s M n 0 m c X V v d D s s J n F 1 b 3 Q 7 U 2 V j d G l v b j E v R F 9 E Z X R l c m 1 p b m F u d D I g K D I p L 0 F 1 d G 9 S Z W 1 v d m V k Q 2 9 s d W 1 u c z E u e z E g T W 9 u d G g s M 3 0 m c X V v d D s s J n F 1 b 3 Q 7 U 2 V j d G l v b j E v R F 9 E Z X R l c m 1 p b m F u d D I g K D I p L 0 F 1 d G 9 S Z W 1 v d m V k Q 2 9 s d W 1 u c z E u e z M g T W 9 u d G h z L D R 9 J n F 1 b 3 Q 7 L C Z x d W 9 0 O 1 N l Y 3 R p b 2 4 x L 0 R f R G V 0 Z X J t a W 5 h b n Q y I C g y K S 9 B d X R v U m V t b 3 Z l Z E N v b H V t b n M x L n s 2 I E 1 v b n R o c y w 1 f S Z x d W 9 0 O y w m c X V v d D t T Z W N 0 a W 9 u M S 9 E X 0 R l d G V y b W l u Y W 5 0 M i A o M i k v Q X V 0 b 1 J l b W 9 2 Z W R D b 2 x 1 b W 5 z M S 5 7 M S B Z Z W F y L D Z 9 J n F 1 b 3 Q 7 L C Z x d W 9 0 O 1 N l Y 3 R p b 2 4 x L 0 R f R G V 0 Z X J t a W 5 h b n Q y I C g y K S 9 B d X R v U m V t b 3 Z l Z E N v b H V t b n M x L n s y I F l l Y X J z L D d 9 J n F 1 b 3 Q 7 L C Z x d W 9 0 O 1 N l Y 3 R p b 2 4 x L 0 R f R G V 0 Z X J t a W 5 h b n Q y I C g y K S 9 B d X R v U m V t b 3 Z l Z E N v b H V t b n M x L n s z I F l l Y X J z L D h 9 J n F 1 b 3 Q 7 L C Z x d W 9 0 O 1 N l Y 3 R p b 2 4 x L 0 R f R G V 0 Z X J t a W 5 h b n Q y I C g y K S 9 B d X R v U m V t b 3 Z l Z E N v b H V t b n M x L n s 0 I F l l Y X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X 0 R l d G V y b W l u Y W 5 0 M i A o M i k v Q X V 0 b 1 J l b W 9 2 Z W R D b 2 x 1 b W 5 z M S 5 7 U G F 0 a W V u d C w w f S Z x d W 9 0 O y w m c X V v d D t T Z W N 0 a W 9 u M S 9 E X 0 R l d G V y b W l u Y W 5 0 M i A o M i k v Q X V 0 b 1 J l b W 9 2 Z W R D b 2 x 1 b W 5 z M S 5 7 Q m V m b 3 J l L D F 9 J n F 1 b 3 Q 7 L C Z x d W 9 0 O 1 N l Y 3 R p b 2 4 x L 0 R f R G V 0 Z X J t a W 5 h b n Q y I C g y K S 9 B d X R v U m V t b 3 Z l Z E N v b H V t b n M x L n s x I F d l Z W s s M n 0 m c X V v d D s s J n F 1 b 3 Q 7 U 2 V j d G l v b j E v R F 9 E Z X R l c m 1 p b m F u d D I g K D I p L 0 F 1 d G 9 S Z W 1 v d m V k Q 2 9 s d W 1 u c z E u e z E g T W 9 u d G g s M 3 0 m c X V v d D s s J n F 1 b 3 Q 7 U 2 V j d G l v b j E v R F 9 E Z X R l c m 1 p b m F u d D I g K D I p L 0 F 1 d G 9 S Z W 1 v d m V k Q 2 9 s d W 1 u c z E u e z M g T W 9 u d G h z L D R 9 J n F 1 b 3 Q 7 L C Z x d W 9 0 O 1 N l Y 3 R p b 2 4 x L 0 R f R G V 0 Z X J t a W 5 h b n Q y I C g y K S 9 B d X R v U m V t b 3 Z l Z E N v b H V t b n M x L n s 2 I E 1 v b n R o c y w 1 f S Z x d W 9 0 O y w m c X V v d D t T Z W N 0 a W 9 u M S 9 E X 0 R l d G V y b W l u Y W 5 0 M i A o M i k v Q X V 0 b 1 J l b W 9 2 Z W R D b 2 x 1 b W 5 z M S 5 7 M S B Z Z W F y L D Z 9 J n F 1 b 3 Q 7 L C Z x d W 9 0 O 1 N l Y 3 R p b 2 4 x L 0 R f R G V 0 Z X J t a W 5 h b n Q y I C g y K S 9 B d X R v U m V t b 3 Z l Z E N v b H V t b n M x L n s y I F l l Y X J z L D d 9 J n F 1 b 3 Q 7 L C Z x d W 9 0 O 1 N l Y 3 R p b 2 4 x L 0 R f R G V 0 Z X J t a W 5 h b n Q y I C g y K S 9 B d X R v U m V t b 3 Z l Z E N v b H V t b n M x L n s z I F l l Y X J z L D h 9 J n F 1 b 3 Q 7 L C Z x d W 9 0 O 1 N l Y 3 R p b 2 4 x L 0 R f R G V 0 Z X J t a W 5 h b n Q y I C g y K S 9 B d X R v U m V t b 3 Z l Z E N v b H V t b n M x L n s 0 I F l l Y X J z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9 E Z X R l c m 1 p b m F u d D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E Z X R l c m 1 p b m F u d D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E Z X R l c m 1 p b m F u d D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F 9 E Z X R l c m 1 p b m F u d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R F 9 E Z X R l c m 1 p b m F u d D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M j o z M T o x N i 4 y M T c 4 O T g 0 W i I g L z 4 8 R W 5 0 c n k g V H l w Z T 0 i R m l s b E N v b H V t b l R 5 c G V z I i B W Y W x 1 Z T 0 i c 0 F 3 W U d C Z 1 l H Q m d Z R 0 J n P T 0 i I C 8 + P E V u d H J 5 I F R 5 c G U 9 I k Z p b G x D b 2 x 1 b W 5 O Y W 1 l c y I g V m F s d W U 9 I n N b J n F 1 b 3 Q 7 U G F 0 a W V u d C Z x d W 9 0 O y w m c X V v d D t C Z W Z v c m U m c X V v d D s s J n F 1 b 3 Q 7 M S B X Z W V r J n F 1 b 3 Q 7 L C Z x d W 9 0 O z E g T W 9 u d G g m c X V v d D s s J n F 1 b 3 Q 7 M y B N b 2 5 0 a H M m c X V v d D s s J n F 1 b 3 Q 7 N i B N b 2 5 0 a H M m c X V v d D s s J n F 1 b 3 Q 7 M S B Z Z W F y J n F 1 b 3 Q 7 L C Z x d W 9 0 O z I g W W V h c n M m c X V v d D s s J n F 1 b 3 Q 7 M y B Z Z W F y c y Z x d W 9 0 O y w m c X V v d D s 0 I F l l Y X J z J n F 1 b 3 Q 7 X S I g L z 4 8 R W 5 0 c n k g V H l w Z T 0 i R m l s b F N 0 Y X R 1 c y I g V m F s d W U 9 I n N D b 2 1 w b G V 0 Z S I g L z 4 8 R W 5 0 c n k g V H l w Z T 0 i R m l s b E N v d W 5 0 I i B W Y W x 1 Z T 0 i b D E x N y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E X 0 R l d G V y b W l u Y W 5 0 M i 9 B d X R v U m V t b 3 Z l Z E N v b H V t b n M x L n t Q Y X R p Z W 5 0 L D B 9 J n F 1 b 3 Q 7 L C Z x d W 9 0 O 1 N l Y 3 R p b 2 4 x L 0 5 E X 0 R l d G V y b W l u Y W 5 0 M i 9 B d X R v U m V t b 3 Z l Z E N v b H V t b n M x L n t C Z W Z v c m U s M X 0 m c X V v d D s s J n F 1 b 3 Q 7 U 2 V j d G l v b j E v T k R f R G V 0 Z X J t a W 5 h b n Q y L 0 F 1 d G 9 S Z W 1 v d m V k Q 2 9 s d W 1 u c z E u e z E g V 2 V l a y w y f S Z x d W 9 0 O y w m c X V v d D t T Z W N 0 a W 9 u M S 9 O R F 9 E Z X R l c m 1 p b m F u d D I v Q X V 0 b 1 J l b W 9 2 Z W R D b 2 x 1 b W 5 z M S 5 7 M S B N b 2 5 0 a C w z f S Z x d W 9 0 O y w m c X V v d D t T Z W N 0 a W 9 u M S 9 O R F 9 E Z X R l c m 1 p b m F u d D I v Q X V 0 b 1 J l b W 9 2 Z W R D b 2 x 1 b W 5 z M S 5 7 M y B N b 2 5 0 a H M s N H 0 m c X V v d D s s J n F 1 b 3 Q 7 U 2 V j d G l v b j E v T k R f R G V 0 Z X J t a W 5 h b n Q y L 0 F 1 d G 9 S Z W 1 v d m V k Q 2 9 s d W 1 u c z E u e z Y g T W 9 u d G h z L D V 9 J n F 1 b 3 Q 7 L C Z x d W 9 0 O 1 N l Y 3 R p b 2 4 x L 0 5 E X 0 R l d G V y b W l u Y W 5 0 M i 9 B d X R v U m V t b 3 Z l Z E N v b H V t b n M x L n s x I F l l Y X I s N n 0 m c X V v d D s s J n F 1 b 3 Q 7 U 2 V j d G l v b j E v T k R f R G V 0 Z X J t a W 5 h b n Q y L 0 F 1 d G 9 S Z W 1 v d m V k Q 2 9 s d W 1 u c z E u e z I g W W V h c n M s N 3 0 m c X V v d D s s J n F 1 b 3 Q 7 U 2 V j d G l v b j E v T k R f R G V 0 Z X J t a W 5 h b n Q y L 0 F 1 d G 9 S Z W 1 v d m V k Q 2 9 s d W 1 u c z E u e z M g W W V h c n M s O H 0 m c X V v d D s s J n F 1 b 3 Q 7 U 2 V j d G l v b j E v T k R f R G V 0 Z X J t a W 5 h b n Q y L 0 F 1 d G 9 S Z W 1 v d m V k Q 2 9 s d W 1 u c z E u e z Q g W W V h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5 E X 0 R l d G V y b W l u Y W 5 0 M i 9 B d X R v U m V t b 3 Z l Z E N v b H V t b n M x L n t Q Y X R p Z W 5 0 L D B 9 J n F 1 b 3 Q 7 L C Z x d W 9 0 O 1 N l Y 3 R p b 2 4 x L 0 5 E X 0 R l d G V y b W l u Y W 5 0 M i 9 B d X R v U m V t b 3 Z l Z E N v b H V t b n M x L n t C Z W Z v c m U s M X 0 m c X V v d D s s J n F 1 b 3 Q 7 U 2 V j d G l v b j E v T k R f R G V 0 Z X J t a W 5 h b n Q y L 0 F 1 d G 9 S Z W 1 v d m V k Q 2 9 s d W 1 u c z E u e z E g V 2 V l a y w y f S Z x d W 9 0 O y w m c X V v d D t T Z W N 0 a W 9 u M S 9 O R F 9 E Z X R l c m 1 p b m F u d D I v Q X V 0 b 1 J l b W 9 2 Z W R D b 2 x 1 b W 5 z M S 5 7 M S B N b 2 5 0 a C w z f S Z x d W 9 0 O y w m c X V v d D t T Z W N 0 a W 9 u M S 9 O R F 9 E Z X R l c m 1 p b m F u d D I v Q X V 0 b 1 J l b W 9 2 Z W R D b 2 x 1 b W 5 z M S 5 7 M y B N b 2 5 0 a H M s N H 0 m c X V v d D s s J n F 1 b 3 Q 7 U 2 V j d G l v b j E v T k R f R G V 0 Z X J t a W 5 h b n Q y L 0 F 1 d G 9 S Z W 1 v d m V k Q 2 9 s d W 1 u c z E u e z Y g T W 9 u d G h z L D V 9 J n F 1 b 3 Q 7 L C Z x d W 9 0 O 1 N l Y 3 R p b 2 4 x L 0 5 E X 0 R l d G V y b W l u Y W 5 0 M i 9 B d X R v U m V t b 3 Z l Z E N v b H V t b n M x L n s x I F l l Y X I s N n 0 m c X V v d D s s J n F 1 b 3 Q 7 U 2 V j d G l v b j E v T k R f R G V 0 Z X J t a W 5 h b n Q y L 0 F 1 d G 9 S Z W 1 v d m V k Q 2 9 s d W 1 u c z E u e z I g W W V h c n M s N 3 0 m c X V v d D s s J n F 1 b 3 Q 7 U 2 V j d G l v b j E v T k R f R G V 0 Z X J t a W 5 h b n Q y L 0 F 1 d G 9 S Z W 1 v d m V k Q 2 9 s d W 1 u c z E u e z M g W W V h c n M s O H 0 m c X V v d D s s J n F 1 b 3 Q 7 U 2 V j d G l v b j E v T k R f R G V 0 Z X J t a W 5 h b n Q y L 0 F 1 d G 9 S Z W 1 v d m V k Q 2 9 s d W 1 u c z E u e z Q g W W V h c n M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R F 9 E Z X R l c m 1 p b m F u d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R f R G V 0 Z X J t a W 5 h b n Q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E X 0 R l d G V y b W l u Y W 5 0 M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U n z L 0 S I g S 7 W A R 0 T w n P B o A A A A A A I A A A A A A B B m A A A A A Q A A I A A A A C R p 5 C y 3 s 9 s e r 3 Q Z 3 h j R a d R a t N 1 Z K m v r j h Q d A z 6 u 7 c F U A A A A A A 6 A A A A A A g A A I A A A A H 1 9 v q c G o h Q W 3 + v n D 6 U H G 1 N f V G 0 W o F R J q B O Q W W s J W b y b U A A A A M I X Y u c 7 z O I i B y s 6 F d A 9 I b w a A o N p C T S z 6 o f m a Z s x q q F b P g h g w Y y E h f t C J J m h K k m x 4 0 z 2 C T 9 E J n Y l 8 y q 9 l e 2 Y X U a S x M m p r 5 3 M T V l J r Z c 5 1 h O 4 Q A A A A H o I H H r B S w N T c Y r f U 7 c 7 c P P k X s K N c w k 0 J l H 1 C T N X G W 8 w n t U e P e 6 j s j 2 d + 4 r 4 u m b 1 F t m 0 O u g o 3 l N M V v n m h U W Y d s w = < / D a t a M a s h u p > 
</file>

<file path=customXml/itemProps1.xml><?xml version="1.0" encoding="utf-8"?>
<ds:datastoreItem xmlns:ds="http://schemas.openxmlformats.org/officeDocument/2006/customXml" ds:itemID="{E59DCBC9-CD8E-4CD1-A07A-EFD14844DB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D_Determinant2</vt:lpstr>
      <vt:lpstr>ND_Determinant2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Gratech</dc:creator>
  <cp:lastModifiedBy>Gratech</cp:lastModifiedBy>
  <dcterms:created xsi:type="dcterms:W3CDTF">2022-11-01T12:28:24Z</dcterms:created>
  <dcterms:modified xsi:type="dcterms:W3CDTF">2022-11-01T14:05:07Z</dcterms:modified>
</cp:coreProperties>
</file>