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0975\OneDrive\文件\Jesse_0218\"/>
    </mc:Choice>
  </mc:AlternateContent>
  <bookViews>
    <workbookView xWindow="0" yWindow="0" windowWidth="19200" windowHeight="6990" tabRatio="643"/>
  </bookViews>
  <sheets>
    <sheet name="Y111" sheetId="31" r:id="rId1"/>
  </sheets>
  <calcPr calcId="162913"/>
</workbook>
</file>

<file path=xl/calcChain.xml><?xml version="1.0" encoding="utf-8"?>
<calcChain xmlns="http://schemas.openxmlformats.org/spreadsheetml/2006/main">
  <c r="G1" i="31" l="1"/>
  <c r="T1" i="31" l="1"/>
  <c r="S5" i="31"/>
  <c r="U5" i="31" s="1"/>
  <c r="S4" i="31"/>
  <c r="U4" i="31" s="1"/>
  <c r="S3" i="31"/>
  <c r="U3" i="31" s="1"/>
  <c r="U1" i="31" l="1"/>
  <c r="S1" i="31"/>
</calcChain>
</file>

<file path=xl/sharedStrings.xml><?xml version="1.0" encoding="utf-8"?>
<sst xmlns="http://schemas.openxmlformats.org/spreadsheetml/2006/main" count="57" uniqueCount="52">
  <si>
    <t>來源</t>
  </si>
  <si>
    <t>收據日期</t>
  </si>
  <si>
    <t>捐贈者</t>
  </si>
  <si>
    <t>地址</t>
  </si>
  <si>
    <r>
      <rPr>
        <b/>
        <sz val="12"/>
        <color theme="1"/>
        <rFont val="標楷體"/>
        <family val="4"/>
        <charset val="136"/>
      </rPr>
      <t>捐贈金額</t>
    </r>
    <phoneticPr fontId="1" type="noConversion"/>
  </si>
  <si>
    <t>備註</t>
    <phoneticPr fontId="1" type="noConversion"/>
  </si>
  <si>
    <t>匯款帳戶/匯款人</t>
    <phoneticPr fontId="1" type="noConversion"/>
  </si>
  <si>
    <t>稅</t>
    <phoneticPr fontId="1" type="noConversion"/>
  </si>
  <si>
    <t>Y</t>
    <phoneticPr fontId="1" type="noConversion"/>
  </si>
  <si>
    <t>Tel</t>
    <phoneticPr fontId="1" type="noConversion"/>
  </si>
  <si>
    <t>Email</t>
    <phoneticPr fontId="1" type="noConversion"/>
  </si>
  <si>
    <t>收據</t>
    <phoneticPr fontId="1" type="noConversion"/>
  </si>
  <si>
    <t>N</t>
    <phoneticPr fontId="1" type="noConversion"/>
  </si>
  <si>
    <t>收據編號</t>
    <phoneticPr fontId="1" type="noConversion"/>
  </si>
  <si>
    <t>匯入日期</t>
    <phoneticPr fontId="1" type="noConversion"/>
  </si>
  <si>
    <t>IDN
統一編號</t>
    <phoneticPr fontId="1" type="noConversion"/>
  </si>
  <si>
    <t>YM</t>
    <phoneticPr fontId="1" type="noConversion"/>
  </si>
  <si>
    <t>YN</t>
    <phoneticPr fontId="1" type="noConversion"/>
  </si>
  <si>
    <t>定期綠界</t>
    <phoneticPr fontId="1" type="noConversion"/>
  </si>
  <si>
    <t>屬性</t>
    <phoneticPr fontId="1" type="noConversion"/>
  </si>
  <si>
    <t>A 個人</t>
    <phoneticPr fontId="1" type="noConversion"/>
  </si>
  <si>
    <t>B 企業(合約)</t>
    <phoneticPr fontId="1" type="noConversion"/>
  </si>
  <si>
    <t>C 企業</t>
    <phoneticPr fontId="1" type="noConversion"/>
  </si>
  <si>
    <t>A</t>
    <phoneticPr fontId="1" type="noConversion"/>
  </si>
  <si>
    <t>非銷</t>
    <phoneticPr fontId="1" type="noConversion"/>
  </si>
  <si>
    <t>銷貨</t>
    <phoneticPr fontId="1" type="noConversion"/>
  </si>
  <si>
    <t>合計</t>
    <phoneticPr fontId="1" type="noConversion"/>
  </si>
  <si>
    <r>
      <t xml:space="preserve">Program the World </t>
    </r>
    <r>
      <rPr>
        <b/>
        <sz val="14"/>
        <color theme="1"/>
        <rFont val="標楷體"/>
        <family val="4"/>
        <charset val="136"/>
      </rPr>
      <t>捐款收入</t>
    </r>
    <r>
      <rPr>
        <b/>
        <sz val="14"/>
        <color theme="1"/>
        <rFont val="Times New Roman"/>
        <family val="1"/>
      </rPr>
      <t xml:space="preserve"> (111</t>
    </r>
    <r>
      <rPr>
        <b/>
        <sz val="14"/>
        <color theme="1"/>
        <rFont val="標楷體"/>
        <family val="4"/>
        <charset val="136"/>
      </rPr>
      <t>年度</t>
    </r>
    <r>
      <rPr>
        <b/>
        <sz val="14"/>
        <color theme="1"/>
        <rFont val="Times New Roman"/>
        <family val="1"/>
      </rPr>
      <t>)</t>
    </r>
    <phoneticPr fontId="1" type="noConversion"/>
  </si>
  <si>
    <t>111/01/01</t>
    <phoneticPr fontId="1" type="noConversion"/>
  </si>
  <si>
    <t>N</t>
    <phoneticPr fontId="1" type="noConversion"/>
  </si>
  <si>
    <t>A</t>
    <phoneticPr fontId="1" type="noConversion"/>
  </si>
  <si>
    <t>111/01/03</t>
    <phoneticPr fontId="1" type="noConversion"/>
  </si>
  <si>
    <t>玉山銀行</t>
    <phoneticPr fontId="1" type="noConversion"/>
  </si>
  <si>
    <t>M</t>
    <phoneticPr fontId="1" type="noConversion"/>
  </si>
  <si>
    <t>A12345678</t>
    <phoneticPr fontId="1" type="noConversion"/>
  </si>
  <si>
    <t>B12345678</t>
    <phoneticPr fontId="1" type="noConversion"/>
  </si>
  <si>
    <t>台南市勝利路85號</t>
    <phoneticPr fontId="1" type="noConversion"/>
  </si>
  <si>
    <t>808/123456789012</t>
    <phoneticPr fontId="1" type="noConversion"/>
  </si>
  <si>
    <t>822/123456789012</t>
    <phoneticPr fontId="1" type="noConversion"/>
  </si>
  <si>
    <t>111年1月31日</t>
    <phoneticPr fontId="10" type="noConversion"/>
  </si>
  <si>
    <t>Y</t>
    <phoneticPr fontId="1" type="noConversion"/>
  </si>
  <si>
    <t>chan86@gmail.com</t>
    <phoneticPr fontId="1" type="noConversion"/>
  </si>
  <si>
    <t>abc@gmail.com</t>
    <phoneticPr fontId="1" type="noConversion"/>
  </si>
  <si>
    <t>service@programtheworld.com</t>
    <phoneticPr fontId="1" type="noConversion"/>
  </si>
  <si>
    <t>林小玲</t>
    <phoneticPr fontId="1" type="noConversion"/>
  </si>
  <si>
    <t>詹文華</t>
    <phoneticPr fontId="1" type="noConversion"/>
  </si>
  <si>
    <t>林修</t>
    <phoneticPr fontId="1" type="noConversion"/>
  </si>
  <si>
    <t>111/02/16</t>
    <phoneticPr fontId="1" type="noConversion"/>
  </si>
  <si>
    <t>張三</t>
    <phoneticPr fontId="1" type="noConversion"/>
  </si>
  <si>
    <t>adef@gmail.com</t>
    <phoneticPr fontId="1" type="noConversion"/>
  </si>
  <si>
    <t>N</t>
    <phoneticPr fontId="1" type="noConversion"/>
  </si>
  <si>
    <t>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</si>
</sst>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$&quot;* #,##0.00_-;\-&quot;$&quot;* #,##0.00_-;_-&quot;$&quot;* &quot;-&quot;??_-;_-@_-"/>
    <numFmt numFmtId="43" formatCode="_-* #,##0.00_-;\-* #,##0.00_-;_-* &quot;-&quot;??_-;_-@_-"/>
    <numFmt numFmtId="176" formatCode="_-&quot;$&quot;* #,##0_-;\-&quot;$&quot;* #,##0_-;_-&quot;$&quot;* &quot;-&quot;??_-;_-@_-"/>
    <numFmt numFmtId="177" formatCode="_-* #,##0_-;\-* #,##0_-;_-* &quot;-&quot;??_-;_-@_-"/>
    <numFmt numFmtId="178" formatCode="[&gt;99999999]0000\-000\-000;000\-000\-000"/>
  </numFmts>
  <fonts count="17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b/>
      <sz val="12"/>
      <color theme="1"/>
      <name val="標楷體"/>
      <family val="4"/>
      <charset val="136"/>
    </font>
    <font>
      <b/>
      <sz val="14"/>
      <color theme="1"/>
      <name val="標楷體"/>
      <family val="4"/>
      <charset val="136"/>
    </font>
    <font>
      <b/>
      <sz val="14"/>
      <color theme="1"/>
      <name val="Times New Roman"/>
      <family val="1"/>
    </font>
    <font>
      <b/>
      <sz val="12"/>
      <color theme="1"/>
      <name val="Arial"/>
      <family val="2"/>
    </font>
    <font>
      <u/>
      <sz val="12"/>
      <color theme="10"/>
      <name val="新細明體"/>
      <family val="1"/>
      <charset val="136"/>
    </font>
    <font>
      <sz val="12"/>
      <color theme="1"/>
      <name val="Calibri"/>
      <family val="2"/>
    </font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2"/>
      <name val="新細明體"/>
      <family val="1"/>
      <charset val="136"/>
    </font>
    <font>
      <sz val="10"/>
      <name val="Arial"/>
      <family val="2"/>
    </font>
    <font>
      <b/>
      <sz val="12"/>
      <color theme="1"/>
      <name val="Calibri"/>
      <family val="2"/>
    </font>
    <font>
      <b/>
      <sz val="12"/>
      <color theme="1"/>
      <name val="微軟正黑體"/>
      <family val="2"/>
      <charset val="136"/>
    </font>
    <font>
      <sz val="12"/>
      <color theme="1"/>
      <name val="微軟正黑體"/>
      <family val="2"/>
      <charset val="136"/>
    </font>
    <font>
      <sz val="12"/>
      <color rgb="FFFF0000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7">
    <xf numFmtId="0" fontId="0" fillId="0" borderId="0">
      <alignment vertical="center"/>
    </xf>
    <xf numFmtId="44" fontId="2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top"/>
      <protection locked="0"/>
    </xf>
    <xf numFmtId="43" fontId="2" fillId="0" borderId="0" applyFont="0" applyFill="0" applyBorder="0" applyAlignment="0" applyProtection="0">
      <alignment vertical="center"/>
    </xf>
    <xf numFmtId="0" fontId="11" fillId="0" borderId="0"/>
    <xf numFmtId="0" fontId="12" fillId="0" borderId="0"/>
    <xf numFmtId="0" fontId="9" fillId="0" borderId="0">
      <alignment vertical="center"/>
    </xf>
  </cellStyleXfs>
  <cellXfs count="5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NumberFormat="1" applyBorder="1">
      <alignment vertical="center"/>
    </xf>
    <xf numFmtId="0" fontId="0" fillId="0" borderId="0" xfId="0" applyBorder="1" applyAlignment="1">
      <alignment horizontal="center" vertical="center"/>
    </xf>
    <xf numFmtId="0" fontId="8" fillId="0" borderId="0" xfId="0" applyFont="1">
      <alignment vertical="center"/>
    </xf>
    <xf numFmtId="0" fontId="14" fillId="0" borderId="1" xfId="0" applyFont="1" applyFill="1" applyBorder="1" applyAlignment="1">
      <alignment horizontal="center" vertical="center"/>
    </xf>
    <xf numFmtId="0" fontId="15" fillId="0" borderId="0" xfId="0" applyFont="1">
      <alignment vertical="center"/>
    </xf>
    <xf numFmtId="0" fontId="15" fillId="0" borderId="1" xfId="0" applyFont="1" applyBorder="1">
      <alignment vertical="center"/>
    </xf>
    <xf numFmtId="0" fontId="15" fillId="0" borderId="1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left" vertical="center"/>
    </xf>
    <xf numFmtId="0" fontId="15" fillId="0" borderId="1" xfId="0" applyFont="1" applyFill="1" applyBorder="1" applyAlignment="1">
      <alignment horizontal="left" vertical="center"/>
    </xf>
    <xf numFmtId="0" fontId="15" fillId="0" borderId="1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178" fontId="15" fillId="0" borderId="0" xfId="0" applyNumberFormat="1" applyFont="1" applyAlignment="1">
      <alignment horizontal="left" vertical="center"/>
    </xf>
    <xf numFmtId="177" fontId="0" fillId="0" borderId="0" xfId="3" applyNumberFormat="1" applyFont="1">
      <alignment vertical="center"/>
    </xf>
    <xf numFmtId="0" fontId="15" fillId="0" borderId="0" xfId="0" applyFont="1" applyFill="1" applyBorder="1" applyAlignment="1">
      <alignment horizontal="center" vertical="center"/>
    </xf>
    <xf numFmtId="0" fontId="15" fillId="0" borderId="2" xfId="0" applyFont="1" applyBorder="1">
      <alignment vertical="center"/>
    </xf>
    <xf numFmtId="0" fontId="7" fillId="0" borderId="1" xfId="2" applyBorder="1" applyAlignment="1" applyProtection="1">
      <alignment vertical="center"/>
    </xf>
    <xf numFmtId="176" fontId="15" fillId="0" borderId="0" xfId="0" applyNumberFormat="1" applyFont="1" applyFill="1" applyAlignment="1">
      <alignment vertical="center"/>
    </xf>
    <xf numFmtId="0" fontId="7" fillId="0" borderId="0" xfId="2" applyBorder="1" applyAlignment="1" applyProtection="1">
      <alignment vertical="center"/>
    </xf>
    <xf numFmtId="0" fontId="14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left" vertical="center" wrapText="1"/>
    </xf>
    <xf numFmtId="0" fontId="13" fillId="0" borderId="1" xfId="0" applyFont="1" applyBorder="1" applyAlignment="1">
      <alignment horizontal="center" vertical="center"/>
    </xf>
    <xf numFmtId="49" fontId="14" fillId="0" borderId="1" xfId="0" applyNumberFormat="1" applyFont="1" applyFill="1" applyBorder="1" applyAlignment="1">
      <alignment vertical="center" wrapText="1"/>
    </xf>
    <xf numFmtId="0" fontId="15" fillId="0" borderId="1" xfId="0" applyFont="1" applyBorder="1" applyAlignment="1">
      <alignment horizontal="center" vertical="center" wrapText="1"/>
    </xf>
    <xf numFmtId="0" fontId="15" fillId="0" borderId="1" xfId="0" applyNumberFormat="1" applyFont="1" applyBorder="1" applyAlignment="1">
      <alignment horizontal="center" vertical="center"/>
    </xf>
    <xf numFmtId="178" fontId="15" fillId="0" borderId="1" xfId="0" applyNumberFormat="1" applyFont="1" applyBorder="1" applyAlignment="1">
      <alignment horizontal="left" vertical="center"/>
    </xf>
    <xf numFmtId="0" fontId="15" fillId="0" borderId="0" xfId="0" applyFont="1" applyBorder="1">
      <alignment vertical="center"/>
    </xf>
    <xf numFmtId="0" fontId="15" fillId="0" borderId="0" xfId="0" applyFont="1" applyBorder="1" applyAlignment="1">
      <alignment horizontal="left" vertical="center"/>
    </xf>
    <xf numFmtId="176" fontId="15" fillId="0" borderId="1" xfId="1" applyNumberFormat="1" applyFont="1" applyBorder="1" applyAlignment="1">
      <alignment vertical="center"/>
    </xf>
    <xf numFmtId="176" fontId="15" fillId="0" borderId="1" xfId="1" applyNumberFormat="1" applyFont="1" applyFill="1" applyBorder="1" applyAlignment="1">
      <alignment vertical="center"/>
    </xf>
    <xf numFmtId="176" fontId="0" fillId="0" borderId="0" xfId="1" applyNumberFormat="1" applyFont="1" applyAlignment="1">
      <alignment vertical="center"/>
    </xf>
    <xf numFmtId="176" fontId="6" fillId="0" borderId="1" xfId="1" applyNumberFormat="1" applyFont="1" applyBorder="1" applyAlignment="1">
      <alignment vertical="center"/>
    </xf>
    <xf numFmtId="176" fontId="15" fillId="0" borderId="0" xfId="1" applyNumberFormat="1" applyFont="1" applyBorder="1" applyAlignment="1">
      <alignment vertical="center"/>
    </xf>
    <xf numFmtId="0" fontId="14" fillId="0" borderId="1" xfId="0" applyFont="1" applyBorder="1" applyAlignment="1">
      <alignment horizontal="left" vertical="center"/>
    </xf>
    <xf numFmtId="0" fontId="15" fillId="0" borderId="2" xfId="0" applyFont="1" applyBorder="1" applyAlignment="1">
      <alignment horizontal="left" vertical="center"/>
    </xf>
    <xf numFmtId="0" fontId="15" fillId="0" borderId="0" xfId="0" applyFont="1" applyAlignment="1">
      <alignment horizontal="left" vertical="center"/>
    </xf>
    <xf numFmtId="178" fontId="15" fillId="0" borderId="0" xfId="0" applyNumberFormat="1" applyFont="1" applyBorder="1" applyAlignment="1">
      <alignment horizontal="left" vertical="center"/>
    </xf>
    <xf numFmtId="178" fontId="14" fillId="0" borderId="1" xfId="0" applyNumberFormat="1" applyFont="1" applyBorder="1" applyAlignment="1">
      <alignment horizontal="left" vertical="center"/>
    </xf>
    <xf numFmtId="176" fontId="15" fillId="0" borderId="0" xfId="0" applyNumberFormat="1" applyFont="1" applyAlignment="1">
      <alignment horizontal="left" vertical="center"/>
    </xf>
    <xf numFmtId="0" fontId="16" fillId="0" borderId="0" xfId="0" applyFont="1">
      <alignment vertical="center"/>
    </xf>
    <xf numFmtId="0" fontId="0" fillId="2" borderId="1" xfId="0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15" fillId="0" borderId="3" xfId="0" applyNumberFormat="1" applyFont="1" applyBorder="1" applyAlignment="1">
      <alignment horizontal="center" vertical="center"/>
    </xf>
    <xf numFmtId="0" fontId="15" fillId="0" borderId="0" xfId="0" applyNumberFormat="1" applyFont="1" applyAlignment="1">
      <alignment horizontal="center" vertical="center"/>
    </xf>
    <xf numFmtId="0" fontId="0" fillId="0" borderId="0" xfId="0" applyAlignment="1">
      <alignment vertical="center"/>
    </xf>
    <xf numFmtId="0" fontId="15" fillId="0" borderId="0" xfId="0" applyFont="1" applyAlignment="1">
      <alignment vertical="center"/>
    </xf>
    <xf numFmtId="0" fontId="7" fillId="0" borderId="0" xfId="2" applyAlignment="1" applyProtection="1">
      <alignment vertical="center"/>
    </xf>
    <xf numFmtId="0" fontId="5" fillId="0" borderId="0" xfId="0" applyFont="1" applyBorder="1" applyAlignment="1">
      <alignment horizontal="center" vertical="center"/>
    </xf>
  </cellXfs>
  <cellStyles count="7">
    <cellStyle name="一般" xfId="0" builtinId="0"/>
    <cellStyle name="一般 2" xfId="4"/>
    <cellStyle name="一般 3" xfId="5"/>
    <cellStyle name="一般 4" xfId="6"/>
    <cellStyle name="千分位" xfId="3" builtinId="3"/>
    <cellStyle name="貨幣" xfId="1" builtinId="4"/>
    <cellStyle name="超連結" xfId="2" builtinId="8"/>
  </cellStyles>
  <dxfs count="0"/>
  <tableStyles count="0" defaultTableStyle="TableStyleMedium2" defaultPivotStyle="PivotStyleLight16"/>
  <colors>
    <mruColors>
      <color rgb="FFFFCC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service@programtheworld.com" TargetMode="External"/><Relationship Id="rId2" Type="http://schemas.openxmlformats.org/officeDocument/2006/relationships/hyperlink" Target="mailto:abc@gmail.com" TargetMode="External"/><Relationship Id="rId1" Type="http://schemas.openxmlformats.org/officeDocument/2006/relationships/hyperlink" Target="mailto:chan86@gmail.co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adef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"/>
  <sheetViews>
    <sheetView tabSelected="1" zoomScaleNormal="100" workbookViewId="0">
      <pane xSplit="5" ySplit="5" topLeftCell="K6" activePane="bottomRight" state="frozen"/>
      <selection pane="topRight" activeCell="F1" sqref="F1"/>
      <selection pane="bottomLeft" activeCell="A9" sqref="A9"/>
      <selection pane="bottomRight" activeCell="F11" sqref="F11"/>
    </sheetView>
  </sheetViews>
  <sheetFormatPr defaultRowHeight="17"/>
  <cols>
    <col min="1" max="1" width="16.7265625" customWidth="1"/>
    <col min="2" max="2" width="12.1796875" style="50" customWidth="1"/>
    <col min="3" max="3" width="12.7265625" style="15" customWidth="1"/>
    <col min="4" max="4" width="12.81640625" style="41" customWidth="1"/>
    <col min="5" max="5" width="37.36328125" style="15" customWidth="1"/>
    <col min="6" max="6" width="15.1796875" style="36" customWidth="1"/>
    <col min="7" max="7" width="16.54296875" style="41" customWidth="1"/>
    <col min="8" max="8" width="45.54296875" style="9" customWidth="1"/>
    <col min="9" max="9" width="25.1796875" customWidth="1"/>
    <col min="10" max="10" width="17.08984375" style="18" customWidth="1"/>
    <col min="11" max="11" width="29.6328125" style="9" customWidth="1"/>
    <col min="12" max="12" width="4.7265625" style="15" customWidth="1"/>
    <col min="13" max="13" width="4.90625" style="15" customWidth="1"/>
    <col min="14" max="14" width="5.453125" style="2" customWidth="1"/>
    <col min="15" max="15" width="4.81640625" customWidth="1"/>
    <col min="16" max="17" width="5.54296875" style="1" customWidth="1"/>
    <col min="18" max="18" width="13.7265625" customWidth="1"/>
    <col min="19" max="19" width="13.08984375" customWidth="1"/>
    <col min="20" max="20" width="11.08984375" customWidth="1"/>
    <col min="21" max="21" width="11.54296875" customWidth="1"/>
  </cols>
  <sheetData>
    <row r="1" spans="1:21" ht="19.5">
      <c r="A1" s="53" t="s">
        <v>27</v>
      </c>
      <c r="B1" s="53"/>
      <c r="C1" s="53"/>
      <c r="D1" s="53"/>
      <c r="E1" s="53"/>
      <c r="F1" s="53"/>
      <c r="G1" s="44">
        <f>SUM(F3:F5)</f>
        <v>12200</v>
      </c>
      <c r="H1" s="44"/>
      <c r="I1" s="7"/>
      <c r="K1" s="23"/>
      <c r="L1" s="15" t="s">
        <v>16</v>
      </c>
      <c r="M1" s="49" t="s">
        <v>17</v>
      </c>
      <c r="N1" s="5"/>
      <c r="S1" s="19">
        <f>SUM(S3:S5)</f>
        <v>12200</v>
      </c>
      <c r="T1">
        <f>SUM(T3:T5)</f>
        <v>0</v>
      </c>
      <c r="U1" s="19">
        <f>SUM(U3:U5)</f>
        <v>12200</v>
      </c>
    </row>
    <row r="2" spans="1:21" ht="33.5" customHeight="1">
      <c r="A2" s="25" t="s">
        <v>1</v>
      </c>
      <c r="B2" s="25" t="s">
        <v>13</v>
      </c>
      <c r="C2" s="25" t="s">
        <v>0</v>
      </c>
      <c r="D2" s="39" t="s">
        <v>14</v>
      </c>
      <c r="E2" s="8" t="s">
        <v>2</v>
      </c>
      <c r="F2" s="37" t="s">
        <v>4</v>
      </c>
      <c r="G2" s="26" t="s">
        <v>15</v>
      </c>
      <c r="H2" s="25" t="s">
        <v>3</v>
      </c>
      <c r="I2" s="27" t="s">
        <v>10</v>
      </c>
      <c r="J2" s="43" t="s">
        <v>9</v>
      </c>
      <c r="K2" s="28" t="s">
        <v>6</v>
      </c>
      <c r="L2" s="29" t="s">
        <v>11</v>
      </c>
      <c r="M2" s="48" t="s">
        <v>7</v>
      </c>
      <c r="N2" s="30" t="s">
        <v>5</v>
      </c>
      <c r="P2" s="1" t="s">
        <v>19</v>
      </c>
      <c r="S2" s="1" t="s">
        <v>24</v>
      </c>
      <c r="T2" s="1" t="s">
        <v>25</v>
      </c>
      <c r="U2" s="1" t="s">
        <v>26</v>
      </c>
    </row>
    <row r="3" spans="1:21">
      <c r="C3" s="20" t="s">
        <v>32</v>
      </c>
      <c r="D3" s="33" t="s">
        <v>28</v>
      </c>
      <c r="E3" s="16" t="s">
        <v>46</v>
      </c>
      <c r="F3" s="38">
        <v>3000</v>
      </c>
      <c r="G3" s="40"/>
      <c r="H3" s="21"/>
      <c r="I3" s="24" t="s">
        <v>42</v>
      </c>
      <c r="J3" s="42"/>
      <c r="K3" s="32" t="s">
        <v>37</v>
      </c>
      <c r="L3" s="16" t="s">
        <v>40</v>
      </c>
      <c r="M3" s="16" t="s">
        <v>29</v>
      </c>
      <c r="N3" s="3"/>
      <c r="O3" s="45"/>
      <c r="P3" s="1" t="s">
        <v>30</v>
      </c>
      <c r="R3" s="1" t="s">
        <v>20</v>
      </c>
      <c r="S3" s="19">
        <f>SUMIF(P$3:P$925,"A",F$3:F$925)</f>
        <v>12200</v>
      </c>
      <c r="U3" s="19">
        <f>S3+T3</f>
        <v>12200</v>
      </c>
    </row>
    <row r="4" spans="1:21">
      <c r="C4" s="11" t="s">
        <v>18</v>
      </c>
      <c r="D4" s="33" t="s">
        <v>28</v>
      </c>
      <c r="E4" s="14" t="s">
        <v>45</v>
      </c>
      <c r="F4" s="35">
        <v>200</v>
      </c>
      <c r="G4" s="12" t="s">
        <v>34</v>
      </c>
      <c r="H4" s="10" t="s">
        <v>36</v>
      </c>
      <c r="I4" s="22" t="s">
        <v>41</v>
      </c>
      <c r="J4" s="31"/>
      <c r="K4" s="10"/>
      <c r="L4" s="14" t="s">
        <v>12</v>
      </c>
      <c r="M4" s="17" t="s">
        <v>8</v>
      </c>
      <c r="N4" s="47"/>
      <c r="O4" s="45"/>
      <c r="P4" s="4" t="s">
        <v>23</v>
      </c>
      <c r="Q4" s="6"/>
      <c r="R4" s="1" t="s">
        <v>21</v>
      </c>
      <c r="S4">
        <f>SUMIF(P$3:P$925,"B",F$3:F$925)</f>
        <v>0</v>
      </c>
      <c r="T4">
        <v>0</v>
      </c>
      <c r="U4" s="19">
        <f t="shared" ref="U4:U5" si="0">S4+T4</f>
        <v>0</v>
      </c>
    </row>
    <row r="5" spans="1:21">
      <c r="A5" s="13" t="s">
        <v>39</v>
      </c>
      <c r="B5" s="51">
        <v>1110001</v>
      </c>
      <c r="C5" s="20" t="s">
        <v>32</v>
      </c>
      <c r="D5" s="12" t="s">
        <v>31</v>
      </c>
      <c r="E5" s="14" t="s">
        <v>44</v>
      </c>
      <c r="F5" s="34">
        <v>9000</v>
      </c>
      <c r="G5" s="12" t="s">
        <v>35</v>
      </c>
      <c r="H5" s="10"/>
      <c r="I5" s="24" t="s">
        <v>43</v>
      </c>
      <c r="J5" s="42"/>
      <c r="K5" s="32" t="s">
        <v>38</v>
      </c>
      <c r="L5" s="16" t="s">
        <v>33</v>
      </c>
      <c r="M5" s="17" t="s">
        <v>8</v>
      </c>
      <c r="N5" s="46"/>
      <c r="O5" s="45"/>
      <c r="P5" s="4" t="s">
        <v>23</v>
      </c>
      <c r="Q5" s="6"/>
      <c r="R5" s="1" t="s">
        <v>22</v>
      </c>
      <c r="S5" s="19">
        <f>SUMIF(P$3:P$925,"C",F$3:F$925)</f>
        <v>0</v>
      </c>
      <c r="U5" s="19">
        <f t="shared" si="0"/>
        <v>0</v>
      </c>
    </row>
    <row r="6" spans="1:21">
      <c r="C6" s="20" t="s">
        <v>32</v>
      </c>
      <c r="D6" s="12" t="s">
        <v>47</v>
      </c>
      <c r="E6" s="15" t="s">
        <v>48</v>
      </c>
      <c r="F6" s="36">
        <v>1280</v>
      </c>
      <c r="I6" s="52" t="s">
        <v>49</v>
      </c>
      <c r="L6" s="15" t="s">
        <v>50</v>
      </c>
      <c r="M6" s="15" t="s">
        <v>51</v>
      </c>
    </row>
  </sheetData>
  <mergeCells count="1">
    <mergeCell ref="A1:F1"/>
  </mergeCells>
  <phoneticPr fontId="1" type="noConversion"/>
  <hyperlinks>
    <hyperlink ref="I4" r:id="rId1"/>
    <hyperlink ref="I3" r:id="rId2"/>
    <hyperlink ref="I5" r:id="rId3"/>
    <hyperlink ref="I6" r:id="rId4"/>
  </hyperlinks>
  <pageMargins left="0.7" right="0.7" top="0.75" bottom="0.75" header="0.3" footer="0.3"/>
  <pageSetup paperSize="9" orientation="portrait" horizontalDpi="0" verticalDpi="0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Y111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Lora Chang</dc:creator>
  <cp:lastModifiedBy>Lora Chang</cp:lastModifiedBy>
  <cp:lastPrinted>2022-02-09T08:33:04Z</cp:lastPrinted>
  <dcterms:created xsi:type="dcterms:W3CDTF">2019-07-07T15:53:08Z</dcterms:created>
  <dcterms:modified xsi:type="dcterms:W3CDTF">2022-02-18T05:46:04Z</dcterms:modified>
</cp:coreProperties>
</file>