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60" windowHeight="11820" tabRatio="300"/>
  </bookViews>
  <sheets>
    <sheet name="BOM" sheetId="1" r:id="rId1"/>
    <sheet name="QUOTE" sheetId="2" r:id="rId2"/>
  </sheets>
  <calcPr calcId="144525"/>
</workbook>
</file>

<file path=xl/sharedStrings.xml><?xml version="1.0" encoding="utf-8"?>
<sst xmlns="http://schemas.openxmlformats.org/spreadsheetml/2006/main" count="44">
  <si>
    <t>Bill of Materials</t>
  </si>
  <si>
    <t>Customer:</t>
  </si>
  <si>
    <t>Project:</t>
  </si>
  <si>
    <t>Part Number:</t>
  </si>
  <si>
    <t>Quantity</t>
  </si>
  <si>
    <t>Leads</t>
  </si>
  <si>
    <t>SMT Setup</t>
  </si>
  <si>
    <t>QTY:</t>
  </si>
  <si>
    <t>Extended Leads</t>
  </si>
  <si>
    <t>Designator</t>
  </si>
  <si>
    <t>Description</t>
  </si>
  <si>
    <t>Top</t>
  </si>
  <si>
    <t>Bottom</t>
  </si>
  <si>
    <t>Manufacturer</t>
  </si>
  <si>
    <t>Manufacturer PN</t>
  </si>
  <si>
    <t>SMT</t>
  </si>
  <si>
    <t>FP*</t>
  </si>
  <si>
    <t>SS</t>
  </si>
  <si>
    <t>PTH</t>
  </si>
  <si>
    <t>Is Stock</t>
  </si>
  <si>
    <t>Supplier</t>
  </si>
  <si>
    <t>Supplier PN</t>
  </si>
  <si>
    <t>Price</t>
  </si>
  <si>
    <t>Extended</t>
  </si>
  <si>
    <t>Quote</t>
  </si>
  <si>
    <t>Item</t>
  </si>
  <si>
    <t>Rate</t>
  </si>
  <si>
    <t>Stencil</t>
  </si>
  <si>
    <t>SMT Lead</t>
  </si>
  <si>
    <t>FP Lead</t>
  </si>
  <si>
    <t>SS Lead</t>
  </si>
  <si>
    <t>PTH Lead</t>
  </si>
  <si>
    <t>Discount EXP</t>
  </si>
  <si>
    <t>Turnkey %</t>
  </si>
  <si>
    <t>Assembly Costs (All Qty)</t>
  </si>
  <si>
    <t>Grand</t>
  </si>
  <si>
    <t>FP</t>
  </si>
  <si>
    <t>Total</t>
  </si>
  <si>
    <t>Disc. Tot</t>
  </si>
  <si>
    <t>Per Board</t>
  </si>
  <si>
    <t>Parts</t>
  </si>
  <si>
    <t>Turnkey</t>
  </si>
  <si>
    <t>Testing</t>
  </si>
  <si>
    <t>Special</t>
  </si>
</sst>
</file>

<file path=xl/styles.xml><?xml version="1.0" encoding="utf-8"?>
<styleSheet xmlns="http://schemas.openxmlformats.org/spreadsheetml/2006/main">
  <numFmts count="9">
    <numFmt numFmtId="176" formatCode="&quot;$&quot;#,##0.00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177" formatCode="_(&quot;$&quot;* #,##0.00_);_(&quot;$&quot;* \(#,##0.00\);_(&quot;$&quot;* \-??_);_(@_)"/>
    <numFmt numFmtId="178" formatCode="_ * #,##0_ ;_ * \-#,##0_ ;_ * &quot;-&quot;_ ;_ @_ "/>
    <numFmt numFmtId="179" formatCode="&quot;$&quot;#,##0.000"/>
    <numFmt numFmtId="180" formatCode="#,##0.000"/>
  </numFmts>
  <fonts count="12">
    <font>
      <sz val="11"/>
      <color indexed="55"/>
      <name val="Calibri"/>
      <family val="2"/>
      <charset val="1"/>
    </font>
    <font>
      <sz val="10"/>
      <name val="Arial"/>
      <charset val="134"/>
    </font>
    <font>
      <sz val="11"/>
      <color indexed="9"/>
      <name val="Calibri"/>
      <family val="2"/>
      <charset val="1"/>
    </font>
    <font>
      <sz val="11"/>
      <color indexed="8"/>
      <name val="Calibri"/>
      <family val="2"/>
      <charset val="1"/>
    </font>
    <font>
      <sz val="12"/>
      <name val="Arial"/>
      <charset val="134"/>
    </font>
    <font>
      <sz val="10"/>
      <name val="Arial"/>
      <family val="2"/>
      <charset val="1"/>
    </font>
    <font>
      <sz val="8"/>
      <color indexed="55"/>
      <name val="Arial"/>
      <family val="2"/>
      <charset val="1"/>
    </font>
    <font>
      <b/>
      <sz val="24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14"/>
      <name val="Arial"/>
      <family val="2"/>
      <charset val="1"/>
    </font>
    <font>
      <sz val="11"/>
      <color indexed="55"/>
      <name val="Arial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50"/>
      </patternFill>
    </fill>
    <fill>
      <patternFill patternType="solid">
        <fgColor indexed="14"/>
        <bgColor indexed="18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11">
    <xf numFmtId="0" fontId="0" fillId="0" borderId="0">
      <alignment vertical="top"/>
    </xf>
    <xf numFmtId="178" fontId="4" fillId="0" borderId="9" applyFont="0" applyFill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42" fontId="1" fillId="0" borderId="0" applyBorder="0" applyAlignment="0" applyProtection="0">
      <alignment vertical="center"/>
    </xf>
    <xf numFmtId="42" fontId="4" fillId="0" borderId="9" applyFont="0" applyFill="0" applyBorder="0" applyAlignment="0" applyProtection="0">
      <alignment vertical="center"/>
    </xf>
    <xf numFmtId="177" fontId="0" fillId="0" borderId="0">
      <alignment vertical="top"/>
    </xf>
    <xf numFmtId="9" fontId="1" fillId="0" borderId="0" applyBorder="0" applyAlignment="0" applyProtection="0">
      <alignment vertical="center"/>
    </xf>
    <xf numFmtId="0" fontId="5" fillId="0" borderId="0">
      <alignment vertical="top"/>
    </xf>
    <xf numFmtId="0" fontId="5" fillId="0" borderId="0">
      <alignment vertical="top"/>
    </xf>
    <xf numFmtId="41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</cellStyleXfs>
  <cellXfs count="55">
    <xf numFmtId="0" fontId="0" fillId="0" borderId="0" xfId="0">
      <alignment vertical="top"/>
    </xf>
    <xf numFmtId="0" fontId="6" fillId="0" borderId="0" xfId="0" applyFont="1" applyAlignment="1" applyProtection="1">
      <alignment vertical="center"/>
    </xf>
    <xf numFmtId="0" fontId="7" fillId="0" borderId="0" xfId="8" applyFont="1" applyBorder="1" applyAlignment="1" applyProtection="1">
      <alignment vertical="center"/>
    </xf>
    <xf numFmtId="0" fontId="8" fillId="0" borderId="0" xfId="8" applyFont="1" applyBorder="1" applyAlignment="1" applyProtection="1">
      <alignment vertical="center"/>
    </xf>
    <xf numFmtId="0" fontId="8" fillId="0" borderId="1" xfId="8" applyFont="1" applyBorder="1" applyAlignment="1" applyProtection="1">
      <alignment horizontal="left" vertical="center"/>
    </xf>
    <xf numFmtId="0" fontId="8" fillId="0" borderId="2" xfId="8" applyFont="1" applyBorder="1" applyAlignment="1" applyProtection="1">
      <alignment horizontal="left" vertical="center"/>
    </xf>
    <xf numFmtId="0" fontId="9" fillId="2" borderId="3" xfId="7" applyFont="1" applyFill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vertical="center"/>
    </xf>
    <xf numFmtId="179" fontId="6" fillId="0" borderId="3" xfId="0" applyNumberFormat="1" applyFont="1" applyBorder="1" applyAlignment="1" applyProtection="1">
      <alignment vertical="center"/>
    </xf>
    <xf numFmtId="179" fontId="6" fillId="0" borderId="3" xfId="0" applyNumberFormat="1" applyFont="1" applyBorder="1" applyAlignment="1" applyProtection="1">
      <alignment vertical="center"/>
      <protection locked="0"/>
    </xf>
    <xf numFmtId="9" fontId="6" fillId="0" borderId="3" xfId="0" applyNumberFormat="1" applyFont="1" applyBorder="1" applyAlignment="1" applyProtection="1">
      <alignment vertical="center"/>
    </xf>
    <xf numFmtId="0" fontId="9" fillId="2" borderId="4" xfId="7" applyFont="1" applyFill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4" fontId="6" fillId="0" borderId="3" xfId="0" applyNumberFormat="1" applyFont="1" applyBorder="1" applyAlignment="1" applyProtection="1">
      <alignment horizontal="center" vertical="center"/>
    </xf>
    <xf numFmtId="4" fontId="6" fillId="0" borderId="3" xfId="0" applyNumberFormat="1" applyFont="1" applyBorder="1" applyAlignment="1" applyProtection="1">
      <alignment vertical="center"/>
    </xf>
    <xf numFmtId="176" fontId="6" fillId="0" borderId="3" xfId="0" applyNumberFormat="1" applyFont="1" applyBorder="1" applyAlignment="1" applyProtection="1">
      <alignment vertical="center"/>
    </xf>
    <xf numFmtId="176" fontId="6" fillId="0" borderId="3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5" fillId="0" borderId="0" xfId="8" applyFont="1" applyBorder="1" applyAlignment="1" applyProtection="1">
      <alignment horizontal="center" vertical="center"/>
    </xf>
    <xf numFmtId="0" fontId="5" fillId="0" borderId="0" xfId="8" applyFont="1" applyAlignment="1" applyProtection="1">
      <alignment vertical="center"/>
    </xf>
    <xf numFmtId="0" fontId="5" fillId="0" borderId="0" xfId="8" applyFont="1" applyAlignment="1" applyProtection="1">
      <alignment horizontal="center" vertical="center"/>
    </xf>
    <xf numFmtId="0" fontId="8" fillId="0" borderId="0" xfId="8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8" applyFont="1" applyBorder="1" applyAlignment="1" applyProtection="1">
      <alignment horizontal="center" vertical="center"/>
    </xf>
    <xf numFmtId="0" fontId="8" fillId="0" borderId="2" xfId="8" applyFont="1" applyBorder="1" applyAlignment="1" applyProtection="1">
      <alignment horizontal="left" vertical="center"/>
      <protection locked="0"/>
    </xf>
    <xf numFmtId="0" fontId="8" fillId="0" borderId="1" xfId="8" applyFont="1" applyBorder="1" applyAlignment="1" applyProtection="1">
      <alignment horizontal="left" vertical="center"/>
      <protection locked="0"/>
    </xf>
    <xf numFmtId="0" fontId="9" fillId="2" borderId="3" xfId="7" applyFont="1" applyFill="1" applyBorder="1" applyAlignment="1" applyProtection="1">
      <alignment vertical="center"/>
    </xf>
    <xf numFmtId="0" fontId="6" fillId="0" borderId="3" xfId="8" applyFont="1" applyBorder="1" applyAlignment="1" applyProtection="1">
      <alignment vertical="center"/>
      <protection locked="0"/>
    </xf>
    <xf numFmtId="0" fontId="11" fillId="0" borderId="3" xfId="8" applyFont="1" applyBorder="1" applyAlignment="1" applyProtection="1">
      <alignment vertical="center"/>
      <protection locked="0"/>
    </xf>
    <xf numFmtId="3" fontId="11" fillId="3" borderId="3" xfId="8" applyNumberFormat="1" applyFont="1" applyFill="1" applyBorder="1" applyAlignment="1" applyProtection="1">
      <alignment horizontal="center" vertical="center"/>
      <protection locked="0"/>
    </xf>
    <xf numFmtId="0" fontId="6" fillId="3" borderId="3" xfId="8" applyFont="1" applyFill="1" applyBorder="1" applyAlignment="1" applyProtection="1">
      <alignment horizontal="center" vertical="center"/>
      <protection locked="0"/>
    </xf>
    <xf numFmtId="0" fontId="11" fillId="0" borderId="3" xfId="8" applyFont="1" applyBorder="1" applyAlignment="1" applyProtection="1">
      <alignment horizontal="center" vertical="center"/>
      <protection locked="0"/>
    </xf>
    <xf numFmtId="0" fontId="11" fillId="0" borderId="0" xfId="8" applyFont="1" applyAlignment="1" applyProtection="1">
      <alignment vertical="center"/>
    </xf>
    <xf numFmtId="0" fontId="11" fillId="0" borderId="0" xfId="8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5" fillId="0" borderId="0" xfId="8" applyFont="1" applyBorder="1" applyAlignment="1" applyProtection="1">
      <alignment horizontal="left" vertical="center"/>
    </xf>
    <xf numFmtId="0" fontId="5" fillId="0" borderId="0" xfId="8" applyFont="1" applyAlignment="1" applyProtection="1">
      <alignment horizontal="right" vertical="center"/>
    </xf>
    <xf numFmtId="0" fontId="8" fillId="0" borderId="0" xfId="8" applyFont="1" applyBorder="1" applyAlignment="1" applyProtection="1">
      <alignment horizontal="left" vertical="center"/>
    </xf>
    <xf numFmtId="0" fontId="10" fillId="0" borderId="0" xfId="0" applyFont="1" applyAlignment="1" applyProtection="1">
      <alignment horizontal="right" vertical="center"/>
    </xf>
    <xf numFmtId="0" fontId="9" fillId="2" borderId="5" xfId="7" applyFont="1" applyFill="1" applyBorder="1" applyAlignment="1" applyProtection="1">
      <alignment horizontal="right" vertical="center"/>
    </xf>
    <xf numFmtId="0" fontId="9" fillId="2" borderId="6" xfId="7" applyFont="1" applyFill="1" applyBorder="1" applyAlignment="1" applyProtection="1">
      <alignment vertical="center"/>
    </xf>
    <xf numFmtId="0" fontId="11" fillId="0" borderId="3" xfId="8" applyFont="1" applyBorder="1" applyAlignment="1" applyProtection="1">
      <alignment horizontal="center" vertical="center"/>
    </xf>
    <xf numFmtId="0" fontId="11" fillId="0" borderId="5" xfId="8" applyFont="1" applyBorder="1" applyAlignment="1" applyProtection="1">
      <alignment horizontal="center" vertical="center"/>
    </xf>
    <xf numFmtId="180" fontId="11" fillId="0" borderId="7" xfId="8" applyNumberFormat="1" applyFont="1" applyBorder="1" applyAlignment="1" applyProtection="1">
      <alignment horizontal="right" vertical="center"/>
      <protection locked="0"/>
    </xf>
    <xf numFmtId="0" fontId="0" fillId="0" borderId="3" xfId="0" applyBorder="1">
      <alignment vertical="top"/>
    </xf>
    <xf numFmtId="0" fontId="5" fillId="0" borderId="3" xfId="8" applyFont="1" applyBorder="1">
      <alignment vertical="top"/>
    </xf>
    <xf numFmtId="0" fontId="11" fillId="0" borderId="8" xfId="8" applyFont="1" applyBorder="1" applyAlignment="1" applyProtection="1">
      <alignment vertical="center"/>
      <protection locked="0"/>
    </xf>
    <xf numFmtId="180" fontId="11" fillId="0" borderId="3" xfId="8" applyNumberFormat="1" applyFont="1" applyBorder="1" applyAlignment="1" applyProtection="1">
      <alignment horizontal="right" vertical="center"/>
      <protection locked="0"/>
    </xf>
    <xf numFmtId="0" fontId="11" fillId="0" borderId="0" xfId="8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9" fillId="2" borderId="7" xfId="7" applyFont="1" applyFill="1" applyBorder="1" applyAlignment="1" applyProtection="1">
      <alignment horizontal="left" vertical="center"/>
      <protection locked="0"/>
    </xf>
    <xf numFmtId="180" fontId="6" fillId="0" borderId="3" xfId="8" applyNumberFormat="1" applyFont="1" applyBorder="1" applyAlignment="1" applyProtection="1">
      <alignment horizontal="right" vertical="center"/>
    </xf>
    <xf numFmtId="180" fontId="6" fillId="0" borderId="0" xfId="8" applyNumberFormat="1" applyFont="1" applyBorder="1" applyAlignment="1" applyProtection="1">
      <alignment horizontal="right" vertical="center"/>
    </xf>
    <xf numFmtId="0" fontId="11" fillId="0" borderId="0" xfId="8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</xf>
  </cellXfs>
  <cellStyles count="11">
    <cellStyle name="Normal" xfId="0" builtinId="0"/>
    <cellStyle name="Comma[0]" xfId="1" builtinId="6"/>
    <cellStyle name="Currency" xfId="2" builtinId="4"/>
    <cellStyle name="Currency [0]" xfId="3"/>
    <cellStyle name="Currency[0]" xfId="4" builtinId="7"/>
    <cellStyle name="Currency 2" xfId="5"/>
    <cellStyle name="Percent" xfId="6" builtinId="5"/>
    <cellStyle name="Normal 2 2" xfId="7"/>
    <cellStyle name="Normal 2" xfId="8"/>
    <cellStyle name="Comma [0]" xfId="9"/>
    <cellStyle name="Comma" xfId="10" builtinId="3"/>
  </cellStyles>
  <dxfs count="2">
    <dxf>
      <font>
        <name val="Calibri"/>
        <charset val="1"/>
        <family val="2"/>
        <b val="0"/>
        <i val="0"/>
        <sz val="11"/>
        <color indexed="8"/>
      </font>
      <fill>
        <patternFill>
          <fgColor indexed="10"/>
          <bgColor indexed="39"/>
        </patternFill>
      </fill>
    </dxf>
    <dxf>
      <font>
        <name val="Calibri"/>
        <charset val="1"/>
        <family val="2"/>
        <b val="0"/>
        <i val="0"/>
        <sz val="11"/>
        <color indexed="9"/>
      </font>
      <fill>
        <patternFill>
          <fgColor indexed="10"/>
          <bgColor indexed="34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8"/>
  <sheetViews>
    <sheetView tabSelected="1" workbookViewId="0">
      <selection activeCell="A8" sqref="A8"/>
    </sheetView>
  </sheetViews>
  <sheetFormatPr defaultColWidth="9" defaultRowHeight="15.75"/>
  <cols>
    <col min="1" max="1" width="20.4285714285714"/>
    <col min="2" max="2" width="39.5714285714286"/>
    <col min="3" max="4" width="8.57142857142857"/>
    <col min="5" max="6" width="22.4285714285714"/>
    <col min="7" max="10" width="7.85714285714286"/>
    <col min="11" max="13" width="8.57142857142857"/>
    <col min="14" max="15" width="31.5714285714286"/>
    <col min="16" max="28" width="10"/>
    <col min="29" max="32" width="7.85714285714286"/>
    <col min="33" max="1025" width="9.14285714285714"/>
  </cols>
  <sheetData>
    <row r="1" s="17" customFormat="1" ht="30" customHeight="1" spans="1:32">
      <c r="A1" s="2" t="s">
        <v>0</v>
      </c>
      <c r="B1" s="2"/>
      <c r="C1" s="18"/>
      <c r="D1" s="18"/>
      <c r="E1" s="19"/>
      <c r="F1" s="19"/>
      <c r="G1" s="20"/>
      <c r="H1" s="20"/>
      <c r="I1" s="20"/>
      <c r="J1" s="20"/>
      <c r="K1" s="19"/>
      <c r="L1" s="35"/>
      <c r="M1" s="35"/>
      <c r="N1" s="19"/>
      <c r="O1" s="19"/>
      <c r="P1" s="36"/>
      <c r="Q1" s="36"/>
      <c r="R1" s="36"/>
      <c r="S1" s="36"/>
      <c r="T1" s="36"/>
      <c r="U1" s="36"/>
      <c r="V1" s="36"/>
      <c r="W1" s="36"/>
      <c r="X1" s="36"/>
      <c r="Y1" s="36"/>
      <c r="AC1" s="20"/>
      <c r="AD1" s="20"/>
      <c r="AE1" s="20"/>
      <c r="AF1" s="20"/>
    </row>
    <row r="2" ht="15" customHeight="1" spans="1:32">
      <c r="A2" s="3" t="s">
        <v>1</v>
      </c>
      <c r="B2" s="21"/>
      <c r="C2" s="22"/>
      <c r="D2" s="23"/>
      <c r="E2" s="19"/>
      <c r="F2" s="19"/>
      <c r="G2" s="20"/>
      <c r="H2" s="20"/>
      <c r="I2" s="20"/>
      <c r="J2" s="20"/>
      <c r="K2" s="19"/>
      <c r="M2" s="37"/>
      <c r="N2" s="19"/>
      <c r="O2" s="19"/>
      <c r="P2" s="36"/>
      <c r="Q2" s="36"/>
      <c r="R2" s="36"/>
      <c r="S2" s="36"/>
      <c r="T2" s="36"/>
      <c r="U2" s="36"/>
      <c r="V2" s="36"/>
      <c r="W2" s="36"/>
      <c r="X2" s="36"/>
      <c r="Y2" s="36"/>
      <c r="AC2" s="20"/>
      <c r="AD2" s="20"/>
      <c r="AE2" s="20"/>
      <c r="AF2" s="20"/>
    </row>
    <row r="3" ht="15" customHeight="1" spans="1:32">
      <c r="A3" s="3" t="s">
        <v>2</v>
      </c>
      <c r="B3" s="24"/>
      <c r="C3" s="22"/>
      <c r="D3" s="23"/>
      <c r="E3" s="19"/>
      <c r="F3" s="19"/>
      <c r="G3" s="20"/>
      <c r="H3" s="20"/>
      <c r="I3" s="20"/>
      <c r="J3" s="20"/>
      <c r="K3" s="19"/>
      <c r="M3" s="37"/>
      <c r="N3" s="19"/>
      <c r="O3" s="19"/>
      <c r="P3" s="36"/>
      <c r="Q3" s="36"/>
      <c r="R3" s="36"/>
      <c r="S3" s="36"/>
      <c r="T3" s="36"/>
      <c r="U3" s="36"/>
      <c r="V3" s="36"/>
      <c r="W3" s="36"/>
      <c r="X3" s="36"/>
      <c r="Y3" s="36"/>
      <c r="AC3" s="20"/>
      <c r="AD3" s="20"/>
      <c r="AE3" s="20"/>
      <c r="AF3" s="20"/>
    </row>
    <row r="4" ht="15" customHeight="1" spans="1:32">
      <c r="A4" s="3" t="s">
        <v>3</v>
      </c>
      <c r="B4" s="25"/>
      <c r="C4" s="22"/>
      <c r="D4" s="23"/>
      <c r="E4" s="19"/>
      <c r="F4" s="19"/>
      <c r="G4" s="20"/>
      <c r="H4" s="20"/>
      <c r="I4" s="20"/>
      <c r="J4" s="20"/>
      <c r="K4" s="19"/>
      <c r="M4" s="37"/>
      <c r="N4" s="19"/>
      <c r="O4" s="19"/>
      <c r="P4" s="36"/>
      <c r="Q4" s="36"/>
      <c r="R4" s="36"/>
      <c r="S4" s="36"/>
      <c r="T4" s="36"/>
      <c r="U4" s="36"/>
      <c r="V4" s="36"/>
      <c r="W4" s="36"/>
      <c r="X4" s="36"/>
      <c r="Y4" s="36"/>
      <c r="AC4" s="20"/>
      <c r="AD4" s="20"/>
      <c r="AE4" s="20"/>
      <c r="AF4" s="20"/>
    </row>
    <row r="5" ht="15" customHeight="1" spans="3:32">
      <c r="C5" s="22"/>
      <c r="D5" s="22"/>
      <c r="G5" s="22"/>
      <c r="H5" s="22"/>
      <c r="I5" s="22"/>
      <c r="J5" s="22"/>
      <c r="P5" s="38"/>
      <c r="Q5" s="38"/>
      <c r="R5" s="38"/>
      <c r="S5" s="38"/>
      <c r="T5" s="38"/>
      <c r="U5" s="38"/>
      <c r="V5" s="38"/>
      <c r="W5" s="38"/>
      <c r="X5" s="38"/>
      <c r="Y5" s="38"/>
      <c r="AC5" s="22"/>
      <c r="AD5" s="22"/>
      <c r="AE5" s="22"/>
      <c r="AF5" s="22"/>
    </row>
    <row r="6" ht="15" customHeight="1" spans="3:32">
      <c r="C6" s="6" t="s">
        <v>4</v>
      </c>
      <c r="D6" s="6"/>
      <c r="G6" s="11" t="s">
        <v>5</v>
      </c>
      <c r="H6" s="11"/>
      <c r="I6" s="11"/>
      <c r="J6" s="11"/>
      <c r="L6" s="6" t="s">
        <v>6</v>
      </c>
      <c r="M6" s="6"/>
      <c r="P6" s="39" t="s">
        <v>7</v>
      </c>
      <c r="Q6" s="50">
        <v>1</v>
      </c>
      <c r="R6" s="39" t="s">
        <v>7</v>
      </c>
      <c r="S6" s="50">
        <v>10</v>
      </c>
      <c r="T6" s="39" t="s">
        <v>7</v>
      </c>
      <c r="U6" s="50">
        <v>50</v>
      </c>
      <c r="V6" s="39" t="s">
        <v>7</v>
      </c>
      <c r="W6" s="50">
        <v>100</v>
      </c>
      <c r="X6" s="39" t="s">
        <v>7</v>
      </c>
      <c r="Y6" s="50">
        <v>500</v>
      </c>
      <c r="Z6" s="39" t="s">
        <v>7</v>
      </c>
      <c r="AA6" s="50">
        <v>1000</v>
      </c>
      <c r="AC6" s="11" t="s">
        <v>8</v>
      </c>
      <c r="AD6" s="11"/>
      <c r="AE6" s="11"/>
      <c r="AF6" s="11"/>
    </row>
    <row r="7" ht="15" customHeight="1" spans="1:32">
      <c r="A7" s="26" t="s">
        <v>9</v>
      </c>
      <c r="B7" s="26" t="s">
        <v>10</v>
      </c>
      <c r="C7" s="6" t="s">
        <v>11</v>
      </c>
      <c r="D7" s="6" t="s">
        <v>12</v>
      </c>
      <c r="E7" s="26" t="s">
        <v>13</v>
      </c>
      <c r="F7" s="2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11</v>
      </c>
      <c r="M7" s="6" t="s">
        <v>12</v>
      </c>
      <c r="N7" s="40" t="s">
        <v>20</v>
      </c>
      <c r="O7" s="40" t="s">
        <v>21</v>
      </c>
      <c r="P7" s="6" t="s">
        <v>22</v>
      </c>
      <c r="Q7" s="6" t="s">
        <v>23</v>
      </c>
      <c r="R7" s="6" t="s">
        <v>22</v>
      </c>
      <c r="S7" s="6" t="s">
        <v>23</v>
      </c>
      <c r="T7" s="6" t="s">
        <v>22</v>
      </c>
      <c r="U7" s="6" t="s">
        <v>23</v>
      </c>
      <c r="V7" s="6" t="s">
        <v>22</v>
      </c>
      <c r="W7" s="6" t="s">
        <v>23</v>
      </c>
      <c r="X7" s="6" t="s">
        <v>22</v>
      </c>
      <c r="Y7" s="6" t="s">
        <v>23</v>
      </c>
      <c r="Z7" s="6" t="s">
        <v>22</v>
      </c>
      <c r="AA7" s="6" t="s">
        <v>23</v>
      </c>
      <c r="AC7" s="6" t="s">
        <v>15</v>
      </c>
      <c r="AD7" s="6" t="s">
        <v>16</v>
      </c>
      <c r="AE7" s="6" t="s">
        <v>17</v>
      </c>
      <c r="AF7" s="6" t="s">
        <v>18</v>
      </c>
    </row>
    <row r="8" ht="15" customHeight="1" spans="1:32">
      <c r="A8" s="27"/>
      <c r="B8" s="28"/>
      <c r="C8" s="29"/>
      <c r="D8" s="30"/>
      <c r="E8" s="28"/>
      <c r="F8" s="28"/>
      <c r="G8" s="31"/>
      <c r="H8" s="31"/>
      <c r="I8" s="31"/>
      <c r="J8" s="31"/>
      <c r="K8" s="31"/>
      <c r="L8" s="41" t="str">
        <f t="shared" ref="L8:L21" si="0">IF(AND(C8&gt;0,(G8+H8)&gt;0,K8&lt;&gt;"YES"),"YES","")</f>
        <v/>
      </c>
      <c r="M8" s="42" t="str">
        <f t="shared" ref="M8:M21" si="1">IF(AND(D8&gt;0,(G8+H8)&gt;0,K8&lt;&gt;"YES"),"YES","")</f>
        <v/>
      </c>
      <c r="N8" s="28"/>
      <c r="O8" s="28"/>
      <c r="P8" s="43"/>
      <c r="Q8" s="51">
        <f t="shared" ref="Q8:Q21" si="2">($C8+$D8)*P8</f>
        <v>0</v>
      </c>
      <c r="R8" s="47"/>
      <c r="S8" s="51">
        <f t="shared" ref="S8:S21" si="3">($C8+$D8)*R8</f>
        <v>0</v>
      </c>
      <c r="T8" s="47"/>
      <c r="U8" s="51">
        <f t="shared" ref="U8:U21" si="4">($C8+$D8)*T8</f>
        <v>0</v>
      </c>
      <c r="V8" s="47"/>
      <c r="W8" s="51">
        <f t="shared" ref="W8:W21" si="5">($C8+$D8)*V8</f>
        <v>0</v>
      </c>
      <c r="X8" s="47"/>
      <c r="Y8" s="51">
        <f t="shared" ref="Y8:Y21" si="6">($C8+$D8)*X8</f>
        <v>0</v>
      </c>
      <c r="Z8" s="47"/>
      <c r="AA8" s="51">
        <f t="shared" ref="AA8:AA21" si="7">($C8+$D8)*Z8</f>
        <v>0</v>
      </c>
      <c r="AC8" s="41">
        <f t="shared" ref="AC8:AC21" si="8">G8*($C8+$D8)</f>
        <v>0</v>
      </c>
      <c r="AD8" s="41">
        <f t="shared" ref="AD8:AD21" si="9">H8*($C8+$D8)</f>
        <v>0</v>
      </c>
      <c r="AE8" s="41">
        <f t="shared" ref="AE8:AE21" si="10">I8*($C8+$D8)</f>
        <v>0</v>
      </c>
      <c r="AF8" s="41">
        <f t="shared" ref="AF8:AF21" si="11">J8*($C8+$D8)</f>
        <v>0</v>
      </c>
    </row>
    <row r="9" ht="15" customHeight="1" spans="1:32">
      <c r="A9" s="27"/>
      <c r="B9" s="28"/>
      <c r="C9" s="29"/>
      <c r="D9" s="30"/>
      <c r="E9" s="28"/>
      <c r="F9" s="28"/>
      <c r="G9" s="31"/>
      <c r="H9" s="31"/>
      <c r="I9" s="31"/>
      <c r="J9" s="31"/>
      <c r="K9" s="31"/>
      <c r="L9" s="41" t="str">
        <f>IF(AND(C9&gt;0,(G9+H9)&gt;0,K9&lt;&gt;"YES"),"YES","")</f>
        <v/>
      </c>
      <c r="M9" s="42" t="str">
        <f>IF(AND(D9&gt;0,(G9+H9)&gt;0,K9&lt;&gt;"YES"),"YES","")</f>
        <v/>
      </c>
      <c r="N9" s="28"/>
      <c r="O9" s="28"/>
      <c r="P9" s="43"/>
      <c r="Q9" s="51">
        <f>($C9+$D9)*P9</f>
        <v>0</v>
      </c>
      <c r="R9" s="47"/>
      <c r="S9" s="51">
        <f>($C9+$D9)*R9</f>
        <v>0</v>
      </c>
      <c r="T9" s="47"/>
      <c r="U9" s="51">
        <f>($C9+$D9)*T9</f>
        <v>0</v>
      </c>
      <c r="V9" s="47"/>
      <c r="W9" s="51">
        <f>($C9+$D9)*V9</f>
        <v>0</v>
      </c>
      <c r="X9" s="47"/>
      <c r="Y9" s="51">
        <f>($C9+$D9)*X9</f>
        <v>0</v>
      </c>
      <c r="Z9" s="47"/>
      <c r="AA9" s="51">
        <f>($C9+$D9)*Z9</f>
        <v>0</v>
      </c>
      <c r="AC9" s="41">
        <f>G9*($C9+$D9)</f>
        <v>0</v>
      </c>
      <c r="AD9" s="41">
        <f>H9*($C9+$D9)</f>
        <v>0</v>
      </c>
      <c r="AE9" s="41">
        <f>I9*($C9+$D9)</f>
        <v>0</v>
      </c>
      <c r="AF9" s="41">
        <f>J9*($C9+$D9)</f>
        <v>0</v>
      </c>
    </row>
    <row r="10" ht="15" customHeight="1" spans="1:32">
      <c r="A10" s="27"/>
      <c r="B10" s="28"/>
      <c r="C10" s="29"/>
      <c r="D10" s="30"/>
      <c r="E10" s="28"/>
      <c r="F10" s="28"/>
      <c r="G10" s="31"/>
      <c r="H10" s="31"/>
      <c r="I10" s="31"/>
      <c r="J10" s="31"/>
      <c r="K10" s="31"/>
      <c r="L10" s="41" t="str">
        <f>IF(AND(C10&gt;0,(G10+H10)&gt;0,K10&lt;&gt;"YES"),"YES","")</f>
        <v/>
      </c>
      <c r="M10" s="42" t="str">
        <f>IF(AND(D10&gt;0,(G10+H10)&gt;0,K10&lt;&gt;"YES"),"YES","")</f>
        <v/>
      </c>
      <c r="N10" s="28"/>
      <c r="O10" s="28"/>
      <c r="P10" s="43"/>
      <c r="Q10" s="51">
        <f>($C10+$D10)*P10</f>
        <v>0</v>
      </c>
      <c r="R10" s="47"/>
      <c r="S10" s="51">
        <f>($C10+$D10)*R10</f>
        <v>0</v>
      </c>
      <c r="T10" s="47"/>
      <c r="U10" s="51">
        <f>($C10+$D10)*T10</f>
        <v>0</v>
      </c>
      <c r="V10" s="47"/>
      <c r="W10" s="51">
        <f>($C10+$D10)*V10</f>
        <v>0</v>
      </c>
      <c r="X10" s="47"/>
      <c r="Y10" s="51">
        <f>($C10+$D10)*X10</f>
        <v>0</v>
      </c>
      <c r="Z10" s="47"/>
      <c r="AA10" s="51">
        <f>($C10+$D10)*Z10</f>
        <v>0</v>
      </c>
      <c r="AC10" s="41">
        <f>G10*($C10+$D10)</f>
        <v>0</v>
      </c>
      <c r="AD10" s="41">
        <f>H10*($C10+$D10)</f>
        <v>0</v>
      </c>
      <c r="AE10" s="41">
        <f>I10*($C10+$D10)</f>
        <v>0</v>
      </c>
      <c r="AF10" s="41">
        <f>J10*($C10+$D10)</f>
        <v>0</v>
      </c>
    </row>
    <row r="11" ht="15" customHeight="1" spans="1:32">
      <c r="A11" s="27"/>
      <c r="B11" s="28"/>
      <c r="C11" s="29"/>
      <c r="D11" s="30"/>
      <c r="E11" s="28"/>
      <c r="F11" s="28"/>
      <c r="G11" s="31"/>
      <c r="H11" s="31"/>
      <c r="I11" s="31"/>
      <c r="J11" s="31"/>
      <c r="K11" s="31"/>
      <c r="L11" s="41" t="str">
        <f>IF(AND(C11&gt;0,(G11+H11)&gt;0,K11&lt;&gt;"YES"),"YES","")</f>
        <v/>
      </c>
      <c r="M11" s="42" t="str">
        <f>IF(AND(D11&gt;0,(G11+H11)&gt;0,K11&lt;&gt;"YES"),"YES","")</f>
        <v/>
      </c>
      <c r="N11" s="28"/>
      <c r="O11" s="28"/>
      <c r="P11" s="43"/>
      <c r="Q11" s="51">
        <f>($C11+$D11)*P11</f>
        <v>0</v>
      </c>
      <c r="R11" s="47"/>
      <c r="S11" s="51">
        <f>($C11+$D11)*R11</f>
        <v>0</v>
      </c>
      <c r="T11" s="47"/>
      <c r="U11" s="51">
        <f>($C11+$D11)*T11</f>
        <v>0</v>
      </c>
      <c r="V11" s="47"/>
      <c r="W11" s="51">
        <f>($C11+$D11)*V11</f>
        <v>0</v>
      </c>
      <c r="X11" s="47"/>
      <c r="Y11" s="51">
        <f>($C11+$D11)*X11</f>
        <v>0</v>
      </c>
      <c r="Z11" s="47"/>
      <c r="AA11" s="51">
        <f>($C11+$D11)*Z11</f>
        <v>0</v>
      </c>
      <c r="AC11" s="41">
        <f>G11*($C11+$D11)</f>
        <v>0</v>
      </c>
      <c r="AD11" s="41">
        <f>H11*($C11+$D11)</f>
        <v>0</v>
      </c>
      <c r="AE11" s="41">
        <f>I11*($C11+$D11)</f>
        <v>0</v>
      </c>
      <c r="AF11" s="41">
        <f>J11*($C11+$D11)</f>
        <v>0</v>
      </c>
    </row>
    <row r="12" ht="15" customHeight="1" spans="1:32">
      <c r="A12" s="27"/>
      <c r="B12" s="28"/>
      <c r="C12" s="29"/>
      <c r="D12" s="30"/>
      <c r="E12" s="28"/>
      <c r="F12" s="28"/>
      <c r="G12" s="31"/>
      <c r="H12" s="31"/>
      <c r="I12" s="31"/>
      <c r="J12" s="31"/>
      <c r="K12" s="31"/>
      <c r="L12" s="41" t="str">
        <f>IF(AND(C12&gt;0,(G12+H12)&gt;0,K12&lt;&gt;"YES"),"YES","")</f>
        <v/>
      </c>
      <c r="M12" s="42" t="str">
        <f>IF(AND(D12&gt;0,(G12+H12)&gt;0,K12&lt;&gt;"YES"),"YES","")</f>
        <v/>
      </c>
      <c r="N12" s="28"/>
      <c r="O12" s="28"/>
      <c r="P12" s="43"/>
      <c r="Q12" s="51">
        <f>($C12+$D12)*P12</f>
        <v>0</v>
      </c>
      <c r="R12" s="47"/>
      <c r="S12" s="51">
        <f>($C12+$D12)*R12</f>
        <v>0</v>
      </c>
      <c r="T12" s="47"/>
      <c r="U12" s="51">
        <f>($C12+$D12)*T12</f>
        <v>0</v>
      </c>
      <c r="V12" s="47"/>
      <c r="W12" s="51">
        <f>($C12+$D12)*V12</f>
        <v>0</v>
      </c>
      <c r="X12" s="47"/>
      <c r="Y12" s="51">
        <f>($C12+$D12)*X12</f>
        <v>0</v>
      </c>
      <c r="Z12" s="47"/>
      <c r="AA12" s="51">
        <f>($C12+$D12)*Z12</f>
        <v>0</v>
      </c>
      <c r="AC12" s="41">
        <f>G12*($C12+$D12)</f>
        <v>0</v>
      </c>
      <c r="AD12" s="41">
        <f>H12*($C12+$D12)</f>
        <v>0</v>
      </c>
      <c r="AE12" s="41">
        <f>I12*($C12+$D12)</f>
        <v>0</v>
      </c>
      <c r="AF12" s="41">
        <f>J12*($C12+$D12)</f>
        <v>0</v>
      </c>
    </row>
    <row r="13" ht="15" customHeight="1" spans="1:32">
      <c r="A13" s="27"/>
      <c r="B13" s="28"/>
      <c r="C13" s="29"/>
      <c r="D13" s="30"/>
      <c r="E13" s="28"/>
      <c r="F13" s="28"/>
      <c r="G13" s="31"/>
      <c r="H13" s="31"/>
      <c r="I13" s="31"/>
      <c r="J13" s="31"/>
      <c r="K13" s="31"/>
      <c r="L13" s="41" t="str">
        <f>IF(AND(C13&gt;0,(G13+H13)&gt;0,K13&lt;&gt;"YES"),"YES","")</f>
        <v/>
      </c>
      <c r="M13" s="42" t="str">
        <f>IF(AND(D13&gt;0,(G13+H13)&gt;0,K13&lt;&gt;"YES"),"YES","")</f>
        <v/>
      </c>
      <c r="N13" s="28"/>
      <c r="O13" s="28"/>
      <c r="P13" s="43"/>
      <c r="Q13" s="51">
        <f>($C13+$D13)*P13</f>
        <v>0</v>
      </c>
      <c r="R13" s="47"/>
      <c r="S13" s="51">
        <f>($C13+$D13)*R13</f>
        <v>0</v>
      </c>
      <c r="T13" s="47"/>
      <c r="U13" s="51">
        <f>($C13+$D13)*T13</f>
        <v>0</v>
      </c>
      <c r="V13" s="47"/>
      <c r="W13" s="51">
        <f>($C13+$D13)*V13</f>
        <v>0</v>
      </c>
      <c r="X13" s="47"/>
      <c r="Y13" s="51">
        <f>($C13+$D13)*X13</f>
        <v>0</v>
      </c>
      <c r="Z13" s="47"/>
      <c r="AA13" s="51">
        <f>($C13+$D13)*Z13</f>
        <v>0</v>
      </c>
      <c r="AC13" s="41">
        <f>G13*($C13+$D13)</f>
        <v>0</v>
      </c>
      <c r="AD13" s="41">
        <f>H13*($C13+$D13)</f>
        <v>0</v>
      </c>
      <c r="AE13" s="41">
        <f>I13*($C13+$D13)</f>
        <v>0</v>
      </c>
      <c r="AF13" s="41">
        <f>J13*($C13+$D13)</f>
        <v>0</v>
      </c>
    </row>
    <row r="14" ht="15" customHeight="1" spans="1:32">
      <c r="A14" s="27"/>
      <c r="B14" s="28"/>
      <c r="C14" s="29"/>
      <c r="D14" s="30"/>
      <c r="E14" s="28"/>
      <c r="F14" s="28"/>
      <c r="G14" s="31"/>
      <c r="H14" s="31"/>
      <c r="I14" s="31"/>
      <c r="J14" s="31"/>
      <c r="K14" s="31"/>
      <c r="L14" s="41" t="str">
        <f>IF(AND(C14&gt;0,(G14+H14)&gt;0,K14&lt;&gt;"YES"),"YES","")</f>
        <v/>
      </c>
      <c r="M14" s="42" t="str">
        <f>IF(AND(D14&gt;0,(G14+H14)&gt;0,K14&lt;&gt;"YES"),"YES","")</f>
        <v/>
      </c>
      <c r="N14" s="28"/>
      <c r="O14" s="28"/>
      <c r="P14" s="43"/>
      <c r="Q14" s="51">
        <f>($C14+$D14)*P14</f>
        <v>0</v>
      </c>
      <c r="R14" s="47"/>
      <c r="S14" s="51">
        <f>($C14+$D14)*R14</f>
        <v>0</v>
      </c>
      <c r="T14" s="47"/>
      <c r="U14" s="51">
        <f>($C14+$D14)*T14</f>
        <v>0</v>
      </c>
      <c r="V14" s="47"/>
      <c r="W14" s="51">
        <f>($C14+$D14)*V14</f>
        <v>0</v>
      </c>
      <c r="X14" s="47"/>
      <c r="Y14" s="51">
        <f>($C14+$D14)*X14</f>
        <v>0</v>
      </c>
      <c r="Z14" s="47"/>
      <c r="AA14" s="51">
        <f>($C14+$D14)*Z14</f>
        <v>0</v>
      </c>
      <c r="AC14" s="41">
        <f>G14*($C14+$D14)</f>
        <v>0</v>
      </c>
      <c r="AD14" s="41">
        <f>H14*($C14+$D14)</f>
        <v>0</v>
      </c>
      <c r="AE14" s="41">
        <f>I14*($C14+$D14)</f>
        <v>0</v>
      </c>
      <c r="AF14" s="41">
        <f>J14*($C14+$D14)</f>
        <v>0</v>
      </c>
    </row>
    <row r="15" ht="15" customHeight="1" spans="1:32">
      <c r="A15" s="27"/>
      <c r="B15" s="28"/>
      <c r="C15" s="29"/>
      <c r="D15" s="30"/>
      <c r="E15" s="28"/>
      <c r="F15" s="28"/>
      <c r="G15" s="31"/>
      <c r="H15" s="31"/>
      <c r="I15" s="31"/>
      <c r="J15" s="31"/>
      <c r="K15" s="31"/>
      <c r="L15" s="41" t="str">
        <f>IF(AND(C15&gt;0,(G15+H15)&gt;0,K15&lt;&gt;"YES"),"YES","")</f>
        <v/>
      </c>
      <c r="M15" s="42" t="str">
        <f>IF(AND(D15&gt;0,(G15+H15)&gt;0,K15&lt;&gt;"YES"),"YES","")</f>
        <v/>
      </c>
      <c r="N15" s="28"/>
      <c r="O15" s="28"/>
      <c r="P15" s="43"/>
      <c r="Q15" s="51">
        <f>($C15+$D15)*P15</f>
        <v>0</v>
      </c>
      <c r="R15" s="47"/>
      <c r="S15" s="51">
        <f>($C15+$D15)*R15</f>
        <v>0</v>
      </c>
      <c r="T15" s="47"/>
      <c r="U15" s="51">
        <f>($C15+$D15)*T15</f>
        <v>0</v>
      </c>
      <c r="V15" s="47"/>
      <c r="W15" s="51">
        <f>($C15+$D15)*V15</f>
        <v>0</v>
      </c>
      <c r="X15" s="47"/>
      <c r="Y15" s="51">
        <f>($C15+$D15)*X15</f>
        <v>0</v>
      </c>
      <c r="Z15" s="47"/>
      <c r="AA15" s="51">
        <f>($C15+$D15)*Z15</f>
        <v>0</v>
      </c>
      <c r="AC15" s="41">
        <f>G15*($C15+$D15)</f>
        <v>0</v>
      </c>
      <c r="AD15" s="41">
        <f>H15*($C15+$D15)</f>
        <v>0</v>
      </c>
      <c r="AE15" s="41">
        <f>I15*($C15+$D15)</f>
        <v>0</v>
      </c>
      <c r="AF15" s="41">
        <f>J15*($C15+$D15)</f>
        <v>0</v>
      </c>
    </row>
    <row r="16" ht="15" customHeight="1" spans="1:32">
      <c r="A16" s="27"/>
      <c r="B16" s="28"/>
      <c r="C16" s="29"/>
      <c r="D16" s="30"/>
      <c r="E16" s="28"/>
      <c r="F16" s="28"/>
      <c r="G16" s="31"/>
      <c r="H16" s="31"/>
      <c r="I16" s="31"/>
      <c r="J16" s="31"/>
      <c r="K16" s="31"/>
      <c r="L16" s="41" t="str">
        <f>IF(AND(C16&gt;0,(G16+H16)&gt;0,K16&lt;&gt;"YES"),"YES","")</f>
        <v/>
      </c>
      <c r="M16" s="42" t="str">
        <f>IF(AND(D16&gt;0,(G16+H16)&gt;0,K16&lt;&gt;"YES"),"YES","")</f>
        <v/>
      </c>
      <c r="N16" s="28"/>
      <c r="O16" s="28"/>
      <c r="P16" s="43"/>
      <c r="Q16" s="51">
        <f>($C16+$D16)*P16</f>
        <v>0</v>
      </c>
      <c r="R16" s="47"/>
      <c r="S16" s="51">
        <f>($C16+$D16)*R16</f>
        <v>0</v>
      </c>
      <c r="T16" s="47"/>
      <c r="U16" s="51">
        <f>($C16+$D16)*T16</f>
        <v>0</v>
      </c>
      <c r="V16" s="47"/>
      <c r="W16" s="51">
        <f>($C16+$D16)*V16</f>
        <v>0</v>
      </c>
      <c r="X16" s="47"/>
      <c r="Y16" s="51">
        <f>($C16+$D16)*X16</f>
        <v>0</v>
      </c>
      <c r="Z16" s="47"/>
      <c r="AA16" s="51">
        <f>($C16+$D16)*Z16</f>
        <v>0</v>
      </c>
      <c r="AC16" s="41">
        <f>G16*($C16+$D16)</f>
        <v>0</v>
      </c>
      <c r="AD16" s="41">
        <f>H16*($C16+$D16)</f>
        <v>0</v>
      </c>
      <c r="AE16" s="41">
        <f>I16*($C16+$D16)</f>
        <v>0</v>
      </c>
      <c r="AF16" s="41">
        <f>J16*($C16+$D16)</f>
        <v>0</v>
      </c>
    </row>
    <row r="17" ht="15" customHeight="1" spans="1:32">
      <c r="A17" s="27"/>
      <c r="B17" s="28"/>
      <c r="C17" s="29"/>
      <c r="D17" s="30"/>
      <c r="E17" s="28"/>
      <c r="F17" s="28"/>
      <c r="G17" s="31"/>
      <c r="H17" s="31"/>
      <c r="I17" s="31"/>
      <c r="J17" s="31"/>
      <c r="K17" s="31"/>
      <c r="L17" s="41" t="str">
        <f>IF(AND(C17&gt;0,(G17+H17)&gt;0,K17&lt;&gt;"YES"),"YES","")</f>
        <v/>
      </c>
      <c r="M17" s="42" t="str">
        <f>IF(AND(D17&gt;0,(G17+H17)&gt;0,K17&lt;&gt;"YES"),"YES","")</f>
        <v/>
      </c>
      <c r="N17" s="28"/>
      <c r="O17" s="28"/>
      <c r="P17" s="43"/>
      <c r="Q17" s="51">
        <f>($C17+$D17)*P17</f>
        <v>0</v>
      </c>
      <c r="R17" s="47"/>
      <c r="S17" s="51">
        <f>($C17+$D17)*R17</f>
        <v>0</v>
      </c>
      <c r="T17" s="47"/>
      <c r="U17" s="51">
        <f>($C17+$D17)*T17</f>
        <v>0</v>
      </c>
      <c r="V17" s="47"/>
      <c r="W17" s="51">
        <f>($C17+$D17)*V17</f>
        <v>0</v>
      </c>
      <c r="X17" s="47"/>
      <c r="Y17" s="51">
        <f>($C17+$D17)*X17</f>
        <v>0</v>
      </c>
      <c r="Z17" s="47"/>
      <c r="AA17" s="51">
        <f>($C17+$D17)*Z17</f>
        <v>0</v>
      </c>
      <c r="AC17" s="41">
        <f>G17*($C17+$D17)</f>
        <v>0</v>
      </c>
      <c r="AD17" s="41">
        <f>H17*($C17+$D17)</f>
        <v>0</v>
      </c>
      <c r="AE17" s="41">
        <f>I17*($C17+$D17)</f>
        <v>0</v>
      </c>
      <c r="AF17" s="41">
        <f>J17*($C17+$D17)</f>
        <v>0</v>
      </c>
    </row>
    <row r="18" ht="15" customHeight="1" spans="1:32">
      <c r="A18" s="27"/>
      <c r="B18" s="28"/>
      <c r="C18" s="29"/>
      <c r="D18" s="30"/>
      <c r="E18" s="28"/>
      <c r="F18" s="28"/>
      <c r="G18" s="31"/>
      <c r="H18" s="31"/>
      <c r="I18" s="31"/>
      <c r="J18" s="31"/>
      <c r="K18" s="31"/>
      <c r="L18" s="41" t="str">
        <f>IF(AND(C18&gt;0,(G18+H18)&gt;0,K18&lt;&gt;"YES"),"YES","")</f>
        <v/>
      </c>
      <c r="M18" s="42" t="str">
        <f>IF(AND(D18&gt;0,(G18+H18)&gt;0,K18&lt;&gt;"YES"),"YES","")</f>
        <v/>
      </c>
      <c r="N18" s="28"/>
      <c r="O18" s="28"/>
      <c r="P18" s="43"/>
      <c r="Q18" s="51">
        <f>($C18+$D18)*P18</f>
        <v>0</v>
      </c>
      <c r="R18" s="47"/>
      <c r="S18" s="51">
        <f>($C18+$D18)*R18</f>
        <v>0</v>
      </c>
      <c r="T18" s="47"/>
      <c r="U18" s="51">
        <f>($C18+$D18)*T18</f>
        <v>0</v>
      </c>
      <c r="V18" s="47"/>
      <c r="W18" s="51">
        <f>($C18+$D18)*V18</f>
        <v>0</v>
      </c>
      <c r="X18" s="47"/>
      <c r="Y18" s="51">
        <f>($C18+$D18)*X18</f>
        <v>0</v>
      </c>
      <c r="Z18" s="47"/>
      <c r="AA18" s="51">
        <f>($C18+$D18)*Z18</f>
        <v>0</v>
      </c>
      <c r="AC18" s="41">
        <f>G18*($C18+$D18)</f>
        <v>0</v>
      </c>
      <c r="AD18" s="41">
        <f>H18*($C18+$D18)</f>
        <v>0</v>
      </c>
      <c r="AE18" s="41">
        <f>I18*($C18+$D18)</f>
        <v>0</v>
      </c>
      <c r="AF18" s="41">
        <f>J18*($C18+$D18)</f>
        <v>0</v>
      </c>
    </row>
    <row r="19" ht="15" customHeight="1" spans="1:32">
      <c r="A19" s="27"/>
      <c r="B19" s="28"/>
      <c r="C19" s="29"/>
      <c r="D19" s="30"/>
      <c r="E19" s="28"/>
      <c r="F19" s="28"/>
      <c r="G19" s="31"/>
      <c r="H19" s="31"/>
      <c r="I19" s="31"/>
      <c r="J19" s="31"/>
      <c r="K19" s="31"/>
      <c r="L19" s="41" t="str">
        <f>IF(AND(C19&gt;0,(G19+H19)&gt;0,K19&lt;&gt;"YES"),"YES","")</f>
        <v/>
      </c>
      <c r="M19" s="42" t="str">
        <f>IF(AND(D19&gt;0,(G19+H19)&gt;0,K19&lt;&gt;"YES"),"YES","")</f>
        <v/>
      </c>
      <c r="N19" s="44"/>
      <c r="O19" s="44"/>
      <c r="P19" s="43"/>
      <c r="Q19" s="51">
        <f>($C19+$D19)*P19</f>
        <v>0</v>
      </c>
      <c r="R19" s="47"/>
      <c r="S19" s="51">
        <f>($C19+$D19)*R19</f>
        <v>0</v>
      </c>
      <c r="T19" s="47"/>
      <c r="U19" s="51">
        <f>($C19+$D19)*T19</f>
        <v>0</v>
      </c>
      <c r="V19" s="47"/>
      <c r="W19" s="51">
        <f>($C19+$D19)*V19</f>
        <v>0</v>
      </c>
      <c r="X19" s="47"/>
      <c r="Y19" s="51">
        <f>($C19+$D19)*X19</f>
        <v>0</v>
      </c>
      <c r="Z19" s="47"/>
      <c r="AA19" s="51">
        <f>($C19+$D19)*Z19</f>
        <v>0</v>
      </c>
      <c r="AC19" s="41">
        <f>G19*($C19+$D19)</f>
        <v>0</v>
      </c>
      <c r="AD19" s="41">
        <f>H19*($C19+$D19)</f>
        <v>0</v>
      </c>
      <c r="AE19" s="41">
        <f>I19*($C19+$D19)</f>
        <v>0</v>
      </c>
      <c r="AF19" s="41">
        <f>J19*($C19+$D19)</f>
        <v>0</v>
      </c>
    </row>
    <row r="20" ht="15" customHeight="1" spans="1:32">
      <c r="A20" s="27"/>
      <c r="B20" s="28"/>
      <c r="C20" s="29"/>
      <c r="D20" s="30"/>
      <c r="E20" s="28"/>
      <c r="F20" s="28"/>
      <c r="G20" s="31"/>
      <c r="H20" s="31"/>
      <c r="I20" s="31"/>
      <c r="J20" s="31"/>
      <c r="K20" s="31"/>
      <c r="L20" s="41" t="str">
        <f>IF(AND(C20&gt;0,(G20+H20)&gt;0,K20&lt;&gt;"YES"),"YES","")</f>
        <v/>
      </c>
      <c r="M20" s="42" t="str">
        <f>IF(AND(D20&gt;0,(G20+H20)&gt;0,K20&lt;&gt;"YES"),"YES","")</f>
        <v/>
      </c>
      <c r="N20" s="28"/>
      <c r="O20" s="28"/>
      <c r="P20" s="43"/>
      <c r="Q20" s="51">
        <f>($C20+$D20)*P20</f>
        <v>0</v>
      </c>
      <c r="R20" s="47"/>
      <c r="S20" s="51">
        <f>($C20+$D20)*R20</f>
        <v>0</v>
      </c>
      <c r="T20" s="47"/>
      <c r="U20" s="51">
        <f>($C20+$D20)*T20</f>
        <v>0</v>
      </c>
      <c r="V20" s="47"/>
      <c r="W20" s="51">
        <f>($C20+$D20)*V20</f>
        <v>0</v>
      </c>
      <c r="X20" s="47"/>
      <c r="Y20" s="51">
        <f>($C20+$D20)*X20</f>
        <v>0</v>
      </c>
      <c r="Z20" s="47"/>
      <c r="AA20" s="51">
        <f>($C20+$D20)*Z20</f>
        <v>0</v>
      </c>
      <c r="AC20" s="41">
        <f>G20*($C20+$D20)</f>
        <v>0</v>
      </c>
      <c r="AD20" s="41">
        <f>H20*($C20+$D20)</f>
        <v>0</v>
      </c>
      <c r="AE20" s="41">
        <f>I20*($C20+$D20)</f>
        <v>0</v>
      </c>
      <c r="AF20" s="41">
        <f>J20*($C20+$D20)</f>
        <v>0</v>
      </c>
    </row>
    <row r="21" ht="15" customHeight="1" spans="1:32">
      <c r="A21" s="27"/>
      <c r="B21" s="28"/>
      <c r="C21" s="29"/>
      <c r="D21" s="30"/>
      <c r="E21" s="28"/>
      <c r="F21" s="28"/>
      <c r="G21" s="31"/>
      <c r="H21" s="31"/>
      <c r="I21" s="31"/>
      <c r="J21" s="31"/>
      <c r="K21" s="31"/>
      <c r="L21" s="41" t="str">
        <f>IF(AND(C21&gt;0,(G21+H21)&gt;0,K21&lt;&gt;"YES"),"YES","")</f>
        <v/>
      </c>
      <c r="M21" s="42" t="str">
        <f>IF(AND(D21&gt;0,(G21+H21)&gt;0,K21&lt;&gt;"YES"),"YES","")</f>
        <v/>
      </c>
      <c r="N21" s="28"/>
      <c r="O21" s="28"/>
      <c r="P21" s="43"/>
      <c r="Q21" s="51">
        <f>($C21+$D21)*P21</f>
        <v>0</v>
      </c>
      <c r="R21" s="47"/>
      <c r="S21" s="51">
        <f>($C21+$D21)*R21</f>
        <v>0</v>
      </c>
      <c r="T21" s="47"/>
      <c r="U21" s="51">
        <f>($C21+$D21)*T21</f>
        <v>0</v>
      </c>
      <c r="V21" s="47"/>
      <c r="W21" s="51">
        <f>($C21+$D21)*V21</f>
        <v>0</v>
      </c>
      <c r="X21" s="47"/>
      <c r="Y21" s="51">
        <f>($C21+$D21)*X21</f>
        <v>0</v>
      </c>
      <c r="Z21" s="47"/>
      <c r="AA21" s="51">
        <f>($C21+$D21)*Z21</f>
        <v>0</v>
      </c>
      <c r="AC21" s="41">
        <f>G21*($C21+$D21)</f>
        <v>0</v>
      </c>
      <c r="AD21" s="41">
        <f>H21*($C21+$D21)</f>
        <v>0</v>
      </c>
      <c r="AE21" s="41">
        <f>I21*($C21+$D21)</f>
        <v>0</v>
      </c>
      <c r="AF21" s="41">
        <f>J21*($C21+$D21)</f>
        <v>0</v>
      </c>
    </row>
    <row r="22" ht="15" customHeight="1" spans="1:32">
      <c r="A22" s="27"/>
      <c r="B22" s="28"/>
      <c r="C22" s="29"/>
      <c r="D22" s="30"/>
      <c r="E22" s="28"/>
      <c r="F22" s="28"/>
      <c r="G22" s="31"/>
      <c r="H22" s="31"/>
      <c r="I22" s="31"/>
      <c r="J22" s="31"/>
      <c r="K22" s="31"/>
      <c r="L22" s="41"/>
      <c r="M22" s="42"/>
      <c r="N22" s="28"/>
      <c r="O22" s="28"/>
      <c r="P22" s="43"/>
      <c r="Q22" s="51">
        <f>($C22+$D22)*P22</f>
        <v>0</v>
      </c>
      <c r="R22" s="47"/>
      <c r="S22" s="51">
        <f>($C22+$D22)*R22</f>
        <v>0</v>
      </c>
      <c r="T22" s="47"/>
      <c r="U22" s="51">
        <f>($C22+$D22)*T22</f>
        <v>0</v>
      </c>
      <c r="V22" s="47"/>
      <c r="W22" s="51">
        <f>($C22+$D22)*V22</f>
        <v>0</v>
      </c>
      <c r="X22" s="47"/>
      <c r="Y22" s="51">
        <f>($C22+$D22)*X22</f>
        <v>0</v>
      </c>
      <c r="Z22" s="47"/>
      <c r="AA22" s="51">
        <f>($C22+$D22)*Z22</f>
        <v>0</v>
      </c>
      <c r="AC22" s="41">
        <f>G22*($C22+$D22)</f>
        <v>0</v>
      </c>
      <c r="AD22" s="41">
        <f>H22*($C22+$D22)</f>
        <v>0</v>
      </c>
      <c r="AE22" s="41">
        <f>I22*($C22+$D22)</f>
        <v>0</v>
      </c>
      <c r="AF22" s="41">
        <f>J22*($C22+$D22)</f>
        <v>0</v>
      </c>
    </row>
    <row r="23" ht="15" customHeight="1" spans="1:32">
      <c r="A23" s="27"/>
      <c r="B23" s="28"/>
      <c r="C23" s="29"/>
      <c r="D23" s="30"/>
      <c r="E23" s="28"/>
      <c r="F23" s="28"/>
      <c r="G23" s="31"/>
      <c r="H23" s="31"/>
      <c r="I23" s="31"/>
      <c r="J23" s="31"/>
      <c r="K23" s="31"/>
      <c r="L23" s="41"/>
      <c r="M23" s="42"/>
      <c r="N23" s="28"/>
      <c r="O23" s="28"/>
      <c r="P23" s="43"/>
      <c r="Q23" s="51">
        <f>($C23+$D23)*P23</f>
        <v>0</v>
      </c>
      <c r="R23" s="47"/>
      <c r="S23" s="51">
        <f>($C23+$D23)*R23</f>
        <v>0</v>
      </c>
      <c r="T23" s="47"/>
      <c r="U23" s="51">
        <f>($C23+$D23)*T23</f>
        <v>0</v>
      </c>
      <c r="V23" s="47"/>
      <c r="W23" s="51">
        <f>($C23+$D23)*V23</f>
        <v>0</v>
      </c>
      <c r="X23" s="47"/>
      <c r="Y23" s="51">
        <f>($C23+$D23)*X23</f>
        <v>0</v>
      </c>
      <c r="Z23" s="47"/>
      <c r="AA23" s="51">
        <f>($C23+$D23)*Z23</f>
        <v>0</v>
      </c>
      <c r="AC23" s="41">
        <f>G23*($C23+$D23)</f>
        <v>0</v>
      </c>
      <c r="AD23" s="41">
        <f>H23*($C23+$D23)</f>
        <v>0</v>
      </c>
      <c r="AE23" s="41">
        <f>I23*($C23+$D23)</f>
        <v>0</v>
      </c>
      <c r="AF23" s="41">
        <f>J23*($C23+$D23)</f>
        <v>0</v>
      </c>
    </row>
    <row r="24" ht="15" customHeight="1" spans="1:32">
      <c r="A24" s="27"/>
      <c r="B24" s="28"/>
      <c r="C24" s="29"/>
      <c r="D24" s="30"/>
      <c r="E24" s="28"/>
      <c r="F24" s="28"/>
      <c r="G24" s="31"/>
      <c r="H24" s="31"/>
      <c r="I24" s="31"/>
      <c r="J24" s="31"/>
      <c r="K24" s="31"/>
      <c r="L24" s="41" t="str">
        <f t="shared" ref="L24:L56" si="12">IF(AND(C24&gt;0,(G24+H24)&gt;0,K24&lt;&gt;"YES"),"YES","")</f>
        <v/>
      </c>
      <c r="M24" s="42" t="str">
        <f t="shared" ref="M24:M56" si="13">IF(AND(D24&gt;0,(G24+H24)&gt;0,K24&lt;&gt;"YES"),"YES","")</f>
        <v/>
      </c>
      <c r="N24" s="28"/>
      <c r="O24" s="45"/>
      <c r="P24" s="43"/>
      <c r="Q24" s="51">
        <f t="shared" ref="Q24:Q56" si="14">($C24+$D24)*P24</f>
        <v>0</v>
      </c>
      <c r="R24" s="47"/>
      <c r="S24" s="51">
        <f t="shared" ref="S24:S56" si="15">($C24+$D24)*R24</f>
        <v>0</v>
      </c>
      <c r="T24" s="47"/>
      <c r="U24" s="51">
        <f t="shared" ref="U24:U56" si="16">($C24+$D24)*T24</f>
        <v>0</v>
      </c>
      <c r="V24" s="47"/>
      <c r="W24" s="51">
        <f t="shared" ref="W24:W56" si="17">($C24+$D24)*V24</f>
        <v>0</v>
      </c>
      <c r="X24" s="47"/>
      <c r="Y24" s="51">
        <f t="shared" ref="Y24:Y56" si="18">($C24+$D24)*X24</f>
        <v>0</v>
      </c>
      <c r="Z24" s="47"/>
      <c r="AA24" s="51">
        <f t="shared" ref="AA24:AA56" si="19">($C24+$D24)*Z24</f>
        <v>0</v>
      </c>
      <c r="AC24" s="41">
        <f t="shared" ref="AC24:AC56" si="20">G24*($C24+$D24)</f>
        <v>0</v>
      </c>
      <c r="AD24" s="41">
        <f t="shared" ref="AD24:AD56" si="21">H24*($C24+$D24)</f>
        <v>0</v>
      </c>
      <c r="AE24" s="41">
        <f t="shared" ref="AE24:AE56" si="22">I24*($C24+$D24)</f>
        <v>0</v>
      </c>
      <c r="AF24" s="41">
        <f t="shared" ref="AF24:AF56" si="23">J24*($C24+$D24)</f>
        <v>0</v>
      </c>
    </row>
    <row r="25" ht="15" customHeight="1" spans="1:32">
      <c r="A25" s="27"/>
      <c r="B25" s="28"/>
      <c r="C25" s="29"/>
      <c r="D25" s="30"/>
      <c r="E25" s="28"/>
      <c r="F25" s="28"/>
      <c r="G25" s="31"/>
      <c r="H25" s="31"/>
      <c r="I25" s="31"/>
      <c r="J25" s="31"/>
      <c r="K25" s="31"/>
      <c r="L25" s="41" t="str">
        <f>IF(AND(C25&gt;0,(G25+H25)&gt;0,K25&lt;&gt;"YES"),"YES","")</f>
        <v/>
      </c>
      <c r="M25" s="42" t="str">
        <f>IF(AND(D25&gt;0,(G25+H25)&gt;0,K25&lt;&gt;"YES"),"YES","")</f>
        <v/>
      </c>
      <c r="N25" s="28"/>
      <c r="O25" s="45"/>
      <c r="P25" s="43"/>
      <c r="Q25" s="51">
        <f>($C25+$D25)*P25</f>
        <v>0</v>
      </c>
      <c r="R25" s="47"/>
      <c r="S25" s="51">
        <f>($C25+$D25)*R25</f>
        <v>0</v>
      </c>
      <c r="T25" s="47"/>
      <c r="U25" s="51">
        <f>($C25+$D25)*T25</f>
        <v>0</v>
      </c>
      <c r="V25" s="47"/>
      <c r="W25" s="51">
        <f>($C25+$D25)*V25</f>
        <v>0</v>
      </c>
      <c r="X25" s="47"/>
      <c r="Y25" s="51">
        <f>($C25+$D25)*X25</f>
        <v>0</v>
      </c>
      <c r="Z25" s="47"/>
      <c r="AA25" s="51">
        <f>($C25+$D25)*Z25</f>
        <v>0</v>
      </c>
      <c r="AC25" s="41">
        <f>G25*($C25+$D25)</f>
        <v>0</v>
      </c>
      <c r="AD25" s="41">
        <f>H25*($C25+$D25)</f>
        <v>0</v>
      </c>
      <c r="AE25" s="41">
        <f>I25*($C25+$D25)</f>
        <v>0</v>
      </c>
      <c r="AF25" s="41">
        <f>J25*($C25+$D25)</f>
        <v>0</v>
      </c>
    </row>
    <row r="26" ht="15" customHeight="1" spans="1:32">
      <c r="A26" s="27"/>
      <c r="B26" s="28"/>
      <c r="C26" s="29"/>
      <c r="D26" s="30"/>
      <c r="E26" s="28"/>
      <c r="F26" s="28"/>
      <c r="G26" s="31"/>
      <c r="H26" s="31"/>
      <c r="I26" s="31"/>
      <c r="J26" s="31"/>
      <c r="K26" s="31"/>
      <c r="L26" s="41" t="str">
        <f>IF(AND(C26&gt;0,(G26+H26)&gt;0,K26&lt;&gt;"YES"),"YES","")</f>
        <v/>
      </c>
      <c r="M26" s="42" t="str">
        <f>IF(AND(D26&gt;0,(G26+H26)&gt;0,K26&lt;&gt;"YES"),"YES","")</f>
        <v/>
      </c>
      <c r="N26" s="28"/>
      <c r="O26" s="45"/>
      <c r="P26" s="43"/>
      <c r="Q26" s="51">
        <f>($C26+$D26)*P26</f>
        <v>0</v>
      </c>
      <c r="R26" s="47"/>
      <c r="S26" s="51">
        <f>($C26+$D26)*R26</f>
        <v>0</v>
      </c>
      <c r="T26" s="47"/>
      <c r="U26" s="51">
        <f>($C26+$D26)*T26</f>
        <v>0</v>
      </c>
      <c r="V26" s="47"/>
      <c r="W26" s="51">
        <f>($C26+$D26)*V26</f>
        <v>0</v>
      </c>
      <c r="X26" s="47"/>
      <c r="Y26" s="51">
        <f>($C26+$D26)*X26</f>
        <v>0</v>
      </c>
      <c r="Z26" s="47"/>
      <c r="AA26" s="51">
        <f>($C26+$D26)*Z26</f>
        <v>0</v>
      </c>
      <c r="AC26" s="41">
        <f>G26*($C26+$D26)</f>
        <v>0</v>
      </c>
      <c r="AD26" s="41">
        <f>H26*($C26+$D26)</f>
        <v>0</v>
      </c>
      <c r="AE26" s="41">
        <f>I26*($C26+$D26)</f>
        <v>0</v>
      </c>
      <c r="AF26" s="41">
        <f>J26*($C26+$D26)</f>
        <v>0</v>
      </c>
    </row>
    <row r="27" ht="15" customHeight="1" spans="1:32">
      <c r="A27" s="27"/>
      <c r="B27" s="28"/>
      <c r="C27" s="29"/>
      <c r="D27" s="30"/>
      <c r="E27" s="28"/>
      <c r="F27" s="28"/>
      <c r="G27" s="31"/>
      <c r="H27" s="31"/>
      <c r="I27" s="31"/>
      <c r="J27" s="31"/>
      <c r="K27" s="31"/>
      <c r="L27" s="41" t="str">
        <f>IF(AND(C27&gt;0,(G27+H27)&gt;0,K27&lt;&gt;"YES"),"YES","")</f>
        <v/>
      </c>
      <c r="M27" s="42" t="str">
        <f>IF(AND(D27&gt;0,(G27+H27)&gt;0,K27&lt;&gt;"YES"),"YES","")</f>
        <v/>
      </c>
      <c r="N27" s="28"/>
      <c r="O27" s="45"/>
      <c r="P27" s="43"/>
      <c r="Q27" s="51">
        <f>($C27+$D27)*P27</f>
        <v>0</v>
      </c>
      <c r="R27" s="47"/>
      <c r="S27" s="51">
        <f>($C27+$D27)*R27</f>
        <v>0</v>
      </c>
      <c r="T27" s="47"/>
      <c r="U27" s="51">
        <f>($C27+$D27)*T27</f>
        <v>0</v>
      </c>
      <c r="V27" s="47"/>
      <c r="W27" s="51">
        <f>($C27+$D27)*V27</f>
        <v>0</v>
      </c>
      <c r="X27" s="47"/>
      <c r="Y27" s="51">
        <f>($C27+$D27)*X27</f>
        <v>0</v>
      </c>
      <c r="Z27" s="47"/>
      <c r="AA27" s="51">
        <f>($C27+$D27)*Z27</f>
        <v>0</v>
      </c>
      <c r="AC27" s="41">
        <f>G27*($C27+$D27)</f>
        <v>0</v>
      </c>
      <c r="AD27" s="41">
        <f>H27*($C27+$D27)</f>
        <v>0</v>
      </c>
      <c r="AE27" s="41">
        <f>I27*($C27+$D27)</f>
        <v>0</v>
      </c>
      <c r="AF27" s="41">
        <f>J27*($C27+$D27)</f>
        <v>0</v>
      </c>
    </row>
    <row r="28" ht="15" customHeight="1" spans="1:32">
      <c r="A28" s="27"/>
      <c r="B28" s="28"/>
      <c r="C28" s="29"/>
      <c r="D28" s="30"/>
      <c r="E28" s="28"/>
      <c r="F28" s="28"/>
      <c r="G28" s="31"/>
      <c r="H28" s="31"/>
      <c r="I28" s="31"/>
      <c r="J28" s="31"/>
      <c r="K28" s="31"/>
      <c r="L28" s="41" t="str">
        <f>IF(AND(C28&gt;0,(G28+H28)&gt;0,K28&lt;&gt;"YES"),"YES","")</f>
        <v/>
      </c>
      <c r="M28" s="42" t="str">
        <f>IF(AND(D28&gt;0,(G28+H28)&gt;0,K28&lt;&gt;"YES"),"YES","")</f>
        <v/>
      </c>
      <c r="N28" s="28"/>
      <c r="O28" s="28"/>
      <c r="P28" s="43"/>
      <c r="Q28" s="51">
        <f>($C28+$D28)*P28</f>
        <v>0</v>
      </c>
      <c r="R28" s="47"/>
      <c r="S28" s="51">
        <f>($C28+$D28)*R28</f>
        <v>0</v>
      </c>
      <c r="T28" s="47"/>
      <c r="U28" s="51">
        <f>($C28+$D28)*T28</f>
        <v>0</v>
      </c>
      <c r="V28" s="47"/>
      <c r="W28" s="51">
        <f>($C28+$D28)*V28</f>
        <v>0</v>
      </c>
      <c r="X28" s="47"/>
      <c r="Y28" s="51">
        <f>($C28+$D28)*X28</f>
        <v>0</v>
      </c>
      <c r="Z28" s="47"/>
      <c r="AA28" s="51">
        <f>($C28+$D28)*Z28</f>
        <v>0</v>
      </c>
      <c r="AC28" s="41">
        <f>G28*($C28+$D28)</f>
        <v>0</v>
      </c>
      <c r="AD28" s="41">
        <f>H28*($C28+$D28)</f>
        <v>0</v>
      </c>
      <c r="AE28" s="41">
        <f>I28*($C28+$D28)</f>
        <v>0</v>
      </c>
      <c r="AF28" s="41">
        <f>J28*($C28+$D28)</f>
        <v>0</v>
      </c>
    </row>
    <row r="29" ht="15" customHeight="1" spans="1:32">
      <c r="A29" s="27"/>
      <c r="B29" s="28"/>
      <c r="C29" s="29"/>
      <c r="D29" s="30"/>
      <c r="E29" s="28"/>
      <c r="F29" s="28"/>
      <c r="G29" s="31"/>
      <c r="H29" s="31"/>
      <c r="I29" s="31"/>
      <c r="J29" s="31"/>
      <c r="K29" s="31"/>
      <c r="L29" s="41" t="str">
        <f>IF(AND(C29&gt;0,(G29+H29)&gt;0,K29&lt;&gt;"YES"),"YES","")</f>
        <v/>
      </c>
      <c r="M29" s="42" t="str">
        <f>IF(AND(D29&gt;0,(G29+H29)&gt;0,K29&lt;&gt;"YES"),"YES","")</f>
        <v/>
      </c>
      <c r="N29" s="28"/>
      <c r="O29" s="28"/>
      <c r="P29" s="43"/>
      <c r="Q29" s="51">
        <f>($C29+$D29)*P29</f>
        <v>0</v>
      </c>
      <c r="R29" s="47"/>
      <c r="S29" s="51">
        <f>($C29+$D29)*R29</f>
        <v>0</v>
      </c>
      <c r="T29" s="47"/>
      <c r="U29" s="51">
        <f>($C29+$D29)*T29</f>
        <v>0</v>
      </c>
      <c r="V29" s="47"/>
      <c r="W29" s="51">
        <f>($C29+$D29)*V29</f>
        <v>0</v>
      </c>
      <c r="X29" s="47"/>
      <c r="Y29" s="51">
        <f>($C29+$D29)*X29</f>
        <v>0</v>
      </c>
      <c r="Z29" s="47"/>
      <c r="AA29" s="51">
        <f>($C29+$D29)*Z29</f>
        <v>0</v>
      </c>
      <c r="AC29" s="41">
        <f>G29*($C29+$D29)</f>
        <v>0</v>
      </c>
      <c r="AD29" s="41">
        <f>H29*($C29+$D29)</f>
        <v>0</v>
      </c>
      <c r="AE29" s="41">
        <f>I29*($C29+$D29)</f>
        <v>0</v>
      </c>
      <c r="AF29" s="41">
        <f>J29*($C29+$D29)</f>
        <v>0</v>
      </c>
    </row>
    <row r="30" ht="15" customHeight="1" spans="1:32">
      <c r="A30" s="27"/>
      <c r="B30" s="28"/>
      <c r="C30" s="29"/>
      <c r="D30" s="30"/>
      <c r="E30" s="28"/>
      <c r="F30" s="28"/>
      <c r="G30" s="31"/>
      <c r="H30" s="31"/>
      <c r="I30" s="31"/>
      <c r="J30" s="31"/>
      <c r="K30" s="31"/>
      <c r="L30" s="41" t="str">
        <f>IF(AND(C30&gt;0,(G30+H30)&gt;0,K30&lt;&gt;"YES"),"YES","")</f>
        <v/>
      </c>
      <c r="M30" s="42" t="str">
        <f>IF(AND(D30&gt;0,(G30+H30)&gt;0,K30&lt;&gt;"YES"),"YES","")</f>
        <v/>
      </c>
      <c r="N30" s="28"/>
      <c r="O30" s="28"/>
      <c r="P30" s="43"/>
      <c r="Q30" s="51">
        <f>($C30+$D30)*P30</f>
        <v>0</v>
      </c>
      <c r="R30" s="47"/>
      <c r="S30" s="51">
        <f>($C30+$D30)*R30</f>
        <v>0</v>
      </c>
      <c r="T30" s="47"/>
      <c r="U30" s="51">
        <f>($C30+$D30)*T30</f>
        <v>0</v>
      </c>
      <c r="V30" s="47"/>
      <c r="W30" s="51">
        <f>($C30+$D30)*V30</f>
        <v>0</v>
      </c>
      <c r="X30" s="47"/>
      <c r="Y30" s="51">
        <f>($C30+$D30)*X30</f>
        <v>0</v>
      </c>
      <c r="Z30" s="47"/>
      <c r="AA30" s="51">
        <f>($C30+$D30)*Z30</f>
        <v>0</v>
      </c>
      <c r="AC30" s="41">
        <f>G30*($C30+$D30)</f>
        <v>0</v>
      </c>
      <c r="AD30" s="41">
        <f>H30*($C30+$D30)</f>
        <v>0</v>
      </c>
      <c r="AE30" s="41">
        <f>I30*($C30+$D30)</f>
        <v>0</v>
      </c>
      <c r="AF30" s="41">
        <f>J30*($C30+$D30)</f>
        <v>0</v>
      </c>
    </row>
    <row r="31" ht="15" customHeight="1" spans="1:32">
      <c r="A31" s="27"/>
      <c r="B31" s="28"/>
      <c r="C31" s="29"/>
      <c r="D31" s="30"/>
      <c r="E31" s="28"/>
      <c r="F31" s="28"/>
      <c r="G31" s="31"/>
      <c r="H31" s="31"/>
      <c r="I31" s="31"/>
      <c r="J31" s="31"/>
      <c r="K31" s="31"/>
      <c r="L31" s="41" t="str">
        <f>IF(AND(C31&gt;0,(G31+H31)&gt;0,K31&lt;&gt;"YES"),"YES","")</f>
        <v/>
      </c>
      <c r="M31" s="41" t="str">
        <f>IF(AND(D31&gt;0,(G31+H31)&gt;0,K31&lt;&gt;"YES"),"YES","")</f>
        <v/>
      </c>
      <c r="N31" s="46"/>
      <c r="O31" s="46"/>
      <c r="P31" s="47"/>
      <c r="Q31" s="51">
        <f>($C31+$D31)*P31</f>
        <v>0</v>
      </c>
      <c r="R31" s="47"/>
      <c r="S31" s="51">
        <f>($C31+$D31)*R31</f>
        <v>0</v>
      </c>
      <c r="T31" s="47"/>
      <c r="U31" s="51">
        <f>($C31+$D31)*T31</f>
        <v>0</v>
      </c>
      <c r="V31" s="47"/>
      <c r="W31" s="51">
        <f>($C31+$D31)*V31</f>
        <v>0</v>
      </c>
      <c r="X31" s="47"/>
      <c r="Y31" s="51">
        <f>($C31+$D31)*X31</f>
        <v>0</v>
      </c>
      <c r="Z31" s="47"/>
      <c r="AA31" s="51">
        <f>($C31+$D31)*Z31</f>
        <v>0</v>
      </c>
      <c r="AC31" s="41">
        <f>G31*($C31+$D31)</f>
        <v>0</v>
      </c>
      <c r="AD31" s="41">
        <f>H31*($C31+$D31)</f>
        <v>0</v>
      </c>
      <c r="AE31" s="41">
        <f>I31*($C31+$D31)</f>
        <v>0</v>
      </c>
      <c r="AF31" s="41">
        <f>J31*($C31+$D31)</f>
        <v>0</v>
      </c>
    </row>
    <row r="32" ht="15" customHeight="1" spans="1:32">
      <c r="A32" s="27"/>
      <c r="B32" s="28"/>
      <c r="C32" s="29"/>
      <c r="D32" s="30"/>
      <c r="E32" s="28"/>
      <c r="F32" s="28"/>
      <c r="G32" s="31"/>
      <c r="H32" s="31"/>
      <c r="I32" s="31"/>
      <c r="J32" s="31"/>
      <c r="K32" s="31"/>
      <c r="L32" s="41" t="str">
        <f>IF(AND(C32&gt;0,(G32+H32)&gt;0,K32&lt;&gt;"YES"),"YES","")</f>
        <v/>
      </c>
      <c r="M32" s="41" t="str">
        <f>IF(AND(D32&gt;0,(G32+H32)&gt;0,K32&lt;&gt;"YES"),"YES","")</f>
        <v/>
      </c>
      <c r="N32" s="28"/>
      <c r="O32" s="28"/>
      <c r="P32" s="47"/>
      <c r="Q32" s="51">
        <f>($C32+$D32)*P32</f>
        <v>0</v>
      </c>
      <c r="R32" s="47"/>
      <c r="S32" s="51">
        <f>($C32+$D32)*R32</f>
        <v>0</v>
      </c>
      <c r="T32" s="47"/>
      <c r="U32" s="51">
        <f>($C32+$D32)*T32</f>
        <v>0</v>
      </c>
      <c r="V32" s="47"/>
      <c r="W32" s="51">
        <f>($C32+$D32)*V32</f>
        <v>0</v>
      </c>
      <c r="X32" s="47"/>
      <c r="Y32" s="51">
        <f>($C32+$D32)*X32</f>
        <v>0</v>
      </c>
      <c r="Z32" s="47"/>
      <c r="AA32" s="51">
        <f>($C32+$D32)*Z32</f>
        <v>0</v>
      </c>
      <c r="AC32" s="41">
        <f>G32*($C32+$D32)</f>
        <v>0</v>
      </c>
      <c r="AD32" s="41">
        <f>H32*($C32+$D32)</f>
        <v>0</v>
      </c>
      <c r="AE32" s="41">
        <f>I32*($C32+$D32)</f>
        <v>0</v>
      </c>
      <c r="AF32" s="41">
        <f>J32*($C32+$D32)</f>
        <v>0</v>
      </c>
    </row>
    <row r="33" ht="15" customHeight="1" spans="1:32">
      <c r="A33" s="27"/>
      <c r="B33" s="28"/>
      <c r="C33" s="29"/>
      <c r="D33" s="30"/>
      <c r="E33" s="28"/>
      <c r="F33" s="28"/>
      <c r="G33" s="31"/>
      <c r="H33" s="31"/>
      <c r="I33" s="31"/>
      <c r="J33" s="31"/>
      <c r="K33" s="31"/>
      <c r="L33" s="41" t="str">
        <f>IF(AND(C33&gt;0,(G33+H33)&gt;0,K33&lt;&gt;"YES"),"YES","")</f>
        <v/>
      </c>
      <c r="M33" s="41" t="str">
        <f>IF(AND(D33&gt;0,(G33+H33)&gt;0,K33&lt;&gt;"YES"),"YES","")</f>
        <v/>
      </c>
      <c r="N33" s="28"/>
      <c r="O33" s="28"/>
      <c r="P33" s="47"/>
      <c r="Q33" s="51">
        <f>($C33+$D33)*P33</f>
        <v>0</v>
      </c>
      <c r="R33" s="47"/>
      <c r="S33" s="51">
        <f>($C33+$D33)*R33</f>
        <v>0</v>
      </c>
      <c r="T33" s="47"/>
      <c r="U33" s="51">
        <f>($C33+$D33)*T33</f>
        <v>0</v>
      </c>
      <c r="V33" s="47"/>
      <c r="W33" s="51">
        <f>($C33+$D33)*V33</f>
        <v>0</v>
      </c>
      <c r="X33" s="47"/>
      <c r="Y33" s="51">
        <f>($C33+$D33)*X33</f>
        <v>0</v>
      </c>
      <c r="Z33" s="47"/>
      <c r="AA33" s="51">
        <f>($C33+$D33)*Z33</f>
        <v>0</v>
      </c>
      <c r="AC33" s="41">
        <f>G33*($C33+$D33)</f>
        <v>0</v>
      </c>
      <c r="AD33" s="41">
        <f>H33*($C33+$D33)</f>
        <v>0</v>
      </c>
      <c r="AE33" s="41">
        <f>I33*($C33+$D33)</f>
        <v>0</v>
      </c>
      <c r="AF33" s="41">
        <f>J33*($C33+$D33)</f>
        <v>0</v>
      </c>
    </row>
    <row r="34" ht="15" customHeight="1" spans="1:32">
      <c r="A34" s="27"/>
      <c r="B34" s="28"/>
      <c r="C34" s="29"/>
      <c r="D34" s="30"/>
      <c r="E34" s="28"/>
      <c r="F34" s="28"/>
      <c r="G34" s="31"/>
      <c r="H34" s="31"/>
      <c r="I34" s="31"/>
      <c r="J34" s="31"/>
      <c r="K34" s="31"/>
      <c r="L34" s="41" t="str">
        <f>IF(AND(C34&gt;0,(G34+H34)&gt;0,K34&lt;&gt;"YES"),"YES","")</f>
        <v/>
      </c>
      <c r="M34" s="41" t="str">
        <f>IF(AND(D34&gt;0,(G34+H34)&gt;0,K34&lt;&gt;"YES"),"YES","")</f>
        <v/>
      </c>
      <c r="N34" s="28"/>
      <c r="O34" s="28"/>
      <c r="P34" s="47"/>
      <c r="Q34" s="51">
        <f>($C34+$D34)*P34</f>
        <v>0</v>
      </c>
      <c r="R34" s="47"/>
      <c r="S34" s="51">
        <f>($C34+$D34)*R34</f>
        <v>0</v>
      </c>
      <c r="T34" s="47"/>
      <c r="U34" s="51">
        <f>($C34+$D34)*T34</f>
        <v>0</v>
      </c>
      <c r="V34" s="47"/>
      <c r="W34" s="51">
        <f>($C34+$D34)*V34</f>
        <v>0</v>
      </c>
      <c r="X34" s="47"/>
      <c r="Y34" s="51">
        <f>($C34+$D34)*X34</f>
        <v>0</v>
      </c>
      <c r="Z34" s="47"/>
      <c r="AA34" s="51">
        <f>($C34+$D34)*Z34</f>
        <v>0</v>
      </c>
      <c r="AC34" s="41">
        <f>G34*($C34+$D34)</f>
        <v>0</v>
      </c>
      <c r="AD34" s="41">
        <f>H34*($C34+$D34)</f>
        <v>0</v>
      </c>
      <c r="AE34" s="41">
        <f>I34*($C34+$D34)</f>
        <v>0</v>
      </c>
      <c r="AF34" s="41">
        <f>J34*($C34+$D34)</f>
        <v>0</v>
      </c>
    </row>
    <row r="35" ht="15" customHeight="1" spans="1:32">
      <c r="A35" s="27"/>
      <c r="B35" s="28"/>
      <c r="C35" s="29"/>
      <c r="D35" s="30"/>
      <c r="E35" s="28"/>
      <c r="F35" s="28"/>
      <c r="G35" s="31"/>
      <c r="H35" s="31"/>
      <c r="I35" s="31"/>
      <c r="J35" s="31"/>
      <c r="K35" s="31"/>
      <c r="L35" s="41" t="str">
        <f>IF(AND(C35&gt;0,(G35+H35)&gt;0,K35&lt;&gt;"YES"),"YES","")</f>
        <v/>
      </c>
      <c r="M35" s="41" t="str">
        <f>IF(AND(D35&gt;0,(G35+H35)&gt;0,K35&lt;&gt;"YES"),"YES","")</f>
        <v/>
      </c>
      <c r="N35" s="28"/>
      <c r="O35" s="28"/>
      <c r="P35" s="47"/>
      <c r="Q35" s="51">
        <f>($C35+$D35)*P35</f>
        <v>0</v>
      </c>
      <c r="R35" s="47"/>
      <c r="S35" s="51">
        <f>($C35+$D35)*R35</f>
        <v>0</v>
      </c>
      <c r="T35" s="47"/>
      <c r="U35" s="51">
        <f>($C35+$D35)*T35</f>
        <v>0</v>
      </c>
      <c r="V35" s="47"/>
      <c r="W35" s="51">
        <f>($C35+$D35)*V35</f>
        <v>0</v>
      </c>
      <c r="X35" s="47"/>
      <c r="Y35" s="51">
        <f>($C35+$D35)*X35</f>
        <v>0</v>
      </c>
      <c r="Z35" s="47"/>
      <c r="AA35" s="51">
        <f>($C35+$D35)*Z35</f>
        <v>0</v>
      </c>
      <c r="AC35" s="41">
        <f>G35*($C35+$D35)</f>
        <v>0</v>
      </c>
      <c r="AD35" s="41">
        <f>H35*($C35+$D35)</f>
        <v>0</v>
      </c>
      <c r="AE35" s="41">
        <f>I35*($C35+$D35)</f>
        <v>0</v>
      </c>
      <c r="AF35" s="41">
        <f>J35*($C35+$D35)</f>
        <v>0</v>
      </c>
    </row>
    <row r="36" ht="15" customHeight="1" spans="1:32">
      <c r="A36" s="27"/>
      <c r="B36" s="28"/>
      <c r="C36" s="29"/>
      <c r="D36" s="30"/>
      <c r="E36" s="28"/>
      <c r="F36" s="28"/>
      <c r="G36" s="31"/>
      <c r="H36" s="31"/>
      <c r="I36" s="31"/>
      <c r="J36" s="31"/>
      <c r="K36" s="31"/>
      <c r="L36" s="41" t="str">
        <f>IF(AND(C36&gt;0,(G36+H36)&gt;0,K36&lt;&gt;"YES"),"YES","")</f>
        <v/>
      </c>
      <c r="M36" s="41" t="str">
        <f>IF(AND(D36&gt;0,(G36+H36)&gt;0,K36&lt;&gt;"YES"),"YES","")</f>
        <v/>
      </c>
      <c r="N36" s="28"/>
      <c r="O36" s="28"/>
      <c r="P36" s="47"/>
      <c r="Q36" s="51">
        <f>($C36+$D36)*P36</f>
        <v>0</v>
      </c>
      <c r="R36" s="47"/>
      <c r="S36" s="51">
        <f>($C36+$D36)*R36</f>
        <v>0</v>
      </c>
      <c r="T36" s="47"/>
      <c r="U36" s="51">
        <f>($C36+$D36)*T36</f>
        <v>0</v>
      </c>
      <c r="V36" s="47"/>
      <c r="W36" s="51">
        <f>($C36+$D36)*V36</f>
        <v>0</v>
      </c>
      <c r="X36" s="47"/>
      <c r="Y36" s="51">
        <f>($C36+$D36)*X36</f>
        <v>0</v>
      </c>
      <c r="Z36" s="47"/>
      <c r="AA36" s="51">
        <f>($C36+$D36)*Z36</f>
        <v>0</v>
      </c>
      <c r="AC36" s="41">
        <f>G36*($C36+$D36)</f>
        <v>0</v>
      </c>
      <c r="AD36" s="41">
        <f>H36*($C36+$D36)</f>
        <v>0</v>
      </c>
      <c r="AE36" s="41">
        <f>I36*($C36+$D36)</f>
        <v>0</v>
      </c>
      <c r="AF36" s="41">
        <f>J36*($C36+$D36)</f>
        <v>0</v>
      </c>
    </row>
    <row r="37" ht="15" customHeight="1" spans="1:32">
      <c r="A37" s="27"/>
      <c r="B37" s="28"/>
      <c r="C37" s="29"/>
      <c r="D37" s="30"/>
      <c r="E37" s="28"/>
      <c r="F37" s="28"/>
      <c r="G37" s="31"/>
      <c r="H37" s="31"/>
      <c r="I37" s="31"/>
      <c r="J37" s="31"/>
      <c r="K37" s="31"/>
      <c r="L37" s="41" t="str">
        <f>IF(AND(C37&gt;0,(G37+H37)&gt;0,K37&lt;&gt;"YES"),"YES","")</f>
        <v/>
      </c>
      <c r="M37" s="41" t="str">
        <f>IF(AND(D37&gt;0,(G37+H37)&gt;0,K37&lt;&gt;"YES"),"YES","")</f>
        <v/>
      </c>
      <c r="N37" s="28"/>
      <c r="O37" s="28"/>
      <c r="P37" s="47"/>
      <c r="Q37" s="51">
        <f>($C37+$D37)*P37</f>
        <v>0</v>
      </c>
      <c r="R37" s="47"/>
      <c r="S37" s="51">
        <f>($C37+$D37)*R37</f>
        <v>0</v>
      </c>
      <c r="T37" s="47"/>
      <c r="U37" s="51">
        <f>($C37+$D37)*T37</f>
        <v>0</v>
      </c>
      <c r="V37" s="47"/>
      <c r="W37" s="51">
        <f>($C37+$D37)*V37</f>
        <v>0</v>
      </c>
      <c r="X37" s="47"/>
      <c r="Y37" s="51">
        <f>($C37+$D37)*X37</f>
        <v>0</v>
      </c>
      <c r="Z37" s="47"/>
      <c r="AA37" s="51">
        <f>($C37+$D37)*Z37</f>
        <v>0</v>
      </c>
      <c r="AC37" s="41">
        <f>G37*($C37+$D37)</f>
        <v>0</v>
      </c>
      <c r="AD37" s="41">
        <f>H37*($C37+$D37)</f>
        <v>0</v>
      </c>
      <c r="AE37" s="41">
        <f>I37*($C37+$D37)</f>
        <v>0</v>
      </c>
      <c r="AF37" s="41">
        <f>J37*($C37+$D37)</f>
        <v>0</v>
      </c>
    </row>
    <row r="38" ht="15" customHeight="1" spans="1:32">
      <c r="A38" s="27"/>
      <c r="B38" s="28"/>
      <c r="C38" s="29"/>
      <c r="D38" s="30"/>
      <c r="E38" s="28"/>
      <c r="F38" s="28"/>
      <c r="G38" s="31"/>
      <c r="H38" s="31"/>
      <c r="I38" s="31"/>
      <c r="J38" s="31"/>
      <c r="K38" s="31"/>
      <c r="L38" s="41" t="str">
        <f>IF(AND(C38&gt;0,(G38+H38)&gt;0,K38&lt;&gt;"YES"),"YES","")</f>
        <v/>
      </c>
      <c r="M38" s="41" t="str">
        <f>IF(AND(D38&gt;0,(G38+H38)&gt;0,K38&lt;&gt;"YES"),"YES","")</f>
        <v/>
      </c>
      <c r="N38" s="28"/>
      <c r="O38" s="28"/>
      <c r="P38" s="47"/>
      <c r="Q38" s="51">
        <f>($C38+$D38)*P38</f>
        <v>0</v>
      </c>
      <c r="R38" s="47"/>
      <c r="S38" s="51">
        <f>($C38+$D38)*R38</f>
        <v>0</v>
      </c>
      <c r="T38" s="47"/>
      <c r="U38" s="51">
        <f>($C38+$D38)*T38</f>
        <v>0</v>
      </c>
      <c r="V38" s="47"/>
      <c r="W38" s="51">
        <f>($C38+$D38)*V38</f>
        <v>0</v>
      </c>
      <c r="X38" s="47"/>
      <c r="Y38" s="51">
        <f>($C38+$D38)*X38</f>
        <v>0</v>
      </c>
      <c r="Z38" s="47"/>
      <c r="AA38" s="51">
        <f>($C38+$D38)*Z38</f>
        <v>0</v>
      </c>
      <c r="AC38" s="41">
        <f>G38*($C38+$D38)</f>
        <v>0</v>
      </c>
      <c r="AD38" s="41">
        <f>H38*($C38+$D38)</f>
        <v>0</v>
      </c>
      <c r="AE38" s="41">
        <f>I38*($C38+$D38)</f>
        <v>0</v>
      </c>
      <c r="AF38" s="41">
        <f>J38*($C38+$D38)</f>
        <v>0</v>
      </c>
    </row>
    <row r="39" ht="15" customHeight="1" spans="1:32">
      <c r="A39" s="27"/>
      <c r="B39" s="28"/>
      <c r="C39" s="29"/>
      <c r="D39" s="30"/>
      <c r="E39" s="28"/>
      <c r="F39" s="28"/>
      <c r="G39" s="31"/>
      <c r="H39" s="31"/>
      <c r="I39" s="31"/>
      <c r="J39" s="31"/>
      <c r="K39" s="31"/>
      <c r="L39" s="41" t="str">
        <f>IF(AND(C39&gt;0,(G39+H39)&gt;0,K39&lt;&gt;"YES"),"YES","")</f>
        <v/>
      </c>
      <c r="M39" s="41" t="str">
        <f>IF(AND(D39&gt;0,(G39+H39)&gt;0,K39&lt;&gt;"YES"),"YES","")</f>
        <v/>
      </c>
      <c r="N39" s="28"/>
      <c r="O39" s="28"/>
      <c r="P39" s="47"/>
      <c r="Q39" s="51">
        <f>($C39+$D39)*P39</f>
        <v>0</v>
      </c>
      <c r="R39" s="47"/>
      <c r="S39" s="51">
        <f>($C39+$D39)*R39</f>
        <v>0</v>
      </c>
      <c r="T39" s="47"/>
      <c r="U39" s="51">
        <f>($C39+$D39)*T39</f>
        <v>0</v>
      </c>
      <c r="V39" s="47"/>
      <c r="W39" s="51">
        <f>($C39+$D39)*V39</f>
        <v>0</v>
      </c>
      <c r="X39" s="47"/>
      <c r="Y39" s="51">
        <f>($C39+$D39)*X39</f>
        <v>0</v>
      </c>
      <c r="Z39" s="47"/>
      <c r="AA39" s="51">
        <f>($C39+$D39)*Z39</f>
        <v>0</v>
      </c>
      <c r="AC39" s="41">
        <f>G39*($C39+$D39)</f>
        <v>0</v>
      </c>
      <c r="AD39" s="41">
        <f>H39*($C39+$D39)</f>
        <v>0</v>
      </c>
      <c r="AE39" s="41">
        <f>I39*($C39+$D39)</f>
        <v>0</v>
      </c>
      <c r="AF39" s="41">
        <f>J39*($C39+$D39)</f>
        <v>0</v>
      </c>
    </row>
    <row r="40" ht="15" customHeight="1" spans="1:32">
      <c r="A40" s="27"/>
      <c r="B40" s="28"/>
      <c r="C40" s="29"/>
      <c r="D40" s="30"/>
      <c r="E40" s="28"/>
      <c r="F40" s="28"/>
      <c r="G40" s="31"/>
      <c r="H40" s="31"/>
      <c r="I40" s="31"/>
      <c r="J40" s="31"/>
      <c r="K40" s="31"/>
      <c r="L40" s="41" t="str">
        <f>IF(AND(C40&gt;0,(G40+H40)&gt;0,K40&lt;&gt;"YES"),"YES","")</f>
        <v/>
      </c>
      <c r="M40" s="41" t="str">
        <f>IF(AND(D40&gt;0,(G40+H40)&gt;0,K40&lt;&gt;"YES"),"YES","")</f>
        <v/>
      </c>
      <c r="N40" s="28"/>
      <c r="O40" s="28"/>
      <c r="P40" s="47"/>
      <c r="Q40" s="51">
        <f>($C40+$D40)*P40</f>
        <v>0</v>
      </c>
      <c r="R40" s="47"/>
      <c r="S40" s="51">
        <f>($C40+$D40)*R40</f>
        <v>0</v>
      </c>
      <c r="T40" s="47"/>
      <c r="U40" s="51">
        <f>($C40+$D40)*T40</f>
        <v>0</v>
      </c>
      <c r="V40" s="47"/>
      <c r="W40" s="51">
        <f>($C40+$D40)*V40</f>
        <v>0</v>
      </c>
      <c r="X40" s="47"/>
      <c r="Y40" s="51">
        <f>($C40+$D40)*X40</f>
        <v>0</v>
      </c>
      <c r="Z40" s="47"/>
      <c r="AA40" s="51">
        <f>($C40+$D40)*Z40</f>
        <v>0</v>
      </c>
      <c r="AC40" s="41">
        <f>G40*($C40+$D40)</f>
        <v>0</v>
      </c>
      <c r="AD40" s="41">
        <f>H40*($C40+$D40)</f>
        <v>0</v>
      </c>
      <c r="AE40" s="41">
        <f>I40*($C40+$D40)</f>
        <v>0</v>
      </c>
      <c r="AF40" s="41">
        <f>J40*($C40+$D40)</f>
        <v>0</v>
      </c>
    </row>
    <row r="41" ht="15" customHeight="1" spans="1:32">
      <c r="A41" s="27"/>
      <c r="B41" s="28"/>
      <c r="C41" s="29"/>
      <c r="D41" s="30"/>
      <c r="E41" s="28"/>
      <c r="F41" s="28"/>
      <c r="G41" s="31"/>
      <c r="H41" s="31"/>
      <c r="I41" s="31"/>
      <c r="J41" s="31"/>
      <c r="K41" s="31"/>
      <c r="L41" s="41" t="str">
        <f>IF(AND(C41&gt;0,(G41+H41)&gt;0,K41&lt;&gt;"YES"),"YES","")</f>
        <v/>
      </c>
      <c r="M41" s="41" t="str">
        <f>IF(AND(D41&gt;0,(G41+H41)&gt;0,K41&lt;&gt;"YES"),"YES","")</f>
        <v/>
      </c>
      <c r="N41" s="28"/>
      <c r="O41" s="28"/>
      <c r="P41" s="47"/>
      <c r="Q41" s="51">
        <f>($C41+$D41)*P41</f>
        <v>0</v>
      </c>
      <c r="R41" s="47"/>
      <c r="S41" s="51">
        <f>($C41+$D41)*R41</f>
        <v>0</v>
      </c>
      <c r="T41" s="47"/>
      <c r="U41" s="51">
        <f>($C41+$D41)*T41</f>
        <v>0</v>
      </c>
      <c r="V41" s="47"/>
      <c r="W41" s="51">
        <f>($C41+$D41)*V41</f>
        <v>0</v>
      </c>
      <c r="X41" s="47"/>
      <c r="Y41" s="51">
        <f>($C41+$D41)*X41</f>
        <v>0</v>
      </c>
      <c r="Z41" s="47"/>
      <c r="AA41" s="51">
        <f>($C41+$D41)*Z41</f>
        <v>0</v>
      </c>
      <c r="AC41" s="41">
        <f>G41*($C41+$D41)</f>
        <v>0</v>
      </c>
      <c r="AD41" s="41">
        <f>H41*($C41+$D41)</f>
        <v>0</v>
      </c>
      <c r="AE41" s="41">
        <f>I41*($C41+$D41)</f>
        <v>0</v>
      </c>
      <c r="AF41" s="41">
        <f>J41*($C41+$D41)</f>
        <v>0</v>
      </c>
    </row>
    <row r="42" ht="15" customHeight="1" spans="1:32">
      <c r="A42" s="27"/>
      <c r="B42" s="28"/>
      <c r="C42" s="29"/>
      <c r="D42" s="30"/>
      <c r="E42" s="28"/>
      <c r="F42" s="28"/>
      <c r="G42" s="31"/>
      <c r="H42" s="31"/>
      <c r="I42" s="31"/>
      <c r="J42" s="31"/>
      <c r="K42" s="31"/>
      <c r="L42" s="41" t="str">
        <f>IF(AND(C42&gt;0,(G42+H42)&gt;0,K42&lt;&gt;"YES"),"YES","")</f>
        <v/>
      </c>
      <c r="M42" s="41" t="str">
        <f>IF(AND(D42&gt;0,(G42+H42)&gt;0,K42&lt;&gt;"YES"),"YES","")</f>
        <v/>
      </c>
      <c r="N42" s="28"/>
      <c r="O42" s="28"/>
      <c r="P42" s="47"/>
      <c r="Q42" s="51">
        <f>($C42+$D42)*P42</f>
        <v>0</v>
      </c>
      <c r="R42" s="47"/>
      <c r="S42" s="51">
        <f>($C42+$D42)*R42</f>
        <v>0</v>
      </c>
      <c r="T42" s="47"/>
      <c r="U42" s="51">
        <f>($C42+$D42)*T42</f>
        <v>0</v>
      </c>
      <c r="V42" s="47"/>
      <c r="W42" s="51">
        <f>($C42+$D42)*V42</f>
        <v>0</v>
      </c>
      <c r="X42" s="47"/>
      <c r="Y42" s="51">
        <f>($C42+$D42)*X42</f>
        <v>0</v>
      </c>
      <c r="Z42" s="47"/>
      <c r="AA42" s="51">
        <f>($C42+$D42)*Z42</f>
        <v>0</v>
      </c>
      <c r="AC42" s="41">
        <f>G42*($C42+$D42)</f>
        <v>0</v>
      </c>
      <c r="AD42" s="41">
        <f>H42*($C42+$D42)</f>
        <v>0</v>
      </c>
      <c r="AE42" s="41">
        <f>I42*($C42+$D42)</f>
        <v>0</v>
      </c>
      <c r="AF42" s="41">
        <f>J42*($C42+$D42)</f>
        <v>0</v>
      </c>
    </row>
    <row r="43" ht="15" customHeight="1" spans="1:32">
      <c r="A43" s="27"/>
      <c r="B43" s="28"/>
      <c r="C43" s="29"/>
      <c r="D43" s="30"/>
      <c r="E43" s="28"/>
      <c r="F43" s="28"/>
      <c r="G43" s="31"/>
      <c r="H43" s="31"/>
      <c r="I43" s="31"/>
      <c r="J43" s="31"/>
      <c r="K43" s="31"/>
      <c r="L43" s="41" t="str">
        <f>IF(AND(C43&gt;0,(G43+H43)&gt;0,K43&lt;&gt;"YES"),"YES","")</f>
        <v/>
      </c>
      <c r="M43" s="41" t="str">
        <f>IF(AND(D43&gt;0,(G43+H43)&gt;0,K43&lt;&gt;"YES"),"YES","")</f>
        <v/>
      </c>
      <c r="N43" s="28"/>
      <c r="O43" s="28"/>
      <c r="P43" s="47"/>
      <c r="Q43" s="51">
        <f>($C43+$D43)*P43</f>
        <v>0</v>
      </c>
      <c r="R43" s="47"/>
      <c r="S43" s="51">
        <f>($C43+$D43)*R43</f>
        <v>0</v>
      </c>
      <c r="T43" s="47"/>
      <c r="U43" s="51">
        <f>($C43+$D43)*T43</f>
        <v>0</v>
      </c>
      <c r="V43" s="47"/>
      <c r="W43" s="51">
        <f>($C43+$D43)*V43</f>
        <v>0</v>
      </c>
      <c r="X43" s="47"/>
      <c r="Y43" s="51">
        <f>($C43+$D43)*X43</f>
        <v>0</v>
      </c>
      <c r="Z43" s="47"/>
      <c r="AA43" s="51">
        <f>($C43+$D43)*Z43</f>
        <v>0</v>
      </c>
      <c r="AC43" s="41">
        <f>G43*($C43+$D43)</f>
        <v>0</v>
      </c>
      <c r="AD43" s="41">
        <f>H43*($C43+$D43)</f>
        <v>0</v>
      </c>
      <c r="AE43" s="41">
        <f>I43*($C43+$D43)</f>
        <v>0</v>
      </c>
      <c r="AF43" s="41">
        <f>J43*($C43+$D43)</f>
        <v>0</v>
      </c>
    </row>
    <row r="44" ht="15" customHeight="1" spans="1:32">
      <c r="A44" s="27"/>
      <c r="B44" s="28"/>
      <c r="C44" s="29"/>
      <c r="D44" s="30"/>
      <c r="E44" s="28"/>
      <c r="F44" s="28"/>
      <c r="G44" s="31"/>
      <c r="H44" s="31"/>
      <c r="I44" s="31"/>
      <c r="J44" s="31"/>
      <c r="K44" s="31"/>
      <c r="L44" s="41" t="str">
        <f>IF(AND(C44&gt;0,(G44+H44)&gt;0,K44&lt;&gt;"YES"),"YES","")</f>
        <v/>
      </c>
      <c r="M44" s="41" t="str">
        <f>IF(AND(D44&gt;0,(G44+H44)&gt;0,K44&lt;&gt;"YES"),"YES","")</f>
        <v/>
      </c>
      <c r="N44" s="28"/>
      <c r="O44" s="28"/>
      <c r="P44" s="47"/>
      <c r="Q44" s="51">
        <f>($C44+$D44)*P44</f>
        <v>0</v>
      </c>
      <c r="R44" s="47"/>
      <c r="S44" s="51">
        <f>($C44+$D44)*R44</f>
        <v>0</v>
      </c>
      <c r="T44" s="47"/>
      <c r="U44" s="51">
        <f>($C44+$D44)*T44</f>
        <v>0</v>
      </c>
      <c r="V44" s="47"/>
      <c r="W44" s="51">
        <f>($C44+$D44)*V44</f>
        <v>0</v>
      </c>
      <c r="X44" s="47"/>
      <c r="Y44" s="51">
        <f>($C44+$D44)*X44</f>
        <v>0</v>
      </c>
      <c r="Z44" s="47"/>
      <c r="AA44" s="51">
        <f>($C44+$D44)*Z44</f>
        <v>0</v>
      </c>
      <c r="AC44" s="41">
        <f>G44*($C44+$D44)</f>
        <v>0</v>
      </c>
      <c r="AD44" s="41">
        <f>H44*($C44+$D44)</f>
        <v>0</v>
      </c>
      <c r="AE44" s="41">
        <f>I44*($C44+$D44)</f>
        <v>0</v>
      </c>
      <c r="AF44" s="41">
        <f>J44*($C44+$D44)</f>
        <v>0</v>
      </c>
    </row>
    <row r="45" ht="15" customHeight="1" spans="1:32">
      <c r="A45" s="27"/>
      <c r="B45" s="28"/>
      <c r="C45" s="29"/>
      <c r="D45" s="30"/>
      <c r="E45" s="28"/>
      <c r="F45" s="28"/>
      <c r="G45" s="31"/>
      <c r="H45" s="31"/>
      <c r="I45" s="31"/>
      <c r="J45" s="31"/>
      <c r="K45" s="31"/>
      <c r="L45" s="41" t="str">
        <f>IF(AND(C45&gt;0,(G45+H45)&gt;0,K45&lt;&gt;"YES"),"YES","")</f>
        <v/>
      </c>
      <c r="M45" s="41" t="str">
        <f>IF(AND(D45&gt;0,(G45+H45)&gt;0,K45&lt;&gt;"YES"),"YES","")</f>
        <v/>
      </c>
      <c r="N45" s="28"/>
      <c r="O45" s="28"/>
      <c r="P45" s="47"/>
      <c r="Q45" s="51">
        <f>($C45+$D45)*P45</f>
        <v>0</v>
      </c>
      <c r="R45" s="47"/>
      <c r="S45" s="51">
        <f>($C45+$D45)*R45</f>
        <v>0</v>
      </c>
      <c r="T45" s="47"/>
      <c r="U45" s="51">
        <f>($C45+$D45)*T45</f>
        <v>0</v>
      </c>
      <c r="V45" s="47"/>
      <c r="W45" s="51">
        <f>($C45+$D45)*V45</f>
        <v>0</v>
      </c>
      <c r="X45" s="47"/>
      <c r="Y45" s="51">
        <f>($C45+$D45)*X45</f>
        <v>0</v>
      </c>
      <c r="Z45" s="47"/>
      <c r="AA45" s="51">
        <f>($C45+$D45)*Z45</f>
        <v>0</v>
      </c>
      <c r="AC45" s="41">
        <f>G45*($C45+$D45)</f>
        <v>0</v>
      </c>
      <c r="AD45" s="41">
        <f>H45*($C45+$D45)</f>
        <v>0</v>
      </c>
      <c r="AE45" s="41">
        <f>I45*($C45+$D45)</f>
        <v>0</v>
      </c>
      <c r="AF45" s="41">
        <f>J45*($C45+$D45)</f>
        <v>0</v>
      </c>
    </row>
    <row r="46" ht="15" customHeight="1" spans="1:32">
      <c r="A46" s="27"/>
      <c r="B46" s="28"/>
      <c r="C46" s="29"/>
      <c r="D46" s="30"/>
      <c r="E46" s="28"/>
      <c r="F46" s="28"/>
      <c r="G46" s="31"/>
      <c r="H46" s="31"/>
      <c r="I46" s="31"/>
      <c r="J46" s="31"/>
      <c r="K46" s="31"/>
      <c r="L46" s="41" t="str">
        <f>IF(AND(C46&gt;0,(G46+H46)&gt;0,K46&lt;&gt;"YES"),"YES","")</f>
        <v/>
      </c>
      <c r="M46" s="41" t="str">
        <f>IF(AND(D46&gt;0,(G46+H46)&gt;0,K46&lt;&gt;"YES"),"YES","")</f>
        <v/>
      </c>
      <c r="N46" s="28"/>
      <c r="O46" s="28"/>
      <c r="P46" s="47"/>
      <c r="Q46" s="51">
        <f>($C46+$D46)*P46</f>
        <v>0</v>
      </c>
      <c r="R46" s="47"/>
      <c r="S46" s="51">
        <f>($C46+$D46)*R46</f>
        <v>0</v>
      </c>
      <c r="T46" s="47"/>
      <c r="U46" s="51">
        <f>($C46+$D46)*T46</f>
        <v>0</v>
      </c>
      <c r="V46" s="47"/>
      <c r="W46" s="51">
        <f>($C46+$D46)*V46</f>
        <v>0</v>
      </c>
      <c r="X46" s="47"/>
      <c r="Y46" s="51">
        <f>($C46+$D46)*X46</f>
        <v>0</v>
      </c>
      <c r="Z46" s="47"/>
      <c r="AA46" s="51">
        <f>($C46+$D46)*Z46</f>
        <v>0</v>
      </c>
      <c r="AC46" s="41">
        <f>G46*($C46+$D46)</f>
        <v>0</v>
      </c>
      <c r="AD46" s="41">
        <f>H46*($C46+$D46)</f>
        <v>0</v>
      </c>
      <c r="AE46" s="41">
        <f>I46*($C46+$D46)</f>
        <v>0</v>
      </c>
      <c r="AF46" s="41">
        <f>J46*($C46+$D46)</f>
        <v>0</v>
      </c>
    </row>
    <row r="47" ht="15" customHeight="1" spans="1:32">
      <c r="A47" s="27"/>
      <c r="B47" s="28"/>
      <c r="C47" s="29"/>
      <c r="D47" s="30"/>
      <c r="E47" s="28"/>
      <c r="F47" s="28"/>
      <c r="G47" s="31"/>
      <c r="H47" s="31"/>
      <c r="I47" s="31"/>
      <c r="J47" s="31"/>
      <c r="K47" s="31"/>
      <c r="L47" s="41" t="str">
        <f>IF(AND(C47&gt;0,(G47+H47)&gt;0,K47&lt;&gt;"YES"),"YES","")</f>
        <v/>
      </c>
      <c r="M47" s="41" t="str">
        <f>IF(AND(D47&gt;0,(G47+H47)&gt;0,K47&lt;&gt;"YES"),"YES","")</f>
        <v/>
      </c>
      <c r="N47" s="28"/>
      <c r="O47" s="28"/>
      <c r="P47" s="47"/>
      <c r="Q47" s="51">
        <f>($C47+$D47)*P47</f>
        <v>0</v>
      </c>
      <c r="R47" s="47"/>
      <c r="S47" s="51">
        <f>($C47+$D47)*R47</f>
        <v>0</v>
      </c>
      <c r="T47" s="47"/>
      <c r="U47" s="51">
        <f>($C47+$D47)*T47</f>
        <v>0</v>
      </c>
      <c r="V47" s="47"/>
      <c r="W47" s="51">
        <f>($C47+$D47)*V47</f>
        <v>0</v>
      </c>
      <c r="X47" s="47"/>
      <c r="Y47" s="51">
        <f>($C47+$D47)*X47</f>
        <v>0</v>
      </c>
      <c r="Z47" s="47"/>
      <c r="AA47" s="51">
        <f>($C47+$D47)*Z47</f>
        <v>0</v>
      </c>
      <c r="AC47" s="41">
        <f>G47*($C47+$D47)</f>
        <v>0</v>
      </c>
      <c r="AD47" s="41">
        <f>H47*($C47+$D47)</f>
        <v>0</v>
      </c>
      <c r="AE47" s="41">
        <f>I47*($C47+$D47)</f>
        <v>0</v>
      </c>
      <c r="AF47" s="41">
        <f>J47*($C47+$D47)</f>
        <v>0</v>
      </c>
    </row>
    <row r="48" ht="15" customHeight="1" spans="1:32">
      <c r="A48" s="27"/>
      <c r="B48" s="28"/>
      <c r="C48" s="29"/>
      <c r="D48" s="30"/>
      <c r="E48" s="28"/>
      <c r="F48" s="28"/>
      <c r="G48" s="31"/>
      <c r="H48" s="31"/>
      <c r="I48" s="31"/>
      <c r="J48" s="31"/>
      <c r="K48" s="31"/>
      <c r="L48" s="41" t="str">
        <f>IF(AND(C48&gt;0,(G48+H48)&gt;0,K48&lt;&gt;"YES"),"YES","")</f>
        <v/>
      </c>
      <c r="M48" s="41" t="str">
        <f>IF(AND(D48&gt;0,(G48+H48)&gt;0,K48&lt;&gt;"YES"),"YES","")</f>
        <v/>
      </c>
      <c r="N48" s="28"/>
      <c r="O48" s="28"/>
      <c r="P48" s="47"/>
      <c r="Q48" s="51">
        <f>($C48+$D48)*P48</f>
        <v>0</v>
      </c>
      <c r="R48" s="47"/>
      <c r="S48" s="51">
        <f>($C48+$D48)*R48</f>
        <v>0</v>
      </c>
      <c r="T48" s="47"/>
      <c r="U48" s="51">
        <f>($C48+$D48)*T48</f>
        <v>0</v>
      </c>
      <c r="V48" s="47"/>
      <c r="W48" s="51">
        <f>($C48+$D48)*V48</f>
        <v>0</v>
      </c>
      <c r="X48" s="47"/>
      <c r="Y48" s="51">
        <f>($C48+$D48)*X48</f>
        <v>0</v>
      </c>
      <c r="Z48" s="47"/>
      <c r="AA48" s="51">
        <f>($C48+$D48)*Z48</f>
        <v>0</v>
      </c>
      <c r="AC48" s="41">
        <f>G48*($C48+$D48)</f>
        <v>0</v>
      </c>
      <c r="AD48" s="41">
        <f>H48*($C48+$D48)</f>
        <v>0</v>
      </c>
      <c r="AE48" s="41">
        <f>I48*($C48+$D48)</f>
        <v>0</v>
      </c>
      <c r="AF48" s="41">
        <f>J48*($C48+$D48)</f>
        <v>0</v>
      </c>
    </row>
    <row r="49" ht="15" customHeight="1" spans="1:32">
      <c r="A49" s="27"/>
      <c r="B49" s="28"/>
      <c r="C49" s="29"/>
      <c r="D49" s="30"/>
      <c r="E49" s="28"/>
      <c r="F49" s="28"/>
      <c r="G49" s="31"/>
      <c r="H49" s="31"/>
      <c r="I49" s="31"/>
      <c r="J49" s="31"/>
      <c r="K49" s="31"/>
      <c r="L49" s="41" t="str">
        <f>IF(AND(C49&gt;0,(G49+H49)&gt;0,K49&lt;&gt;"YES"),"YES","")</f>
        <v/>
      </c>
      <c r="M49" s="41" t="str">
        <f>IF(AND(D49&gt;0,(G49+H49)&gt;0,K49&lt;&gt;"YES"),"YES","")</f>
        <v/>
      </c>
      <c r="N49" s="28"/>
      <c r="O49" s="28"/>
      <c r="P49" s="47"/>
      <c r="Q49" s="51">
        <f>($C49+$D49)*P49</f>
        <v>0</v>
      </c>
      <c r="R49" s="47"/>
      <c r="S49" s="51">
        <f>($C49+$D49)*R49</f>
        <v>0</v>
      </c>
      <c r="T49" s="47"/>
      <c r="U49" s="51">
        <f>($C49+$D49)*T49</f>
        <v>0</v>
      </c>
      <c r="V49" s="47"/>
      <c r="W49" s="51">
        <f>($C49+$D49)*V49</f>
        <v>0</v>
      </c>
      <c r="X49" s="47"/>
      <c r="Y49" s="51">
        <f>($C49+$D49)*X49</f>
        <v>0</v>
      </c>
      <c r="Z49" s="47"/>
      <c r="AA49" s="51">
        <f>($C49+$D49)*Z49</f>
        <v>0</v>
      </c>
      <c r="AC49" s="41">
        <f>G49*($C49+$D49)</f>
        <v>0</v>
      </c>
      <c r="AD49" s="41">
        <f>H49*($C49+$D49)</f>
        <v>0</v>
      </c>
      <c r="AE49" s="41">
        <f>I49*($C49+$D49)</f>
        <v>0</v>
      </c>
      <c r="AF49" s="41">
        <f>J49*($C49+$D49)</f>
        <v>0</v>
      </c>
    </row>
    <row r="50" ht="15" customHeight="1" spans="1:32">
      <c r="A50" s="27"/>
      <c r="B50" s="28"/>
      <c r="C50" s="29"/>
      <c r="D50" s="30"/>
      <c r="E50" s="28"/>
      <c r="F50" s="28"/>
      <c r="G50" s="31"/>
      <c r="H50" s="31"/>
      <c r="I50" s="31"/>
      <c r="J50" s="31"/>
      <c r="K50" s="31"/>
      <c r="L50" s="41" t="str">
        <f>IF(AND(C50&gt;0,(G50+H50)&gt;0,K50&lt;&gt;"YES"),"YES","")</f>
        <v/>
      </c>
      <c r="M50" s="41" t="str">
        <f>IF(AND(D50&gt;0,(G50+H50)&gt;0,K50&lt;&gt;"YES"),"YES","")</f>
        <v/>
      </c>
      <c r="N50" s="28"/>
      <c r="O50" s="28"/>
      <c r="P50" s="47"/>
      <c r="Q50" s="51">
        <f>($C50+$D50)*P50</f>
        <v>0</v>
      </c>
      <c r="R50" s="47"/>
      <c r="S50" s="51">
        <f>($C50+$D50)*R50</f>
        <v>0</v>
      </c>
      <c r="T50" s="47"/>
      <c r="U50" s="51">
        <f>($C50+$D50)*T50</f>
        <v>0</v>
      </c>
      <c r="V50" s="47"/>
      <c r="W50" s="51">
        <f>($C50+$D50)*V50</f>
        <v>0</v>
      </c>
      <c r="X50" s="47"/>
      <c r="Y50" s="51">
        <f>($C50+$D50)*X50</f>
        <v>0</v>
      </c>
      <c r="Z50" s="47"/>
      <c r="AA50" s="51">
        <f>($C50+$D50)*Z50</f>
        <v>0</v>
      </c>
      <c r="AC50" s="41">
        <f>G50*($C50+$D50)</f>
        <v>0</v>
      </c>
      <c r="AD50" s="41">
        <f>H50*($C50+$D50)</f>
        <v>0</v>
      </c>
      <c r="AE50" s="41">
        <f>I50*($C50+$D50)</f>
        <v>0</v>
      </c>
      <c r="AF50" s="41">
        <f>J50*($C50+$D50)</f>
        <v>0</v>
      </c>
    </row>
    <row r="51" ht="15" customHeight="1" spans="1:32">
      <c r="A51" s="27"/>
      <c r="B51" s="28"/>
      <c r="C51" s="29"/>
      <c r="D51" s="30"/>
      <c r="E51" s="28"/>
      <c r="F51" s="28"/>
      <c r="G51" s="31"/>
      <c r="H51" s="31"/>
      <c r="I51" s="31"/>
      <c r="J51" s="31"/>
      <c r="K51" s="31"/>
      <c r="L51" s="41" t="str">
        <f>IF(AND(C51&gt;0,(G51+H51)&gt;0,K51&lt;&gt;"YES"),"YES","")</f>
        <v/>
      </c>
      <c r="M51" s="41" t="str">
        <f>IF(AND(D51&gt;0,(G51+H51)&gt;0,K51&lt;&gt;"YES"),"YES","")</f>
        <v/>
      </c>
      <c r="N51" s="28"/>
      <c r="O51" s="28"/>
      <c r="P51" s="47"/>
      <c r="Q51" s="51">
        <f>($C51+$D51)*P51</f>
        <v>0</v>
      </c>
      <c r="R51" s="47"/>
      <c r="S51" s="51">
        <f>($C51+$D51)*R51</f>
        <v>0</v>
      </c>
      <c r="T51" s="47"/>
      <c r="U51" s="51">
        <f>($C51+$D51)*T51</f>
        <v>0</v>
      </c>
      <c r="V51" s="47"/>
      <c r="W51" s="51">
        <f>($C51+$D51)*V51</f>
        <v>0</v>
      </c>
      <c r="X51" s="47"/>
      <c r="Y51" s="51">
        <f>($C51+$D51)*X51</f>
        <v>0</v>
      </c>
      <c r="Z51" s="47"/>
      <c r="AA51" s="51">
        <f>($C51+$D51)*Z51</f>
        <v>0</v>
      </c>
      <c r="AC51" s="41">
        <f>G51*($C51+$D51)</f>
        <v>0</v>
      </c>
      <c r="AD51" s="41">
        <f>H51*($C51+$D51)</f>
        <v>0</v>
      </c>
      <c r="AE51" s="41">
        <f>I51*($C51+$D51)</f>
        <v>0</v>
      </c>
      <c r="AF51" s="41">
        <f>J51*($C51+$D51)</f>
        <v>0</v>
      </c>
    </row>
    <row r="52" ht="15" customHeight="1" spans="1:32">
      <c r="A52" s="27"/>
      <c r="B52" s="28"/>
      <c r="C52" s="29"/>
      <c r="D52" s="30"/>
      <c r="E52" s="28"/>
      <c r="F52" s="28"/>
      <c r="G52" s="31"/>
      <c r="H52" s="31"/>
      <c r="I52" s="31"/>
      <c r="J52" s="31"/>
      <c r="K52" s="31"/>
      <c r="L52" s="41" t="str">
        <f>IF(AND(C52&gt;0,(G52+H52)&gt;0,K52&lt;&gt;"YES"),"YES","")</f>
        <v/>
      </c>
      <c r="M52" s="41" t="str">
        <f>IF(AND(D52&gt;0,(G52+H52)&gt;0,K52&lt;&gt;"YES"),"YES","")</f>
        <v/>
      </c>
      <c r="N52" s="28"/>
      <c r="O52" s="28"/>
      <c r="P52" s="47"/>
      <c r="Q52" s="51">
        <f>($C52+$D52)*P52</f>
        <v>0</v>
      </c>
      <c r="R52" s="47"/>
      <c r="S52" s="51">
        <f>($C52+$D52)*R52</f>
        <v>0</v>
      </c>
      <c r="T52" s="47"/>
      <c r="U52" s="51">
        <f>($C52+$D52)*T52</f>
        <v>0</v>
      </c>
      <c r="V52" s="47"/>
      <c r="W52" s="51">
        <f>($C52+$D52)*V52</f>
        <v>0</v>
      </c>
      <c r="X52" s="47"/>
      <c r="Y52" s="51">
        <f>($C52+$D52)*X52</f>
        <v>0</v>
      </c>
      <c r="Z52" s="47"/>
      <c r="AA52" s="51">
        <f>($C52+$D52)*Z52</f>
        <v>0</v>
      </c>
      <c r="AC52" s="41">
        <f>G52*($C52+$D52)</f>
        <v>0</v>
      </c>
      <c r="AD52" s="41">
        <f>H52*($C52+$D52)</f>
        <v>0</v>
      </c>
      <c r="AE52" s="41">
        <f>I52*($C52+$D52)</f>
        <v>0</v>
      </c>
      <c r="AF52" s="41">
        <f>J52*($C52+$D52)</f>
        <v>0</v>
      </c>
    </row>
    <row r="53" ht="15" customHeight="1" spans="1:32">
      <c r="A53" s="27"/>
      <c r="B53" s="28"/>
      <c r="C53" s="29"/>
      <c r="D53" s="30"/>
      <c r="E53" s="28"/>
      <c r="F53" s="28"/>
      <c r="G53" s="31"/>
      <c r="H53" s="31"/>
      <c r="I53" s="31"/>
      <c r="J53" s="31"/>
      <c r="K53" s="31"/>
      <c r="L53" s="41" t="str">
        <f>IF(AND(C53&gt;0,(G53+H53)&gt;0,K53&lt;&gt;"YES"),"YES","")</f>
        <v/>
      </c>
      <c r="M53" s="41" t="str">
        <f>IF(AND(D53&gt;0,(G53+H53)&gt;0,K53&lt;&gt;"YES"),"YES","")</f>
        <v/>
      </c>
      <c r="N53" s="28"/>
      <c r="O53" s="28"/>
      <c r="P53" s="47"/>
      <c r="Q53" s="51">
        <f>($C53+$D53)*P53</f>
        <v>0</v>
      </c>
      <c r="R53" s="47"/>
      <c r="S53" s="51">
        <f>($C53+$D53)*R53</f>
        <v>0</v>
      </c>
      <c r="T53" s="47"/>
      <c r="U53" s="51">
        <f>($C53+$D53)*T53</f>
        <v>0</v>
      </c>
      <c r="V53" s="47"/>
      <c r="W53" s="51">
        <f>($C53+$D53)*V53</f>
        <v>0</v>
      </c>
      <c r="X53" s="47"/>
      <c r="Y53" s="51">
        <f>($C53+$D53)*X53</f>
        <v>0</v>
      </c>
      <c r="Z53" s="47"/>
      <c r="AA53" s="51">
        <f>($C53+$D53)*Z53</f>
        <v>0</v>
      </c>
      <c r="AC53" s="41">
        <f>G53*($C53+$D53)</f>
        <v>0</v>
      </c>
      <c r="AD53" s="41">
        <f>H53*($C53+$D53)</f>
        <v>0</v>
      </c>
      <c r="AE53" s="41">
        <f>I53*($C53+$D53)</f>
        <v>0</v>
      </c>
      <c r="AF53" s="41">
        <f>J53*($C53+$D53)</f>
        <v>0</v>
      </c>
    </row>
    <row r="54" ht="15" customHeight="1" spans="1:32">
      <c r="A54" s="27"/>
      <c r="B54" s="28"/>
      <c r="C54" s="29"/>
      <c r="D54" s="30"/>
      <c r="E54" s="28"/>
      <c r="F54" s="28"/>
      <c r="G54" s="31"/>
      <c r="H54" s="31"/>
      <c r="I54" s="31"/>
      <c r="J54" s="31"/>
      <c r="K54" s="31"/>
      <c r="L54" s="41" t="str">
        <f>IF(AND(C54&gt;0,(G54+H54)&gt;0,K54&lt;&gt;"YES"),"YES","")</f>
        <v/>
      </c>
      <c r="M54" s="41" t="str">
        <f>IF(AND(D54&gt;0,(G54+H54)&gt;0,K54&lt;&gt;"YES"),"YES","")</f>
        <v/>
      </c>
      <c r="N54" s="28"/>
      <c r="O54" s="28"/>
      <c r="P54" s="47"/>
      <c r="Q54" s="51">
        <f>($C54+$D54)*P54</f>
        <v>0</v>
      </c>
      <c r="R54" s="47"/>
      <c r="S54" s="51">
        <f>($C54+$D54)*R54</f>
        <v>0</v>
      </c>
      <c r="T54" s="47"/>
      <c r="U54" s="51">
        <f>($C54+$D54)*T54</f>
        <v>0</v>
      </c>
      <c r="V54" s="47"/>
      <c r="W54" s="51">
        <f>($C54+$D54)*V54</f>
        <v>0</v>
      </c>
      <c r="X54" s="47"/>
      <c r="Y54" s="51">
        <f>($C54+$D54)*X54</f>
        <v>0</v>
      </c>
      <c r="Z54" s="47"/>
      <c r="AA54" s="51">
        <f>($C54+$D54)*Z54</f>
        <v>0</v>
      </c>
      <c r="AC54" s="41">
        <f>G54*($C54+$D54)</f>
        <v>0</v>
      </c>
      <c r="AD54" s="41">
        <f>H54*($C54+$D54)</f>
        <v>0</v>
      </c>
      <c r="AE54" s="41">
        <f>I54*($C54+$D54)</f>
        <v>0</v>
      </c>
      <c r="AF54" s="41">
        <f>J54*($C54+$D54)</f>
        <v>0</v>
      </c>
    </row>
    <row r="55" ht="15" customHeight="1" spans="1:32">
      <c r="A55" s="27"/>
      <c r="B55" s="28"/>
      <c r="C55" s="29"/>
      <c r="D55" s="30"/>
      <c r="E55" s="28"/>
      <c r="F55" s="28"/>
      <c r="G55" s="31"/>
      <c r="H55" s="31"/>
      <c r="I55" s="31"/>
      <c r="J55" s="31"/>
      <c r="K55" s="31"/>
      <c r="L55" s="41" t="str">
        <f>IF(AND(C55&gt;0,(G55+H55)&gt;0,K55&lt;&gt;"YES"),"YES","")</f>
        <v/>
      </c>
      <c r="M55" s="41" t="str">
        <f>IF(AND(D55&gt;0,(G55+H55)&gt;0,K55&lt;&gt;"YES"),"YES","")</f>
        <v/>
      </c>
      <c r="N55" s="28"/>
      <c r="O55" s="28"/>
      <c r="P55" s="47"/>
      <c r="Q55" s="51">
        <f>($C55+$D55)*P55</f>
        <v>0</v>
      </c>
      <c r="R55" s="47"/>
      <c r="S55" s="51">
        <f>($C55+$D55)*R55</f>
        <v>0</v>
      </c>
      <c r="T55" s="47"/>
      <c r="U55" s="51">
        <f>($C55+$D55)*T55</f>
        <v>0</v>
      </c>
      <c r="V55" s="47"/>
      <c r="W55" s="51">
        <f>($C55+$D55)*V55</f>
        <v>0</v>
      </c>
      <c r="X55" s="47"/>
      <c r="Y55" s="51">
        <f>($C55+$D55)*X55</f>
        <v>0</v>
      </c>
      <c r="Z55" s="47"/>
      <c r="AA55" s="51">
        <f>($C55+$D55)*Z55</f>
        <v>0</v>
      </c>
      <c r="AC55" s="41">
        <f>G55*($C55+$D55)</f>
        <v>0</v>
      </c>
      <c r="AD55" s="41">
        <f>H55*($C55+$D55)</f>
        <v>0</v>
      </c>
      <c r="AE55" s="41">
        <f>I55*($C55+$D55)</f>
        <v>0</v>
      </c>
      <c r="AF55" s="41">
        <f>J55*($C55+$D55)</f>
        <v>0</v>
      </c>
    </row>
    <row r="56" ht="15" customHeight="1" spans="1:32">
      <c r="A56" s="27"/>
      <c r="B56" s="28"/>
      <c r="C56" s="29"/>
      <c r="D56" s="30"/>
      <c r="E56" s="28"/>
      <c r="F56" s="28"/>
      <c r="G56" s="31"/>
      <c r="H56" s="31"/>
      <c r="I56" s="31"/>
      <c r="J56" s="31"/>
      <c r="K56" s="31"/>
      <c r="L56" s="41" t="str">
        <f>IF(AND(C56&gt;0,(G56+H56)&gt;0,K56&lt;&gt;"YES"),"YES","")</f>
        <v/>
      </c>
      <c r="M56" s="41" t="str">
        <f>IF(AND(D56&gt;0,(G56+H56)&gt;0,K56&lt;&gt;"YES"),"YES","")</f>
        <v/>
      </c>
      <c r="N56" s="28"/>
      <c r="O56" s="28"/>
      <c r="P56" s="47"/>
      <c r="Q56" s="51">
        <f>($C56+$D56)*P56</f>
        <v>0</v>
      </c>
      <c r="R56" s="47"/>
      <c r="S56" s="51">
        <f>($C56+$D56)*R56</f>
        <v>0</v>
      </c>
      <c r="T56" s="47"/>
      <c r="U56" s="51">
        <f>($C56+$D56)*T56</f>
        <v>0</v>
      </c>
      <c r="V56" s="47"/>
      <c r="W56" s="51">
        <f>($C56+$D56)*V56</f>
        <v>0</v>
      </c>
      <c r="X56" s="47"/>
      <c r="Y56" s="51">
        <f>($C56+$D56)*X56</f>
        <v>0</v>
      </c>
      <c r="Z56" s="47"/>
      <c r="AA56" s="51">
        <f>($C56+$D56)*Z56</f>
        <v>0</v>
      </c>
      <c r="AC56" s="41">
        <f>G56*($C56+$D56)</f>
        <v>0</v>
      </c>
      <c r="AD56" s="41">
        <f>H56*($C56+$D56)</f>
        <v>0</v>
      </c>
      <c r="AE56" s="41">
        <f>I56*($C56+$D56)</f>
        <v>0</v>
      </c>
      <c r="AF56" s="41">
        <f>J56*($C56+$D56)</f>
        <v>0</v>
      </c>
    </row>
    <row r="57" s="1" customFormat="1" ht="15" customHeight="1" spans="1:16">
      <c r="A57" s="32"/>
      <c r="B57" s="32"/>
      <c r="C57" s="33"/>
      <c r="D57" s="33"/>
      <c r="E57" s="32"/>
      <c r="F57" s="32"/>
      <c r="N57" s="32"/>
      <c r="O57" s="32"/>
      <c r="P57" s="48"/>
    </row>
    <row r="58" ht="15" customHeight="1" spans="3:32">
      <c r="C58" s="34"/>
      <c r="D58" s="34"/>
      <c r="G58" s="34"/>
      <c r="H58" s="34"/>
      <c r="I58" s="34"/>
      <c r="J58" s="34"/>
      <c r="K58" s="32"/>
      <c r="L58" s="33">
        <f>COUNTIF(L8:L56,"YES")</f>
        <v>0</v>
      </c>
      <c r="M58" s="33">
        <f>COUNTIF(M8:M56,"YES")</f>
        <v>0</v>
      </c>
      <c r="P58" s="49"/>
      <c r="Q58" s="52">
        <f t="shared" ref="Q58:U58" si="24">SUM(Q8:Q56)</f>
        <v>0</v>
      </c>
      <c r="R58" s="53"/>
      <c r="S58" s="52">
        <f>SUM(S8:S56)</f>
        <v>0</v>
      </c>
      <c r="T58" s="53"/>
      <c r="U58" s="52">
        <f>SUM(U8:U56)</f>
        <v>0</v>
      </c>
      <c r="V58" s="53"/>
      <c r="W58" s="52">
        <f t="shared" ref="W58:AA58" si="25">SUM(W8:W56)</f>
        <v>0</v>
      </c>
      <c r="X58" s="53"/>
      <c r="Y58" s="52">
        <f>SUM(Y8:Y56)</f>
        <v>0</v>
      </c>
      <c r="Z58" s="54"/>
      <c r="AA58" s="52">
        <f>SUM(AA8:AA56)</f>
        <v>0</v>
      </c>
      <c r="AC58" s="34">
        <f t="shared" ref="AC58:AF58" si="26">SUM(AC8:AC56)</f>
        <v>0</v>
      </c>
      <c r="AD58" s="34">
        <f>SUM(AD8:AD56)</f>
        <v>0</v>
      </c>
      <c r="AE58" s="34">
        <f>SUM(AE8:AE56)</f>
        <v>0</v>
      </c>
      <c r="AF58" s="34">
        <f>SUM(AF8:AF56)</f>
        <v>0</v>
      </c>
    </row>
  </sheetData>
  <mergeCells count="4">
    <mergeCell ref="C6:D6"/>
    <mergeCell ref="G6:J6"/>
    <mergeCell ref="L6:M6"/>
    <mergeCell ref="AC6:AF6"/>
  </mergeCells>
  <pageMargins left="0.699305555555555" right="0.699305555555555" top="0.75" bottom="0.75" header="0.511111111111111" footer="0.511111111111111"/>
  <pageSetup paperSize="1" firstPageNumber="0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24"/>
  <sheetViews>
    <sheetView workbookViewId="0">
      <selection activeCell="L19" sqref="L19"/>
    </sheetView>
  </sheetViews>
  <sheetFormatPr defaultColWidth="9" defaultRowHeight="15.75"/>
  <cols>
    <col min="1" max="1" width="10.1428571428571"/>
    <col min="2" max="3" width="10.2857142857143"/>
    <col min="4" max="16" width="9.71428571428571"/>
    <col min="17" max="1025" width="9.14285714285714" style="1"/>
  </cols>
  <sheetData>
    <row r="1" ht="30" customHeight="1" spans="1:2">
      <c r="A1" s="2" t="s">
        <v>24</v>
      </c>
      <c r="B1" s="2"/>
    </row>
    <row r="2" ht="15" customHeight="1" spans="1:6">
      <c r="A2" s="3" t="s">
        <v>1</v>
      </c>
      <c r="B2" s="3"/>
      <c r="C2" s="4">
        <f>BOM!B2</f>
        <v>0</v>
      </c>
      <c r="D2" s="4"/>
      <c r="E2" s="4"/>
      <c r="F2" s="4"/>
    </row>
    <row r="3" ht="15" customHeight="1" spans="1:6">
      <c r="A3" s="3" t="s">
        <v>2</v>
      </c>
      <c r="B3" s="3"/>
      <c r="C3" s="5">
        <f>BOM!B3</f>
        <v>0</v>
      </c>
      <c r="D3" s="5"/>
      <c r="E3" s="5"/>
      <c r="F3" s="5"/>
    </row>
    <row r="4" ht="15" customHeight="1" spans="1:6">
      <c r="A4" s="3" t="s">
        <v>3</v>
      </c>
      <c r="B4" s="3"/>
      <c r="C4" s="5">
        <f>BOM!B4</f>
        <v>0</v>
      </c>
      <c r="D4" s="5"/>
      <c r="E4" s="5"/>
      <c r="F4" s="5"/>
    </row>
    <row r="7" ht="15" customHeight="1" spans="1:2">
      <c r="A7" s="6" t="s">
        <v>25</v>
      </c>
      <c r="B7" s="6" t="s">
        <v>26</v>
      </c>
    </row>
    <row r="8" ht="15" customHeight="1" spans="1:2">
      <c r="A8" s="7" t="s">
        <v>6</v>
      </c>
      <c r="B8" s="8">
        <v>10</v>
      </c>
    </row>
    <row r="9" ht="15" customHeight="1" spans="1:2">
      <c r="A9" s="7" t="s">
        <v>27</v>
      </c>
      <c r="B9" s="9">
        <v>150</v>
      </c>
    </row>
    <row r="10" ht="15" customHeight="1" spans="1:2">
      <c r="A10" s="7" t="s">
        <v>28</v>
      </c>
      <c r="B10" s="8">
        <v>0.03</v>
      </c>
    </row>
    <row r="11" ht="15" customHeight="1" spans="1:2">
      <c r="A11" s="7" t="s">
        <v>29</v>
      </c>
      <c r="B11" s="8">
        <v>0.08</v>
      </c>
    </row>
    <row r="12" ht="15" customHeight="1" spans="1:2">
      <c r="A12" s="7" t="s">
        <v>30</v>
      </c>
      <c r="B12" s="8">
        <v>0.1</v>
      </c>
    </row>
    <row r="13" ht="15" customHeight="1" spans="1:2">
      <c r="A13" s="7" t="s">
        <v>31</v>
      </c>
      <c r="B13" s="8">
        <v>0.16</v>
      </c>
    </row>
    <row r="14" ht="15" customHeight="1" spans="1:2">
      <c r="A14" s="7" t="s">
        <v>32</v>
      </c>
      <c r="B14" s="7">
        <v>-0.15</v>
      </c>
    </row>
    <row r="15" ht="15" customHeight="1" spans="1:2">
      <c r="A15" s="7" t="s">
        <v>33</v>
      </c>
      <c r="B15" s="10">
        <v>0.25</v>
      </c>
    </row>
    <row r="17" ht="15" customHeight="1" spans="4:15">
      <c r="D17" s="11" t="s">
        <v>34</v>
      </c>
      <c r="E17" s="11"/>
      <c r="F17" s="11"/>
      <c r="G17" s="11"/>
      <c r="H17" s="11"/>
      <c r="I17" s="11"/>
      <c r="J17" s="11"/>
      <c r="O17" s="6" t="s">
        <v>35</v>
      </c>
    </row>
    <row r="18" ht="15" customHeight="1" spans="1:16">
      <c r="A18" s="6" t="s">
        <v>4</v>
      </c>
      <c r="B18" s="6" t="s">
        <v>6</v>
      </c>
      <c r="C18" s="6" t="s">
        <v>27</v>
      </c>
      <c r="D18" s="6" t="s">
        <v>15</v>
      </c>
      <c r="E18" s="6" t="s">
        <v>36</v>
      </c>
      <c r="F18" s="6" t="s">
        <v>17</v>
      </c>
      <c r="G18" s="6" t="s">
        <v>18</v>
      </c>
      <c r="H18" s="6" t="s">
        <v>37</v>
      </c>
      <c r="I18" s="6" t="s">
        <v>38</v>
      </c>
      <c r="J18" s="6" t="s">
        <v>39</v>
      </c>
      <c r="K18" s="6" t="s">
        <v>40</v>
      </c>
      <c r="L18" s="6" t="s">
        <v>41</v>
      </c>
      <c r="M18" s="6" t="s">
        <v>42</v>
      </c>
      <c r="N18" s="6" t="s">
        <v>43</v>
      </c>
      <c r="O18" s="6" t="s">
        <v>37</v>
      </c>
      <c r="P18" s="6" t="s">
        <v>39</v>
      </c>
    </row>
    <row r="19" ht="15" customHeight="1" spans="1:16">
      <c r="A19" s="12">
        <f>BOM!Q6</f>
        <v>1</v>
      </c>
      <c r="B19" s="13">
        <f>(BOM!L58+BOM!M58)*QUOTE!B8</f>
        <v>0</v>
      </c>
      <c r="C19" s="13">
        <f>(IF(BOM!L58&gt;0,1,0)+IF(BOM!M58&gt;0,1,0))*B9</f>
        <v>0</v>
      </c>
      <c r="D19" s="14">
        <f>BOM!AC58*QUOTE!B10*A19</f>
        <v>0</v>
      </c>
      <c r="E19" s="14">
        <f>BOM!AD58*QUOTE!B11*A19</f>
        <v>0</v>
      </c>
      <c r="F19" s="14">
        <f>BOM!AE58*QUOTE!B12*A19</f>
        <v>0</v>
      </c>
      <c r="G19" s="14">
        <f>BOM!AF58*QUOTE!B13*A19</f>
        <v>0</v>
      </c>
      <c r="H19" s="14">
        <f t="shared" ref="H19:H24" si="0">SUM(D19:G19)</f>
        <v>0</v>
      </c>
      <c r="I19" s="14">
        <f t="shared" ref="I19:I24" si="1">IF(A19&lt;1,0,H19*A19^$B$14)</f>
        <v>0</v>
      </c>
      <c r="J19" s="15">
        <f t="shared" ref="J19:J24" si="2">IF(A19&lt;1,0,I19/A19)</f>
        <v>0</v>
      </c>
      <c r="K19" s="15">
        <f>BOM!Q58</f>
        <v>0</v>
      </c>
      <c r="L19" s="15">
        <f t="shared" ref="L19:L24" si="3">IF(A19&lt;1,0,K19*$B$15*A19^$B$14)</f>
        <v>0</v>
      </c>
      <c r="M19" s="16"/>
      <c r="N19" s="16"/>
      <c r="O19" s="15">
        <f t="shared" ref="O19:O24" si="4">IF(A19&lt;1,0,SUM(J19:N19)*A19+B19+C19)</f>
        <v>0</v>
      </c>
      <c r="P19" s="15">
        <f t="shared" ref="P19:P24" si="5">IF(A19&lt;1,0,O19/A19)</f>
        <v>0</v>
      </c>
    </row>
    <row r="20" ht="15" customHeight="1" spans="1:16">
      <c r="A20" s="12">
        <f>BOM!S6</f>
        <v>10</v>
      </c>
      <c r="B20" s="13">
        <f>(BOM!L58+BOM!M58)*QUOTE!B8</f>
        <v>0</v>
      </c>
      <c r="C20" s="13">
        <f>(IF(BOM!L58&gt;0,1,0)+IF(BOM!M58&gt;0,1,0))*B9</f>
        <v>0</v>
      </c>
      <c r="D20" s="14">
        <f>BOM!AC58*QUOTE!B10*A20</f>
        <v>0</v>
      </c>
      <c r="E20" s="14">
        <f>BOM!AD58*QUOTE!B11*A20</f>
        <v>0</v>
      </c>
      <c r="F20" s="14">
        <f>BOM!AE58*QUOTE!B12*A20</f>
        <v>0</v>
      </c>
      <c r="G20" s="14">
        <f>BOM!AF58*QUOTE!B13*A20</f>
        <v>0</v>
      </c>
      <c r="H20" s="14">
        <f>SUM(D20:G20)</f>
        <v>0</v>
      </c>
      <c r="I20" s="14">
        <f>IF(A20&lt;1,0,H20*A20^$B$14)</f>
        <v>0</v>
      </c>
      <c r="J20" s="15">
        <f>IF(A20&lt;1,0,I20/A20)</f>
        <v>0</v>
      </c>
      <c r="K20" s="15">
        <f>BOM!S58</f>
        <v>0</v>
      </c>
      <c r="L20" s="15">
        <f>IF(A20&lt;1,0,K20*$B$15*A20^$B$14)</f>
        <v>0</v>
      </c>
      <c r="M20" s="16"/>
      <c r="N20" s="16"/>
      <c r="O20" s="15">
        <f>IF(A20&lt;1,0,SUM(J20:N20)*A20+B20+C20)</f>
        <v>0</v>
      </c>
      <c r="P20" s="15">
        <f>IF(A20&lt;1,0,O20/A20)</f>
        <v>0</v>
      </c>
    </row>
    <row r="21" ht="15" customHeight="1" spans="1:16">
      <c r="A21" s="12">
        <f>BOM!U6</f>
        <v>50</v>
      </c>
      <c r="B21" s="13">
        <f>(BOM!L58+BOM!M58)*QUOTE!B8</f>
        <v>0</v>
      </c>
      <c r="C21" s="13">
        <f>(IF(BOM!L58&gt;0,1,0)+IF(BOM!M58&gt;0,1,0))*B9</f>
        <v>0</v>
      </c>
      <c r="D21" s="14">
        <f>BOM!AC58*QUOTE!B10*A21</f>
        <v>0</v>
      </c>
      <c r="E21" s="14">
        <f>BOM!AD58*QUOTE!B11*A21</f>
        <v>0</v>
      </c>
      <c r="F21" s="14">
        <f>BOM!AE58*QUOTE!B12*A21</f>
        <v>0</v>
      </c>
      <c r="G21" s="14">
        <f>BOM!AF58*QUOTE!B13*A21</f>
        <v>0</v>
      </c>
      <c r="H21" s="14">
        <f>SUM(D21:G21)</f>
        <v>0</v>
      </c>
      <c r="I21" s="14">
        <f>IF(A21&lt;1,0,H21*A21^$B$14)</f>
        <v>0</v>
      </c>
      <c r="J21" s="15">
        <f>IF(A21&lt;1,0,I21/A21)</f>
        <v>0</v>
      </c>
      <c r="K21" s="15">
        <f>BOM!U58</f>
        <v>0</v>
      </c>
      <c r="L21" s="15">
        <f>IF(A21&lt;1,0,K21*$B$15*A21^$B$14)</f>
        <v>0</v>
      </c>
      <c r="M21" s="16"/>
      <c r="N21" s="16"/>
      <c r="O21" s="15">
        <f>IF(A21&lt;1,0,SUM(J21:N21)*A21+B21+C21)</f>
        <v>0</v>
      </c>
      <c r="P21" s="15">
        <f>IF(A21&lt;1,0,O21/A21)</f>
        <v>0</v>
      </c>
    </row>
    <row r="22" ht="15" customHeight="1" spans="1:16">
      <c r="A22" s="12">
        <f>BOM!W6</f>
        <v>100</v>
      </c>
      <c r="B22" s="13">
        <f>(BOM!L58+BOM!M58)*QUOTE!B8</f>
        <v>0</v>
      </c>
      <c r="C22" s="13">
        <f>(IF(BOM!L58&gt;0,1,0)+IF(BOM!M58&gt;0,1,0))*B9</f>
        <v>0</v>
      </c>
      <c r="D22" s="14">
        <f>BOM!AC58*QUOTE!B10*A22</f>
        <v>0</v>
      </c>
      <c r="E22" s="14">
        <f>BOM!AD58*QUOTE!B11*A22</f>
        <v>0</v>
      </c>
      <c r="F22" s="14">
        <f>BOM!AE58*QUOTE!B12*A22</f>
        <v>0</v>
      </c>
      <c r="G22" s="14">
        <f>BOM!AF58*QUOTE!B13*A22</f>
        <v>0</v>
      </c>
      <c r="H22" s="14">
        <f>SUM(D22:G22)</f>
        <v>0</v>
      </c>
      <c r="I22" s="14">
        <f>IF(A22&lt;1,0,H22*A22^$B$14)</f>
        <v>0</v>
      </c>
      <c r="J22" s="15">
        <f>IF(A22&lt;1,0,I22/A22)</f>
        <v>0</v>
      </c>
      <c r="K22" s="15">
        <f>BOM!W58</f>
        <v>0</v>
      </c>
      <c r="L22" s="15">
        <f>IF(A22&lt;1,0,K22*$B$15*A22^$B$14)</f>
        <v>0</v>
      </c>
      <c r="M22" s="16"/>
      <c r="N22" s="16"/>
      <c r="O22" s="15">
        <f>IF(A22&lt;1,0,SUM(J22:N22)*A22+B22+C22)</f>
        <v>0</v>
      </c>
      <c r="P22" s="15">
        <f>IF(A22&lt;1,0,O22/A22)</f>
        <v>0</v>
      </c>
    </row>
    <row r="23" ht="15" customHeight="1" spans="1:16">
      <c r="A23" s="12">
        <f>BOM!Y6</f>
        <v>500</v>
      </c>
      <c r="B23" s="13">
        <f>(BOM!L58+BOM!M58)*QUOTE!B8</f>
        <v>0</v>
      </c>
      <c r="C23" s="13">
        <f>(IF(BOM!L58&gt;0,1,0)+IF(BOM!M58&gt;0,1,0))*B9</f>
        <v>0</v>
      </c>
      <c r="D23" s="14">
        <f>BOM!AC58*QUOTE!B10*A23</f>
        <v>0</v>
      </c>
      <c r="E23" s="14">
        <f>BOM!AD58*QUOTE!B11*A23</f>
        <v>0</v>
      </c>
      <c r="F23" s="14">
        <f>BOM!AE58*QUOTE!B12*A23</f>
        <v>0</v>
      </c>
      <c r="G23" s="14">
        <f>BOM!AF58*QUOTE!B13*A23</f>
        <v>0</v>
      </c>
      <c r="H23" s="14">
        <f>SUM(D23:G23)</f>
        <v>0</v>
      </c>
      <c r="I23" s="14">
        <f>IF(A23&lt;1,0,H23*A23^$B$14)</f>
        <v>0</v>
      </c>
      <c r="J23" s="15">
        <f>IF(A23&lt;1,0,I23/A23)</f>
        <v>0</v>
      </c>
      <c r="K23" s="15">
        <f>BOM!Y58</f>
        <v>0</v>
      </c>
      <c r="L23" s="15">
        <f>IF(A23&lt;1,0,K23*$B$15*A23^$B$14)</f>
        <v>0</v>
      </c>
      <c r="M23" s="16"/>
      <c r="N23" s="16"/>
      <c r="O23" s="15">
        <f>IF(A23&lt;1,0,SUM(J23:N23)*A23+B23+C23)</f>
        <v>0</v>
      </c>
      <c r="P23" s="15">
        <f>IF(A23&lt;1,0,O23/A23)</f>
        <v>0</v>
      </c>
    </row>
    <row r="24" ht="15" customHeight="1" spans="1:16">
      <c r="A24" s="12">
        <f>BOM!AA6</f>
        <v>1000</v>
      </c>
      <c r="B24" s="13">
        <f>(BOM!L58+BOM!M58)*QUOTE!B8</f>
        <v>0</v>
      </c>
      <c r="C24" s="13">
        <f>(IF(BOM!L58&gt;0,1,0)+IF(BOM!M58&gt;0,1,0))*B9</f>
        <v>0</v>
      </c>
      <c r="D24" s="14">
        <f>BOM!AC58*QUOTE!B10*A24</f>
        <v>0</v>
      </c>
      <c r="E24" s="14">
        <f>BOM!AD58*QUOTE!B11*A24</f>
        <v>0</v>
      </c>
      <c r="F24" s="14">
        <f>BOM!AE58*QUOTE!B12*A24</f>
        <v>0</v>
      </c>
      <c r="G24" s="14">
        <f>BOM!AF58*QUOTE!B13*A24</f>
        <v>0</v>
      </c>
      <c r="H24" s="14">
        <f>SUM(D24:G24)</f>
        <v>0</v>
      </c>
      <c r="I24" s="14">
        <f>IF(A24&lt;1,0,H24*A24^$B$14)</f>
        <v>0</v>
      </c>
      <c r="J24" s="15">
        <f>IF(A24&lt;1,0,I24/A24)</f>
        <v>0</v>
      </c>
      <c r="K24" s="15">
        <f>BOM!AA58</f>
        <v>0</v>
      </c>
      <c r="L24" s="15">
        <f>IF(A24&lt;1,0,K24*$B$15*A24^$B$14)</f>
        <v>0</v>
      </c>
      <c r="M24" s="16"/>
      <c r="N24" s="16"/>
      <c r="O24" s="15">
        <f>IF(A24&lt;1,0,SUM(J24:N24)*A24+B24+C24)</f>
        <v>0</v>
      </c>
      <c r="P24" s="15">
        <f>IF(A24&lt;1,0,O24/A24)</f>
        <v>0</v>
      </c>
    </row>
  </sheetData>
  <mergeCells count="8">
    <mergeCell ref="A1:B1"/>
    <mergeCell ref="A2:B2"/>
    <mergeCell ref="C2:F2"/>
    <mergeCell ref="A3:B3"/>
    <mergeCell ref="C3:F3"/>
    <mergeCell ref="A4:B4"/>
    <mergeCell ref="C4:F4"/>
    <mergeCell ref="D17:J17"/>
  </mergeCells>
  <conditionalFormatting sqref="O19:P24">
    <cfRule type="cellIs" dxfId="0" priority="1" stopIfTrue="1" operator="lessThan">
      <formula>0.01</formula>
    </cfRule>
    <cfRule type="cellIs" dxfId="1" priority="2" stopIfTrue="1" operator="greaterThan">
      <formula>0.01</formula>
    </cfRule>
  </conditionalFormatting>
  <pageMargins left="0.699305555555555" right="0.699305555555555" top="0.75" bottom="0.75" header="0.511111111111111" footer="0.511111111111111"/>
  <pageSetup paperSize="1" firstPageNumber="0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LibreOffice/4.1.0.4$Linux_x86 LibreOffice_project/410m0$Build-4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QUOTE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Magnum Engineering</dc:creator>
  <cp:lastModifiedBy>Magnum Engineering</cp:lastModifiedBy>
  <cp:version>0</cp:version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</Properties>
</file>