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spreadsheetml.worksheet+xml" PartName="/xl/worksheets/sheet2.xml"/>
</ns0:Types>
</file>

<file path=_rels/.rels><ns0:Relationships xmlns:ns0="http://schemas.openxmlformats.org/package/2006/relationships"><ns0:Relationship Id="rId1" Target="xl/workbook.xml" Type="http://schemas.openxmlformats.org/officeDocument/2006/relationships/officeDocument" /><ns0:Relationship Id="rId2" Target="docProps/core.xml" Type="http://schemas.openxmlformats.org/package/2006/relationships/metadata/core-properties" /><ns0:Relationship Id="rId3" Target="docProps/app.xml" Type="http://schemas.openxmlformats.org/officeDocument/2006/relationships/extended-properties" /></ns0:Relationships>
</file>

<file path=xl/workbook.xml><?xml version="1.0" encoding="utf-8"?>
<s:workbook xmlns:r="http://schemas.openxmlformats.org/officeDocument/2006/relationships" xmlns:s="http://schemas.openxmlformats.org/spreadsheetml/2006/main">
  <s:fileVersion appName="xl" lastEdited="4" lowestEdited="4" rupBuild="4505"/>
  <s:workbookPr codeName="ThisWorkbook" defaultThemeVersion="124226"/>
  <s:bookViews>
    <s:workbookView activeTab="0" autoFilterDateGrouping="1" firstSheet="0" minimized="0" showHorizontalScroll="1" showSheetTabs="1" showVerticalScroll="1" tabRatio="600" visibility="visible"/>
  </s:bookViews>
  <s:sheets>
    <s:sheet name="BOM" sheetId="1" r:id="rId1"/>
    <s:sheet name="QUOTE" sheetId="2" r:id="rId2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<sst xmlns="http://schemas.openxmlformats.org/spreadsheetml/2006/main" uniqueCount="200">
  <si>
    <t>Bill of Materials</t>
  </si>
  <si>
    <t>Customer:</t>
  </si>
  <si>
    <t>Magnum</t>
  </si>
  <si>
    <t>Project:</t>
  </si>
  <si>
    <t>Sensor Input Board</t>
  </si>
  <si>
    <t>Part Number:</t>
  </si>
  <si>
    <t>Quantity</t>
  </si>
  <si>
    <t>Leads</t>
  </si>
  <si>
    <t>SMT Setup</t>
  </si>
  <si>
    <t>QTY:</t>
  </si>
  <si>
    <t>Extended Leads</t>
  </si>
  <si>
    <t>Designator</t>
  </si>
  <si>
    <t>Description</t>
  </si>
  <si>
    <t>Top</t>
  </si>
  <si>
    <t>Bottom</t>
  </si>
  <si>
    <t>Manufacturer</t>
  </si>
  <si>
    <t>Manufacturer PN</t>
  </si>
  <si>
    <t>SMT</t>
  </si>
  <si>
    <t>FP*</t>
  </si>
  <si>
    <t>SS</t>
  </si>
  <si>
    <t>PTH</t>
  </si>
  <si>
    <t>Is Stock</t>
  </si>
  <si>
    <t>Supplier</t>
  </si>
  <si>
    <t>Supplier PN</t>
  </si>
  <si>
    <t>Price</t>
  </si>
  <si>
    <t>Extended</t>
  </si>
  <si>
    <t>C21 C22 C16 C17 C46</t>
  </si>
  <si>
    <t>1uF C1206</t>
  </si>
  <si>
    <t>NO</t>
  </si>
  <si>
    <t>Digi-Key</t>
  </si>
  <si>
    <t>445-1423-1-ND</t>
  </si>
  <si>
    <t>C23 C24 C41</t>
  </si>
  <si>
    <t>2.2uF C1206</t>
  </si>
  <si>
    <t>1276-2723-1-ND</t>
  </si>
  <si>
    <t>C27 C30 C33 C40</t>
  </si>
  <si>
    <t>47uF C1206</t>
  </si>
  <si>
    <t>1276-3063-1-ND</t>
  </si>
  <si>
    <t>C2 C3</t>
  </si>
  <si>
    <t>10pF C0805</t>
  </si>
  <si>
    <t>YES</t>
  </si>
  <si>
    <t>None Associated</t>
  </si>
  <si>
    <t>C44 C45</t>
  </si>
  <si>
    <t>10pf C0805</t>
  </si>
  <si>
    <t>C1 C18 C19</t>
  </si>
  <si>
    <t>10nF C0805</t>
  </si>
  <si>
    <t>C5 C6 C10 C11 C13 C14 C20 C25 C26 C28 C29 C31 C32 C34 C35 C36 C37 C38 C39 C42 C43 C47</t>
  </si>
  <si>
    <t>0.1uF C0805</t>
  </si>
  <si>
    <t>C12</t>
  </si>
  <si>
    <t>100nF C0805</t>
  </si>
  <si>
    <t>C4 C7 C8 C9 C15</t>
  </si>
  <si>
    <t>10uF C0805</t>
  </si>
  <si>
    <t>R14</t>
  </si>
  <si>
    <t>402 R0805</t>
  </si>
  <si>
    <t>P402CCT-ND</t>
  </si>
  <si>
    <t>R1 R4</t>
  </si>
  <si>
    <t>499 0.1% R0805</t>
  </si>
  <si>
    <t>RNCF0805TKY499RCT-ND</t>
  </si>
  <si>
    <t>R15</t>
  </si>
  <si>
    <t>7680 R0805</t>
  </si>
  <si>
    <t>P76.8KCCT-ND</t>
  </si>
  <si>
    <t>R5 R6</t>
  </si>
  <si>
    <t>10k 0.1% R0805</t>
  </si>
  <si>
    <t>P10KDACT-ND</t>
  </si>
  <si>
    <t>R21 R22</t>
  </si>
  <si>
    <t>59k R0805</t>
  </si>
  <si>
    <t>P59KDACT-ND</t>
  </si>
  <si>
    <t>R2 R3</t>
  </si>
  <si>
    <t>62k 0.1% R0805</t>
  </si>
  <si>
    <t>P62KAZCT-ND</t>
  </si>
  <si>
    <t>R20 R23</t>
  </si>
  <si>
    <t>464k R0805</t>
  </si>
  <si>
    <t>P464KDACT-ND</t>
  </si>
  <si>
    <t>R27 R28 R29 R39 R40 R41 R42</t>
  </si>
  <si>
    <t>0 R0805</t>
  </si>
  <si>
    <t>R31 R32 R33</t>
  </si>
  <si>
    <t>39 R0805</t>
  </si>
  <si>
    <t>R53</t>
  </si>
  <si>
    <t>120 R0805</t>
  </si>
  <si>
    <t>R34 R35 R36 R37 R38</t>
  </si>
  <si>
    <t>220 R0805</t>
  </si>
  <si>
    <t>R7</t>
  </si>
  <si>
    <t>300 R0805</t>
  </si>
  <si>
    <t>R10 R11 R12 R13 R55</t>
  </si>
  <si>
    <t>1k R0805</t>
  </si>
  <si>
    <t>R51 R54</t>
  </si>
  <si>
    <t>1.5k R0805</t>
  </si>
  <si>
    <t>R8</t>
  </si>
  <si>
    <t>3.9k R0805</t>
  </si>
  <si>
    <t>R9 R43 R44</t>
  </si>
  <si>
    <t>10k R0805</t>
  </si>
  <si>
    <t>R18 R19</t>
  </si>
  <si>
    <t>100k R0805</t>
  </si>
  <si>
    <t>R16</t>
  </si>
  <si>
    <t>187k R0805</t>
  </si>
  <si>
    <t>R17</t>
  </si>
  <si>
    <t>475k R0805</t>
  </si>
  <si>
    <t>U$51</t>
  </si>
  <si>
    <t>DIODECLAMP SOT23</t>
  </si>
  <si>
    <t>568-6351-1-ND</t>
  </si>
  <si>
    <t>D7 D8</t>
  </si>
  <si>
    <t>2.5V SOD-123</t>
  </si>
  <si>
    <t>MMSZ5222BT1GOSCT-ND</t>
  </si>
  <si>
    <t>D6 D12 D13 D14 D15 D16</t>
  </si>
  <si>
    <t>5.1V SOD-123</t>
  </si>
  <si>
    <t>D2 D3 D4 D5 D9 D10 D17 D20 D21 D22 D23 D24</t>
  </si>
  <si>
    <t xml:space="preserve"> SOD-123</t>
  </si>
  <si>
    <t>L1 L2</t>
  </si>
  <si>
    <t>10uH WURTH-INDUCTOR-3-3.5</t>
  </si>
  <si>
    <t>732-3379-1-ND</t>
  </si>
  <si>
    <t>L4</t>
  </si>
  <si>
    <t>15uH WURTH-INDUCTOR-2.8-2.8</t>
  </si>
  <si>
    <t>732-2618-1-ND</t>
  </si>
  <si>
    <t>Q1 Q2</t>
  </si>
  <si>
    <t>NPN-NXP SOT23-BEC</t>
  </si>
  <si>
    <t>568-11077-1-ND</t>
  </si>
  <si>
    <t>T2</t>
  </si>
  <si>
    <t xml:space="preserve"> SOT-23</t>
  </si>
  <si>
    <t>U$4 U$5</t>
  </si>
  <si>
    <t>DMP2305 SOT23</t>
  </si>
  <si>
    <t>U$17</t>
  </si>
  <si>
    <t>ATMEGA328P TQFP32-08</t>
  </si>
  <si>
    <t xml:space="preserve">ATMEGA88A-AURCT-ND </t>
  </si>
  <si>
    <t>D1</t>
  </si>
  <si>
    <t>SCHOTTKY SBR3U</t>
  </si>
  <si>
    <t>Mouser</t>
  </si>
  <si>
    <t>621-SBR3U100LP-7</t>
  </si>
  <si>
    <t>D11</t>
  </si>
  <si>
    <t>IC5</t>
  </si>
  <si>
    <t>SN65HVD72 SON-8</t>
  </si>
  <si>
    <t>J2</t>
  </si>
  <si>
    <t>AMP-RIBBON-SCKT-10 AMP-RIBBON-CABLE-SOCKET-10</t>
  </si>
  <si>
    <t>AHE10H-ND MATE: A3CCB-1006G-ND</t>
  </si>
  <si>
    <t>U$1</t>
  </si>
  <si>
    <t>OP291 SO08</t>
  </si>
  <si>
    <t>OP291GSZ-ND</t>
  </si>
  <si>
    <t>U$2</t>
  </si>
  <si>
    <t>MAX31865 TQFN20-5X5</t>
  </si>
  <si>
    <t>MAX31865ATP+-ND</t>
  </si>
  <si>
    <t>U$3</t>
  </si>
  <si>
    <t>MAX6682 TSSOP8</t>
  </si>
  <si>
    <t>MAX6682MUA+TCT-ND</t>
  </si>
  <si>
    <t>U$6</t>
  </si>
  <si>
    <t>U$7</t>
  </si>
  <si>
    <t>MAX31855 SO08</t>
  </si>
  <si>
    <t>MAX31855NASA+TCT-ND</t>
  </si>
  <si>
    <t>U$8</t>
  </si>
  <si>
    <t>LT8471 TSSOP20</t>
  </si>
  <si>
    <t>LT8471EFE#PBF-ND</t>
  </si>
  <si>
    <t>U$9</t>
  </si>
  <si>
    <t>LT1761 TSOT23-5</t>
  </si>
  <si>
    <t>LT1761IS5-5#TRMPBFCT-ND</t>
  </si>
  <si>
    <t>U$11</t>
  </si>
  <si>
    <t>TERM-BLOCK-PLUG-2 TERM-BLOCK-PLUG-2</t>
  </si>
  <si>
    <t>A114501-ND MATE: A98223-ND</t>
  </si>
  <si>
    <t>U$12</t>
  </si>
  <si>
    <t>U$13</t>
  </si>
  <si>
    <t>MAX11156 TDFN-12</t>
  </si>
  <si>
    <t>700-MAX11156ETC+</t>
  </si>
  <si>
    <t>U$14</t>
  </si>
  <si>
    <t>U$15</t>
  </si>
  <si>
    <t>LT1964 TSOT23-5</t>
  </si>
  <si>
    <t>LT1964ES5-5#TRPBFCT-ND</t>
  </si>
  <si>
    <t>U$16</t>
  </si>
  <si>
    <t>LT1761ES5-3.3#TRMPBFCT-ND</t>
  </si>
  <si>
    <t>U$18</t>
  </si>
  <si>
    <t>CLK-2PAD 2-SMD</t>
  </si>
  <si>
    <t>XC1658CT-ND</t>
  </si>
  <si>
    <t>U$19</t>
  </si>
  <si>
    <t>U$35</t>
  </si>
  <si>
    <t>U$36</t>
  </si>
  <si>
    <t>U$37</t>
  </si>
  <si>
    <t>U$38</t>
  </si>
  <si>
    <t>U$41</t>
  </si>
  <si>
    <t>TERM-BLOCK-PLUG-3 TERM-BLOCK-PLUG-3</t>
  </si>
  <si>
    <t>A98423-ND MATE: A98224-ND</t>
  </si>
  <si>
    <t>U$50</t>
  </si>
  <si>
    <t>TVS-2CHAN SOT23</t>
  </si>
  <si>
    <t>GSOT03C-E3-08CT-ND</t>
  </si>
  <si>
    <t>ISP1</t>
  </si>
  <si>
    <t>AVRISP-6 AVRISP</t>
  </si>
  <si>
    <t>Quote</t>
  </si>
  <si>
    <t>Item</t>
  </si>
  <si>
    <t>Rate</t>
  </si>
  <si>
    <t>Stencil</t>
  </si>
  <si>
    <t>SMT Lead</t>
  </si>
  <si>
    <t>FP Lead</t>
  </si>
  <si>
    <t>SS Lead</t>
  </si>
  <si>
    <t>PTH Lead</t>
  </si>
  <si>
    <t>Discount EXP</t>
  </si>
  <si>
    <t>Turnkey %</t>
  </si>
  <si>
    <t>Assembly Costs (All Qty)</t>
  </si>
  <si>
    <t>Grand</t>
  </si>
  <si>
    <t>FP</t>
  </si>
  <si>
    <t>Total</t>
  </si>
  <si>
    <t>Disc. Tot</t>
  </si>
  <si>
    <t>Per Board</t>
  </si>
  <si>
    <t>Parts</t>
  </si>
  <si>
    <t>Turnkey</t>
  </si>
  <si>
    <t>Testing</t>
  </si>
  <si>
    <t>Special</t>
  </si>
</sst>
</file>

<file path=xl/styles.xml><?xml version="1.0" encoding="utf-8"?>
<styleSheet xmlns="http://schemas.openxmlformats.org/spreadsheetml/2006/main">
  <numFmts count="4">
    <numFmt formatCode="general" numFmtId="165"/>
    <numFmt formatCode="#,##0.000" numFmtId="166"/>
    <numFmt formatCode="\$#,##0.000" numFmtId="167"/>
    <numFmt formatCode="\$#,##0.00" numFmtId="168"/>
  </numFmts>
  <fonts count="10">
    <font>
      <sz val="11"/>
      <color theme="1"/>
      <name val="Calibri"/>
      <family val="2"/>
      <scheme val="minor"/>
    </font>
    <font>
      <sz val="24.0"/>
      <color rgb="00000000"/>
      <name val="Arial"/>
      <family val="2"/>
      <b/>
      <charset val="1"/>
    </font>
    <font>
      <sz val="10.0"/>
      <color rgb="00000000"/>
      <name val="Arial"/>
      <family val="2"/>
      <charset val="1"/>
    </font>
    <font>
      <sz val="11.0"/>
      <color rgb="FF333333"/>
      <name val="Arial"/>
      <family val="2"/>
      <charset val="1"/>
    </font>
    <font>
      <sz val="10.0"/>
      <color rgb="00000000"/>
      <name val="Arial"/>
      <family val="2"/>
      <b/>
      <charset val="1"/>
    </font>
    <font>
      <sz val="11.0"/>
      <color rgb="FFFFFFFF"/>
      <name val="Calibri"/>
      <family val="2"/>
      <b/>
      <charset val="1"/>
    </font>
    <font>
      <sz val="8.0"/>
      <color rgb="FF333333"/>
      <name val="Arial"/>
      <family val="2"/>
      <charset val="1"/>
    </font>
    <font>
      <sz val="8.0"/>
      <color rgb="00000000"/>
      <name val="Arial"/>
      <family val="2"/>
      <charset val="1"/>
    </font>
    <font>
      <sz val="11.0"/>
      <color rgb="00FFFFFF"/>
      <name val="Calibre"/>
      <family val="2"/>
    </font>
    <font>
      <sz val="8.0"/>
      <color rgb="00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/>
    </fill>
  </fills>
  <borders count="9">
    <border>
      <left/>
      <right/>
      <top/>
      <bottom/>
      <diagonal/>
    </border>
    <border>
      <left/>
      <right/>
      <top style="thin"/>
      <bottom style="thin"/>
      <diagonal/>
    </border>
    <border>
      <left/>
      <right/>
      <top/>
      <bottom style="thin"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borderId="0" fillId="0" fontId="0" numFmtId="0"/>
  </cellStyleXfs>
  <cellXfs count="53">
    <xf applyNumberFormat="1" borderId="0" fillId="0" fontId="0" numFmtId="165" xfId="0"/>
    <xf applyAlignment="1" applyNumberFormat="1" borderId="0" fillId="0" fontId="0" numFmtId="0" xfId="0">
      <alignment horizontal="left" vertical="top" wrapText="1"/>
    </xf>
    <xf applyAlignment="1" applyFont="1" applyNumberFormat="1" borderId="0" fillId="0" fontId="1" numFmtId="0" xfId="0">
      <alignment horizontal="left" vertical="center"/>
    </xf>
    <xf applyAlignment="1" applyFont="1" applyNumberFormat="1" borderId="0" fillId="0" fontId="2" numFmtId="0" xfId="0">
      <alignment horizontal="center" vertical="center"/>
    </xf>
    <xf applyAlignment="1" applyFont="1" applyNumberFormat="1" borderId="0" fillId="0" fontId="2" numFmtId="0" xfId="0">
      <alignment vertical="center"/>
    </xf>
    <xf applyAlignment="1" applyFont="1" applyNumberFormat="1" borderId="0" fillId="0" fontId="2" numFmtId="0" xfId="0">
      <alignment horizontal="center" vertical="center"/>
    </xf>
    <xf applyAlignment="1" applyFont="1" applyNumberFormat="1" borderId="0" fillId="0" fontId="2" numFmtId="0" xfId="0">
      <alignment horizontal="left" vertical="center"/>
    </xf>
    <xf applyAlignment="1" applyFont="1" applyNumberFormat="1" borderId="0" fillId="0" fontId="2" numFmtId="0" xfId="0">
      <alignment horizontal="right" vertical="center"/>
    </xf>
    <xf applyAlignment="1" applyFont="1" applyNumberFormat="1" borderId="0" fillId="0" fontId="3" numFmtId="0" xfId="0">
      <alignment vertical="center"/>
    </xf>
    <xf applyAlignment="1" applyFont="1" applyNumberFormat="1" borderId="0" fillId="0" fontId="4" numFmtId="0" xfId="0">
      <alignment vertical="center"/>
    </xf>
    <xf applyAlignment="1" applyFont="1" applyNumberFormat="1" applyProtection="1" borderId="0" fillId="0" fontId="4" numFmtId="0" xfId="0">
      <alignment horizontal="left" vertical="center"/>
      <protection hidden="0" locked="0"/>
    </xf>
    <xf applyAlignment="1" applyFont="1" applyNumberFormat="1" borderId="0" fillId="0" fontId="3" numFmtId="0" xfId="0">
      <alignment horizontal="center" vertical="center"/>
    </xf>
    <xf applyAlignment="1" applyFont="1" applyNumberFormat="1" borderId="0" fillId="0" fontId="4" numFmtId="0" xfId="0">
      <alignment horizontal="center" vertical="center"/>
    </xf>
    <xf applyAlignment="1" applyFont="1" applyNumberFormat="1" borderId="0" fillId="0" fontId="4" numFmtId="0" xfId="0">
      <alignment horizontal="left" vertical="center"/>
    </xf>
    <xf applyAlignment="1" applyBorder="1" applyFont="1" applyNumberFormat="1" applyProtection="1" borderId="1" fillId="0" fontId="4" numFmtId="0" xfId="0">
      <alignment horizontal="left" vertical="center"/>
      <protection hidden="0" locked="0"/>
    </xf>
    <xf applyAlignment="1" applyBorder="1" applyFont="1" applyNumberFormat="1" applyProtection="1" borderId="2" fillId="0" fontId="4" numFmtId="0" xfId="0">
      <alignment horizontal="left" vertical="center"/>
      <protection hidden="0" locked="0"/>
    </xf>
    <xf applyAlignment="1" applyFont="1" applyNumberFormat="1" borderId="0" fillId="0" fontId="3" numFmtId="0" xfId="0">
      <alignment horizontal="right" vertical="center"/>
    </xf>
    <xf applyAlignment="1" applyBorder="1" applyFont="1" applyNumberFormat="1" borderId="3" fillId="0" fontId="5" numFmtId="0" xfId="0">
      <alignment horizontal="center" vertical="center"/>
    </xf>
    <xf applyAlignment="1" applyFont="1" applyNumberFormat="1" borderId="0" fillId="0" fontId="5" numFmtId="0" xfId="0">
      <alignment horizontal="right" vertical="center"/>
    </xf>
    <xf applyAlignment="1" applyNumberFormat="1" applyProtection="1" borderId="0" fillId="0" fontId="0" numFmtId="0" xfId="0">
      <alignment horizontal="left" vertical="center"/>
      <protection hidden="0" locked="0"/>
    </xf>
    <xf applyAlignment="1" applyFont="1" applyNumberFormat="1" borderId="0" fillId="0" fontId="5" numFmtId="0" xfId="0">
      <alignment vertical="center"/>
    </xf>
    <xf applyAlignment="1" applyFont="1" applyNumberFormat="1" borderId="0" fillId="0" fontId="5" numFmtId="0" xfId="0">
      <alignment vertical="center"/>
    </xf>
    <xf applyAlignment="1" applyFont="1" applyNumberFormat="1" borderId="0" fillId="0" fontId="5" numFmtId="0" xfId="0">
      <alignment horizontal="center" vertical="center"/>
    </xf>
    <xf applyAlignment="1" applyBorder="1" applyFont="1" applyNumberFormat="1" applyProtection="1" borderId="4" fillId="0" fontId="6" numFmtId="0" xfId="0">
      <alignment horizontal="left" vertical="top" wrapText="1"/>
      <protection hidden="0" locked="0"/>
    </xf>
    <xf applyAlignment="1" applyBorder="1" applyFont="1" applyNumberFormat="1" applyProtection="1" borderId="4" fillId="0" fontId="7" numFmtId="0" xfId="0">
      <alignment vertical="center"/>
      <protection hidden="0" locked="0"/>
    </xf>
    <xf applyAlignment="1" applyBorder="1" applyNumberFormat="1" applyProtection="1" borderId="4" fillId="0" fontId="0" numFmtId="3" xfId="0">
      <alignment horizontal="center" vertical="center"/>
      <protection hidden="0" locked="0"/>
    </xf>
    <xf applyAlignment="1" applyBorder="1" applyNumberFormat="1" applyProtection="1" borderId="4" fillId="0" fontId="0" numFmtId="0" xfId="0">
      <alignment horizontal="center" vertical="center"/>
      <protection hidden="0" locked="0"/>
    </xf>
    <xf applyAlignment="1" applyBorder="1" applyFont="1" applyNumberFormat="1" applyProtection="1" borderId="4" fillId="0" fontId="7" numFmtId="0" xfId="0">
      <alignment horizontal="center" vertical="center"/>
      <protection hidden="0" locked="0"/>
    </xf>
    <xf applyAlignment="1" applyBorder="1" applyFont="1" applyNumberFormat="1" borderId="4" fillId="0" fontId="7" numFmtId="0" xfId="0">
      <alignment horizontal="center" vertical="center"/>
    </xf>
    <xf applyAlignment="1" applyBorder="1" applyFont="1" applyNumberFormat="1" borderId="5" fillId="0" fontId="7" numFmtId="0" xfId="0">
      <alignment horizontal="center" vertical="center"/>
    </xf>
    <xf applyAlignment="1" applyBorder="1" applyFont="1" applyNumberFormat="1" applyProtection="1" borderId="6" fillId="0" fontId="7" numFmtId="166" xfId="0">
      <alignment horizontal="right" vertical="center"/>
      <protection hidden="0" locked="0"/>
    </xf>
    <xf applyAlignment="1" applyBorder="1" applyFont="1" applyNumberFormat="1" borderId="4" fillId="0" fontId="6" numFmtId="1" xfId="0">
      <alignment horizontal="right" vertical="center"/>
    </xf>
    <xf applyAlignment="1" applyBorder="1" applyFont="1" applyNumberFormat="1" applyProtection="1" borderId="4" fillId="0" fontId="7" numFmtId="1" xfId="0">
      <alignment horizontal="right" vertical="center"/>
      <protection hidden="0" locked="0"/>
    </xf>
    <xf applyBorder="1" applyNumberFormat="1" borderId="4" fillId="0" fontId="0" numFmtId="0" xfId="0"/>
    <xf applyBorder="1" applyFont="1" applyNumberFormat="1" borderId="4" fillId="0" fontId="2" numFmtId="0" xfId="0"/>
    <xf applyAlignment="1" applyBorder="1" applyFont="1" applyNumberFormat="1" applyProtection="1" borderId="7" fillId="0" fontId="7" numFmtId="0" xfId="0">
      <alignment vertical="center"/>
      <protection hidden="0" locked="0"/>
    </xf>
    <xf applyAlignment="1" applyFont="1" applyNumberFormat="1" borderId="0" fillId="0" fontId="6" numFmtId="0" xfId="0">
      <alignment vertical="center"/>
    </xf>
    <xf applyAlignment="1" applyFont="1" applyNumberFormat="1" borderId="0" fillId="0" fontId="1" numFmtId="0" xfId="0">
      <alignment vertical="center"/>
    </xf>
    <xf applyAlignment="1" applyBorder="1" applyFont="1" applyNumberFormat="1" borderId="2" fillId="0" fontId="4" numFmtId="0" xfId="0">
      <alignment horizontal="left" vertical="center"/>
    </xf>
    <xf applyAlignment="1" applyBorder="1" applyFont="1" applyNumberFormat="1" borderId="1" fillId="0" fontId="4" numFmtId="0" xfId="0">
      <alignment horizontal="left" vertical="center"/>
    </xf>
    <xf applyAlignment="1" applyBorder="1" applyFont="1" applyNumberFormat="1" borderId="4" fillId="0" fontId="6" numFmtId="0" xfId="0">
      <alignment vertical="center"/>
    </xf>
    <xf applyAlignment="1" applyBorder="1" applyFont="1" applyNumberFormat="1" borderId="4" fillId="0" fontId="6" numFmtId="167" xfId="0">
      <alignment vertical="center"/>
    </xf>
    <xf applyAlignment="1" applyBorder="1" applyFont="1" applyNumberFormat="1" applyProtection="1" borderId="4" fillId="0" fontId="6" numFmtId="2" xfId="0">
      <alignment vertical="center"/>
      <protection hidden="0" locked="0"/>
    </xf>
    <xf applyAlignment="1" applyBorder="1" applyFont="1" applyNumberFormat="1" borderId="4" fillId="0" fontId="6" numFmtId="9" xfId="0">
      <alignment vertical="center"/>
    </xf>
    <xf applyAlignment="1" applyBorder="1" applyFont="1" applyNumberFormat="1" borderId="4" fillId="0" fontId="6" numFmtId="0" xfId="0">
      <alignment horizontal="center" vertical="center"/>
    </xf>
    <xf applyAlignment="1" applyBorder="1" applyFont="1" applyNumberFormat="1" borderId="4" fillId="0" fontId="6" numFmtId="4" xfId="0">
      <alignment horizontal="center" vertical="center"/>
    </xf>
    <xf applyAlignment="1" applyBorder="1" applyFont="1" applyNumberFormat="1" borderId="4" fillId="0" fontId="6" numFmtId="4" xfId="0">
      <alignment vertical="center"/>
    </xf>
    <xf applyAlignment="1" applyBorder="1" applyFont="1" applyNumberFormat="1" borderId="4" fillId="0" fontId="6" numFmtId="168" xfId="0">
      <alignment vertical="center"/>
    </xf>
    <xf applyAlignment="1" applyBorder="1" applyFont="1" applyNumberFormat="1" applyProtection="1" borderId="4" fillId="0" fontId="6" numFmtId="3" xfId="0">
      <alignment vertical="center"/>
      <protection hidden="0" locked="0"/>
    </xf>
    <xf applyAlignment="1" applyBorder="1" applyNumberFormat="1" borderId="4" fillId="0" fontId="0" numFmtId="3" xfId="0">
      <alignment vertical="center"/>
    </xf>
    <xf applyAlignment="1" applyFill="1" applyFont="1" borderId="0" fillId="2" fontId="8" numFmtId="0" xfId="0">
      <alignment horizontal="center" vertical="center"/>
    </xf>
    <xf applyAlignment="1" applyBorder="1" applyFont="1" borderId="8" fillId="0" fontId="9" numFmtId="0" xfId="0">
      <alignment horizontal="left" vertical="top" wrapText="1"/>
    </xf>
    <xf applyAlignment="1" applyBorder="1" applyFont="1" borderId="8" fillId="0" fontId="9" numFmtId="0" xfId="0">
      <alignment horizontal="center" vertical="center" wrapText="1"/>
    </xf>
  </cellXfs>
  <cellStyles count="1">
    <cellStyle builtinId="0" name="Normal" xfId="0"/>
  </cellStyles>
  <dxfs count="2">
    <dxf>
      <font>
        <color rgb="FF9C0006"/>
      </font>
      <fill>
        <patternFill patternType="none">
          <bgColor rgb="FFFFC7CE"/>
        </patternFill>
      </fill>
    </dxf>
    <dxf>
      <font>
        <color rgb="FF006100"/>
      </font>
      <fill>
        <patternFill patternType="none">
          <bgColor rgb="FFC6EFCE"/>
        </patternFill>
      </fill>
    </dxf>
  </dxfs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 /><ns0:Relationship Id="rId2" Target="worksheets/sheet2.xml" Type="http://schemas.openxmlformats.org/officeDocument/2006/relationships/worksheet" /><ns0:Relationship Id="rId3" Target="sharedStrings.xml" Type="http://schemas.openxmlformats.org/officeDocument/2006/relationships/sharedStrings" /><ns0:Relationship Id="rId4" Target="styles.xml" Type="http://schemas.openxmlformats.org/officeDocument/2006/relationships/styles" /><ns0:Relationship Id="rId5" Target="theme/theme1.xml" Type="http://schemas.openxmlformats.org/officeDocument/2006/relationships/theme" 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 filterMode="false">
    <outlinePr summaryBelow="1" summaryRight="1"/>
  </sheetPr>
  <dimension ref="A1:AMK71"/>
  <sheetViews>
    <sheetView workbookViewId="0">
      <selection activeCell="A1" sqref="A1"/>
    </sheetView>
  </sheetViews>
  <sheetFormatPr baseColWidth="10" defaultRowHeight="15"/>
  <cols>
    <col customWidth="1" max="1" min="1" style="1" width="20.4183673469388"/>
    <col customWidth="1" max="2" min="2" width="39.5714285714286"/>
    <col customWidth="1" max="4" min="3" width="8.56632653061224"/>
    <col customWidth="1" max="4" min="3" width="8.56632653061224"/>
    <col customWidth="1" max="6" min="5" width="22.4285714285714"/>
    <col customWidth="1" max="6" min="5" width="22.4285714285714"/>
    <col customWidth="1" max="10" min="7" width="7.85714285714286"/>
    <col customWidth="1" max="10" min="7" width="7.85714285714286"/>
    <col customWidth="1" max="10" min="7" width="7.85714285714286"/>
    <col customWidth="1" max="10" min="7" width="7.85714285714286"/>
    <col customWidth="1" max="13" min="11" width="8.56632653061224"/>
    <col customWidth="1" max="13" min="11" width="8.56632653061224"/>
    <col customWidth="1" max="13" min="11" width="8.56632653061224"/>
    <col customWidth="1" max="15" min="14" width="31.5714285714286"/>
    <col customWidth="1" max="15" min="14" width="31.5714285714286"/>
    <col customWidth="1" max="28" min="16" width="10"/>
    <col customWidth="1" max="28" min="16" width="10"/>
    <col customWidth="1" max="28" min="16" width="10"/>
    <col customWidth="1" max="28" min="16" width="10"/>
    <col customWidth="1" max="28" min="16" width="10"/>
    <col customWidth="1" max="28" min="16" width="10"/>
    <col customWidth="1" max="28" min="16" width="10"/>
    <col customWidth="1" max="28" min="16" width="10"/>
    <col customWidth="1" max="28" min="16" width="10"/>
    <col customWidth="1" max="28" min="16" width="10"/>
    <col customWidth="1" max="28" min="16" width="10"/>
    <col customWidth="1" max="28" min="16" width="10"/>
    <col customWidth="1" max="28" min="16" width="10"/>
    <col customWidth="1" max="32" min="29" width="7.85714285714286"/>
    <col customWidth="1" max="32" min="29" width="7.85714285714286"/>
    <col customWidth="1" max="32" min="29" width="7.85714285714286"/>
    <col customWidth="1" max="32" min="29" width="7.85714285714286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  <col customWidth="1" max="1025" min="33" width="9.142857142857141"/>
  </cols>
  <sheetData>
    <row s="8" ht="30" customHeight="1" spans="1:1025" r="1" customFormat="1">
      <c s="2" r="A1" t="s">
        <v>0</v>
      </c>
      <c s="3" r="C1" t="s"/>
      <c s="3" r="D1" t="s"/>
      <c s="4" r="E1" t="s"/>
      <c s="4" r="F1" t="s"/>
      <c s="5" r="G1" t="s"/>
      <c s="5" r="H1" t="s"/>
      <c s="5" r="I1" t="s"/>
      <c s="5" r="J1" t="s"/>
      <c s="4" r="K1" t="s"/>
      <c s="6" r="L1" t="s"/>
      <c s="6" r="M1" t="s"/>
      <c s="4" r="N1" t="s"/>
      <c s="4" r="O1" t="s"/>
      <c s="7" r="P1" t="s"/>
      <c s="7" r="Q1" t="s"/>
      <c s="7" r="R1" t="s"/>
      <c s="7" r="S1" t="s"/>
      <c s="7" r="T1" t="s"/>
      <c s="7" r="U1" t="s"/>
      <c s="7" r="V1" t="s"/>
      <c s="7" r="W1" t="s"/>
      <c s="7" r="X1" t="s"/>
      <c s="7" r="Y1" t="s"/>
      <c s="5" r="AC1" t="s"/>
      <c s="5" r="AD1" t="s"/>
      <c s="5" r="AE1" t="s"/>
      <c s="5" r="AF1" t="s"/>
    </row>
    <row ht="15" r="2" customHeight="1" spans="1:1025">
      <c s="9" r="A2" t="s">
        <v>1</v>
      </c>
      <c s="10" r="B2" t="s">
        <v>2</v>
      </c>
      <c s="11" r="C2" t="s"/>
      <c s="12" r="D2" t="s"/>
      <c s="4" r="E2" t="s"/>
      <c s="4" r="F2" t="s"/>
      <c s="5" r="G2" t="s"/>
      <c s="5" r="H2" t="s"/>
      <c s="5" r="I2" t="s"/>
      <c s="5" r="J2" t="s"/>
      <c s="4" r="K2" t="s"/>
      <c s="13" r="M2" t="s"/>
      <c s="4" r="N2" t="s"/>
      <c s="4" r="O2" t="s"/>
      <c s="7" r="P2" t="s"/>
      <c s="7" r="Q2" t="s"/>
      <c s="7" r="R2" t="s"/>
      <c s="7" r="S2" t="s"/>
      <c s="7" r="T2" t="s"/>
      <c s="7" r="U2" t="s"/>
      <c s="7" r="V2" t="s"/>
      <c s="7" r="W2" t="s"/>
      <c s="7" r="X2" t="s"/>
      <c s="7" r="Y2" t="s"/>
      <c s="5" r="AC2" t="s"/>
      <c s="5" r="AD2" t="s"/>
      <c s="5" r="AE2" t="s"/>
      <c s="5" r="AF2" t="s"/>
    </row>
    <row ht="15" r="3" customHeight="1" spans="1:1025">
      <c s="9" r="A3" t="s">
        <v>3</v>
      </c>
      <c s="14" r="B3" t="s">
        <v>4</v>
      </c>
      <c s="11" r="C3" t="s"/>
      <c s="12" r="D3" t="s"/>
      <c s="4" r="E3" t="s"/>
      <c s="4" r="F3" t="s"/>
      <c s="5" r="G3" t="s"/>
      <c s="5" r="H3" t="s"/>
      <c s="5" r="I3" t="s"/>
      <c s="5" r="J3" t="s"/>
      <c s="4" r="K3" t="s"/>
      <c s="13" r="M3" t="s"/>
      <c s="4" r="N3" t="s"/>
      <c s="4" r="O3" t="s"/>
      <c s="7" r="P3" t="s"/>
      <c s="7" r="Q3" t="s"/>
      <c s="7" r="R3" t="s"/>
      <c s="7" r="S3" t="s"/>
      <c s="7" r="T3" t="s"/>
      <c s="7" r="U3" t="s"/>
      <c s="7" r="V3" t="s"/>
      <c s="7" r="W3" t="s"/>
      <c s="7" r="X3" t="s"/>
      <c s="7" r="Y3" t="s"/>
      <c s="5" r="AC3" t="s"/>
      <c s="5" r="AD3" t="s"/>
      <c s="5" r="AE3" t="s"/>
      <c s="5" r="AF3" t="s"/>
    </row>
    <row ht="15" r="4" customHeight="1" spans="1:1025">
      <c s="9" r="A4" t="s">
        <v>5</v>
      </c>
      <c s="15" r="B4" t="s"/>
      <c s="11" r="C4" t="s"/>
      <c s="12" r="D4" t="s"/>
      <c s="4" r="E4" t="s"/>
      <c s="4" r="F4" t="s"/>
      <c s="5" r="G4" t="s"/>
      <c s="5" r="H4" t="s"/>
      <c s="5" r="I4" t="s"/>
      <c s="5" r="J4" t="s"/>
      <c s="4" r="K4" t="s"/>
      <c s="13" r="M4" t="s"/>
      <c s="4" r="N4" t="s"/>
      <c s="4" r="O4" t="s"/>
      <c s="7" r="P4" t="s"/>
      <c s="7" r="Q4" t="s"/>
      <c s="7" r="R4" t="s"/>
      <c s="7" r="S4" t="s"/>
      <c s="7" r="T4" t="s"/>
      <c s="7" r="U4" t="s"/>
      <c s="7" r="V4" t="s"/>
      <c s="7" r="W4" t="s"/>
      <c s="7" r="X4" t="s"/>
      <c s="7" r="Y4" t="s"/>
      <c s="5" r="AC4" t="s"/>
      <c s="5" r="AD4" t="s"/>
      <c s="5" r="AE4" t="s"/>
      <c s="5" r="AF4" t="s"/>
    </row>
    <row ht="15" r="5" customHeight="1" spans="1:1025">
      <c r="A5" t="s"/>
      <c s="11" r="C5" t="s"/>
      <c s="11" r="D5" t="s"/>
      <c s="11" r="G5" t="s"/>
      <c s="11" r="H5" t="s"/>
      <c s="11" r="I5" t="s"/>
      <c s="11" r="J5" t="s"/>
      <c s="16" r="P5" t="s"/>
      <c s="16" r="Q5" t="s"/>
      <c s="16" r="R5" t="s"/>
      <c s="16" r="S5" t="s"/>
      <c s="16" r="T5" t="s"/>
      <c s="16" r="U5" t="s"/>
      <c s="16" r="V5" t="s"/>
      <c s="16" r="W5" t="s"/>
      <c s="16" r="X5" t="s"/>
      <c s="16" r="Y5" t="s"/>
      <c s="11" r="AC5" t="s"/>
      <c s="11" r="AD5" t="s"/>
      <c s="11" r="AE5" t="s"/>
      <c s="11" r="AF5" t="s"/>
    </row>
    <row ht="15" r="6" customHeight="1" spans="1:1025">
      <c s="50" r="A6" t="s"/>
      <c s="50" r="B6" t="s"/>
      <c s="50" r="C6" t="s">
        <v>6</v>
      </c>
      <c s="50" r="D6" t="s"/>
      <c s="50" r="E6" t="s"/>
      <c s="50" r="F6" t="s"/>
      <c s="50" r="G6" t="s">
        <v>7</v>
      </c>
      <c s="50" r="H6" t="s"/>
      <c s="50" r="I6" t="s"/>
      <c s="50" r="J6" t="s"/>
      <c s="50" r="K6" t="s"/>
      <c s="50" r="L6" t="s">
        <v>8</v>
      </c>
      <c s="50" r="M6" t="s"/>
      <c s="50" r="N6" t="s"/>
      <c s="50" r="O6" t="s"/>
      <c s="50" r="P6" t="s">
        <v>9</v>
      </c>
      <c s="50" r="Q6" t="n">
        <v>1</v>
      </c>
      <c s="50" r="R6" t="s">
        <v>9</v>
      </c>
      <c s="50" r="S6" t="n">
        <v>10</v>
      </c>
      <c s="50" r="T6" t="s">
        <v>9</v>
      </c>
      <c s="50" r="U6" t="n">
        <v>50</v>
      </c>
      <c s="50" r="V6" t="s">
        <v>9</v>
      </c>
      <c s="50" r="W6" t="n">
        <v>100</v>
      </c>
      <c s="50" r="X6" t="s">
        <v>9</v>
      </c>
      <c s="50" r="Y6" t="n">
        <v>500</v>
      </c>
      <c s="50" r="Z6" t="s">
        <v>9</v>
      </c>
      <c s="50" r="AA6" t="n">
        <v>1000</v>
      </c>
      <c s="50" r="AB6" t="s"/>
      <c s="50" r="AC6" t="s">
        <v>10</v>
      </c>
      <c s="50" r="AD6" t="s"/>
      <c s="50" r="AE6" t="s"/>
      <c s="50" r="AF6" t="s"/>
    </row>
    <row ht="15" r="7" customHeight="1" spans="1:1025">
      <c s="50" r="A7" t="s">
        <v>11</v>
      </c>
      <c s="50" r="B7" t="s">
        <v>12</v>
      </c>
      <c s="50" r="C7" t="s">
        <v>13</v>
      </c>
      <c s="50" r="D7" t="s">
        <v>14</v>
      </c>
      <c s="50" r="E7" t="s">
        <v>15</v>
      </c>
      <c s="50" r="F7" t="s">
        <v>16</v>
      </c>
      <c s="50" r="G7" t="s">
        <v>17</v>
      </c>
      <c s="50" r="H7" t="s">
        <v>18</v>
      </c>
      <c s="50" r="I7" t="s">
        <v>19</v>
      </c>
      <c s="50" r="J7" t="s">
        <v>20</v>
      </c>
      <c s="50" r="K7" t="s">
        <v>21</v>
      </c>
      <c s="50" r="L7" t="s">
        <v>13</v>
      </c>
      <c s="50" r="M7" t="s">
        <v>14</v>
      </c>
      <c s="50" r="N7" t="s">
        <v>22</v>
      </c>
      <c s="50" r="O7" t="s">
        <v>23</v>
      </c>
      <c s="50" r="P7" t="s">
        <v>24</v>
      </c>
      <c s="50" r="Q7" t="s">
        <v>25</v>
      </c>
      <c s="50" r="R7" t="s">
        <v>24</v>
      </c>
      <c s="50" r="S7" t="s">
        <v>25</v>
      </c>
      <c s="50" r="T7" t="s">
        <v>24</v>
      </c>
      <c s="50" r="U7" t="s">
        <v>25</v>
      </c>
      <c s="50" r="V7" t="s">
        <v>24</v>
      </c>
      <c s="50" r="W7" t="s">
        <v>25</v>
      </c>
      <c s="50" r="X7" t="s">
        <v>24</v>
      </c>
      <c s="50" r="Y7" t="s">
        <v>25</v>
      </c>
      <c s="50" r="Z7" t="s">
        <v>24</v>
      </c>
      <c s="50" r="AA7" t="s">
        <v>25</v>
      </c>
      <c s="50" r="AB7" t="s"/>
      <c s="50" r="AC7" t="s">
        <v>17</v>
      </c>
      <c s="50" r="AD7" t="s">
        <v>18</v>
      </c>
      <c s="50" r="AE7" t="s">
        <v>19</v>
      </c>
      <c s="50" r="AF7" t="s">
        <v>20</v>
      </c>
    </row>
    <row ht="15" r="8" customHeight="1" spans="1:1025">
      <c s="51" r="A8" t="s">
        <v>26</v>
      </c>
      <c s="51" r="B8" t="s">
        <v>27</v>
      </c>
      <c s="52" r="C8" t="n">
        <v>5</v>
      </c>
      <c s="52" r="D8" t="s"/>
      <c s="52" r="E8" t="s"/>
      <c s="52" r="F8" t="s"/>
      <c s="52" r="G8" t="s"/>
      <c s="52" r="H8" t="s"/>
      <c s="52" r="I8" t="s"/>
      <c s="52" r="J8" t="s"/>
      <c s="52" r="K8" t="s">
        <v>28</v>
      </c>
      <c s="52" r="L8">
        <f>IF(AND(C8&gt;0,(G8+H8)&gt;0,K8&lt;&gt;"YES"),"YES","")</f>
        <v/>
      </c>
      <c s="52" r="M8">
        <f>IF(AND(D8&gt;0,(G8+H8)&gt;0,K8&lt;&gt;"YES"),"YES","")</f>
        <v/>
      </c>
      <c s="51" r="N8" t="s">
        <v>29</v>
      </c>
      <c s="51" r="O8" t="s">
        <v>30</v>
      </c>
      <c s="51" r="P8" t="s"/>
      <c s="51" r="Q8">
        <f>($C8+$D8)*P8</f>
        <v/>
      </c>
      <c s="51" r="R8" t="s"/>
      <c s="51" r="S8">
        <f>($C8+$D8)*R8</f>
        <v/>
      </c>
      <c s="51" r="T8" t="s"/>
      <c s="51" r="U8">
        <f>($C8+$D8)*T8</f>
        <v/>
      </c>
      <c s="51" r="V8" t="s"/>
      <c s="51" r="W8">
        <f>($C8+$D8)*V8</f>
        <v/>
      </c>
      <c s="51" r="X8" t="s"/>
      <c s="51" r="Y8">
        <f>($C8+$D8)*X8</f>
        <v/>
      </c>
      <c s="51" r="Z8" t="s"/>
      <c s="51" r="AA8">
        <f>($C8+$D8)*Z8</f>
        <v/>
      </c>
      <c s="51" r="AB8" t="s"/>
      <c s="51" r="AC8">
        <f>G8*($C8+$D8)</f>
        <v/>
      </c>
      <c s="51" r="AD8">
        <f>H8*($C8+$D8)</f>
        <v/>
      </c>
      <c s="51" r="AE8">
        <f>I8*($C8+$D8)</f>
        <v/>
      </c>
      <c s="51" r="AF8">
        <f>J8*($C8+$D8)</f>
        <v/>
      </c>
    </row>
    <row ht="15" r="9" customHeight="1" spans="1:1025">
      <c s="51" r="A9" t="s">
        <v>31</v>
      </c>
      <c s="51" r="B9" t="s">
        <v>32</v>
      </c>
      <c s="52" r="C9" t="n">
        <v>3</v>
      </c>
      <c s="52" r="D9" t="s"/>
      <c s="52" r="E9" t="s"/>
      <c s="52" r="F9" t="s"/>
      <c s="52" r="G9" t="s"/>
      <c s="52" r="H9" t="s"/>
      <c s="52" r="I9" t="s"/>
      <c s="52" r="J9" t="s"/>
      <c s="52" r="K9" t="s">
        <v>28</v>
      </c>
      <c s="52" r="L9">
        <f>IF(AND(C9&gt;0,(G9+H9)&gt;0,K9&lt;&gt;"YES"),"YES","")</f>
        <v/>
      </c>
      <c s="52" r="M9">
        <f>IF(AND(D9&gt;0,(G9+H9)&gt;0,K9&lt;&gt;"YES"),"YES","")</f>
        <v/>
      </c>
      <c s="51" r="N9" t="s">
        <v>29</v>
      </c>
      <c s="51" r="O9" t="s">
        <v>33</v>
      </c>
      <c s="51" r="P9" t="s"/>
      <c s="51" r="Q9">
        <f>($C9+$D9)*P9</f>
        <v/>
      </c>
      <c s="51" r="R9" t="s"/>
      <c s="51" r="S9">
        <f>($C9+$D9)*R9</f>
        <v/>
      </c>
      <c s="51" r="T9" t="s"/>
      <c s="51" r="U9">
        <f>($C9+$D9)*T9</f>
        <v/>
      </c>
      <c s="51" r="V9" t="s"/>
      <c s="51" r="W9">
        <f>($C9+$D9)*V9</f>
        <v/>
      </c>
      <c s="51" r="X9" t="s"/>
      <c s="51" r="Y9">
        <f>($C9+$D9)*X9</f>
        <v/>
      </c>
      <c s="51" r="Z9" t="s"/>
      <c s="51" r="AA9">
        <f>($C9+$D9)*Z9</f>
        <v/>
      </c>
      <c s="51" r="AB9" t="s"/>
      <c s="51" r="AC9">
        <f>G9*($C9+$D9)</f>
        <v/>
      </c>
      <c s="51" r="AD9">
        <f>H9*($C9+$D9)</f>
        <v/>
      </c>
      <c s="51" r="AE9">
        <f>I9*($C9+$D9)</f>
        <v/>
      </c>
      <c s="51" r="AF9">
        <f>J9*($C9+$D9)</f>
        <v/>
      </c>
    </row>
    <row ht="15" r="10" customHeight="1" spans="1:1025">
      <c s="51" r="A10" t="s">
        <v>34</v>
      </c>
      <c s="51" r="B10" t="s">
        <v>35</v>
      </c>
      <c s="52" r="C10" t="n">
        <v>4</v>
      </c>
      <c s="52" r="D10" t="s"/>
      <c s="52" r="E10" t="s"/>
      <c s="52" r="F10" t="s"/>
      <c s="52" r="G10" t="s"/>
      <c s="52" r="H10" t="s"/>
      <c s="52" r="I10" t="s"/>
      <c s="52" r="J10" t="s"/>
      <c s="52" r="K10" t="s">
        <v>28</v>
      </c>
      <c s="52" r="L10">
        <f>IF(AND(C10&gt;0,(G10+H10)&gt;0,K10&lt;&gt;"YES"),"YES","")</f>
        <v/>
      </c>
      <c s="52" r="M10">
        <f>IF(AND(D10&gt;0,(G10+H10)&gt;0,K10&lt;&gt;"YES"),"YES","")</f>
        <v/>
      </c>
      <c s="51" r="N10" t="s">
        <v>29</v>
      </c>
      <c s="51" r="O10" t="s">
        <v>36</v>
      </c>
      <c s="51" r="P10" t="s"/>
      <c s="51" r="Q10">
        <f>($C10+$D10)*P10</f>
        <v/>
      </c>
      <c s="51" r="R10" t="s"/>
      <c s="51" r="S10">
        <f>($C10+$D10)*R10</f>
        <v/>
      </c>
      <c s="51" r="T10" t="s"/>
      <c s="51" r="U10">
        <f>($C10+$D10)*T10</f>
        <v/>
      </c>
      <c s="51" r="V10" t="s"/>
      <c s="51" r="W10">
        <f>($C10+$D10)*V10</f>
        <v/>
      </c>
      <c s="51" r="X10" t="s"/>
      <c s="51" r="Y10">
        <f>($C10+$D10)*X10</f>
        <v/>
      </c>
      <c s="51" r="Z10" t="s"/>
      <c s="51" r="AA10">
        <f>($C10+$D10)*Z10</f>
        <v/>
      </c>
      <c s="51" r="AB10" t="s"/>
      <c s="51" r="AC10">
        <f>G10*($C10+$D10)</f>
        <v/>
      </c>
      <c s="51" r="AD10">
        <f>H10*($C10+$D10)</f>
        <v/>
      </c>
      <c s="51" r="AE10">
        <f>I10*($C10+$D10)</f>
        <v/>
      </c>
      <c s="51" r="AF10">
        <f>J10*($C10+$D10)</f>
        <v/>
      </c>
    </row>
    <row ht="15" r="11" customHeight="1" spans="1:1025">
      <c s="51" r="A11" t="s">
        <v>37</v>
      </c>
      <c s="51" r="B11" t="s">
        <v>38</v>
      </c>
      <c s="52" r="C11" t="n">
        <v>2</v>
      </c>
      <c s="52" r="D11" t="s"/>
      <c s="52" r="E11" t="s"/>
      <c s="52" r="F11" t="s"/>
      <c s="52" r="G11" t="s"/>
      <c s="52" r="H11" t="s"/>
      <c s="52" r="I11" t="s"/>
      <c s="52" r="J11" t="s"/>
      <c s="52" r="K11" t="s">
        <v>39</v>
      </c>
      <c s="52" r="L11">
        <f>IF(AND(C11&gt;0,(G11+H11)&gt;0,K11&lt;&gt;"YES"),"YES","")</f>
        <v/>
      </c>
      <c s="52" r="M11">
        <f>IF(AND(D11&gt;0,(G11+H11)&gt;0,K11&lt;&gt;"YES"),"YES","")</f>
        <v/>
      </c>
      <c s="51" r="N11" t="s">
        <v>40</v>
      </c>
      <c s="51" r="O11" t="s">
        <v>40</v>
      </c>
      <c s="51" r="P11" t="s"/>
      <c s="51" r="Q11">
        <f>($C11+$D11)*P11</f>
        <v/>
      </c>
      <c s="51" r="R11" t="s"/>
      <c s="51" r="S11">
        <f>($C11+$D11)*R11</f>
        <v/>
      </c>
      <c s="51" r="T11" t="s"/>
      <c s="51" r="U11">
        <f>($C11+$D11)*T11</f>
        <v/>
      </c>
      <c s="51" r="V11" t="s"/>
      <c s="51" r="W11">
        <f>($C11+$D11)*V11</f>
        <v/>
      </c>
      <c s="51" r="X11" t="s"/>
      <c s="51" r="Y11">
        <f>($C11+$D11)*X11</f>
        <v/>
      </c>
      <c s="51" r="Z11" t="s"/>
      <c s="51" r="AA11">
        <f>($C11+$D11)*Z11</f>
        <v/>
      </c>
      <c s="51" r="AB11" t="s"/>
      <c s="51" r="AC11">
        <f>G11*($C11+$D11)</f>
        <v/>
      </c>
      <c s="51" r="AD11">
        <f>H11*($C11+$D11)</f>
        <v/>
      </c>
      <c s="51" r="AE11">
        <f>I11*($C11+$D11)</f>
        <v/>
      </c>
      <c s="51" r="AF11">
        <f>J11*($C11+$D11)</f>
        <v/>
      </c>
    </row>
    <row ht="15" r="12" customHeight="1" spans="1:1025">
      <c s="51" r="A12" t="s">
        <v>41</v>
      </c>
      <c s="51" r="B12" t="s">
        <v>42</v>
      </c>
      <c s="52" r="C12" t="n">
        <v>2</v>
      </c>
      <c s="52" r="D12" t="s"/>
      <c s="52" r="E12" t="s"/>
      <c s="52" r="F12" t="s"/>
      <c s="52" r="G12" t="s"/>
      <c s="52" r="H12" t="s"/>
      <c s="52" r="I12" t="s"/>
      <c s="52" r="J12" t="s"/>
      <c s="52" r="K12" t="s">
        <v>39</v>
      </c>
      <c s="52" r="L12">
        <f>IF(AND(C12&gt;0,(G12+H12)&gt;0,K12&lt;&gt;"YES"),"YES","")</f>
        <v/>
      </c>
      <c s="52" r="M12">
        <f>IF(AND(D12&gt;0,(G12+H12)&gt;0,K12&lt;&gt;"YES"),"YES","")</f>
        <v/>
      </c>
      <c s="51" r="N12" t="s">
        <v>40</v>
      </c>
      <c s="51" r="O12" t="s">
        <v>40</v>
      </c>
      <c s="51" r="P12" t="s"/>
      <c s="51" r="Q12">
        <f>($C12+$D12)*P12</f>
        <v/>
      </c>
      <c s="51" r="R12" t="s"/>
      <c s="51" r="S12">
        <f>($C12+$D12)*R12</f>
        <v/>
      </c>
      <c s="51" r="T12" t="s"/>
      <c s="51" r="U12">
        <f>($C12+$D12)*T12</f>
        <v/>
      </c>
      <c s="51" r="V12" t="s"/>
      <c s="51" r="W12">
        <f>($C12+$D12)*V12</f>
        <v/>
      </c>
      <c s="51" r="X12" t="s"/>
      <c s="51" r="Y12">
        <f>($C12+$D12)*X12</f>
        <v/>
      </c>
      <c s="51" r="Z12" t="s"/>
      <c s="51" r="AA12">
        <f>($C12+$D12)*Z12</f>
        <v/>
      </c>
      <c s="51" r="AB12" t="s"/>
      <c s="51" r="AC12">
        <f>G12*($C12+$D12)</f>
        <v/>
      </c>
      <c s="51" r="AD12">
        <f>H12*($C12+$D12)</f>
        <v/>
      </c>
      <c s="51" r="AE12">
        <f>I12*($C12+$D12)</f>
        <v/>
      </c>
      <c s="51" r="AF12">
        <f>J12*($C12+$D12)</f>
        <v/>
      </c>
    </row>
    <row ht="15" r="13" customHeight="1" spans="1:1025">
      <c s="51" r="A13" t="s">
        <v>43</v>
      </c>
      <c s="51" r="B13" t="s">
        <v>44</v>
      </c>
      <c s="52" r="C13" t="n">
        <v>3</v>
      </c>
      <c s="52" r="D13" t="s"/>
      <c s="52" r="E13" t="s"/>
      <c s="52" r="F13" t="s"/>
      <c s="52" r="G13" t="s"/>
      <c s="52" r="H13" t="s"/>
      <c s="52" r="I13" t="s"/>
      <c s="52" r="J13" t="s"/>
      <c s="52" r="K13" t="s">
        <v>39</v>
      </c>
      <c s="52" r="L13">
        <f>IF(AND(C13&gt;0,(G13+H13)&gt;0,K13&lt;&gt;"YES"),"YES","")</f>
        <v/>
      </c>
      <c s="52" r="M13">
        <f>IF(AND(D13&gt;0,(G13+H13)&gt;0,K13&lt;&gt;"YES"),"YES","")</f>
        <v/>
      </c>
      <c s="51" r="N13" t="s">
        <v>40</v>
      </c>
      <c s="51" r="O13" t="s">
        <v>40</v>
      </c>
      <c s="51" r="P13" t="s"/>
      <c s="51" r="Q13">
        <f>($C13+$D13)*P13</f>
        <v/>
      </c>
      <c s="51" r="R13" t="s"/>
      <c s="51" r="S13">
        <f>($C13+$D13)*R13</f>
        <v/>
      </c>
      <c s="51" r="T13" t="s"/>
      <c s="51" r="U13">
        <f>($C13+$D13)*T13</f>
        <v/>
      </c>
      <c s="51" r="V13" t="s"/>
      <c s="51" r="W13">
        <f>($C13+$D13)*V13</f>
        <v/>
      </c>
      <c s="51" r="X13" t="s"/>
      <c s="51" r="Y13">
        <f>($C13+$D13)*X13</f>
        <v/>
      </c>
      <c s="51" r="Z13" t="s"/>
      <c s="51" r="AA13">
        <f>($C13+$D13)*Z13</f>
        <v/>
      </c>
      <c s="51" r="AB13" t="s"/>
      <c s="51" r="AC13">
        <f>G13*($C13+$D13)</f>
        <v/>
      </c>
      <c s="51" r="AD13">
        <f>H13*($C13+$D13)</f>
        <v/>
      </c>
      <c s="51" r="AE13">
        <f>I13*($C13+$D13)</f>
        <v/>
      </c>
      <c s="51" r="AF13">
        <f>J13*($C13+$D13)</f>
        <v/>
      </c>
    </row>
    <row ht="60" r="14" customHeight="1" spans="1:1025">
      <c s="51" r="A14" t="s">
        <v>45</v>
      </c>
      <c s="51" r="B14" t="s">
        <v>46</v>
      </c>
      <c s="52" r="C14" t="n">
        <v>22</v>
      </c>
      <c s="52" r="D14" t="s"/>
      <c s="52" r="E14" t="s"/>
      <c s="52" r="F14" t="s"/>
      <c s="52" r="G14" t="s"/>
      <c s="52" r="H14" t="s"/>
      <c s="52" r="I14" t="s"/>
      <c s="52" r="J14" t="s"/>
      <c s="52" r="K14" t="s">
        <v>39</v>
      </c>
      <c s="52" r="L14">
        <f>IF(AND(C14&gt;0,(G14+H14)&gt;0,K14&lt;&gt;"YES"),"YES","")</f>
        <v/>
      </c>
      <c s="52" r="M14">
        <f>IF(AND(D14&gt;0,(G14+H14)&gt;0,K14&lt;&gt;"YES"),"YES","")</f>
        <v/>
      </c>
      <c s="51" r="N14" t="s">
        <v>40</v>
      </c>
      <c s="51" r="O14" t="s">
        <v>40</v>
      </c>
      <c s="51" r="P14" t="s"/>
      <c s="51" r="Q14">
        <f>($C14+$D14)*P14</f>
        <v/>
      </c>
      <c s="51" r="R14" t="s"/>
      <c s="51" r="S14">
        <f>($C14+$D14)*R14</f>
        <v/>
      </c>
      <c s="51" r="T14" t="s"/>
      <c s="51" r="U14">
        <f>($C14+$D14)*T14</f>
        <v/>
      </c>
      <c s="51" r="V14" t="s"/>
      <c s="51" r="W14">
        <f>($C14+$D14)*V14</f>
        <v/>
      </c>
      <c s="51" r="X14" t="s"/>
      <c s="51" r="Y14">
        <f>($C14+$D14)*X14</f>
        <v/>
      </c>
      <c s="51" r="Z14" t="s"/>
      <c s="51" r="AA14">
        <f>($C14+$D14)*Z14</f>
        <v/>
      </c>
      <c s="51" r="AB14" t="s"/>
      <c s="51" r="AC14">
        <f>G14*($C14+$D14)</f>
        <v/>
      </c>
      <c s="51" r="AD14">
        <f>H14*($C14+$D14)</f>
        <v/>
      </c>
      <c s="51" r="AE14">
        <f>I14*($C14+$D14)</f>
        <v/>
      </c>
      <c s="51" r="AF14">
        <f>J14*($C14+$D14)</f>
        <v/>
      </c>
    </row>
    <row ht="15" r="15" customHeight="1" spans="1:1025">
      <c s="51" r="A15" t="s">
        <v>47</v>
      </c>
      <c s="51" r="B15" t="s">
        <v>48</v>
      </c>
      <c s="52" r="C15" t="n">
        <v>1</v>
      </c>
      <c s="52" r="D15" t="s"/>
      <c s="52" r="E15" t="s"/>
      <c s="52" r="F15" t="s"/>
      <c s="52" r="G15" t="s"/>
      <c s="52" r="H15" t="s"/>
      <c s="52" r="I15" t="s"/>
      <c s="52" r="J15" t="s"/>
      <c s="52" r="K15" t="s">
        <v>39</v>
      </c>
      <c s="52" r="L15">
        <f>IF(AND(C15&gt;0,(G15+H15)&gt;0,K15&lt;&gt;"YES"),"YES","")</f>
        <v/>
      </c>
      <c s="52" r="M15">
        <f>IF(AND(D15&gt;0,(G15+H15)&gt;0,K15&lt;&gt;"YES"),"YES","")</f>
        <v/>
      </c>
      <c s="51" r="N15" t="s">
        <v>40</v>
      </c>
      <c s="51" r="O15" t="s">
        <v>40</v>
      </c>
      <c s="51" r="P15" t="s"/>
      <c s="51" r="Q15">
        <f>($C15+$D15)*P15</f>
        <v/>
      </c>
      <c s="51" r="R15" t="s"/>
      <c s="51" r="S15">
        <f>($C15+$D15)*R15</f>
        <v/>
      </c>
      <c s="51" r="T15" t="s"/>
      <c s="51" r="U15">
        <f>($C15+$D15)*T15</f>
        <v/>
      </c>
      <c s="51" r="V15" t="s"/>
      <c s="51" r="W15">
        <f>($C15+$D15)*V15</f>
        <v/>
      </c>
      <c s="51" r="X15" t="s"/>
      <c s="51" r="Y15">
        <f>($C15+$D15)*X15</f>
        <v/>
      </c>
      <c s="51" r="Z15" t="s"/>
      <c s="51" r="AA15">
        <f>($C15+$D15)*Z15</f>
        <v/>
      </c>
      <c s="51" r="AB15" t="s"/>
      <c s="51" r="AC15">
        <f>G15*($C15+$D15)</f>
        <v/>
      </c>
      <c s="51" r="AD15">
        <f>H15*($C15+$D15)</f>
        <v/>
      </c>
      <c s="51" r="AE15">
        <f>I15*($C15+$D15)</f>
        <v/>
      </c>
      <c s="51" r="AF15">
        <f>J15*($C15+$D15)</f>
        <v/>
      </c>
    </row>
    <row ht="15" r="16" customHeight="1" spans="1:1025">
      <c s="51" r="A16" t="s">
        <v>49</v>
      </c>
      <c s="51" r="B16" t="s">
        <v>50</v>
      </c>
      <c s="52" r="C16" t="n">
        <v>5</v>
      </c>
      <c s="52" r="D16" t="s"/>
      <c s="52" r="E16" t="s"/>
      <c s="52" r="F16" t="s"/>
      <c s="52" r="G16" t="s"/>
      <c s="52" r="H16" t="s"/>
      <c s="52" r="I16" t="s"/>
      <c s="52" r="J16" t="s"/>
      <c s="52" r="K16" t="s">
        <v>39</v>
      </c>
      <c s="52" r="L16">
        <f>IF(AND(C16&gt;0,(G16+H16)&gt;0,K16&lt;&gt;"YES"),"YES","")</f>
        <v/>
      </c>
      <c s="52" r="M16">
        <f>IF(AND(D16&gt;0,(G16+H16)&gt;0,K16&lt;&gt;"YES"),"YES","")</f>
        <v/>
      </c>
      <c s="51" r="N16" t="s">
        <v>40</v>
      </c>
      <c s="51" r="O16" t="s">
        <v>40</v>
      </c>
      <c s="51" r="P16" t="s"/>
      <c s="51" r="Q16">
        <f>($C16+$D16)*P16</f>
        <v/>
      </c>
      <c s="51" r="R16" t="s"/>
      <c s="51" r="S16">
        <f>($C16+$D16)*R16</f>
        <v/>
      </c>
      <c s="51" r="T16" t="s"/>
      <c s="51" r="U16">
        <f>($C16+$D16)*T16</f>
        <v/>
      </c>
      <c s="51" r="V16" t="s"/>
      <c s="51" r="W16">
        <f>($C16+$D16)*V16</f>
        <v/>
      </c>
      <c s="51" r="X16" t="s"/>
      <c s="51" r="Y16">
        <f>($C16+$D16)*X16</f>
        <v/>
      </c>
      <c s="51" r="Z16" t="s"/>
      <c s="51" r="AA16">
        <f>($C16+$D16)*Z16</f>
        <v/>
      </c>
      <c s="51" r="AB16" t="s"/>
      <c s="51" r="AC16">
        <f>G16*($C16+$D16)</f>
        <v/>
      </c>
      <c s="51" r="AD16">
        <f>H16*($C16+$D16)</f>
        <v/>
      </c>
      <c s="51" r="AE16">
        <f>I16*($C16+$D16)</f>
        <v/>
      </c>
      <c s="51" r="AF16">
        <f>J16*($C16+$D16)</f>
        <v/>
      </c>
    </row>
    <row ht="15" r="17" customHeight="1" spans="1:1025">
      <c s="51" r="A17" t="s">
        <v>51</v>
      </c>
      <c s="51" r="B17" t="s">
        <v>52</v>
      </c>
      <c s="52" r="C17" t="n">
        <v>1</v>
      </c>
      <c s="52" r="D17" t="s"/>
      <c s="52" r="E17" t="s"/>
      <c s="52" r="F17" t="s"/>
      <c s="52" r="G17" t="s"/>
      <c s="52" r="H17" t="s"/>
      <c s="52" r="I17" t="s"/>
      <c s="52" r="J17" t="s"/>
      <c s="52" r="K17" t="s">
        <v>28</v>
      </c>
      <c s="52" r="L17">
        <f>IF(AND(C17&gt;0,(G17+H17)&gt;0,K17&lt;&gt;"YES"),"YES","")</f>
        <v/>
      </c>
      <c s="52" r="M17">
        <f>IF(AND(D17&gt;0,(G17+H17)&gt;0,K17&lt;&gt;"YES"),"YES","")</f>
        <v/>
      </c>
      <c s="51" r="N17" t="s">
        <v>29</v>
      </c>
      <c s="51" r="O17" t="s">
        <v>53</v>
      </c>
      <c s="51" r="P17" t="s"/>
      <c s="51" r="Q17">
        <f>($C17+$D17)*P17</f>
        <v/>
      </c>
      <c s="51" r="R17" t="s"/>
      <c s="51" r="S17">
        <f>($C17+$D17)*R17</f>
        <v/>
      </c>
      <c s="51" r="T17" t="s"/>
      <c s="51" r="U17">
        <f>($C17+$D17)*T17</f>
        <v/>
      </c>
      <c s="51" r="V17" t="s"/>
      <c s="51" r="W17">
        <f>($C17+$D17)*V17</f>
        <v/>
      </c>
      <c s="51" r="X17" t="s"/>
      <c s="51" r="Y17">
        <f>($C17+$D17)*X17</f>
        <v/>
      </c>
      <c s="51" r="Z17" t="s"/>
      <c s="51" r="AA17">
        <f>($C17+$D17)*Z17</f>
        <v/>
      </c>
      <c s="51" r="AB17" t="s"/>
      <c s="51" r="AC17">
        <f>G17*($C17+$D17)</f>
        <v/>
      </c>
      <c s="51" r="AD17">
        <f>H17*($C17+$D17)</f>
        <v/>
      </c>
      <c s="51" r="AE17">
        <f>I17*($C17+$D17)</f>
        <v/>
      </c>
      <c s="51" r="AF17">
        <f>J17*($C17+$D17)</f>
        <v/>
      </c>
    </row>
    <row ht="15" r="18" customHeight="1" spans="1:1025">
      <c s="51" r="A18" t="s">
        <v>54</v>
      </c>
      <c s="51" r="B18" t="s">
        <v>55</v>
      </c>
      <c s="52" r="C18" t="n">
        <v>2</v>
      </c>
      <c s="52" r="D18" t="s"/>
      <c s="52" r="E18" t="s"/>
      <c s="52" r="F18" t="s"/>
      <c s="52" r="G18" t="s"/>
      <c s="52" r="H18" t="s"/>
      <c s="52" r="I18" t="s"/>
      <c s="52" r="J18" t="s"/>
      <c s="52" r="K18" t="s">
        <v>28</v>
      </c>
      <c s="52" r="L18">
        <f>IF(AND(C18&gt;0,(G18+H18)&gt;0,K18&lt;&gt;"YES"),"YES","")</f>
        <v/>
      </c>
      <c s="52" r="M18">
        <f>IF(AND(D18&gt;0,(G18+H18)&gt;0,K18&lt;&gt;"YES"),"YES","")</f>
        <v/>
      </c>
      <c s="51" r="N18" t="s">
        <v>29</v>
      </c>
      <c s="51" r="O18" t="s">
        <v>56</v>
      </c>
      <c s="51" r="P18" t="s"/>
      <c s="51" r="Q18">
        <f>($C18+$D18)*P18</f>
        <v/>
      </c>
      <c s="51" r="R18" t="s"/>
      <c s="51" r="S18">
        <f>($C18+$D18)*R18</f>
        <v/>
      </c>
      <c s="51" r="T18" t="s"/>
      <c s="51" r="U18">
        <f>($C18+$D18)*T18</f>
        <v/>
      </c>
      <c s="51" r="V18" t="s"/>
      <c s="51" r="W18">
        <f>($C18+$D18)*V18</f>
        <v/>
      </c>
      <c s="51" r="X18" t="s"/>
      <c s="51" r="Y18">
        <f>($C18+$D18)*X18</f>
        <v/>
      </c>
      <c s="51" r="Z18" t="s"/>
      <c s="51" r="AA18">
        <f>($C18+$D18)*Z18</f>
        <v/>
      </c>
      <c s="51" r="AB18" t="s"/>
      <c s="51" r="AC18">
        <f>G18*($C18+$D18)</f>
        <v/>
      </c>
      <c s="51" r="AD18">
        <f>H18*($C18+$D18)</f>
        <v/>
      </c>
      <c s="51" r="AE18">
        <f>I18*($C18+$D18)</f>
        <v/>
      </c>
      <c s="51" r="AF18">
        <f>J18*($C18+$D18)</f>
        <v/>
      </c>
    </row>
    <row ht="15" r="19" customHeight="1" spans="1:1025">
      <c s="51" r="A19" t="s">
        <v>57</v>
      </c>
      <c s="51" r="B19" t="s">
        <v>58</v>
      </c>
      <c s="52" r="C19" t="n">
        <v>1</v>
      </c>
      <c s="52" r="D19" t="s"/>
      <c s="52" r="E19" t="s"/>
      <c s="52" r="F19" t="s"/>
      <c s="52" r="G19" t="s"/>
      <c s="52" r="H19" t="s"/>
      <c s="52" r="I19" t="s"/>
      <c s="52" r="J19" t="s"/>
      <c s="52" r="K19" t="s">
        <v>28</v>
      </c>
      <c s="52" r="L19">
        <f>IF(AND(C19&gt;0,(G19+H19)&gt;0,K19&lt;&gt;"YES"),"YES","")</f>
        <v/>
      </c>
      <c s="52" r="M19">
        <f>IF(AND(D19&gt;0,(G19+H19)&gt;0,K19&lt;&gt;"YES"),"YES","")</f>
        <v/>
      </c>
      <c s="51" r="N19" t="s">
        <v>29</v>
      </c>
      <c s="51" r="O19" t="s">
        <v>59</v>
      </c>
      <c s="51" r="P19" t="s"/>
      <c s="51" r="Q19">
        <f>($C19+$D19)*P19</f>
        <v/>
      </c>
      <c s="51" r="R19" t="s"/>
      <c s="51" r="S19">
        <f>($C19+$D19)*R19</f>
        <v/>
      </c>
      <c s="51" r="T19" t="s"/>
      <c s="51" r="U19">
        <f>($C19+$D19)*T19</f>
        <v/>
      </c>
      <c s="51" r="V19" t="s"/>
      <c s="51" r="W19">
        <f>($C19+$D19)*V19</f>
        <v/>
      </c>
      <c s="51" r="X19" t="s"/>
      <c s="51" r="Y19">
        <f>($C19+$D19)*X19</f>
        <v/>
      </c>
      <c s="51" r="Z19" t="s"/>
      <c s="51" r="AA19">
        <f>($C19+$D19)*Z19</f>
        <v/>
      </c>
      <c s="51" r="AB19" t="s"/>
      <c s="51" r="AC19">
        <f>G19*($C19+$D19)</f>
        <v/>
      </c>
      <c s="51" r="AD19">
        <f>H19*($C19+$D19)</f>
        <v/>
      </c>
      <c s="51" r="AE19">
        <f>I19*($C19+$D19)</f>
        <v/>
      </c>
      <c s="51" r="AF19">
        <f>J19*($C19+$D19)</f>
        <v/>
      </c>
    </row>
    <row ht="15" r="20" customHeight="1" spans="1:1025">
      <c s="51" r="A20" t="s">
        <v>60</v>
      </c>
      <c s="51" r="B20" t="s">
        <v>61</v>
      </c>
      <c s="52" r="C20" t="n">
        <v>2</v>
      </c>
      <c s="52" r="D20" t="s"/>
      <c s="52" r="E20" t="s"/>
      <c s="52" r="F20" t="s"/>
      <c s="52" r="G20" t="s"/>
      <c s="52" r="H20" t="s"/>
      <c s="52" r="I20" t="s"/>
      <c s="52" r="J20" t="s"/>
      <c s="52" r="K20" t="s">
        <v>28</v>
      </c>
      <c s="52" r="L20">
        <f>IF(AND(C20&gt;0,(G20+H20)&gt;0,K20&lt;&gt;"YES"),"YES","")</f>
        <v/>
      </c>
      <c s="52" r="M20">
        <f>IF(AND(D20&gt;0,(G20+H20)&gt;0,K20&lt;&gt;"YES"),"YES","")</f>
        <v/>
      </c>
      <c s="51" r="N20" t="s">
        <v>29</v>
      </c>
      <c s="51" r="O20" t="s">
        <v>62</v>
      </c>
      <c s="51" r="P20" t="s"/>
      <c s="51" r="Q20">
        <f>($C20+$D20)*P20</f>
        <v/>
      </c>
      <c s="51" r="R20" t="s"/>
      <c s="51" r="S20">
        <f>($C20+$D20)*R20</f>
        <v/>
      </c>
      <c s="51" r="T20" t="s"/>
      <c s="51" r="U20">
        <f>($C20+$D20)*T20</f>
        <v/>
      </c>
      <c s="51" r="V20" t="s"/>
      <c s="51" r="W20">
        <f>($C20+$D20)*V20</f>
        <v/>
      </c>
      <c s="51" r="X20" t="s"/>
      <c s="51" r="Y20">
        <f>($C20+$D20)*X20</f>
        <v/>
      </c>
      <c s="51" r="Z20" t="s"/>
      <c s="51" r="AA20">
        <f>($C20+$D20)*Z20</f>
        <v/>
      </c>
      <c s="51" r="AB20" t="s"/>
      <c s="51" r="AC20">
        <f>G20*($C20+$D20)</f>
        <v/>
      </c>
      <c s="51" r="AD20">
        <f>H20*($C20+$D20)</f>
        <v/>
      </c>
      <c s="51" r="AE20">
        <f>I20*($C20+$D20)</f>
        <v/>
      </c>
      <c s="51" r="AF20">
        <f>J20*($C20+$D20)</f>
        <v/>
      </c>
    </row>
    <row ht="15" r="21" customHeight="1" spans="1:1025">
      <c s="51" r="A21" t="s">
        <v>63</v>
      </c>
      <c s="51" r="B21" t="s">
        <v>64</v>
      </c>
      <c s="52" r="C21" t="n">
        <v>2</v>
      </c>
      <c s="52" r="D21" t="s"/>
      <c s="52" r="E21" t="s"/>
      <c s="52" r="F21" t="s"/>
      <c s="52" r="G21" t="s"/>
      <c s="52" r="H21" t="s"/>
      <c s="52" r="I21" t="s"/>
      <c s="52" r="J21" t="s"/>
      <c s="52" r="K21" t="s">
        <v>28</v>
      </c>
      <c s="52" r="L21">
        <f>IF(AND(C21&gt;0,(G21+H21)&gt;0,K21&lt;&gt;"YES"),"YES","")</f>
        <v/>
      </c>
      <c s="52" r="M21">
        <f>IF(AND(D21&gt;0,(G21+H21)&gt;0,K21&lt;&gt;"YES"),"YES","")</f>
        <v/>
      </c>
      <c s="51" r="N21" t="s">
        <v>29</v>
      </c>
      <c s="51" r="O21" t="s">
        <v>65</v>
      </c>
      <c s="51" r="P21" t="s"/>
      <c s="51" r="Q21">
        <f>($C21+$D21)*P21</f>
        <v/>
      </c>
      <c s="51" r="R21" t="s"/>
      <c s="51" r="S21">
        <f>($C21+$D21)*R21</f>
        <v/>
      </c>
      <c s="51" r="T21" t="s"/>
      <c s="51" r="U21">
        <f>($C21+$D21)*T21</f>
        <v/>
      </c>
      <c s="51" r="V21" t="s"/>
      <c s="51" r="W21">
        <f>($C21+$D21)*V21</f>
        <v/>
      </c>
      <c s="51" r="X21" t="s"/>
      <c s="51" r="Y21">
        <f>($C21+$D21)*X21</f>
        <v/>
      </c>
      <c s="51" r="Z21" t="s"/>
      <c s="51" r="AA21">
        <f>($C21+$D21)*Z21</f>
        <v/>
      </c>
      <c s="51" r="AB21" t="s"/>
      <c s="51" r="AC21">
        <f>G21*($C21+$D21)</f>
        <v/>
      </c>
      <c s="51" r="AD21">
        <f>H21*($C21+$D21)</f>
        <v/>
      </c>
      <c s="51" r="AE21">
        <f>I21*($C21+$D21)</f>
        <v/>
      </c>
      <c s="51" r="AF21">
        <f>J21*($C21+$D21)</f>
        <v/>
      </c>
    </row>
    <row ht="15" r="22" customHeight="1" spans="1:1025">
      <c s="51" r="A22" t="s">
        <v>66</v>
      </c>
      <c s="51" r="B22" t="s">
        <v>67</v>
      </c>
      <c s="52" r="C22" t="n">
        <v>2</v>
      </c>
      <c s="52" r="D22" t="s"/>
      <c s="52" r="E22" t="s"/>
      <c s="52" r="F22" t="s"/>
      <c s="52" r="G22" t="s"/>
      <c s="52" r="H22" t="s"/>
      <c s="52" r="I22" t="s"/>
      <c s="52" r="J22" t="s"/>
      <c s="52" r="K22" t="s">
        <v>28</v>
      </c>
      <c s="52" r="L22" t="s"/>
      <c s="52" r="M22" t="s"/>
      <c s="51" r="N22" t="s">
        <v>29</v>
      </c>
      <c s="51" r="O22" t="s">
        <v>68</v>
      </c>
      <c s="51" r="P22" t="s"/>
      <c s="51" r="Q22">
        <f>($C22+$D22)*P22</f>
        <v/>
      </c>
      <c s="51" r="R22" t="s"/>
      <c s="51" r="S22">
        <f>($C22+$D22)*R22</f>
        <v/>
      </c>
      <c s="51" r="T22" t="s"/>
      <c s="51" r="U22">
        <f>($C22+$D22)*T22</f>
        <v/>
      </c>
      <c s="51" r="V22" t="s"/>
      <c s="51" r="W22">
        <f>($C22+$D22)*V22</f>
        <v/>
      </c>
      <c s="51" r="X22" t="s"/>
      <c s="51" r="Y22">
        <f>($C22+$D22)*X22</f>
        <v/>
      </c>
      <c s="51" r="Z22" t="s"/>
      <c s="51" r="AA22">
        <f>($C22+$D22)*Z22</f>
        <v/>
      </c>
      <c s="51" r="AB22" t="s"/>
      <c s="51" r="AC22">
        <f>G22*($C22+$D22)</f>
        <v/>
      </c>
      <c s="51" r="AD22">
        <f>H22*($C22+$D22)</f>
        <v/>
      </c>
      <c s="51" r="AE22">
        <f>I22*($C22+$D22)</f>
        <v/>
      </c>
      <c s="51" r="AF22">
        <f>J22*($C22+$D22)</f>
        <v/>
      </c>
    </row>
    <row ht="15" r="23" customHeight="1" spans="1:1025">
      <c s="51" r="A23" t="s">
        <v>69</v>
      </c>
      <c s="51" r="B23" t="s">
        <v>70</v>
      </c>
      <c s="52" r="C23" t="n">
        <v>2</v>
      </c>
      <c s="52" r="D23" t="s"/>
      <c s="52" r="E23" t="s"/>
      <c s="52" r="F23" t="s"/>
      <c s="52" r="G23" t="s"/>
      <c s="52" r="H23" t="s"/>
      <c s="52" r="I23" t="s"/>
      <c s="52" r="J23" t="s"/>
      <c s="52" r="K23" t="s">
        <v>28</v>
      </c>
      <c s="52" r="L23" t="s"/>
      <c s="52" r="M23" t="s"/>
      <c s="51" r="N23" t="s">
        <v>29</v>
      </c>
      <c s="51" r="O23" t="s">
        <v>71</v>
      </c>
      <c s="51" r="P23" t="s"/>
      <c s="51" r="Q23">
        <f>($C23+$D23)*P23</f>
        <v/>
      </c>
      <c s="51" r="R23" t="s"/>
      <c s="51" r="S23">
        <f>($C23+$D23)*R23</f>
        <v/>
      </c>
      <c s="51" r="T23" t="s"/>
      <c s="51" r="U23">
        <f>($C23+$D23)*T23</f>
        <v/>
      </c>
      <c s="51" r="V23" t="s"/>
      <c s="51" r="W23">
        <f>($C23+$D23)*V23</f>
        <v/>
      </c>
      <c s="51" r="X23" t="s"/>
      <c s="51" r="Y23">
        <f>($C23+$D23)*X23</f>
        <v/>
      </c>
      <c s="51" r="Z23" t="s"/>
      <c s="51" r="AA23">
        <f>($C23+$D23)*Z23</f>
        <v/>
      </c>
      <c s="51" r="AB23" t="s"/>
      <c s="51" r="AC23">
        <f>G23*($C23+$D23)</f>
        <v/>
      </c>
      <c s="51" r="AD23">
        <f>H23*($C23+$D23)</f>
        <v/>
      </c>
      <c s="51" r="AE23">
        <f>I23*($C23+$D23)</f>
        <v/>
      </c>
      <c s="51" r="AF23">
        <f>J23*($C23+$D23)</f>
        <v/>
      </c>
    </row>
    <row ht="30" r="24" customHeight="1" spans="1:1025">
      <c s="51" r="A24" t="s">
        <v>72</v>
      </c>
      <c s="51" r="B24" t="s">
        <v>73</v>
      </c>
      <c s="52" r="C24" t="n">
        <v>7</v>
      </c>
      <c s="52" r="D24" t="s"/>
      <c s="52" r="E24" t="s"/>
      <c s="52" r="F24" t="s"/>
      <c s="52" r="G24" t="s"/>
      <c s="52" r="H24" t="s"/>
      <c s="52" r="I24" t="s"/>
      <c s="52" r="J24" t="s"/>
      <c s="52" r="K24" t="s">
        <v>39</v>
      </c>
      <c s="52" r="L24">
        <f>IF(AND(C24&gt;0,(G24+H24)&gt;0,K24&lt;&gt;"YES"),"YES","")</f>
        <v/>
      </c>
      <c s="52" r="M24">
        <f>IF(AND(D24&gt;0,(G24+H24)&gt;0,K24&lt;&gt;"YES"),"YES","")</f>
        <v/>
      </c>
      <c s="51" r="N24" t="s">
        <v>40</v>
      </c>
      <c s="51" r="O24" t="s">
        <v>40</v>
      </c>
      <c s="51" r="P24" t="s"/>
      <c s="51" r="Q24">
        <f>($C24+$D24)*P24</f>
        <v/>
      </c>
      <c s="51" r="R24" t="s"/>
      <c s="51" r="S24">
        <f>($C24+$D24)*R24</f>
        <v/>
      </c>
      <c s="51" r="T24" t="s"/>
      <c s="51" r="U24">
        <f>($C24+$D24)*T24</f>
        <v/>
      </c>
      <c s="51" r="V24" t="s"/>
      <c s="51" r="W24">
        <f>($C24+$D24)*V24</f>
        <v/>
      </c>
      <c s="51" r="X24" t="s"/>
      <c s="51" r="Y24">
        <f>($C24+$D24)*X24</f>
        <v/>
      </c>
      <c s="51" r="Z24" t="s"/>
      <c s="51" r="AA24">
        <f>($C24+$D24)*Z24</f>
        <v/>
      </c>
      <c s="51" r="AB24" t="s"/>
      <c s="51" r="AC24">
        <f>G24*($C24+$D24)</f>
        <v/>
      </c>
      <c s="51" r="AD24">
        <f>H24*($C24+$D24)</f>
        <v/>
      </c>
      <c s="51" r="AE24">
        <f>I24*($C24+$D24)</f>
        <v/>
      </c>
      <c s="51" r="AF24">
        <f>J24*($C24+$D24)</f>
        <v/>
      </c>
    </row>
    <row ht="15" r="25" customHeight="1" spans="1:1025">
      <c s="51" r="A25" t="s">
        <v>74</v>
      </c>
      <c s="51" r="B25" t="s">
        <v>75</v>
      </c>
      <c s="52" r="C25" t="n">
        <v>3</v>
      </c>
      <c s="52" r="D25" t="s"/>
      <c s="52" r="E25" t="s"/>
      <c s="52" r="F25" t="s"/>
      <c s="52" r="G25" t="s"/>
      <c s="52" r="H25" t="s"/>
      <c s="52" r="I25" t="s"/>
      <c s="52" r="J25" t="s"/>
      <c s="52" r="K25" t="s">
        <v>39</v>
      </c>
      <c s="52" r="L25">
        <f>IF(AND(C25&gt;0,(G25+H25)&gt;0,K25&lt;&gt;"YES"),"YES","")</f>
        <v/>
      </c>
      <c s="52" r="M25">
        <f>IF(AND(D25&gt;0,(G25+H25)&gt;0,K25&lt;&gt;"YES"),"YES","")</f>
        <v/>
      </c>
      <c s="51" r="N25" t="s">
        <v>40</v>
      </c>
      <c s="51" r="O25" t="s">
        <v>40</v>
      </c>
      <c s="51" r="P25" t="s"/>
      <c s="51" r="Q25">
        <f>($C25+$D25)*P25</f>
        <v/>
      </c>
      <c s="51" r="R25" t="s"/>
      <c s="51" r="S25">
        <f>($C25+$D25)*R25</f>
        <v/>
      </c>
      <c s="51" r="T25" t="s"/>
      <c s="51" r="U25">
        <f>($C25+$D25)*T25</f>
        <v/>
      </c>
      <c s="51" r="V25" t="s"/>
      <c s="51" r="W25">
        <f>($C25+$D25)*V25</f>
        <v/>
      </c>
      <c s="51" r="X25" t="s"/>
      <c s="51" r="Y25">
        <f>($C25+$D25)*X25</f>
        <v/>
      </c>
      <c s="51" r="Z25" t="s"/>
      <c s="51" r="AA25">
        <f>($C25+$D25)*Z25</f>
        <v/>
      </c>
      <c s="51" r="AB25" t="s"/>
      <c s="51" r="AC25">
        <f>G25*($C25+$D25)</f>
        <v/>
      </c>
      <c s="51" r="AD25">
        <f>H25*($C25+$D25)</f>
        <v/>
      </c>
      <c s="51" r="AE25">
        <f>I25*($C25+$D25)</f>
        <v/>
      </c>
      <c s="51" r="AF25">
        <f>J25*($C25+$D25)</f>
        <v/>
      </c>
    </row>
    <row ht="15" r="26" customHeight="1" spans="1:1025">
      <c s="51" r="A26" t="s">
        <v>76</v>
      </c>
      <c s="51" r="B26" t="s">
        <v>77</v>
      </c>
      <c s="52" r="C26" t="n">
        <v>1</v>
      </c>
      <c s="52" r="D26" t="s"/>
      <c s="52" r="E26" t="s"/>
      <c s="52" r="F26" t="s"/>
      <c s="52" r="G26" t="s"/>
      <c s="52" r="H26" t="s"/>
      <c s="52" r="I26" t="s"/>
      <c s="52" r="J26" t="s"/>
      <c s="52" r="K26" t="s">
        <v>39</v>
      </c>
      <c s="52" r="L26">
        <f>IF(AND(C26&gt;0,(G26+H26)&gt;0,K26&lt;&gt;"YES"),"YES","")</f>
        <v/>
      </c>
      <c s="52" r="M26">
        <f>IF(AND(D26&gt;0,(G26+H26)&gt;0,K26&lt;&gt;"YES"),"YES","")</f>
        <v/>
      </c>
      <c s="51" r="N26" t="s">
        <v>40</v>
      </c>
      <c s="51" r="O26" t="s">
        <v>40</v>
      </c>
      <c s="51" r="P26" t="s"/>
      <c s="51" r="Q26">
        <f>($C26+$D26)*P26</f>
        <v/>
      </c>
      <c s="51" r="R26" t="s"/>
      <c s="51" r="S26">
        <f>($C26+$D26)*R26</f>
        <v/>
      </c>
      <c s="51" r="T26" t="s"/>
      <c s="51" r="U26">
        <f>($C26+$D26)*T26</f>
        <v/>
      </c>
      <c s="51" r="V26" t="s"/>
      <c s="51" r="W26">
        <f>($C26+$D26)*V26</f>
        <v/>
      </c>
      <c s="51" r="X26" t="s"/>
      <c s="51" r="Y26">
        <f>($C26+$D26)*X26</f>
        <v/>
      </c>
      <c s="51" r="Z26" t="s"/>
      <c s="51" r="AA26">
        <f>($C26+$D26)*Z26</f>
        <v/>
      </c>
      <c s="51" r="AB26" t="s"/>
      <c s="51" r="AC26">
        <f>G26*($C26+$D26)</f>
        <v/>
      </c>
      <c s="51" r="AD26">
        <f>H26*($C26+$D26)</f>
        <v/>
      </c>
      <c s="51" r="AE26">
        <f>I26*($C26+$D26)</f>
        <v/>
      </c>
      <c s="51" r="AF26">
        <f>J26*($C26+$D26)</f>
        <v/>
      </c>
    </row>
    <row ht="15" r="27" customHeight="1" spans="1:1025">
      <c s="51" r="A27" t="s">
        <v>78</v>
      </c>
      <c s="51" r="B27" t="s">
        <v>79</v>
      </c>
      <c s="52" r="C27" t="n">
        <v>5</v>
      </c>
      <c s="52" r="D27" t="s"/>
      <c s="52" r="E27" t="s"/>
      <c s="52" r="F27" t="s"/>
      <c s="52" r="G27" t="s"/>
      <c s="52" r="H27" t="s"/>
      <c s="52" r="I27" t="s"/>
      <c s="52" r="J27" t="s"/>
      <c s="52" r="K27" t="s">
        <v>39</v>
      </c>
      <c s="52" r="L27">
        <f>IF(AND(C27&gt;0,(G27+H27)&gt;0,K27&lt;&gt;"YES"),"YES","")</f>
        <v/>
      </c>
      <c s="52" r="M27">
        <f>IF(AND(D27&gt;0,(G27+H27)&gt;0,K27&lt;&gt;"YES"),"YES","")</f>
        <v/>
      </c>
      <c s="51" r="N27" t="s">
        <v>40</v>
      </c>
      <c s="51" r="O27" t="s">
        <v>40</v>
      </c>
      <c s="51" r="P27" t="s"/>
      <c s="51" r="Q27">
        <f>($C27+$D27)*P27</f>
        <v/>
      </c>
      <c s="51" r="R27" t="s"/>
      <c s="51" r="S27">
        <f>($C27+$D27)*R27</f>
        <v/>
      </c>
      <c s="51" r="T27" t="s"/>
      <c s="51" r="U27">
        <f>($C27+$D27)*T27</f>
        <v/>
      </c>
      <c s="51" r="V27" t="s"/>
      <c s="51" r="W27">
        <f>($C27+$D27)*V27</f>
        <v/>
      </c>
      <c s="51" r="X27" t="s"/>
      <c s="51" r="Y27">
        <f>($C27+$D27)*X27</f>
        <v/>
      </c>
      <c s="51" r="Z27" t="s"/>
      <c s="51" r="AA27">
        <f>($C27+$D27)*Z27</f>
        <v/>
      </c>
      <c s="51" r="AB27" t="s"/>
      <c s="51" r="AC27">
        <f>G27*($C27+$D27)</f>
        <v/>
      </c>
      <c s="51" r="AD27">
        <f>H27*($C27+$D27)</f>
        <v/>
      </c>
      <c s="51" r="AE27">
        <f>I27*($C27+$D27)</f>
        <v/>
      </c>
      <c s="51" r="AF27">
        <f>J27*($C27+$D27)</f>
        <v/>
      </c>
    </row>
    <row ht="15" r="28" customHeight="1" spans="1:1025">
      <c s="51" r="A28" t="s">
        <v>80</v>
      </c>
      <c s="51" r="B28" t="s">
        <v>81</v>
      </c>
      <c s="52" r="C28" t="n">
        <v>1</v>
      </c>
      <c s="52" r="D28" t="s"/>
      <c s="52" r="E28" t="s"/>
      <c s="52" r="F28" t="s"/>
      <c s="52" r="G28" t="s"/>
      <c s="52" r="H28" t="s"/>
      <c s="52" r="I28" t="s"/>
      <c s="52" r="J28" t="s"/>
      <c s="52" r="K28" t="s">
        <v>39</v>
      </c>
      <c s="52" r="L28">
        <f>IF(AND(C28&gt;0,(G28+H28)&gt;0,K28&lt;&gt;"YES"),"YES","")</f>
        <v/>
      </c>
      <c s="52" r="M28">
        <f>IF(AND(D28&gt;0,(G28+H28)&gt;0,K28&lt;&gt;"YES"),"YES","")</f>
        <v/>
      </c>
      <c s="51" r="N28" t="s">
        <v>40</v>
      </c>
      <c s="51" r="O28" t="s">
        <v>40</v>
      </c>
      <c s="51" r="P28" t="s"/>
      <c s="51" r="Q28">
        <f>($C28+$D28)*P28</f>
        <v/>
      </c>
      <c s="51" r="R28" t="s"/>
      <c s="51" r="S28">
        <f>($C28+$D28)*R28</f>
        <v/>
      </c>
      <c s="51" r="T28" t="s"/>
      <c s="51" r="U28">
        <f>($C28+$D28)*T28</f>
        <v/>
      </c>
      <c s="51" r="V28" t="s"/>
      <c s="51" r="W28">
        <f>($C28+$D28)*V28</f>
        <v/>
      </c>
      <c s="51" r="X28" t="s"/>
      <c s="51" r="Y28">
        <f>($C28+$D28)*X28</f>
        <v/>
      </c>
      <c s="51" r="Z28" t="s"/>
      <c s="51" r="AA28">
        <f>($C28+$D28)*Z28</f>
        <v/>
      </c>
      <c s="51" r="AB28" t="s"/>
      <c s="51" r="AC28">
        <f>G28*($C28+$D28)</f>
        <v/>
      </c>
      <c s="51" r="AD28">
        <f>H28*($C28+$D28)</f>
        <v/>
      </c>
      <c s="51" r="AE28">
        <f>I28*($C28+$D28)</f>
        <v/>
      </c>
      <c s="51" r="AF28">
        <f>J28*($C28+$D28)</f>
        <v/>
      </c>
    </row>
    <row ht="15" r="29" customHeight="1" spans="1:1025">
      <c s="51" r="A29" t="s">
        <v>82</v>
      </c>
      <c s="51" r="B29" t="s">
        <v>83</v>
      </c>
      <c s="52" r="C29" t="n">
        <v>5</v>
      </c>
      <c s="52" r="D29" t="s"/>
      <c s="52" r="E29" t="s"/>
      <c s="52" r="F29" t="s"/>
      <c s="52" r="G29" t="s"/>
      <c s="52" r="H29" t="s"/>
      <c s="52" r="I29" t="s"/>
      <c s="52" r="J29" t="s"/>
      <c s="52" r="K29" t="s">
        <v>39</v>
      </c>
      <c s="52" r="L29">
        <f>IF(AND(C29&gt;0,(G29+H29)&gt;0,K29&lt;&gt;"YES"),"YES","")</f>
        <v/>
      </c>
      <c s="52" r="M29">
        <f>IF(AND(D29&gt;0,(G29+H29)&gt;0,K29&lt;&gt;"YES"),"YES","")</f>
        <v/>
      </c>
      <c s="51" r="N29" t="s">
        <v>40</v>
      </c>
      <c s="51" r="O29" t="s">
        <v>40</v>
      </c>
      <c s="51" r="P29" t="s"/>
      <c s="51" r="Q29">
        <f>($C29+$D29)*P29</f>
        <v/>
      </c>
      <c s="51" r="R29" t="s"/>
      <c s="51" r="S29">
        <f>($C29+$D29)*R29</f>
        <v/>
      </c>
      <c s="51" r="T29" t="s"/>
      <c s="51" r="U29">
        <f>($C29+$D29)*T29</f>
        <v/>
      </c>
      <c s="51" r="V29" t="s"/>
      <c s="51" r="W29">
        <f>($C29+$D29)*V29</f>
        <v/>
      </c>
      <c s="51" r="X29" t="s"/>
      <c s="51" r="Y29">
        <f>($C29+$D29)*X29</f>
        <v/>
      </c>
      <c s="51" r="Z29" t="s"/>
      <c s="51" r="AA29">
        <f>($C29+$D29)*Z29</f>
        <v/>
      </c>
      <c s="51" r="AB29" t="s"/>
      <c s="51" r="AC29">
        <f>G29*($C29+$D29)</f>
        <v/>
      </c>
      <c s="51" r="AD29">
        <f>H29*($C29+$D29)</f>
        <v/>
      </c>
      <c s="51" r="AE29">
        <f>I29*($C29+$D29)</f>
        <v/>
      </c>
      <c s="51" r="AF29">
        <f>J29*($C29+$D29)</f>
        <v/>
      </c>
    </row>
    <row ht="15" r="30" customHeight="1" spans="1:1025">
      <c s="51" r="A30" t="s">
        <v>84</v>
      </c>
      <c s="51" r="B30" t="s">
        <v>85</v>
      </c>
      <c s="52" r="C30" t="n">
        <v>2</v>
      </c>
      <c s="52" r="D30" t="s"/>
      <c s="52" r="E30" t="s"/>
      <c s="52" r="F30" t="s"/>
      <c s="52" r="G30" t="s"/>
      <c s="52" r="H30" t="s"/>
      <c s="52" r="I30" t="s"/>
      <c s="52" r="J30" t="s"/>
      <c s="52" r="K30" t="s">
        <v>39</v>
      </c>
      <c s="52" r="L30">
        <f>IF(AND(C30&gt;0,(G30+H30)&gt;0,K30&lt;&gt;"YES"),"YES","")</f>
        <v/>
      </c>
      <c s="52" r="M30">
        <f>IF(AND(D30&gt;0,(G30+H30)&gt;0,K30&lt;&gt;"YES"),"YES","")</f>
        <v/>
      </c>
      <c s="51" r="N30" t="s">
        <v>40</v>
      </c>
      <c s="51" r="O30" t="s">
        <v>40</v>
      </c>
      <c s="51" r="P30" t="s"/>
      <c s="51" r="Q30">
        <f>($C30+$D30)*P30</f>
        <v/>
      </c>
      <c s="51" r="R30" t="s"/>
      <c s="51" r="S30">
        <f>($C30+$D30)*R30</f>
        <v/>
      </c>
      <c s="51" r="T30" t="s"/>
      <c s="51" r="U30">
        <f>($C30+$D30)*T30</f>
        <v/>
      </c>
      <c s="51" r="V30" t="s"/>
      <c s="51" r="W30">
        <f>($C30+$D30)*V30</f>
        <v/>
      </c>
      <c s="51" r="X30" t="s"/>
      <c s="51" r="Y30">
        <f>($C30+$D30)*X30</f>
        <v/>
      </c>
      <c s="51" r="Z30" t="s"/>
      <c s="51" r="AA30">
        <f>($C30+$D30)*Z30</f>
        <v/>
      </c>
      <c s="51" r="AB30" t="s"/>
      <c s="51" r="AC30">
        <f>G30*($C30+$D30)</f>
        <v/>
      </c>
      <c s="51" r="AD30">
        <f>H30*($C30+$D30)</f>
        <v/>
      </c>
      <c s="51" r="AE30">
        <f>I30*($C30+$D30)</f>
        <v/>
      </c>
      <c s="51" r="AF30">
        <f>J30*($C30+$D30)</f>
        <v/>
      </c>
    </row>
    <row ht="15" r="31" customHeight="1" spans="1:1025">
      <c s="51" r="A31" t="s">
        <v>86</v>
      </c>
      <c s="51" r="B31" t="s">
        <v>87</v>
      </c>
      <c s="52" r="C31" t="n">
        <v>1</v>
      </c>
      <c s="52" r="D31" t="s"/>
      <c s="52" r="E31" t="s"/>
      <c s="52" r="F31" t="s"/>
      <c s="52" r="G31" t="s"/>
      <c s="52" r="H31" t="s"/>
      <c s="52" r="I31" t="s"/>
      <c s="52" r="J31" t="s"/>
      <c s="52" r="K31" t="s">
        <v>39</v>
      </c>
      <c s="52" r="L31">
        <f>IF(AND(C31&gt;0,(G31+H31)&gt;0,K31&lt;&gt;"YES"),"YES","")</f>
        <v/>
      </c>
      <c s="52" r="M31">
        <f>IF(AND(D31&gt;0,(G31+H31)&gt;0,K31&lt;&gt;"YES"),"YES","")</f>
        <v/>
      </c>
      <c s="51" r="N31" t="s">
        <v>40</v>
      </c>
      <c s="51" r="O31" t="s">
        <v>40</v>
      </c>
      <c s="51" r="P31" t="s"/>
      <c s="51" r="Q31">
        <f>($C31+$D31)*P31</f>
        <v/>
      </c>
      <c s="51" r="R31" t="s"/>
      <c s="51" r="S31">
        <f>($C31+$D31)*R31</f>
        <v/>
      </c>
      <c s="51" r="T31" t="s"/>
      <c s="51" r="U31">
        <f>($C31+$D31)*T31</f>
        <v/>
      </c>
      <c s="51" r="V31" t="s"/>
      <c s="51" r="W31">
        <f>($C31+$D31)*V31</f>
        <v/>
      </c>
      <c s="51" r="X31" t="s"/>
      <c s="51" r="Y31">
        <f>($C31+$D31)*X31</f>
        <v/>
      </c>
      <c s="51" r="Z31" t="s"/>
      <c s="51" r="AA31">
        <f>($C31+$D31)*Z31</f>
        <v/>
      </c>
      <c s="51" r="AB31" t="s"/>
      <c s="51" r="AC31">
        <f>G31*($C31+$D31)</f>
        <v/>
      </c>
      <c s="51" r="AD31">
        <f>H31*($C31+$D31)</f>
        <v/>
      </c>
      <c s="51" r="AE31">
        <f>I31*($C31+$D31)</f>
        <v/>
      </c>
      <c s="51" r="AF31">
        <f>J31*($C31+$D31)</f>
        <v/>
      </c>
    </row>
    <row ht="15" r="32" customHeight="1" spans="1:1025">
      <c s="51" r="A32" t="s">
        <v>88</v>
      </c>
      <c s="51" r="B32" t="s">
        <v>89</v>
      </c>
      <c s="52" r="C32" t="n">
        <v>3</v>
      </c>
      <c s="52" r="D32" t="s"/>
      <c s="52" r="E32" t="s"/>
      <c s="52" r="F32" t="s"/>
      <c s="52" r="G32" t="s"/>
      <c s="52" r="H32" t="s"/>
      <c s="52" r="I32" t="s"/>
      <c s="52" r="J32" t="s"/>
      <c s="52" r="K32" t="s">
        <v>39</v>
      </c>
      <c s="52" r="L32">
        <f>IF(AND(C32&gt;0,(G32+H32)&gt;0,K32&lt;&gt;"YES"),"YES","")</f>
        <v/>
      </c>
      <c s="52" r="M32">
        <f>IF(AND(D32&gt;0,(G32+H32)&gt;0,K32&lt;&gt;"YES"),"YES","")</f>
        <v/>
      </c>
      <c s="51" r="N32" t="s">
        <v>40</v>
      </c>
      <c s="51" r="O32" t="s">
        <v>40</v>
      </c>
      <c s="51" r="P32" t="s"/>
      <c s="51" r="Q32">
        <f>($C32+$D32)*P32</f>
        <v/>
      </c>
      <c s="51" r="R32" t="s"/>
      <c s="51" r="S32">
        <f>($C32+$D32)*R32</f>
        <v/>
      </c>
      <c s="51" r="T32" t="s"/>
      <c s="51" r="U32">
        <f>($C32+$D32)*T32</f>
        <v/>
      </c>
      <c s="51" r="V32" t="s"/>
      <c s="51" r="W32">
        <f>($C32+$D32)*V32</f>
        <v/>
      </c>
      <c s="51" r="X32" t="s"/>
      <c s="51" r="Y32">
        <f>($C32+$D32)*X32</f>
        <v/>
      </c>
      <c s="51" r="Z32" t="s"/>
      <c s="51" r="AA32">
        <f>($C32+$D32)*Z32</f>
        <v/>
      </c>
      <c s="51" r="AB32" t="s"/>
      <c s="51" r="AC32">
        <f>G32*($C32+$D32)</f>
        <v/>
      </c>
      <c s="51" r="AD32">
        <f>H32*($C32+$D32)</f>
        <v/>
      </c>
      <c s="51" r="AE32">
        <f>I32*($C32+$D32)</f>
        <v/>
      </c>
      <c s="51" r="AF32">
        <f>J32*($C32+$D32)</f>
        <v/>
      </c>
    </row>
    <row ht="15" r="33" customHeight="1" spans="1:1025">
      <c s="51" r="A33" t="s">
        <v>90</v>
      </c>
      <c s="51" r="B33" t="s">
        <v>91</v>
      </c>
      <c s="52" r="C33" t="n">
        <v>2</v>
      </c>
      <c s="52" r="D33" t="s"/>
      <c s="52" r="E33" t="s"/>
      <c s="52" r="F33" t="s"/>
      <c s="52" r="G33" t="s"/>
      <c s="52" r="H33" t="s"/>
      <c s="52" r="I33" t="s"/>
      <c s="52" r="J33" t="s"/>
      <c s="52" r="K33" t="s">
        <v>39</v>
      </c>
      <c s="52" r="L33">
        <f>IF(AND(C33&gt;0,(G33+H33)&gt;0,K33&lt;&gt;"YES"),"YES","")</f>
        <v/>
      </c>
      <c s="52" r="M33">
        <f>IF(AND(D33&gt;0,(G33+H33)&gt;0,K33&lt;&gt;"YES"),"YES","")</f>
        <v/>
      </c>
      <c s="51" r="N33" t="s">
        <v>40</v>
      </c>
      <c s="51" r="O33" t="s">
        <v>40</v>
      </c>
      <c s="51" r="P33" t="s"/>
      <c s="51" r="Q33">
        <f>($C33+$D33)*P33</f>
        <v/>
      </c>
      <c s="51" r="R33" t="s"/>
      <c s="51" r="S33">
        <f>($C33+$D33)*R33</f>
        <v/>
      </c>
      <c s="51" r="T33" t="s"/>
      <c s="51" r="U33">
        <f>($C33+$D33)*T33</f>
        <v/>
      </c>
      <c s="51" r="V33" t="s"/>
      <c s="51" r="W33">
        <f>($C33+$D33)*V33</f>
        <v/>
      </c>
      <c s="51" r="X33" t="s"/>
      <c s="51" r="Y33">
        <f>($C33+$D33)*X33</f>
        <v/>
      </c>
      <c s="51" r="Z33" t="s"/>
      <c s="51" r="AA33">
        <f>($C33+$D33)*Z33</f>
        <v/>
      </c>
      <c s="51" r="AB33" t="s"/>
      <c s="51" r="AC33">
        <f>G33*($C33+$D33)</f>
        <v/>
      </c>
      <c s="51" r="AD33">
        <f>H33*($C33+$D33)</f>
        <v/>
      </c>
      <c s="51" r="AE33">
        <f>I33*($C33+$D33)</f>
        <v/>
      </c>
      <c s="51" r="AF33">
        <f>J33*($C33+$D33)</f>
        <v/>
      </c>
    </row>
    <row ht="15" r="34" customHeight="1" spans="1:1025">
      <c s="51" r="A34" t="s">
        <v>92</v>
      </c>
      <c s="51" r="B34" t="s">
        <v>93</v>
      </c>
      <c s="52" r="C34" t="n">
        <v>1</v>
      </c>
      <c s="52" r="D34" t="s"/>
      <c s="52" r="E34" t="s"/>
      <c s="52" r="F34" t="s"/>
      <c s="52" r="G34" t="s"/>
      <c s="52" r="H34" t="s"/>
      <c s="52" r="I34" t="s"/>
      <c s="52" r="J34" t="s"/>
      <c s="52" r="K34" t="s">
        <v>39</v>
      </c>
      <c s="52" r="L34">
        <f>IF(AND(C34&gt;0,(G34+H34)&gt;0,K34&lt;&gt;"YES"),"YES","")</f>
        <v/>
      </c>
      <c s="52" r="M34">
        <f>IF(AND(D34&gt;0,(G34+H34)&gt;0,K34&lt;&gt;"YES"),"YES","")</f>
        <v/>
      </c>
      <c s="51" r="N34" t="s">
        <v>40</v>
      </c>
      <c s="51" r="O34" t="s">
        <v>40</v>
      </c>
      <c s="51" r="P34" t="s"/>
      <c s="51" r="Q34">
        <f>($C34+$D34)*P34</f>
        <v/>
      </c>
      <c s="51" r="R34" t="s"/>
      <c s="51" r="S34">
        <f>($C34+$D34)*R34</f>
        <v/>
      </c>
      <c s="51" r="T34" t="s"/>
      <c s="51" r="U34">
        <f>($C34+$D34)*T34</f>
        <v/>
      </c>
      <c s="51" r="V34" t="s"/>
      <c s="51" r="W34">
        <f>($C34+$D34)*V34</f>
        <v/>
      </c>
      <c s="51" r="X34" t="s"/>
      <c s="51" r="Y34">
        <f>($C34+$D34)*X34</f>
        <v/>
      </c>
      <c s="51" r="Z34" t="s"/>
      <c s="51" r="AA34">
        <f>($C34+$D34)*Z34</f>
        <v/>
      </c>
      <c s="51" r="AB34" t="s"/>
      <c s="51" r="AC34">
        <f>G34*($C34+$D34)</f>
        <v/>
      </c>
      <c s="51" r="AD34">
        <f>H34*($C34+$D34)</f>
        <v/>
      </c>
      <c s="51" r="AE34">
        <f>I34*($C34+$D34)</f>
        <v/>
      </c>
      <c s="51" r="AF34">
        <f>J34*($C34+$D34)</f>
        <v/>
      </c>
    </row>
    <row ht="15" r="35" customHeight="1" spans="1:1025">
      <c s="51" r="A35" t="s">
        <v>94</v>
      </c>
      <c s="51" r="B35" t="s">
        <v>95</v>
      </c>
      <c s="52" r="C35" t="n">
        <v>1</v>
      </c>
      <c s="52" r="D35" t="s"/>
      <c s="52" r="E35" t="s"/>
      <c s="52" r="F35" t="s"/>
      <c s="52" r="G35" t="s"/>
      <c s="52" r="H35" t="s"/>
      <c s="52" r="I35" t="s"/>
      <c s="52" r="J35" t="s"/>
      <c s="52" r="K35" t="s">
        <v>39</v>
      </c>
      <c s="52" r="L35">
        <f>IF(AND(C35&gt;0,(G35+H35)&gt;0,K35&lt;&gt;"YES"),"YES","")</f>
        <v/>
      </c>
      <c s="52" r="M35">
        <f>IF(AND(D35&gt;0,(G35+H35)&gt;0,K35&lt;&gt;"YES"),"YES","")</f>
        <v/>
      </c>
      <c s="51" r="N35" t="s">
        <v>40</v>
      </c>
      <c s="51" r="O35" t="s">
        <v>40</v>
      </c>
      <c s="51" r="P35" t="s"/>
      <c s="51" r="Q35">
        <f>($C35+$D35)*P35</f>
        <v/>
      </c>
      <c s="51" r="R35" t="s"/>
      <c s="51" r="S35">
        <f>($C35+$D35)*R35</f>
        <v/>
      </c>
      <c s="51" r="T35" t="s"/>
      <c s="51" r="U35">
        <f>($C35+$D35)*T35</f>
        <v/>
      </c>
      <c s="51" r="V35" t="s"/>
      <c s="51" r="W35">
        <f>($C35+$D35)*V35</f>
        <v/>
      </c>
      <c s="51" r="X35" t="s"/>
      <c s="51" r="Y35">
        <f>($C35+$D35)*X35</f>
        <v/>
      </c>
      <c s="51" r="Z35" t="s"/>
      <c s="51" r="AA35">
        <f>($C35+$D35)*Z35</f>
        <v/>
      </c>
      <c s="51" r="AB35" t="s"/>
      <c s="51" r="AC35">
        <f>G35*($C35+$D35)</f>
        <v/>
      </c>
      <c s="51" r="AD35">
        <f>H35*($C35+$D35)</f>
        <v/>
      </c>
      <c s="51" r="AE35">
        <f>I35*($C35+$D35)</f>
        <v/>
      </c>
      <c s="51" r="AF35">
        <f>J35*($C35+$D35)</f>
        <v/>
      </c>
    </row>
    <row ht="15" r="36" customHeight="1" spans="1:1025">
      <c s="51" r="A36" t="s">
        <v>96</v>
      </c>
      <c s="51" r="B36" t="s">
        <v>97</v>
      </c>
      <c s="52" r="C36" t="n">
        <v>1</v>
      </c>
      <c s="52" r="D36" t="s"/>
      <c s="52" r="E36" t="s"/>
      <c s="52" r="F36" t="s"/>
      <c s="52" r="G36" t="s"/>
      <c s="52" r="H36" t="s"/>
      <c s="52" r="I36" t="s"/>
      <c s="52" r="J36" t="s"/>
      <c s="52" r="K36" t="s">
        <v>28</v>
      </c>
      <c s="52" r="L36">
        <f>IF(AND(C36&gt;0,(G36+H36)&gt;0,K36&lt;&gt;"YES"),"YES","")</f>
        <v/>
      </c>
      <c s="52" r="M36">
        <f>IF(AND(D36&gt;0,(G36+H36)&gt;0,K36&lt;&gt;"YES"),"YES","")</f>
        <v/>
      </c>
      <c s="51" r="N36" t="s">
        <v>29</v>
      </c>
      <c s="51" r="O36" t="s">
        <v>98</v>
      </c>
      <c s="51" r="P36" t="s"/>
      <c s="51" r="Q36">
        <f>($C36+$D36)*P36</f>
        <v/>
      </c>
      <c s="51" r="R36" t="s"/>
      <c s="51" r="S36">
        <f>($C36+$D36)*R36</f>
        <v/>
      </c>
      <c s="51" r="T36" t="s"/>
      <c s="51" r="U36">
        <f>($C36+$D36)*T36</f>
        <v/>
      </c>
      <c s="51" r="V36" t="s"/>
      <c s="51" r="W36">
        <f>($C36+$D36)*V36</f>
        <v/>
      </c>
      <c s="51" r="X36" t="s"/>
      <c s="51" r="Y36">
        <f>($C36+$D36)*X36</f>
        <v/>
      </c>
      <c s="51" r="Z36" t="s"/>
      <c s="51" r="AA36">
        <f>($C36+$D36)*Z36</f>
        <v/>
      </c>
      <c s="51" r="AB36" t="s"/>
      <c s="51" r="AC36">
        <f>G36*($C36+$D36)</f>
        <v/>
      </c>
      <c s="51" r="AD36">
        <f>H36*($C36+$D36)</f>
        <v/>
      </c>
      <c s="51" r="AE36">
        <f>I36*($C36+$D36)</f>
        <v/>
      </c>
      <c s="51" r="AF36">
        <f>J36*($C36+$D36)</f>
        <v/>
      </c>
    </row>
    <row ht="15" r="37" customHeight="1" spans="1:1025">
      <c s="51" r="A37" t="s">
        <v>99</v>
      </c>
      <c s="51" r="B37" t="s">
        <v>100</v>
      </c>
      <c s="52" r="C37" t="n">
        <v>2</v>
      </c>
      <c s="52" r="D37" t="s"/>
      <c s="52" r="E37" t="s"/>
      <c s="52" r="F37" t="s"/>
      <c s="52" r="G37" t="s"/>
      <c s="52" r="H37" t="s"/>
      <c s="52" r="I37" t="s"/>
      <c s="52" r="J37" t="s"/>
      <c s="52" r="K37" t="s">
        <v>28</v>
      </c>
      <c s="52" r="L37">
        <f>IF(AND(C37&gt;0,(G37+H37)&gt;0,K37&lt;&gt;"YES"),"YES","")</f>
        <v/>
      </c>
      <c s="52" r="M37">
        <f>IF(AND(D37&gt;0,(G37+H37)&gt;0,K37&lt;&gt;"YES"),"YES","")</f>
        <v/>
      </c>
      <c s="51" r="N37" t="s">
        <v>29</v>
      </c>
      <c s="51" r="O37" t="s">
        <v>101</v>
      </c>
      <c s="51" r="P37" t="s"/>
      <c s="51" r="Q37">
        <f>($C37+$D37)*P37</f>
        <v/>
      </c>
      <c s="51" r="R37" t="s"/>
      <c s="51" r="S37">
        <f>($C37+$D37)*R37</f>
        <v/>
      </c>
      <c s="51" r="T37" t="s"/>
      <c s="51" r="U37">
        <f>($C37+$D37)*T37</f>
        <v/>
      </c>
      <c s="51" r="V37" t="s"/>
      <c s="51" r="W37">
        <f>($C37+$D37)*V37</f>
        <v/>
      </c>
      <c s="51" r="X37" t="s"/>
      <c s="51" r="Y37">
        <f>($C37+$D37)*X37</f>
        <v/>
      </c>
      <c s="51" r="Z37" t="s"/>
      <c s="51" r="AA37">
        <f>($C37+$D37)*Z37</f>
        <v/>
      </c>
      <c s="51" r="AB37" t="s"/>
      <c s="51" r="AC37">
        <f>G37*($C37+$D37)</f>
        <v/>
      </c>
      <c s="51" r="AD37">
        <f>H37*($C37+$D37)</f>
        <v/>
      </c>
      <c s="51" r="AE37">
        <f>I37*($C37+$D37)</f>
        <v/>
      </c>
      <c s="51" r="AF37">
        <f>J37*($C37+$D37)</f>
        <v/>
      </c>
    </row>
    <row ht="15" r="38" customHeight="1" spans="1:1025">
      <c s="51" r="A38" t="s">
        <v>102</v>
      </c>
      <c s="51" r="B38" t="s">
        <v>103</v>
      </c>
      <c s="52" r="C38" t="n">
        <v>6</v>
      </c>
      <c s="52" r="D38" t="s"/>
      <c s="52" r="E38" t="s"/>
      <c s="52" r="F38" t="s"/>
      <c s="52" r="G38" t="s"/>
      <c s="52" r="H38" t="s"/>
      <c s="52" r="I38" t="s"/>
      <c s="52" r="J38" t="s"/>
      <c s="52" r="K38" t="s">
        <v>28</v>
      </c>
      <c s="52" r="L38">
        <f>IF(AND(C38&gt;0,(G38+H38)&gt;0,K38&lt;&gt;"YES"),"YES","")</f>
        <v/>
      </c>
      <c s="52" r="M38">
        <f>IF(AND(D38&gt;0,(G38+H38)&gt;0,K38&lt;&gt;"YES"),"YES","")</f>
        <v/>
      </c>
      <c s="51" r="N38" t="s">
        <v>40</v>
      </c>
      <c s="51" r="O38" t="s">
        <v>40</v>
      </c>
      <c s="51" r="P38" t="s"/>
      <c s="51" r="Q38">
        <f>($C38+$D38)*P38</f>
        <v/>
      </c>
      <c s="51" r="R38" t="s"/>
      <c s="51" r="S38">
        <f>($C38+$D38)*R38</f>
        <v/>
      </c>
      <c s="51" r="T38" t="s"/>
      <c s="51" r="U38">
        <f>($C38+$D38)*T38</f>
        <v/>
      </c>
      <c s="51" r="V38" t="s"/>
      <c s="51" r="W38">
        <f>($C38+$D38)*V38</f>
        <v/>
      </c>
      <c s="51" r="X38" t="s"/>
      <c s="51" r="Y38">
        <f>($C38+$D38)*X38</f>
        <v/>
      </c>
      <c s="51" r="Z38" t="s"/>
      <c s="51" r="AA38">
        <f>($C38+$D38)*Z38</f>
        <v/>
      </c>
      <c s="51" r="AB38" t="s"/>
      <c s="51" r="AC38">
        <f>G38*($C38+$D38)</f>
        <v/>
      </c>
      <c s="51" r="AD38">
        <f>H38*($C38+$D38)</f>
        <v/>
      </c>
      <c s="51" r="AE38">
        <f>I38*($C38+$D38)</f>
        <v/>
      </c>
      <c s="51" r="AF38">
        <f>J38*($C38+$D38)</f>
        <v/>
      </c>
    </row>
    <row ht="30" r="39" customHeight="1" spans="1:1025">
      <c s="51" r="A39" t="s">
        <v>104</v>
      </c>
      <c s="51" r="B39" t="s">
        <v>105</v>
      </c>
      <c s="52" r="C39" t="n">
        <v>12</v>
      </c>
      <c s="52" r="D39" t="s"/>
      <c s="52" r="E39" t="s"/>
      <c s="52" r="F39" t="s"/>
      <c s="52" r="G39" t="s"/>
      <c s="52" r="H39" t="s"/>
      <c s="52" r="I39" t="s"/>
      <c s="52" r="J39" t="s"/>
      <c s="52" r="K39" t="s">
        <v>39</v>
      </c>
      <c s="52" r="L39">
        <f>IF(AND(C39&gt;0,(G39+H39)&gt;0,K39&lt;&gt;"YES"),"YES","")</f>
        <v/>
      </c>
      <c s="52" r="M39">
        <f>IF(AND(D39&gt;0,(G39+H39)&gt;0,K39&lt;&gt;"YES"),"YES","")</f>
        <v/>
      </c>
      <c s="51" r="N39" t="s">
        <v>40</v>
      </c>
      <c s="51" r="O39" t="s">
        <v>40</v>
      </c>
      <c s="51" r="P39" t="s"/>
      <c s="51" r="Q39">
        <f>($C39+$D39)*P39</f>
        <v/>
      </c>
      <c s="51" r="R39" t="s"/>
      <c s="51" r="S39">
        <f>($C39+$D39)*R39</f>
        <v/>
      </c>
      <c s="51" r="T39" t="s"/>
      <c s="51" r="U39">
        <f>($C39+$D39)*T39</f>
        <v/>
      </c>
      <c s="51" r="V39" t="s"/>
      <c s="51" r="W39">
        <f>($C39+$D39)*V39</f>
        <v/>
      </c>
      <c s="51" r="X39" t="s"/>
      <c s="51" r="Y39">
        <f>($C39+$D39)*X39</f>
        <v/>
      </c>
      <c s="51" r="Z39" t="s"/>
      <c s="51" r="AA39">
        <f>($C39+$D39)*Z39</f>
        <v/>
      </c>
      <c s="51" r="AB39" t="s"/>
      <c s="51" r="AC39">
        <f>G39*($C39+$D39)</f>
        <v/>
      </c>
      <c s="51" r="AD39">
        <f>H39*($C39+$D39)</f>
        <v/>
      </c>
      <c s="51" r="AE39">
        <f>I39*($C39+$D39)</f>
        <v/>
      </c>
      <c s="51" r="AF39">
        <f>J39*($C39+$D39)</f>
        <v/>
      </c>
    </row>
    <row ht="15" r="40" customHeight="1" spans="1:1025">
      <c s="51" r="A40" t="s">
        <v>106</v>
      </c>
      <c s="51" r="B40" t="s">
        <v>107</v>
      </c>
      <c s="52" r="C40" t="n">
        <v>2</v>
      </c>
      <c s="52" r="D40" t="s"/>
      <c s="52" r="E40" t="s"/>
      <c s="52" r="F40" t="s"/>
      <c s="52" r="G40" t="s"/>
      <c s="52" r="H40" t="s"/>
      <c s="52" r="I40" t="s"/>
      <c s="52" r="J40" t="s"/>
      <c s="52" r="K40" t="s">
        <v>28</v>
      </c>
      <c s="52" r="L40">
        <f>IF(AND(C40&gt;0,(G40+H40)&gt;0,K40&lt;&gt;"YES"),"YES","")</f>
        <v/>
      </c>
      <c s="52" r="M40">
        <f>IF(AND(D40&gt;0,(G40+H40)&gt;0,K40&lt;&gt;"YES"),"YES","")</f>
        <v/>
      </c>
      <c s="51" r="N40" t="s">
        <v>29</v>
      </c>
      <c s="51" r="O40" t="s">
        <v>108</v>
      </c>
      <c s="51" r="P40" t="s"/>
      <c s="51" r="Q40">
        <f>($C40+$D40)*P40</f>
        <v/>
      </c>
      <c s="51" r="R40" t="s"/>
      <c s="51" r="S40">
        <f>($C40+$D40)*R40</f>
        <v/>
      </c>
      <c s="51" r="T40" t="s"/>
      <c s="51" r="U40">
        <f>($C40+$D40)*T40</f>
        <v/>
      </c>
      <c s="51" r="V40" t="s"/>
      <c s="51" r="W40">
        <f>($C40+$D40)*V40</f>
        <v/>
      </c>
      <c s="51" r="X40" t="s"/>
      <c s="51" r="Y40">
        <f>($C40+$D40)*X40</f>
        <v/>
      </c>
      <c s="51" r="Z40" t="s"/>
      <c s="51" r="AA40">
        <f>($C40+$D40)*Z40</f>
        <v/>
      </c>
      <c s="51" r="AB40" t="s"/>
      <c s="51" r="AC40">
        <f>G40*($C40+$D40)</f>
        <v/>
      </c>
      <c s="51" r="AD40">
        <f>H40*($C40+$D40)</f>
        <v/>
      </c>
      <c s="51" r="AE40">
        <f>I40*($C40+$D40)</f>
        <v/>
      </c>
      <c s="51" r="AF40">
        <f>J40*($C40+$D40)</f>
        <v/>
      </c>
    </row>
    <row ht="15" r="41" customHeight="1" spans="1:1025">
      <c s="51" r="A41" t="s">
        <v>109</v>
      </c>
      <c s="51" r="B41" t="s">
        <v>110</v>
      </c>
      <c s="52" r="C41" t="n">
        <v>1</v>
      </c>
      <c s="52" r="D41" t="s"/>
      <c s="52" r="E41" t="s"/>
      <c s="52" r="F41" t="s"/>
      <c s="52" r="G41" t="s"/>
      <c s="52" r="H41" t="s"/>
      <c s="52" r="I41" t="s"/>
      <c s="52" r="J41" t="s"/>
      <c s="52" r="K41" t="s">
        <v>28</v>
      </c>
      <c s="52" r="L41">
        <f>IF(AND(C41&gt;0,(G41+H41)&gt;0,K41&lt;&gt;"YES"),"YES","")</f>
        <v/>
      </c>
      <c s="52" r="M41">
        <f>IF(AND(D41&gt;0,(G41+H41)&gt;0,K41&lt;&gt;"YES"),"YES","")</f>
        <v/>
      </c>
      <c s="51" r="N41" t="s">
        <v>29</v>
      </c>
      <c s="51" r="O41" t="s">
        <v>111</v>
      </c>
      <c s="51" r="P41" t="s"/>
      <c s="51" r="Q41">
        <f>($C41+$D41)*P41</f>
        <v/>
      </c>
      <c s="51" r="R41" t="s"/>
      <c s="51" r="S41">
        <f>($C41+$D41)*R41</f>
        <v/>
      </c>
      <c s="51" r="T41" t="s"/>
      <c s="51" r="U41">
        <f>($C41+$D41)*T41</f>
        <v/>
      </c>
      <c s="51" r="V41" t="s"/>
      <c s="51" r="W41">
        <f>($C41+$D41)*V41</f>
        <v/>
      </c>
      <c s="51" r="X41" t="s"/>
      <c s="51" r="Y41">
        <f>($C41+$D41)*X41</f>
        <v/>
      </c>
      <c s="51" r="Z41" t="s"/>
      <c s="51" r="AA41">
        <f>($C41+$D41)*Z41</f>
        <v/>
      </c>
      <c s="51" r="AB41" t="s"/>
      <c s="51" r="AC41">
        <f>G41*($C41+$D41)</f>
        <v/>
      </c>
      <c s="51" r="AD41">
        <f>H41*($C41+$D41)</f>
        <v/>
      </c>
      <c s="51" r="AE41">
        <f>I41*($C41+$D41)</f>
        <v/>
      </c>
      <c s="51" r="AF41">
        <f>J41*($C41+$D41)</f>
        <v/>
      </c>
    </row>
    <row ht="15" r="42" customHeight="1" spans="1:1025">
      <c s="51" r="A42" t="s">
        <v>112</v>
      </c>
      <c s="51" r="B42" t="s">
        <v>113</v>
      </c>
      <c s="52" r="C42" t="n">
        <v>2</v>
      </c>
      <c s="52" r="D42" t="s"/>
      <c s="52" r="E42" t="s"/>
      <c s="52" r="F42" t="s"/>
      <c s="52" r="G42" t="s"/>
      <c s="52" r="H42" t="s"/>
      <c s="52" r="I42" t="s"/>
      <c s="52" r="J42" t="s"/>
      <c s="52" r="K42" t="s">
        <v>28</v>
      </c>
      <c s="52" r="L42">
        <f>IF(AND(C42&gt;0,(G42+H42)&gt;0,K42&lt;&gt;"YES"),"YES","")</f>
        <v/>
      </c>
      <c s="52" r="M42">
        <f>IF(AND(D42&gt;0,(G42+H42)&gt;0,K42&lt;&gt;"YES"),"YES","")</f>
        <v/>
      </c>
      <c s="51" r="N42" t="s">
        <v>29</v>
      </c>
      <c s="51" r="O42" t="s">
        <v>114</v>
      </c>
      <c s="51" r="P42" t="s"/>
      <c s="51" r="Q42">
        <f>($C42+$D42)*P42</f>
        <v/>
      </c>
      <c s="51" r="R42" t="s"/>
      <c s="51" r="S42">
        <f>($C42+$D42)*R42</f>
        <v/>
      </c>
      <c s="51" r="T42" t="s"/>
      <c s="51" r="U42">
        <f>($C42+$D42)*T42</f>
        <v/>
      </c>
      <c s="51" r="V42" t="s"/>
      <c s="51" r="W42">
        <f>($C42+$D42)*V42</f>
        <v/>
      </c>
      <c s="51" r="X42" t="s"/>
      <c s="51" r="Y42">
        <f>($C42+$D42)*X42</f>
        <v/>
      </c>
      <c s="51" r="Z42" t="s"/>
      <c s="51" r="AA42">
        <f>($C42+$D42)*Z42</f>
        <v/>
      </c>
      <c s="51" r="AB42" t="s"/>
      <c s="51" r="AC42">
        <f>G42*($C42+$D42)</f>
        <v/>
      </c>
      <c s="51" r="AD42">
        <f>H42*($C42+$D42)</f>
        <v/>
      </c>
      <c s="51" r="AE42">
        <f>I42*($C42+$D42)</f>
        <v/>
      </c>
      <c s="51" r="AF42">
        <f>J42*($C42+$D42)</f>
        <v/>
      </c>
    </row>
    <row ht="15" r="43" customHeight="1" spans="1:1025">
      <c s="51" r="A43" t="s">
        <v>115</v>
      </c>
      <c s="51" r="B43" t="s">
        <v>116</v>
      </c>
      <c s="52" r="C43" t="n">
        <v>1</v>
      </c>
      <c s="52" r="D43" t="s"/>
      <c s="52" r="E43" t="s"/>
      <c s="52" r="F43" t="s"/>
      <c s="52" r="G43" t="s"/>
      <c s="52" r="H43" t="s"/>
      <c s="52" r="I43" t="s"/>
      <c s="52" r="J43" t="s"/>
      <c s="52" r="K43" t="s">
        <v>39</v>
      </c>
      <c s="52" r="L43">
        <f>IF(AND(C43&gt;0,(G43+H43)&gt;0,K43&lt;&gt;"YES"),"YES","")</f>
        <v/>
      </c>
      <c s="52" r="M43">
        <f>IF(AND(D43&gt;0,(G43+H43)&gt;0,K43&lt;&gt;"YES"),"YES","")</f>
        <v/>
      </c>
      <c s="51" r="N43" t="s">
        <v>40</v>
      </c>
      <c s="51" r="O43" t="s">
        <v>40</v>
      </c>
      <c s="51" r="P43" t="s"/>
      <c s="51" r="Q43">
        <f>($C43+$D43)*P43</f>
        <v/>
      </c>
      <c s="51" r="R43" t="s"/>
      <c s="51" r="S43">
        <f>($C43+$D43)*R43</f>
        <v/>
      </c>
      <c s="51" r="T43" t="s"/>
      <c s="51" r="U43">
        <f>($C43+$D43)*T43</f>
        <v/>
      </c>
      <c s="51" r="V43" t="s"/>
      <c s="51" r="W43">
        <f>($C43+$D43)*V43</f>
        <v/>
      </c>
      <c s="51" r="X43" t="s"/>
      <c s="51" r="Y43">
        <f>($C43+$D43)*X43</f>
        <v/>
      </c>
      <c s="51" r="Z43" t="s"/>
      <c s="51" r="AA43">
        <f>($C43+$D43)*Z43</f>
        <v/>
      </c>
      <c s="51" r="AB43" t="s"/>
      <c s="51" r="AC43">
        <f>G43*($C43+$D43)</f>
        <v/>
      </c>
      <c s="51" r="AD43">
        <f>H43*($C43+$D43)</f>
        <v/>
      </c>
      <c s="51" r="AE43">
        <f>I43*($C43+$D43)</f>
        <v/>
      </c>
      <c s="51" r="AF43">
        <f>J43*($C43+$D43)</f>
        <v/>
      </c>
    </row>
    <row ht="15" r="44" customHeight="1" spans="1:1025">
      <c s="51" r="A44" t="s">
        <v>117</v>
      </c>
      <c s="51" r="B44" t="s">
        <v>118</v>
      </c>
      <c s="52" r="C44" t="n">
        <v>2</v>
      </c>
      <c s="52" r="D44" t="s"/>
      <c s="52" r="E44" t="s"/>
      <c s="52" r="F44" t="s"/>
      <c s="52" r="G44" t="s"/>
      <c s="52" r="H44" t="s"/>
      <c s="52" r="I44" t="s"/>
      <c s="52" r="J44" t="s"/>
      <c s="52" r="K44" t="s">
        <v>39</v>
      </c>
      <c s="52" r="L44">
        <f>IF(AND(C44&gt;0,(G44+H44)&gt;0,K44&lt;&gt;"YES"),"YES","")</f>
        <v/>
      </c>
      <c s="52" r="M44">
        <f>IF(AND(D44&gt;0,(G44+H44)&gt;0,K44&lt;&gt;"YES"),"YES","")</f>
        <v/>
      </c>
      <c s="51" r="N44" t="s">
        <v>40</v>
      </c>
      <c s="51" r="O44" t="s">
        <v>40</v>
      </c>
      <c s="51" r="P44" t="s"/>
      <c s="51" r="Q44">
        <f>($C44+$D44)*P44</f>
        <v/>
      </c>
      <c s="51" r="R44" t="s"/>
      <c s="51" r="S44">
        <f>($C44+$D44)*R44</f>
        <v/>
      </c>
      <c s="51" r="T44" t="s"/>
      <c s="51" r="U44">
        <f>($C44+$D44)*T44</f>
        <v/>
      </c>
      <c s="51" r="V44" t="s"/>
      <c s="51" r="W44">
        <f>($C44+$D44)*V44</f>
        <v/>
      </c>
      <c s="51" r="X44" t="s"/>
      <c s="51" r="Y44">
        <f>($C44+$D44)*X44</f>
        <v/>
      </c>
      <c s="51" r="Z44" t="s"/>
      <c s="51" r="AA44">
        <f>($C44+$D44)*Z44</f>
        <v/>
      </c>
      <c s="51" r="AB44" t="s"/>
      <c s="51" r="AC44">
        <f>G44*($C44+$D44)</f>
        <v/>
      </c>
      <c s="51" r="AD44">
        <f>H44*($C44+$D44)</f>
        <v/>
      </c>
      <c s="51" r="AE44">
        <f>I44*($C44+$D44)</f>
        <v/>
      </c>
      <c s="51" r="AF44">
        <f>J44*($C44+$D44)</f>
        <v/>
      </c>
    </row>
    <row ht="15" r="45" customHeight="1" spans="1:1025">
      <c s="51" r="A45" t="s">
        <v>119</v>
      </c>
      <c s="51" r="B45" t="s">
        <v>120</v>
      </c>
      <c s="52" r="C45" t="n">
        <v>1</v>
      </c>
      <c s="52" r="D45" t="s"/>
      <c s="52" r="E45" t="s"/>
      <c s="52" r="F45" t="s"/>
      <c s="52" r="G45" t="s"/>
      <c s="52" r="H45" t="s"/>
      <c s="52" r="I45" t="s"/>
      <c s="52" r="J45" t="s"/>
      <c s="52" r="K45" t="s">
        <v>28</v>
      </c>
      <c s="52" r="L45">
        <f>IF(AND(C45&gt;0,(G45+H45)&gt;0,K45&lt;&gt;"YES"),"YES","")</f>
        <v/>
      </c>
      <c s="52" r="M45">
        <f>IF(AND(D45&gt;0,(G45+H45)&gt;0,K45&lt;&gt;"YES"),"YES","")</f>
        <v/>
      </c>
      <c s="51" r="N45" t="s">
        <v>29</v>
      </c>
      <c s="51" r="O45" t="s">
        <v>121</v>
      </c>
      <c s="51" r="P45" t="s"/>
      <c s="51" r="Q45">
        <f>($C45+$D45)*P45</f>
        <v/>
      </c>
      <c s="51" r="R45" t="s"/>
      <c s="51" r="S45">
        <f>($C45+$D45)*R45</f>
        <v/>
      </c>
      <c s="51" r="T45" t="s"/>
      <c s="51" r="U45">
        <f>($C45+$D45)*T45</f>
        <v/>
      </c>
      <c s="51" r="V45" t="s"/>
      <c s="51" r="W45">
        <f>($C45+$D45)*V45</f>
        <v/>
      </c>
      <c s="51" r="X45" t="s"/>
      <c s="51" r="Y45">
        <f>($C45+$D45)*X45</f>
        <v/>
      </c>
      <c s="51" r="Z45" t="s"/>
      <c s="51" r="AA45">
        <f>($C45+$D45)*Z45</f>
        <v/>
      </c>
      <c s="51" r="AB45" t="s"/>
      <c s="51" r="AC45">
        <f>G45*($C45+$D45)</f>
        <v/>
      </c>
      <c s="51" r="AD45">
        <f>H45*($C45+$D45)</f>
        <v/>
      </c>
      <c s="51" r="AE45">
        <f>I45*($C45+$D45)</f>
        <v/>
      </c>
      <c s="51" r="AF45">
        <f>J45*($C45+$D45)</f>
        <v/>
      </c>
    </row>
    <row ht="15" r="46" customHeight="1" spans="1:1025">
      <c s="51" r="A46" t="s">
        <v>122</v>
      </c>
      <c s="51" r="B46" t="s">
        <v>123</v>
      </c>
      <c s="52" r="C46" t="n">
        <v>1</v>
      </c>
      <c s="52" r="D46" t="s"/>
      <c s="52" r="E46" t="s"/>
      <c s="52" r="F46" t="s"/>
      <c s="52" r="G46" t="s"/>
      <c s="52" r="H46" t="s"/>
      <c s="52" r="I46" t="s"/>
      <c s="52" r="J46" t="s"/>
      <c s="52" r="K46" t="s">
        <v>28</v>
      </c>
      <c s="52" r="L46">
        <f>IF(AND(C46&gt;0,(G46+H46)&gt;0,K46&lt;&gt;"YES"),"YES","")</f>
        <v/>
      </c>
      <c s="52" r="M46">
        <f>IF(AND(D46&gt;0,(G46+H46)&gt;0,K46&lt;&gt;"YES"),"YES","")</f>
        <v/>
      </c>
      <c s="51" r="N46" t="s">
        <v>124</v>
      </c>
      <c s="51" r="O46" t="s">
        <v>125</v>
      </c>
      <c s="51" r="P46" t="s"/>
      <c s="51" r="Q46">
        <f>($C46+$D46)*P46</f>
        <v/>
      </c>
      <c s="51" r="R46" t="s"/>
      <c s="51" r="S46">
        <f>($C46+$D46)*R46</f>
        <v/>
      </c>
      <c s="51" r="T46" t="s"/>
      <c s="51" r="U46">
        <f>($C46+$D46)*T46</f>
        <v/>
      </c>
      <c s="51" r="V46" t="s"/>
      <c s="51" r="W46">
        <f>($C46+$D46)*V46</f>
        <v/>
      </c>
      <c s="51" r="X46" t="s"/>
      <c s="51" r="Y46">
        <f>($C46+$D46)*X46</f>
        <v/>
      </c>
      <c s="51" r="Z46" t="s"/>
      <c s="51" r="AA46">
        <f>($C46+$D46)*Z46</f>
        <v/>
      </c>
      <c s="51" r="AB46" t="s"/>
      <c s="51" r="AC46">
        <f>G46*($C46+$D46)</f>
        <v/>
      </c>
      <c s="51" r="AD46">
        <f>H46*($C46+$D46)</f>
        <v/>
      </c>
      <c s="51" r="AE46">
        <f>I46*($C46+$D46)</f>
        <v/>
      </c>
      <c s="51" r="AF46">
        <f>J46*($C46+$D46)</f>
        <v/>
      </c>
    </row>
    <row ht="15" r="47" customHeight="1" spans="1:1025">
      <c s="51" r="A47" t="s">
        <v>126</v>
      </c>
      <c s="51" r="B47" t="s">
        <v>123</v>
      </c>
      <c s="52" r="C47" t="n">
        <v>1</v>
      </c>
      <c s="52" r="D47" t="s"/>
      <c s="52" r="E47" t="s"/>
      <c s="52" r="F47" t="s"/>
      <c s="52" r="G47" t="s"/>
      <c s="52" r="H47" t="s"/>
      <c s="52" r="I47" t="s"/>
      <c s="52" r="J47" t="s"/>
      <c s="52" r="K47" t="s">
        <v>28</v>
      </c>
      <c s="52" r="L47">
        <f>IF(AND(C47&gt;0,(G47+H47)&gt;0,K47&lt;&gt;"YES"),"YES","")</f>
        <v/>
      </c>
      <c s="52" r="M47">
        <f>IF(AND(D47&gt;0,(G47+H47)&gt;0,K47&lt;&gt;"YES"),"YES","")</f>
        <v/>
      </c>
      <c s="51" r="N47" t="s">
        <v>124</v>
      </c>
      <c s="51" r="O47" t="s">
        <v>125</v>
      </c>
      <c s="51" r="P47" t="s"/>
      <c s="51" r="Q47">
        <f>($C47+$D47)*P47</f>
        <v/>
      </c>
      <c s="51" r="R47" t="s"/>
      <c s="51" r="S47">
        <f>($C47+$D47)*R47</f>
        <v/>
      </c>
      <c s="51" r="T47" t="s"/>
      <c s="51" r="U47">
        <f>($C47+$D47)*T47</f>
        <v/>
      </c>
      <c s="51" r="V47" t="s"/>
      <c s="51" r="W47">
        <f>($C47+$D47)*V47</f>
        <v/>
      </c>
      <c s="51" r="X47" t="s"/>
      <c s="51" r="Y47">
        <f>($C47+$D47)*X47</f>
        <v/>
      </c>
      <c s="51" r="Z47" t="s"/>
      <c s="51" r="AA47">
        <f>($C47+$D47)*Z47</f>
        <v/>
      </c>
      <c s="51" r="AB47" t="s"/>
      <c s="51" r="AC47">
        <f>G47*($C47+$D47)</f>
        <v/>
      </c>
      <c s="51" r="AD47">
        <f>H47*($C47+$D47)</f>
        <v/>
      </c>
      <c s="51" r="AE47">
        <f>I47*($C47+$D47)</f>
        <v/>
      </c>
      <c s="51" r="AF47">
        <f>J47*($C47+$D47)</f>
        <v/>
      </c>
    </row>
    <row ht="15" r="48" customHeight="1" spans="1:1025">
      <c s="51" r="A48" t="s">
        <v>127</v>
      </c>
      <c s="51" r="B48" t="s">
        <v>128</v>
      </c>
      <c s="52" r="C48" t="n">
        <v>1</v>
      </c>
      <c s="52" r="D48" t="s"/>
      <c s="52" r="E48" t="s"/>
      <c s="52" r="F48" t="s"/>
      <c s="52" r="G48" t="s"/>
      <c s="52" r="H48" t="s"/>
      <c s="52" r="I48" t="s"/>
      <c s="52" r="J48" t="s"/>
      <c s="52" r="K48" t="s">
        <v>28</v>
      </c>
      <c s="52" r="L48">
        <f>IF(AND(C48&gt;0,(G48+H48)&gt;0,K48&lt;&gt;"YES"),"YES","")</f>
        <v/>
      </c>
      <c s="52" r="M48">
        <f>IF(AND(D48&gt;0,(G48+H48)&gt;0,K48&lt;&gt;"YES"),"YES","")</f>
        <v/>
      </c>
      <c s="51" r="N48" t="s">
        <v>40</v>
      </c>
      <c s="51" r="O48" t="s">
        <v>40</v>
      </c>
      <c s="51" r="P48" t="s"/>
      <c s="51" r="Q48">
        <f>($C48+$D48)*P48</f>
        <v/>
      </c>
      <c s="51" r="R48" t="s"/>
      <c s="51" r="S48">
        <f>($C48+$D48)*R48</f>
        <v/>
      </c>
      <c s="51" r="T48" t="s"/>
      <c s="51" r="U48">
        <f>($C48+$D48)*T48</f>
        <v/>
      </c>
      <c s="51" r="V48" t="s"/>
      <c s="51" r="W48">
        <f>($C48+$D48)*V48</f>
        <v/>
      </c>
      <c s="51" r="X48" t="s"/>
      <c s="51" r="Y48">
        <f>($C48+$D48)*X48</f>
        <v/>
      </c>
      <c s="51" r="Z48" t="s"/>
      <c s="51" r="AA48">
        <f>($C48+$D48)*Z48</f>
        <v/>
      </c>
      <c s="51" r="AB48" t="s"/>
      <c s="51" r="AC48">
        <f>G48*($C48+$D48)</f>
        <v/>
      </c>
      <c s="51" r="AD48">
        <f>H48*($C48+$D48)</f>
        <v/>
      </c>
      <c s="51" r="AE48">
        <f>I48*($C48+$D48)</f>
        <v/>
      </c>
      <c s="51" r="AF48">
        <f>J48*($C48+$D48)</f>
        <v/>
      </c>
    </row>
    <row ht="15" r="49" customHeight="1" spans="1:1025">
      <c s="51" r="A49" t="s">
        <v>129</v>
      </c>
      <c s="51" r="B49" t="s">
        <v>130</v>
      </c>
      <c s="52" r="C49" t="n">
        <v>1</v>
      </c>
      <c s="52" r="D49" t="s"/>
      <c s="52" r="E49" t="s"/>
      <c s="52" r="F49" t="s"/>
      <c s="52" r="G49" t="s"/>
      <c s="52" r="H49" t="s"/>
      <c s="52" r="I49" t="s"/>
      <c s="52" r="J49" t="s"/>
      <c s="52" r="K49" t="s">
        <v>28</v>
      </c>
      <c s="52" r="L49">
        <f>IF(AND(C49&gt;0,(G49+H49)&gt;0,K49&lt;&gt;"YES"),"YES","")</f>
        <v/>
      </c>
      <c s="52" r="M49">
        <f>IF(AND(D49&gt;0,(G49+H49)&gt;0,K49&lt;&gt;"YES"),"YES","")</f>
        <v/>
      </c>
      <c s="51" r="N49" t="s">
        <v>29</v>
      </c>
      <c s="51" r="O49" t="s">
        <v>131</v>
      </c>
      <c s="51" r="P49" t="s"/>
      <c s="51" r="Q49">
        <f>($C49+$D49)*P49</f>
        <v/>
      </c>
      <c s="51" r="R49" t="s"/>
      <c s="51" r="S49">
        <f>($C49+$D49)*R49</f>
        <v/>
      </c>
      <c s="51" r="T49" t="s"/>
      <c s="51" r="U49">
        <f>($C49+$D49)*T49</f>
        <v/>
      </c>
      <c s="51" r="V49" t="s"/>
      <c s="51" r="W49">
        <f>($C49+$D49)*V49</f>
        <v/>
      </c>
      <c s="51" r="X49" t="s"/>
      <c s="51" r="Y49">
        <f>($C49+$D49)*X49</f>
        <v/>
      </c>
      <c s="51" r="Z49" t="s"/>
      <c s="51" r="AA49">
        <f>($C49+$D49)*Z49</f>
        <v/>
      </c>
      <c s="51" r="AB49" t="s"/>
      <c s="51" r="AC49">
        <f>G49*($C49+$D49)</f>
        <v/>
      </c>
      <c s="51" r="AD49">
        <f>H49*($C49+$D49)</f>
        <v/>
      </c>
      <c s="51" r="AE49">
        <f>I49*($C49+$D49)</f>
        <v/>
      </c>
      <c s="51" r="AF49">
        <f>J49*($C49+$D49)</f>
        <v/>
      </c>
    </row>
    <row ht="15" r="50" customHeight="1" spans="1:1025">
      <c s="51" r="A50" t="s">
        <v>132</v>
      </c>
      <c s="51" r="B50" t="s">
        <v>133</v>
      </c>
      <c s="52" r="C50" t="n">
        <v>1</v>
      </c>
      <c s="52" r="D50" t="s"/>
      <c s="52" r="E50" t="s"/>
      <c s="52" r="F50" t="s"/>
      <c s="52" r="G50" t="s"/>
      <c s="52" r="H50" t="s"/>
      <c s="52" r="I50" t="s"/>
      <c s="52" r="J50" t="s"/>
      <c s="52" r="K50" t="s">
        <v>28</v>
      </c>
      <c s="52" r="L50">
        <f>IF(AND(C50&gt;0,(G50+H50)&gt;0,K50&lt;&gt;"YES"),"YES","")</f>
        <v/>
      </c>
      <c s="52" r="M50">
        <f>IF(AND(D50&gt;0,(G50+H50)&gt;0,K50&lt;&gt;"YES"),"YES","")</f>
        <v/>
      </c>
      <c s="51" r="N50" t="s">
        <v>29</v>
      </c>
      <c s="51" r="O50" t="s">
        <v>134</v>
      </c>
      <c s="51" r="P50" t="s"/>
      <c s="51" r="Q50">
        <f>($C50+$D50)*P50</f>
        <v/>
      </c>
      <c s="51" r="R50" t="s"/>
      <c s="51" r="S50">
        <f>($C50+$D50)*R50</f>
        <v/>
      </c>
      <c s="51" r="T50" t="s"/>
      <c s="51" r="U50">
        <f>($C50+$D50)*T50</f>
        <v/>
      </c>
      <c s="51" r="V50" t="s"/>
      <c s="51" r="W50">
        <f>($C50+$D50)*V50</f>
        <v/>
      </c>
      <c s="51" r="X50" t="s"/>
      <c s="51" r="Y50">
        <f>($C50+$D50)*X50</f>
        <v/>
      </c>
      <c s="51" r="Z50" t="s"/>
      <c s="51" r="AA50">
        <f>($C50+$D50)*Z50</f>
        <v/>
      </c>
      <c s="51" r="AB50" t="s"/>
      <c s="51" r="AC50">
        <f>G50*($C50+$D50)</f>
        <v/>
      </c>
      <c s="51" r="AD50">
        <f>H50*($C50+$D50)</f>
        <v/>
      </c>
      <c s="51" r="AE50">
        <f>I50*($C50+$D50)</f>
        <v/>
      </c>
      <c s="51" r="AF50">
        <f>J50*($C50+$D50)</f>
        <v/>
      </c>
    </row>
    <row ht="15" r="51" customHeight="1" spans="1:1025">
      <c s="51" r="A51" t="s">
        <v>135</v>
      </c>
      <c s="51" r="B51" t="s">
        <v>136</v>
      </c>
      <c s="52" r="C51" t="n">
        <v>1</v>
      </c>
      <c s="52" r="D51" t="s"/>
      <c s="52" r="E51" t="s"/>
      <c s="52" r="F51" t="s"/>
      <c s="52" r="G51" t="s"/>
      <c s="52" r="H51" t="s"/>
      <c s="52" r="I51" t="s"/>
      <c s="52" r="J51" t="s"/>
      <c s="52" r="K51" t="s">
        <v>28</v>
      </c>
      <c s="52" r="L51">
        <f>IF(AND(C51&gt;0,(G51+H51)&gt;0,K51&lt;&gt;"YES"),"YES","")</f>
        <v/>
      </c>
      <c s="52" r="M51">
        <f>IF(AND(D51&gt;0,(G51+H51)&gt;0,K51&lt;&gt;"YES"),"YES","")</f>
        <v/>
      </c>
      <c s="51" r="N51" t="s">
        <v>29</v>
      </c>
      <c s="51" r="O51" t="s">
        <v>137</v>
      </c>
      <c s="51" r="P51" t="s"/>
      <c s="51" r="Q51">
        <f>($C51+$D51)*P51</f>
        <v/>
      </c>
      <c s="51" r="R51" t="s"/>
      <c s="51" r="S51">
        <f>($C51+$D51)*R51</f>
        <v/>
      </c>
      <c s="51" r="T51" t="s"/>
      <c s="51" r="U51">
        <f>($C51+$D51)*T51</f>
        <v/>
      </c>
      <c s="51" r="V51" t="s"/>
      <c s="51" r="W51">
        <f>($C51+$D51)*V51</f>
        <v/>
      </c>
      <c s="51" r="X51" t="s"/>
      <c s="51" r="Y51">
        <f>($C51+$D51)*X51</f>
        <v/>
      </c>
      <c s="51" r="Z51" t="s"/>
      <c s="51" r="AA51">
        <f>($C51+$D51)*Z51</f>
        <v/>
      </c>
      <c s="51" r="AB51" t="s"/>
      <c s="51" r="AC51">
        <f>G51*($C51+$D51)</f>
        <v/>
      </c>
      <c s="51" r="AD51">
        <f>H51*($C51+$D51)</f>
        <v/>
      </c>
      <c s="51" r="AE51">
        <f>I51*($C51+$D51)</f>
        <v/>
      </c>
      <c s="51" r="AF51">
        <f>J51*($C51+$D51)</f>
        <v/>
      </c>
    </row>
    <row ht="15" r="52" customHeight="1" spans="1:1025">
      <c s="51" r="A52" t="s">
        <v>138</v>
      </c>
      <c s="51" r="B52" t="s">
        <v>139</v>
      </c>
      <c s="52" r="C52" t="n">
        <v>1</v>
      </c>
      <c s="52" r="D52" t="s"/>
      <c s="52" r="E52" t="s"/>
      <c s="52" r="F52" t="s"/>
      <c s="52" r="G52" t="s"/>
      <c s="52" r="H52" t="s"/>
      <c s="52" r="I52" t="s"/>
      <c s="52" r="J52" t="s"/>
      <c s="52" r="K52" t="s">
        <v>28</v>
      </c>
      <c s="52" r="L52">
        <f>IF(AND(C52&gt;0,(G52+H52)&gt;0,K52&lt;&gt;"YES"),"YES","")</f>
        <v/>
      </c>
      <c s="52" r="M52">
        <f>IF(AND(D52&gt;0,(G52+H52)&gt;0,K52&lt;&gt;"YES"),"YES","")</f>
        <v/>
      </c>
      <c s="51" r="N52" t="s">
        <v>29</v>
      </c>
      <c s="51" r="O52" t="s">
        <v>140</v>
      </c>
      <c s="51" r="P52" t="s"/>
      <c s="51" r="Q52">
        <f>($C52+$D52)*P52</f>
        <v/>
      </c>
      <c s="51" r="R52" t="s"/>
      <c s="51" r="S52">
        <f>($C52+$D52)*R52</f>
        <v/>
      </c>
      <c s="51" r="T52" t="s"/>
      <c s="51" r="U52">
        <f>($C52+$D52)*T52</f>
        <v/>
      </c>
      <c s="51" r="V52" t="s"/>
      <c s="51" r="W52">
        <f>($C52+$D52)*V52</f>
        <v/>
      </c>
      <c s="51" r="X52" t="s"/>
      <c s="51" r="Y52">
        <f>($C52+$D52)*X52</f>
        <v/>
      </c>
      <c s="51" r="Z52" t="s"/>
      <c s="51" r="AA52">
        <f>($C52+$D52)*Z52</f>
        <v/>
      </c>
      <c s="51" r="AB52" t="s"/>
      <c s="51" r="AC52">
        <f>G52*($C52+$D52)</f>
        <v/>
      </c>
      <c s="51" r="AD52">
        <f>H52*($C52+$D52)</f>
        <v/>
      </c>
      <c s="51" r="AE52">
        <f>I52*($C52+$D52)</f>
        <v/>
      </c>
      <c s="51" r="AF52">
        <f>J52*($C52+$D52)</f>
        <v/>
      </c>
    </row>
    <row ht="15" r="53" customHeight="1" spans="1:1025">
      <c s="51" r="A53" t="s">
        <v>141</v>
      </c>
      <c s="51" r="B53" t="s">
        <v>133</v>
      </c>
      <c s="52" r="C53" t="n">
        <v>1</v>
      </c>
      <c s="52" r="D53" t="s"/>
      <c s="52" r="E53" t="s"/>
      <c s="52" r="F53" t="s"/>
      <c s="52" r="G53" t="s"/>
      <c s="52" r="H53" t="s"/>
      <c s="52" r="I53" t="s"/>
      <c s="52" r="J53" t="s"/>
      <c s="52" r="K53" t="s">
        <v>28</v>
      </c>
      <c s="52" r="L53">
        <f>IF(AND(C53&gt;0,(G53+H53)&gt;0,K53&lt;&gt;"YES"),"YES","")</f>
        <v/>
      </c>
      <c s="52" r="M53">
        <f>IF(AND(D53&gt;0,(G53+H53)&gt;0,K53&lt;&gt;"YES"),"YES","")</f>
        <v/>
      </c>
      <c s="51" r="N53" t="s">
        <v>29</v>
      </c>
      <c s="51" r="O53" t="s">
        <v>134</v>
      </c>
      <c s="51" r="P53" t="s"/>
      <c s="51" r="Q53">
        <f>($C53+$D53)*P53</f>
        <v/>
      </c>
      <c s="51" r="R53" t="s"/>
      <c s="51" r="S53">
        <f>($C53+$D53)*R53</f>
        <v/>
      </c>
      <c s="51" r="T53" t="s"/>
      <c s="51" r="U53">
        <f>($C53+$D53)*T53</f>
        <v/>
      </c>
      <c s="51" r="V53" t="s"/>
      <c s="51" r="W53">
        <f>($C53+$D53)*V53</f>
        <v/>
      </c>
      <c s="51" r="X53" t="s"/>
      <c s="51" r="Y53">
        <f>($C53+$D53)*X53</f>
        <v/>
      </c>
      <c s="51" r="Z53" t="s"/>
      <c s="51" r="AA53">
        <f>($C53+$D53)*Z53</f>
        <v/>
      </c>
      <c s="51" r="AB53" t="s"/>
      <c s="51" r="AC53">
        <f>G53*($C53+$D53)</f>
        <v/>
      </c>
      <c s="51" r="AD53">
        <f>H53*($C53+$D53)</f>
        <v/>
      </c>
      <c s="51" r="AE53">
        <f>I53*($C53+$D53)</f>
        <v/>
      </c>
      <c s="51" r="AF53">
        <f>J53*($C53+$D53)</f>
        <v/>
      </c>
    </row>
    <row ht="15" r="54" customHeight="1" spans="1:1025">
      <c s="51" r="A54" t="s">
        <v>142</v>
      </c>
      <c s="51" r="B54" t="s">
        <v>143</v>
      </c>
      <c s="52" r="C54" t="n">
        <v>1</v>
      </c>
      <c s="52" r="D54" t="s"/>
      <c s="52" r="E54" t="s"/>
      <c s="52" r="F54" t="s"/>
      <c s="52" r="G54" t="s"/>
      <c s="52" r="H54" t="s"/>
      <c s="52" r="I54" t="s"/>
      <c s="52" r="J54" t="s"/>
      <c s="52" r="K54" t="s">
        <v>28</v>
      </c>
      <c s="52" r="L54">
        <f>IF(AND(C54&gt;0,(G54+H54)&gt;0,K54&lt;&gt;"YES"),"YES","")</f>
        <v/>
      </c>
      <c s="52" r="M54">
        <f>IF(AND(D54&gt;0,(G54+H54)&gt;0,K54&lt;&gt;"YES"),"YES","")</f>
        <v/>
      </c>
      <c s="51" r="N54" t="s">
        <v>29</v>
      </c>
      <c s="51" r="O54" t="s">
        <v>144</v>
      </c>
      <c s="51" r="P54" t="s"/>
      <c s="51" r="Q54">
        <f>($C54+$D54)*P54</f>
        <v/>
      </c>
      <c s="51" r="R54" t="s"/>
      <c s="51" r="S54">
        <f>($C54+$D54)*R54</f>
        <v/>
      </c>
      <c s="51" r="T54" t="s"/>
      <c s="51" r="U54">
        <f>($C54+$D54)*T54</f>
        <v/>
      </c>
      <c s="51" r="V54" t="s"/>
      <c s="51" r="W54">
        <f>($C54+$D54)*V54</f>
        <v/>
      </c>
      <c s="51" r="X54" t="s"/>
      <c s="51" r="Y54">
        <f>($C54+$D54)*X54</f>
        <v/>
      </c>
      <c s="51" r="Z54" t="s"/>
      <c s="51" r="AA54">
        <f>($C54+$D54)*Z54</f>
        <v/>
      </c>
      <c s="51" r="AB54" t="s"/>
      <c s="51" r="AC54">
        <f>G54*($C54+$D54)</f>
        <v/>
      </c>
      <c s="51" r="AD54">
        <f>H54*($C54+$D54)</f>
        <v/>
      </c>
      <c s="51" r="AE54">
        <f>I54*($C54+$D54)</f>
        <v/>
      </c>
      <c s="51" r="AF54">
        <f>J54*($C54+$D54)</f>
        <v/>
      </c>
    </row>
    <row ht="15" r="55" customHeight="1" spans="1:1025">
      <c s="51" r="A55" t="s">
        <v>145</v>
      </c>
      <c s="51" r="B55" t="s">
        <v>146</v>
      </c>
      <c s="52" r="C55" t="n">
        <v>1</v>
      </c>
      <c s="52" r="D55" t="s"/>
      <c s="52" r="E55" t="s"/>
      <c s="52" r="F55" t="s"/>
      <c s="52" r="G55" t="s"/>
      <c s="52" r="H55" t="s"/>
      <c s="52" r="I55" t="s"/>
      <c s="52" r="J55" t="s"/>
      <c s="52" r="K55" t="s">
        <v>28</v>
      </c>
      <c s="52" r="L55">
        <f>IF(AND(C55&gt;0,(G55+H55)&gt;0,K55&lt;&gt;"YES"),"YES","")</f>
        <v/>
      </c>
      <c s="52" r="M55">
        <f>IF(AND(D55&gt;0,(G55+H55)&gt;0,K55&lt;&gt;"YES"),"YES","")</f>
        <v/>
      </c>
      <c s="51" r="N55" t="s">
        <v>29</v>
      </c>
      <c s="51" r="O55" t="s">
        <v>147</v>
      </c>
      <c s="51" r="P55" t="s"/>
      <c s="51" r="Q55">
        <f>($C55+$D55)*P55</f>
        <v/>
      </c>
      <c s="51" r="R55" t="s"/>
      <c s="51" r="S55">
        <f>($C55+$D55)*R55</f>
        <v/>
      </c>
      <c s="51" r="T55" t="s"/>
      <c s="51" r="U55">
        <f>($C55+$D55)*T55</f>
        <v/>
      </c>
      <c s="51" r="V55" t="s"/>
      <c s="51" r="W55">
        <f>($C55+$D55)*V55</f>
        <v/>
      </c>
      <c s="51" r="X55" t="s"/>
      <c s="51" r="Y55">
        <f>($C55+$D55)*X55</f>
        <v/>
      </c>
      <c s="51" r="Z55" t="s"/>
      <c s="51" r="AA55">
        <f>($C55+$D55)*Z55</f>
        <v/>
      </c>
      <c s="51" r="AB55" t="s"/>
      <c s="51" r="AC55">
        <f>G55*($C55+$D55)</f>
        <v/>
      </c>
      <c s="51" r="AD55">
        <f>H55*($C55+$D55)</f>
        <v/>
      </c>
      <c s="51" r="AE55">
        <f>I55*($C55+$D55)</f>
        <v/>
      </c>
      <c s="51" r="AF55">
        <f>J55*($C55+$D55)</f>
        <v/>
      </c>
    </row>
    <row ht="15" r="56" customHeight="1" spans="1:1025">
      <c s="51" r="A56" t="s">
        <v>148</v>
      </c>
      <c s="51" r="B56" t="s">
        <v>149</v>
      </c>
      <c s="52" r="C56" t="n">
        <v>1</v>
      </c>
      <c s="52" r="D56" t="s"/>
      <c s="52" r="E56" t="s"/>
      <c s="52" r="F56" t="s"/>
      <c s="52" r="G56" t="s"/>
      <c s="52" r="H56" t="s"/>
      <c s="52" r="I56" t="s"/>
      <c s="52" r="J56" t="s"/>
      <c s="52" r="K56" t="s">
        <v>28</v>
      </c>
      <c s="52" r="L56">
        <f>IF(AND(C56&gt;0,(G56+H56)&gt;0,K56&lt;&gt;"YES"),"YES","")</f>
        <v/>
      </c>
      <c s="52" r="M56">
        <f>IF(AND(D56&gt;0,(G56+H56)&gt;0,K56&lt;&gt;"YES"),"YES","")</f>
        <v/>
      </c>
      <c s="51" r="N56" t="s">
        <v>29</v>
      </c>
      <c s="51" r="O56" t="s">
        <v>150</v>
      </c>
      <c s="51" r="P56" t="s"/>
      <c s="51" r="Q56">
        <f>($C56+$D56)*P56</f>
        <v/>
      </c>
      <c s="51" r="R56" t="s"/>
      <c s="51" r="S56">
        <f>($C56+$D56)*R56</f>
        <v/>
      </c>
      <c s="51" r="T56" t="s"/>
      <c s="51" r="U56">
        <f>($C56+$D56)*T56</f>
        <v/>
      </c>
      <c s="51" r="V56" t="s"/>
      <c s="51" r="W56">
        <f>($C56+$D56)*V56</f>
        <v/>
      </c>
      <c s="51" r="X56" t="s"/>
      <c s="51" r="Y56">
        <f>($C56+$D56)*X56</f>
        <v/>
      </c>
      <c s="51" r="Z56" t="s"/>
      <c s="51" r="AA56">
        <f>($C56+$D56)*Z56</f>
        <v/>
      </c>
      <c s="51" r="AB56" t="s"/>
      <c s="51" r="AC56">
        <f>G56*($C56+$D56)</f>
        <v/>
      </c>
      <c s="51" r="AD56">
        <f>H56*($C56+$D56)</f>
        <v/>
      </c>
      <c s="51" r="AE56">
        <f>I56*($C56+$D56)</f>
        <v/>
      </c>
      <c s="51" r="AF56">
        <f>J56*($C56+$D56)</f>
        <v/>
      </c>
    </row>
    <row r="57" spans="1:1025">
      <c s="51" r="A57" t="s">
        <v>151</v>
      </c>
      <c s="51" r="B57" t="s">
        <v>152</v>
      </c>
      <c s="52" r="C57" t="n">
        <v>1</v>
      </c>
      <c s="52" r="D57" t="s"/>
      <c s="52" r="E57" t="s"/>
      <c s="52" r="F57" t="s"/>
      <c s="52" r="G57" t="s"/>
      <c s="52" r="H57" t="s"/>
      <c s="52" r="I57" t="s"/>
      <c s="52" r="J57" t="s"/>
      <c s="52" r="K57" t="s">
        <v>28</v>
      </c>
      <c s="52" r="L57" t="s"/>
      <c s="52" r="M57" t="s"/>
      <c s="51" r="N57" t="s">
        <v>29</v>
      </c>
      <c s="51" r="O57" t="s">
        <v>153</v>
      </c>
      <c s="51" r="P57" t="s"/>
      <c s="51" r="Q57" t="s"/>
      <c s="51" r="R57" t="s"/>
      <c s="51" r="S57" t="s"/>
      <c s="51" r="T57" t="s"/>
      <c s="51" r="U57" t="s"/>
      <c s="51" r="V57" t="s"/>
      <c s="51" r="W57" t="s"/>
      <c s="51" r="X57" t="s"/>
      <c s="51" r="Y57" t="s"/>
      <c s="51" r="Z57" t="s"/>
      <c s="51" r="AA57" t="s"/>
      <c s="51" r="AB57" t="s"/>
      <c s="51" r="AC57" t="s"/>
      <c s="51" r="AD57" t="s"/>
      <c s="51" r="AE57" t="s"/>
      <c s="51" r="AF57" t="s"/>
    </row>
    <row r="58" spans="1:1025">
      <c s="51" r="A58" t="s">
        <v>154</v>
      </c>
      <c s="51" r="B58" t="s">
        <v>152</v>
      </c>
      <c s="52" r="C58" t="n">
        <v>1</v>
      </c>
      <c s="52" r="D58" t="s"/>
      <c s="52" r="E58" t="s"/>
      <c s="52" r="F58" t="s"/>
      <c s="52" r="G58" t="s"/>
      <c s="52" r="H58" t="s"/>
      <c s="52" r="I58" t="s"/>
      <c s="52" r="J58" t="s"/>
      <c s="52" r="K58" t="s">
        <v>28</v>
      </c>
      <c s="52" r="L58" t="s"/>
      <c s="52" r="M58" t="s"/>
      <c s="51" r="N58" t="s">
        <v>29</v>
      </c>
      <c s="51" r="O58" t="s">
        <v>153</v>
      </c>
      <c s="51" r="P58" t="s"/>
      <c s="51" r="Q58" t="s"/>
      <c s="51" r="R58" t="s"/>
      <c s="51" r="S58" t="s"/>
      <c s="51" r="T58" t="s"/>
      <c s="51" r="U58" t="s"/>
      <c s="51" r="V58" t="s"/>
      <c s="51" r="W58" t="s"/>
      <c s="51" r="X58" t="s"/>
      <c s="51" r="Y58" t="s"/>
      <c s="51" r="Z58" t="s"/>
      <c s="51" r="AA58" t="s"/>
      <c s="51" r="AB58" t="s"/>
      <c s="51" r="AC58" t="s"/>
      <c s="51" r="AD58" t="s"/>
      <c s="51" r="AE58" t="s"/>
      <c s="51" r="AF58" t="s"/>
    </row>
    <row r="59" spans="1:1025">
      <c s="51" r="A59" t="s">
        <v>155</v>
      </c>
      <c s="51" r="B59" t="s">
        <v>156</v>
      </c>
      <c s="52" r="C59" t="n">
        <v>1</v>
      </c>
      <c s="52" r="D59" t="s"/>
      <c s="52" r="E59" t="s"/>
      <c s="52" r="F59" t="s"/>
      <c s="52" r="G59" t="s"/>
      <c s="52" r="H59" t="s"/>
      <c s="52" r="I59" t="s"/>
      <c s="52" r="J59" t="s"/>
      <c s="52" r="K59" t="s">
        <v>28</v>
      </c>
      <c s="52" r="L59" t="s"/>
      <c s="52" r="M59" t="s"/>
      <c s="51" r="N59" t="s">
        <v>124</v>
      </c>
      <c s="51" r="O59" t="s">
        <v>157</v>
      </c>
      <c s="51" r="P59" t="s"/>
      <c s="51" r="Q59" t="s"/>
      <c s="51" r="R59" t="s"/>
      <c s="51" r="S59" t="s"/>
      <c s="51" r="T59" t="s"/>
      <c s="51" r="U59" t="s"/>
      <c s="51" r="V59" t="s"/>
      <c s="51" r="W59" t="s"/>
      <c s="51" r="X59" t="s"/>
      <c s="51" r="Y59" t="s"/>
      <c s="51" r="Z59" t="s"/>
      <c s="51" r="AA59" t="s"/>
      <c s="51" r="AB59" t="s"/>
      <c s="51" r="AC59" t="s"/>
      <c s="51" r="AD59" t="s"/>
      <c s="51" r="AE59" t="s"/>
      <c s="51" r="AF59" t="s"/>
    </row>
    <row r="60" spans="1:1025">
      <c s="51" r="A60" t="s">
        <v>158</v>
      </c>
      <c s="51" r="B60" t="s">
        <v>152</v>
      </c>
      <c s="52" r="C60" t="n">
        <v>1</v>
      </c>
      <c s="52" r="D60" t="s"/>
      <c s="52" r="E60" t="s"/>
      <c s="52" r="F60" t="s"/>
      <c s="52" r="G60" t="s"/>
      <c s="52" r="H60" t="s"/>
      <c s="52" r="I60" t="s"/>
      <c s="52" r="J60" t="s"/>
      <c s="52" r="K60" t="s">
        <v>28</v>
      </c>
      <c s="52" r="L60" t="s"/>
      <c s="52" r="M60" t="s"/>
      <c s="51" r="N60" t="s">
        <v>29</v>
      </c>
      <c s="51" r="O60" t="s">
        <v>153</v>
      </c>
      <c s="51" r="P60" t="s"/>
      <c s="51" r="Q60" t="s"/>
      <c s="51" r="R60" t="s"/>
      <c s="51" r="S60" t="s"/>
      <c s="51" r="T60" t="s"/>
      <c s="51" r="U60" t="s"/>
      <c s="51" r="V60" t="s"/>
      <c s="51" r="W60" t="s"/>
      <c s="51" r="X60" t="s"/>
      <c s="51" r="Y60" t="s"/>
      <c s="51" r="Z60" t="s"/>
      <c s="51" r="AA60" t="s"/>
      <c s="51" r="AB60" t="s"/>
      <c s="51" r="AC60" t="s"/>
      <c s="51" r="AD60" t="s"/>
      <c s="51" r="AE60" t="s"/>
      <c s="51" r="AF60" t="s"/>
    </row>
    <row r="61" spans="1:1025">
      <c s="51" r="A61" t="s">
        <v>159</v>
      </c>
      <c s="51" r="B61" t="s">
        <v>160</v>
      </c>
      <c s="52" r="C61" t="n">
        <v>1</v>
      </c>
      <c s="52" r="D61" t="s"/>
      <c s="52" r="E61" t="s"/>
      <c s="52" r="F61" t="s"/>
      <c s="52" r="G61" t="s"/>
      <c s="52" r="H61" t="s"/>
      <c s="52" r="I61" t="s"/>
      <c s="52" r="J61" t="s"/>
      <c s="52" r="K61" t="s">
        <v>28</v>
      </c>
      <c s="52" r="L61" t="s"/>
      <c s="52" r="M61" t="s"/>
      <c s="51" r="N61" t="s">
        <v>29</v>
      </c>
      <c s="51" r="O61" t="s">
        <v>161</v>
      </c>
      <c s="51" r="P61" t="s"/>
      <c s="51" r="Q61" t="s"/>
      <c s="51" r="R61" t="s"/>
      <c s="51" r="S61" t="s"/>
      <c s="51" r="T61" t="s"/>
      <c s="51" r="U61" t="s"/>
      <c s="51" r="V61" t="s"/>
      <c s="51" r="W61" t="s"/>
      <c s="51" r="X61" t="s"/>
      <c s="51" r="Y61" t="s"/>
      <c s="51" r="Z61" t="s"/>
      <c s="51" r="AA61" t="s"/>
      <c s="51" r="AB61" t="s"/>
      <c s="51" r="AC61" t="s"/>
      <c s="51" r="AD61" t="s"/>
      <c s="51" r="AE61" t="s"/>
      <c s="51" r="AF61" t="s"/>
    </row>
    <row r="62" spans="1:1025">
      <c s="51" r="A62" t="s">
        <v>162</v>
      </c>
      <c s="51" r="B62" t="s">
        <v>149</v>
      </c>
      <c s="52" r="C62" t="n">
        <v>1</v>
      </c>
      <c s="52" r="D62" t="s"/>
      <c s="52" r="E62" t="s"/>
      <c s="52" r="F62" t="s"/>
      <c s="52" r="G62" t="s"/>
      <c s="52" r="H62" t="s"/>
      <c s="52" r="I62" t="s"/>
      <c s="52" r="J62" t="s"/>
      <c s="52" r="K62" t="s">
        <v>28</v>
      </c>
      <c s="52" r="L62" t="s"/>
      <c s="52" r="M62" t="s"/>
      <c s="51" r="N62" t="s">
        <v>29</v>
      </c>
      <c s="51" r="O62" t="s">
        <v>163</v>
      </c>
      <c s="51" r="P62" t="s"/>
      <c s="51" r="Q62" t="s"/>
      <c s="51" r="R62" t="s"/>
      <c s="51" r="S62" t="s"/>
      <c s="51" r="T62" t="s"/>
      <c s="51" r="U62" t="s"/>
      <c s="51" r="V62" t="s"/>
      <c s="51" r="W62" t="s"/>
      <c s="51" r="X62" t="s"/>
      <c s="51" r="Y62" t="s"/>
      <c s="51" r="Z62" t="s"/>
      <c s="51" r="AA62" t="s"/>
      <c s="51" r="AB62" t="s"/>
      <c s="51" r="AC62" t="s"/>
      <c s="51" r="AD62" t="s"/>
      <c s="51" r="AE62" t="s"/>
      <c s="51" r="AF62" t="s"/>
    </row>
    <row r="63" spans="1:1025">
      <c s="51" r="A63" t="s">
        <v>164</v>
      </c>
      <c s="51" r="B63" t="s">
        <v>165</v>
      </c>
      <c s="52" r="C63" t="n">
        <v>1</v>
      </c>
      <c s="52" r="D63" t="s"/>
      <c s="52" r="E63" t="s"/>
      <c s="52" r="F63" t="s"/>
      <c s="52" r="G63" t="s"/>
      <c s="52" r="H63" t="s"/>
      <c s="52" r="I63" t="s"/>
      <c s="52" r="J63" t="s"/>
      <c s="52" r="K63" t="s">
        <v>28</v>
      </c>
      <c s="52" r="L63" t="s"/>
      <c s="52" r="M63" t="s"/>
      <c s="51" r="N63" t="s">
        <v>29</v>
      </c>
      <c s="51" r="O63" t="s">
        <v>166</v>
      </c>
      <c s="51" r="P63" t="s"/>
      <c s="51" r="Q63" t="s"/>
      <c s="51" r="R63" t="s"/>
      <c s="51" r="S63" t="s"/>
      <c s="51" r="T63" t="s"/>
      <c s="51" r="U63" t="s"/>
      <c s="51" r="V63" t="s"/>
      <c s="51" r="W63" t="s"/>
      <c s="51" r="X63" t="s"/>
      <c s="51" r="Y63" t="s"/>
      <c s="51" r="Z63" t="s"/>
      <c s="51" r="AA63" t="s"/>
      <c s="51" r="AB63" t="s"/>
      <c s="51" r="AC63" t="s"/>
      <c s="51" r="AD63" t="s"/>
      <c s="51" r="AE63" t="s"/>
      <c s="51" r="AF63" t="s"/>
    </row>
    <row r="64" spans="1:1025">
      <c s="51" r="A64" t="s">
        <v>167</v>
      </c>
      <c s="51" r="B64" t="s">
        <v>152</v>
      </c>
      <c s="52" r="C64" t="n">
        <v>1</v>
      </c>
      <c s="52" r="D64" t="s"/>
      <c s="52" r="E64" t="s"/>
      <c s="52" r="F64" t="s"/>
      <c s="52" r="G64" t="s"/>
      <c s="52" r="H64" t="s"/>
      <c s="52" r="I64" t="s"/>
      <c s="52" r="J64" t="s"/>
      <c s="52" r="K64" t="s">
        <v>28</v>
      </c>
      <c s="52" r="L64" t="s"/>
      <c s="52" r="M64" t="s"/>
      <c s="51" r="N64" t="s">
        <v>29</v>
      </c>
      <c s="51" r="O64" t="s">
        <v>153</v>
      </c>
      <c s="51" r="P64" t="s"/>
      <c s="51" r="Q64" t="s"/>
      <c s="51" r="R64" t="s"/>
      <c s="51" r="S64" t="s"/>
      <c s="51" r="T64" t="s"/>
      <c s="51" r="U64" t="s"/>
      <c s="51" r="V64" t="s"/>
      <c s="51" r="W64" t="s"/>
      <c s="51" r="X64" t="s"/>
      <c s="51" r="Y64" t="s"/>
      <c s="51" r="Z64" t="s"/>
      <c s="51" r="AA64" t="s"/>
      <c s="51" r="AB64" t="s"/>
      <c s="51" r="AC64" t="s"/>
      <c s="51" r="AD64" t="s"/>
      <c s="51" r="AE64" t="s"/>
      <c s="51" r="AF64" t="s"/>
    </row>
    <row r="65" spans="1:1025">
      <c s="51" r="A65" t="s">
        <v>168</v>
      </c>
      <c s="51" r="B65" t="s">
        <v>152</v>
      </c>
      <c s="52" r="C65" t="n">
        <v>1</v>
      </c>
      <c s="52" r="D65" t="s"/>
      <c s="52" r="E65" t="s"/>
      <c s="52" r="F65" t="s"/>
      <c s="52" r="G65" t="s"/>
      <c s="52" r="H65" t="s"/>
      <c s="52" r="I65" t="s"/>
      <c s="52" r="J65" t="s"/>
      <c s="52" r="K65" t="s">
        <v>28</v>
      </c>
      <c s="52" r="L65" t="s"/>
      <c s="52" r="M65" t="s"/>
      <c s="51" r="N65" t="s">
        <v>29</v>
      </c>
      <c s="51" r="O65" t="s">
        <v>153</v>
      </c>
      <c s="51" r="P65" t="s"/>
      <c s="51" r="Q65" t="s"/>
      <c s="51" r="R65" t="s"/>
      <c s="51" r="S65" t="s"/>
      <c s="51" r="T65" t="s"/>
      <c s="51" r="U65" t="s"/>
      <c s="51" r="V65" t="s"/>
      <c s="51" r="W65" t="s"/>
      <c s="51" r="X65" t="s"/>
      <c s="51" r="Y65" t="s"/>
      <c s="51" r="Z65" t="s"/>
      <c s="51" r="AA65" t="s"/>
      <c s="51" r="AB65" t="s"/>
      <c s="51" r="AC65" t="s"/>
      <c s="51" r="AD65" t="s"/>
      <c s="51" r="AE65" t="s"/>
      <c s="51" r="AF65" t="s"/>
    </row>
    <row r="66" spans="1:1025">
      <c s="51" r="A66" t="s">
        <v>169</v>
      </c>
      <c s="51" r="B66" t="s">
        <v>152</v>
      </c>
      <c s="52" r="C66" t="n">
        <v>1</v>
      </c>
      <c s="52" r="D66" t="s"/>
      <c s="52" r="E66" t="s"/>
      <c s="52" r="F66" t="s"/>
      <c s="52" r="G66" t="s"/>
      <c s="52" r="H66" t="s"/>
      <c s="52" r="I66" t="s"/>
      <c s="52" r="J66" t="s"/>
      <c s="52" r="K66" t="s">
        <v>28</v>
      </c>
      <c s="52" r="L66" t="s"/>
      <c s="52" r="M66" t="s"/>
      <c s="51" r="N66" t="s">
        <v>29</v>
      </c>
      <c s="51" r="O66" t="s">
        <v>153</v>
      </c>
      <c s="51" r="P66" t="s"/>
      <c s="51" r="Q66" t="s"/>
      <c s="51" r="R66" t="s"/>
      <c s="51" r="S66" t="s"/>
      <c s="51" r="T66" t="s"/>
      <c s="51" r="U66" t="s"/>
      <c s="51" r="V66" t="s"/>
      <c s="51" r="W66" t="s"/>
      <c s="51" r="X66" t="s"/>
      <c s="51" r="Y66" t="s"/>
      <c s="51" r="Z66" t="s"/>
      <c s="51" r="AA66" t="s"/>
      <c s="51" r="AB66" t="s"/>
      <c s="51" r="AC66" t="s"/>
      <c s="51" r="AD66" t="s"/>
      <c s="51" r="AE66" t="s"/>
      <c s="51" r="AF66" t="s"/>
    </row>
    <row r="67" spans="1:1025">
      <c s="51" r="A67" t="s">
        <v>170</v>
      </c>
      <c s="51" r="B67" t="s">
        <v>152</v>
      </c>
      <c s="52" r="C67" t="n">
        <v>1</v>
      </c>
      <c s="52" r="D67" t="s"/>
      <c s="52" r="E67" t="s"/>
      <c s="52" r="F67" t="s"/>
      <c s="52" r="G67" t="s"/>
      <c s="52" r="H67" t="s"/>
      <c s="52" r="I67" t="s"/>
      <c s="52" r="J67" t="s"/>
      <c s="52" r="K67" t="s">
        <v>28</v>
      </c>
      <c s="52" r="L67" t="s"/>
      <c s="52" r="M67" t="s"/>
      <c s="51" r="N67" t="s">
        <v>29</v>
      </c>
      <c s="51" r="O67" t="s">
        <v>153</v>
      </c>
      <c s="51" r="P67" t="s"/>
      <c s="51" r="Q67" t="s"/>
      <c s="51" r="R67" t="s"/>
      <c s="51" r="S67" t="s"/>
      <c s="51" r="T67" t="s"/>
      <c s="51" r="U67" t="s"/>
      <c s="51" r="V67" t="s"/>
      <c s="51" r="W67" t="s"/>
      <c s="51" r="X67" t="s"/>
      <c s="51" r="Y67" t="s"/>
      <c s="51" r="Z67" t="s"/>
      <c s="51" r="AA67" t="s"/>
      <c s="51" r="AB67" t="s"/>
      <c s="51" r="AC67" t="s"/>
      <c s="51" r="AD67" t="s"/>
      <c s="51" r="AE67" t="s"/>
      <c s="51" r="AF67" t="s"/>
    </row>
    <row r="68" spans="1:1025">
      <c s="51" r="A68" t="s">
        <v>171</v>
      </c>
      <c s="51" r="B68" t="s">
        <v>152</v>
      </c>
      <c s="52" r="C68" t="n">
        <v>1</v>
      </c>
      <c s="52" r="D68" t="s"/>
      <c s="52" r="E68" t="s"/>
      <c s="52" r="F68" t="s"/>
      <c s="52" r="G68" t="s"/>
      <c s="52" r="H68" t="s"/>
      <c s="52" r="I68" t="s"/>
      <c s="52" r="J68" t="s"/>
      <c s="52" r="K68" t="s">
        <v>28</v>
      </c>
      <c s="52" r="L68" t="s"/>
      <c s="52" r="M68" t="s"/>
      <c s="51" r="N68" t="s">
        <v>29</v>
      </c>
      <c s="51" r="O68" t="s">
        <v>153</v>
      </c>
      <c s="51" r="P68" t="s"/>
      <c s="51" r="Q68" t="s"/>
      <c s="51" r="R68" t="s"/>
      <c s="51" r="S68" t="s"/>
      <c s="51" r="T68" t="s"/>
      <c s="51" r="U68" t="s"/>
      <c s="51" r="V68" t="s"/>
      <c s="51" r="W68" t="s"/>
      <c s="51" r="X68" t="s"/>
      <c s="51" r="Y68" t="s"/>
      <c s="51" r="Z68" t="s"/>
      <c s="51" r="AA68" t="s"/>
      <c s="51" r="AB68" t="s"/>
      <c s="51" r="AC68" t="s"/>
      <c s="51" r="AD68" t="s"/>
      <c s="51" r="AE68" t="s"/>
      <c s="51" r="AF68" t="s"/>
    </row>
    <row r="69" spans="1:1025">
      <c s="51" r="A69" t="s">
        <v>172</v>
      </c>
      <c s="51" r="B69" t="s">
        <v>173</v>
      </c>
      <c s="52" r="C69" t="n">
        <v>1</v>
      </c>
      <c s="52" r="D69" t="s"/>
      <c s="52" r="E69" t="s"/>
      <c s="52" r="F69" t="s"/>
      <c s="52" r="G69" t="s"/>
      <c s="52" r="H69" t="s"/>
      <c s="52" r="I69" t="s"/>
      <c s="52" r="J69" t="s"/>
      <c s="52" r="K69" t="s">
        <v>28</v>
      </c>
      <c s="52" r="L69" t="s"/>
      <c s="52" r="M69" t="s"/>
      <c s="51" r="N69" t="s">
        <v>29</v>
      </c>
      <c s="51" r="O69" t="s">
        <v>174</v>
      </c>
      <c s="51" r="P69" t="s"/>
      <c s="51" r="Q69" t="s"/>
      <c s="51" r="R69" t="s"/>
      <c s="51" r="S69" t="s"/>
      <c s="51" r="T69" t="s"/>
      <c s="51" r="U69" t="s"/>
      <c s="51" r="V69" t="s"/>
      <c s="51" r="W69" t="s"/>
      <c s="51" r="X69" t="s"/>
      <c s="51" r="Y69" t="s"/>
      <c s="51" r="Z69" t="s"/>
      <c s="51" r="AA69" t="s"/>
      <c s="51" r="AB69" t="s"/>
      <c s="51" r="AC69" t="s"/>
      <c s="51" r="AD69" t="s"/>
      <c s="51" r="AE69" t="s"/>
      <c s="51" r="AF69" t="s"/>
    </row>
    <row r="70" spans="1:1025">
      <c s="51" r="A70" t="s">
        <v>175</v>
      </c>
      <c s="51" r="B70" t="s">
        <v>176</v>
      </c>
      <c s="52" r="C70" t="n">
        <v>1</v>
      </c>
      <c s="52" r="D70" t="s"/>
      <c s="52" r="E70" t="s"/>
      <c s="52" r="F70" t="s"/>
      <c s="52" r="G70" t="s"/>
      <c s="52" r="H70" t="s"/>
      <c s="52" r="I70" t="s"/>
      <c s="52" r="J70" t="s"/>
      <c s="52" r="K70" t="s">
        <v>28</v>
      </c>
      <c s="52" r="L70" t="s"/>
      <c s="52" r="M70" t="s"/>
      <c s="51" r="N70" t="s">
        <v>29</v>
      </c>
      <c s="51" r="O70" t="s">
        <v>177</v>
      </c>
      <c s="51" r="P70" t="s"/>
      <c s="51" r="Q70" t="s"/>
      <c s="51" r="R70" t="s"/>
      <c s="51" r="S70" t="s"/>
      <c s="51" r="T70" t="s"/>
      <c s="51" r="U70" t="s"/>
      <c s="51" r="V70" t="s"/>
      <c s="51" r="W70" t="s"/>
      <c s="51" r="X70" t="s"/>
      <c s="51" r="Y70" t="s"/>
      <c s="51" r="Z70" t="s"/>
      <c s="51" r="AA70" t="s"/>
      <c s="51" r="AB70" t="s"/>
      <c s="51" r="AC70" t="s"/>
      <c s="51" r="AD70" t="s"/>
      <c s="51" r="AE70" t="s"/>
      <c s="51" r="AF70" t="s"/>
    </row>
    <row r="71" spans="1:1025">
      <c s="51" r="A71" t="s">
        <v>178</v>
      </c>
      <c s="51" r="B71" t="s">
        <v>179</v>
      </c>
      <c s="52" r="C71" t="n">
        <v>1</v>
      </c>
      <c s="52" r="D71" t="s"/>
      <c s="52" r="E71" t="s"/>
      <c s="52" r="F71" t="s"/>
      <c s="52" r="G71" t="s"/>
      <c s="52" r="H71" t="s"/>
      <c s="52" r="I71" t="s"/>
      <c s="52" r="J71" t="s"/>
      <c s="52" r="K71" t="s">
        <v>39</v>
      </c>
      <c s="52" r="L71" t="s"/>
      <c s="52" r="M71" t="s"/>
      <c s="51" r="N71" t="s">
        <v>40</v>
      </c>
      <c s="51" r="O71" t="s">
        <v>40</v>
      </c>
      <c s="51" r="P71" t="s"/>
      <c s="51" r="Q71" t="s"/>
      <c s="51" r="R71" t="s"/>
      <c s="51" r="S71" t="s"/>
      <c s="51" r="T71" t="s"/>
      <c s="51" r="U71" t="s"/>
      <c s="51" r="V71" t="s"/>
      <c s="51" r="W71" t="s"/>
      <c s="51" r="X71" t="s"/>
      <c s="51" r="Y71" t="s"/>
      <c s="51" r="Z71" t="s"/>
      <c s="51" r="AA71" t="s"/>
      <c s="51" r="AB71" t="s"/>
      <c s="51" r="AC71" t="s"/>
      <c s="51" r="AD71" t="s"/>
      <c s="51" r="AE71" t="s"/>
      <c s="51" r="AF71" t="s"/>
    </row>
  </sheetData>
  <mergeCells count="5">
    <mergeCell ref="A1:B1"/>
    <mergeCell ref="C6:D6"/>
    <mergeCell ref="G6:J6"/>
    <mergeCell ref="L6:M6"/>
    <mergeCell ref="AC6:AF6"/>
  </mergeCells>
  <printOptions horizontalCentered="1" verticalCentered="1"/>
  <pageMargins top="1" bottom="1" right="0.75" footer="0.5" left="0.75" header="0.5"/>
  <pageSetup orientation="landscape" paperSize="1" scale="100" fitToHeight="1" fitToWidth="1"/>
</worksheet>
</file>

<file path=xl/worksheets/sheet2.xml><?xml version="1.0" encoding="utf-8"?>
<worksheet xmlns:r="http://schemas.openxmlformats.org/officeDocument/2006/relationships" xmlns="http://schemas.openxmlformats.org/spreadsheetml/2006/main">
  <sheetPr filterMode="false">
    <outlinePr summaryBelow="1" summaryRight="1"/>
  </sheetPr>
  <dimension ref="A1:AMK1048576"/>
  <sheetViews>
    <sheetView workbookViewId="0">
      <selection activeCell="A1" sqref="A1"/>
    </sheetView>
  </sheetViews>
  <sheetFormatPr baseColWidth="10" defaultRowHeight="15"/>
  <cols>
    <col customWidth="1" max="1" min="1" width="10.1428571428571"/>
    <col customWidth="1" max="3" min="2" width="10.2857142857143"/>
    <col customWidth="1" max="3" min="2" width="10.2857142857143"/>
    <col customWidth="1" max="16" min="4" width="9.70918367346939"/>
    <col customWidth="1" max="16" min="4" width="9.70918367346939"/>
    <col customWidth="1" max="16" min="4" width="9.70918367346939"/>
    <col customWidth="1" max="16" min="4" width="9.70918367346939"/>
    <col customWidth="1" max="16" min="4" width="9.70918367346939"/>
    <col customWidth="1" max="16" min="4" width="9.70918367346939"/>
    <col customWidth="1" max="16" min="4" width="9.70918367346939"/>
    <col customWidth="1" max="16" min="4" width="9.70918367346939"/>
    <col customWidth="1" max="16" min="4" width="9.70918367346939"/>
    <col customWidth="1" max="16" min="4" width="9.70918367346939"/>
    <col customWidth="1" max="16" min="4" width="9.70918367346939"/>
    <col customWidth="1" max="16" min="4" width="9.70918367346939"/>
    <col customWidth="1" max="16" min="4" width="9.70918367346939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  <col customWidth="1" max="1025" min="17" style="36" width="9.142857142857141"/>
  </cols>
  <sheetData>
    <row ht="30" r="1" customHeight="1" spans="1:1025">
      <c s="37" r="A1" t="s">
        <v>180</v>
      </c>
    </row>
    <row ht="15" r="2" customHeight="1" spans="1:1025">
      <c s="9" r="A2" t="s">
        <v>1</v>
      </c>
      <c s="38" r="C2">
        <f>BOM!B2</f>
        <v/>
      </c>
    </row>
    <row ht="15" r="3" customHeight="1" spans="1:1025">
      <c s="9" r="A3" t="s">
        <v>3</v>
      </c>
      <c s="39" r="C3">
        <f>BOM!B3</f>
        <v/>
      </c>
    </row>
    <row ht="15" r="4" customHeight="1" spans="1:1025">
      <c s="9" r="A4" t="s">
        <v>5</v>
      </c>
      <c s="39" r="C4">
        <f>BOM!B4</f>
        <v/>
      </c>
    </row>
    <row ht="15" r="5" customHeight="1" spans="1:1025"/>
    <row ht="15" r="7" customHeight="1" spans="1:1025">
      <c s="22" r="A7" t="s">
        <v>181</v>
      </c>
      <c s="22" r="B7" t="s">
        <v>182</v>
      </c>
    </row>
    <row ht="15" r="8" customHeight="1" spans="1:1025">
      <c s="40" r="A8" t="s">
        <v>8</v>
      </c>
      <c s="41" r="B8" t="n">
        <v>10</v>
      </c>
    </row>
    <row ht="15" r="9" customHeight="1" spans="1:1025">
      <c s="40" r="A9" t="s">
        <v>183</v>
      </c>
      <c s="42" r="B9" t="n">
        <v>150</v>
      </c>
    </row>
    <row ht="15" r="10" customHeight="1" spans="1:1025">
      <c s="40" r="A10" t="s">
        <v>184</v>
      </c>
      <c s="41" r="B10" t="n">
        <v>0.03</v>
      </c>
    </row>
    <row ht="15" r="11" customHeight="1" spans="1:1025">
      <c s="40" r="A11" t="s">
        <v>185</v>
      </c>
      <c s="41" r="B11" t="n">
        <v>0.08</v>
      </c>
    </row>
    <row ht="15" r="12" customHeight="1" spans="1:1025">
      <c s="40" r="A12" t="s">
        <v>186</v>
      </c>
      <c s="41" r="B12" t="n">
        <v>0.1</v>
      </c>
    </row>
    <row ht="15" r="13" customHeight="1" spans="1:1025">
      <c s="40" r="A13" t="s">
        <v>187</v>
      </c>
      <c s="41" r="B13" t="n">
        <v>0.16</v>
      </c>
    </row>
    <row ht="15" r="14" customHeight="1" spans="1:1025">
      <c s="40" r="A14" t="s">
        <v>188</v>
      </c>
      <c s="40" r="B14" t="n">
        <v>-0.15</v>
      </c>
    </row>
    <row ht="15" r="15" customHeight="1" spans="1:1025">
      <c s="40" r="A15" t="s">
        <v>189</v>
      </c>
      <c s="43" r="B15" t="n">
        <v>0.25</v>
      </c>
    </row>
    <row ht="15" r="17" customHeight="1" spans="1:1025">
      <c s="17" r="D17" t="s">
        <v>190</v>
      </c>
      <c s="22" r="O17" t="s">
        <v>191</v>
      </c>
    </row>
    <row ht="15" r="18" customHeight="1" spans="1:1025">
      <c s="22" r="A18" t="s">
        <v>6</v>
      </c>
      <c s="22" r="B18" t="s">
        <v>8</v>
      </c>
      <c s="22" r="C18" t="s">
        <v>183</v>
      </c>
      <c s="22" r="D18" t="s">
        <v>17</v>
      </c>
      <c s="22" r="E18" t="s">
        <v>192</v>
      </c>
      <c s="22" r="F18" t="s">
        <v>19</v>
      </c>
      <c s="22" r="G18" t="s">
        <v>20</v>
      </c>
      <c s="22" r="H18" t="s">
        <v>193</v>
      </c>
      <c s="22" r="I18" t="s">
        <v>194</v>
      </c>
      <c s="22" r="J18" t="s">
        <v>195</v>
      </c>
      <c s="22" r="K18" t="s">
        <v>196</v>
      </c>
      <c s="22" r="L18" t="s">
        <v>197</v>
      </c>
      <c s="22" r="M18" t="s">
        <v>198</v>
      </c>
      <c s="22" r="N18" t="s">
        <v>199</v>
      </c>
      <c s="22" r="O18" t="s">
        <v>193</v>
      </c>
      <c s="22" r="P18" t="s">
        <v>195</v>
      </c>
    </row>
    <row ht="15" r="19" customHeight="1" spans="1:1025">
      <c s="44" r="A19">
        <f>BOM!Q6</f>
        <v/>
      </c>
      <c s="45" r="B19">
        <f>(BOM!L58+BOM!M58)*QUOTE!B8</f>
        <v/>
      </c>
      <c s="45" r="C19">
        <f>(IF(BOM!L58&gt;0,1,0)+IF(BOM!M58&gt;0,1,0))*B9</f>
        <v/>
      </c>
      <c s="46" r="D19">
        <f>BOM!AC58*QUOTE!B10*A19</f>
        <v/>
      </c>
      <c s="46" r="E19">
        <f>BOM!AD58*QUOTE!B11*A19</f>
        <v/>
      </c>
      <c s="46" r="F19">
        <f>BOM!AE58*QUOTE!B12*A19</f>
        <v/>
      </c>
      <c s="46" r="G19">
        <f>BOM!AF58*QUOTE!B13*A19</f>
        <v/>
      </c>
      <c s="46" r="H19">
        <f>SUM(D19:G19)</f>
        <v/>
      </c>
      <c s="46" r="I19">
        <f>IF(A19&lt;1,0,H19*A19^$B$14)</f>
        <v/>
      </c>
      <c s="47" r="J19">
        <f>IF(A19&lt;1,0,I19/A19)</f>
        <v/>
      </c>
      <c s="47" r="K19">
        <f>BOM!Q58</f>
        <v/>
      </c>
      <c s="47" r="L19">
        <f>IF(A19&lt;1,0,K19*$B$15*A19^$B$14)</f>
        <v/>
      </c>
      <c s="48" r="M19" t="s"/>
      <c s="48" r="N19" t="s"/>
      <c s="49" r="O19">
        <f>IF(A19&lt;1,0,SUM(J19:N19)*A19+B19+C19)</f>
        <v/>
      </c>
      <c s="49" r="P19">
        <f>IF(A19&lt;1,0,O19/A19)</f>
        <v/>
      </c>
    </row>
    <row ht="15" r="20" customHeight="1" spans="1:1025">
      <c s="44" r="A20">
        <f>BOM!S6</f>
        <v/>
      </c>
      <c s="45" r="B20">
        <f>(BOM!L58+BOM!M58)*QUOTE!B8</f>
        <v/>
      </c>
      <c s="45" r="C20">
        <f>(IF(BOM!L58&gt;0,1,0)+IF(BOM!M58&gt;0,1,0))*B9</f>
        <v/>
      </c>
      <c s="46" r="D20">
        <f>BOM!AC58*QUOTE!B10*A20</f>
        <v/>
      </c>
      <c s="46" r="E20">
        <f>BOM!AD58*QUOTE!B11*A20</f>
        <v/>
      </c>
      <c s="46" r="F20">
        <f>BOM!AE58*QUOTE!B12*A20</f>
        <v/>
      </c>
      <c s="46" r="G20">
        <f>BOM!AF58*QUOTE!B13*A20</f>
        <v/>
      </c>
      <c s="46" r="H20">
        <f>SUM(D20:G20)</f>
        <v/>
      </c>
      <c s="46" r="I20">
        <f>IF(A20&lt;1,0,H20*A20^$B$14)</f>
        <v/>
      </c>
      <c s="47" r="J20">
        <f>IF(A20&lt;1,0,I20/A20)</f>
        <v/>
      </c>
      <c s="47" r="K20">
        <f>BOM!S58</f>
        <v/>
      </c>
      <c s="47" r="L20">
        <f>IF(A20&lt;1,0,K20*$B$15*A20^$B$14)</f>
        <v/>
      </c>
      <c s="48" r="M20" t="s"/>
      <c s="48" r="N20" t="s"/>
      <c s="49" r="O20">
        <f>IF(A20&lt;1,0,SUM(J20:N20)*A20+B20+C20)</f>
        <v/>
      </c>
      <c s="49" r="P20">
        <f>IF(A20&lt;1,0,O20/A20)</f>
        <v/>
      </c>
    </row>
    <row ht="15" r="21" customHeight="1" spans="1:1025">
      <c s="44" r="A21">
        <f>BOM!U6</f>
        <v/>
      </c>
      <c s="45" r="B21">
        <f>(BOM!L58+BOM!M58)*QUOTE!B8</f>
        <v/>
      </c>
      <c s="45" r="C21">
        <f>(IF(BOM!L58&gt;0,1,0)+IF(BOM!M58&gt;0,1,0))*B9</f>
        <v/>
      </c>
      <c s="46" r="D21">
        <f>BOM!AC58*QUOTE!B10*A21</f>
        <v/>
      </c>
      <c s="46" r="E21">
        <f>BOM!AD58*QUOTE!B11*A21</f>
        <v/>
      </c>
      <c s="46" r="F21">
        <f>BOM!AE58*QUOTE!B12*A21</f>
        <v/>
      </c>
      <c s="46" r="G21">
        <f>BOM!AF58*QUOTE!B13*A21</f>
        <v/>
      </c>
      <c s="46" r="H21">
        <f>SUM(D21:G21)</f>
        <v/>
      </c>
      <c s="46" r="I21">
        <f>IF(A21&lt;1,0,H21*A21^$B$14)</f>
        <v/>
      </c>
      <c s="47" r="J21">
        <f>IF(A21&lt;1,0,I21/A21)</f>
        <v/>
      </c>
      <c s="47" r="K21">
        <f>BOM!U58</f>
        <v/>
      </c>
      <c s="47" r="L21">
        <f>IF(A21&lt;1,0,K21*$B$15*A21^$B$14)</f>
        <v/>
      </c>
      <c s="48" r="M21" t="s"/>
      <c s="48" r="N21" t="s"/>
      <c s="49" r="O21">
        <f>IF(A21&lt;1,0,SUM(J21:N21)*A21+B21+C21)</f>
        <v/>
      </c>
      <c s="49" r="P21">
        <f>IF(A21&lt;1,0,O21/A21)</f>
        <v/>
      </c>
    </row>
    <row ht="15" r="22" customHeight="1" spans="1:1025">
      <c s="44" r="A22">
        <f>BOM!W6</f>
        <v/>
      </c>
      <c s="45" r="B22">
        <f>(BOM!L58+BOM!M58)*QUOTE!B8</f>
        <v/>
      </c>
      <c s="45" r="C22">
        <f>(IF(BOM!L58&gt;0,1,0)+IF(BOM!M58&gt;0,1,0))*B9</f>
        <v/>
      </c>
      <c s="46" r="D22">
        <f>BOM!AC58*QUOTE!B10*A22</f>
        <v/>
      </c>
      <c s="46" r="E22">
        <f>BOM!AD58*QUOTE!B11*A22</f>
        <v/>
      </c>
      <c s="46" r="F22">
        <f>BOM!AE58*QUOTE!B12*A22</f>
        <v/>
      </c>
      <c s="46" r="G22">
        <f>BOM!AF58*QUOTE!B13*A22</f>
        <v/>
      </c>
      <c s="46" r="H22">
        <f>SUM(D22:G22)</f>
        <v/>
      </c>
      <c s="46" r="I22">
        <f>IF(A22&lt;1,0,H22*A22^$B$14)</f>
        <v/>
      </c>
      <c s="47" r="J22">
        <f>IF(A22&lt;1,0,I22/A22)</f>
        <v/>
      </c>
      <c s="47" r="K22">
        <f>BOM!W58</f>
        <v/>
      </c>
      <c s="47" r="L22">
        <f>IF(A22&lt;1,0,K22*$B$15*A22^$B$14)</f>
        <v/>
      </c>
      <c s="48" r="M22" t="s"/>
      <c s="48" r="N22" t="s"/>
      <c s="49" r="O22">
        <f>IF(A22&lt;1,0,SUM(J22:N22)*A22+B22+C22)</f>
        <v/>
      </c>
      <c s="49" r="P22">
        <f>IF(A22&lt;1,0,O22/A22)</f>
        <v/>
      </c>
    </row>
    <row ht="15" r="23" customHeight="1" spans="1:1025">
      <c s="44" r="A23">
        <f>BOM!Y6</f>
        <v/>
      </c>
      <c s="45" r="B23">
        <f>(BOM!L58+BOM!M58)*QUOTE!B8</f>
        <v/>
      </c>
      <c s="45" r="C23">
        <f>(IF(BOM!L58&gt;0,1,0)+IF(BOM!M58&gt;0,1,0))*B9</f>
        <v/>
      </c>
      <c s="46" r="D23">
        <f>BOM!AC58*QUOTE!B10*A23</f>
        <v/>
      </c>
      <c s="46" r="E23">
        <f>BOM!AD58*QUOTE!B11*A23</f>
        <v/>
      </c>
      <c s="46" r="F23">
        <f>BOM!AE58*QUOTE!B12*A23</f>
        <v/>
      </c>
      <c s="46" r="G23">
        <f>BOM!AF58*QUOTE!B13*A23</f>
        <v/>
      </c>
      <c s="46" r="H23">
        <f>SUM(D23:G23)</f>
        <v/>
      </c>
      <c s="46" r="I23">
        <f>IF(A23&lt;1,0,H23*A23^$B$14)</f>
        <v/>
      </c>
      <c s="47" r="J23">
        <f>IF(A23&lt;1,0,I23/A23)</f>
        <v/>
      </c>
      <c s="47" r="K23">
        <f>BOM!Y58</f>
        <v/>
      </c>
      <c s="47" r="L23">
        <f>IF(A23&lt;1,0,K23*$B$15*A23^$B$14)</f>
        <v/>
      </c>
      <c s="48" r="M23" t="s"/>
      <c s="48" r="N23" t="s"/>
      <c s="49" r="O23">
        <f>IF(A23&lt;1,0,SUM(J23:N23)*A23+B23+C23)</f>
        <v/>
      </c>
      <c s="49" r="P23">
        <f>IF(A23&lt;1,0,O23/A23)</f>
        <v/>
      </c>
    </row>
    <row ht="15" r="24" customHeight="1" spans="1:1025">
      <c s="44" r="A24">
        <f>BOM!AA6</f>
        <v/>
      </c>
      <c s="45" r="B24">
        <f>(BOM!L58+BOM!M58)*QUOTE!B8</f>
        <v/>
      </c>
      <c s="45" r="C24">
        <f>(IF(BOM!L58&gt;0,1,0)+IF(BOM!M58&gt;0,1,0))*B9</f>
        <v/>
      </c>
      <c s="46" r="D24">
        <f>BOM!AC58*QUOTE!B10*A24</f>
        <v/>
      </c>
      <c s="46" r="E24">
        <f>BOM!AD58*QUOTE!B11*A24</f>
        <v/>
      </c>
      <c s="46" r="F24">
        <f>BOM!AE58*QUOTE!B12*A24</f>
        <v/>
      </c>
      <c s="46" r="G24">
        <f>BOM!AF58*QUOTE!B13*A24</f>
        <v/>
      </c>
      <c s="46" r="H24">
        <f>SUM(D24:G24)</f>
        <v/>
      </c>
      <c s="46" r="I24">
        <f>IF(A24&lt;1,0,H24*A24^$B$14)</f>
        <v/>
      </c>
      <c s="47" r="J24">
        <f>IF(A24&lt;1,0,I24/A24)</f>
        <v/>
      </c>
      <c s="47" r="K24">
        <f>BOM!AA58</f>
        <v/>
      </c>
      <c s="47" r="L24">
        <f>IF(A24&lt;1,0,K24*$B$15*A24^$B$14)</f>
        <v/>
      </c>
      <c s="48" r="M24" t="s"/>
      <c s="48" r="N24" t="s"/>
      <c s="49" r="O24">
        <f>IF(A24&lt;1,0,SUM(J24:N24)*A24+B24+C24)</f>
        <v/>
      </c>
      <c s="49" r="P24">
        <f>IF(A24&lt;1,0,O24/A24)</f>
        <v/>
      </c>
    </row>
    <row ht="15" r="1048576" customHeight="1" spans="1:1025"/>
  </sheetData>
  <mergeCells count="8">
    <mergeCell ref="A1:B1"/>
    <mergeCell ref="A2:B2"/>
    <mergeCell ref="C2:F2"/>
    <mergeCell ref="A3:B3"/>
    <mergeCell ref="C3:F3"/>
    <mergeCell ref="A4:B4"/>
    <mergeCell ref="C4:F4"/>
    <mergeCell ref="D17:J17"/>
  </mergeCells>
  <conditionalFormatting sqref="O19:P24">
    <cfRule aboveAverage="0" bottom="0" dxfId="0" equalAverage="0" operator="lessThan" percent="0" priority="1" rank="0" text="" type="cellIs">
      <formula>0.01</formula>
    </cfRule>
    <cfRule aboveAverage="0" bottom="0" dxfId="1" equalAverage="0" operator="greaterThan" percent="0" priority="2" rank="0" text="" type="cellIs">
      <formula>0.01</formula>
    </cfRule>
  </conditionalFormatting>
  <printOptions horizontalCentered="1" verticalCentered="1"/>
  <pageMargins top="1" bottom="1" right="0.75" footer="0.5" left="0.75" header="0.5"/>
  <pageSetup orientation="landscape" paperSize="1" scale="100" fitToHeight="1" fitToWidth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BOM</vt:lpstr>
      <vt:lpstr>QUOTE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Magnum Engineering</dc:creator>
  <cp:lastModifiedBy/>
  <dcterms:created xsi:type="dcterms:W3CDTF">1899-12-30T00:00:00Z</dcterms:created>
  <dcterms:modified xsi:type="dcterms:W3CDTF">2014-10-06T15:09:57Z</dcterms:modified>
  <dc:title>Untitled</dc:title>
  <dc:description/>
  <dc:subject/>
  <cp:keywords/>
  <cp:category/>
</cp:coreProperties>
</file>