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BOM" sheetId="1" r:id="rId1"/>
    <s:sheet xmlns:r="http://schemas.openxmlformats.org/officeDocument/2006/relationships" name="QUOTE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<sst xmlns="http://schemas.openxmlformats.org/spreadsheetml/2006/main" uniqueCount="113">
  <si>
    <t/>
  </si>
  <si>
    <t xml:space="preserve"> C0805</t>
  </si>
  <si>
    <t xml:space="preserve"> DPAK</t>
  </si>
  <si>
    <t xml:space="preserve"> SOD-123</t>
  </si>
  <si>
    <t>0.01uF C0805</t>
  </si>
  <si>
    <t>0.1uF C0805</t>
  </si>
  <si>
    <t>100K R0805</t>
  </si>
  <si>
    <t>100k R0805</t>
  </si>
  <si>
    <t>10k POT_RS3</t>
  </si>
  <si>
    <t>10uF C0805</t>
  </si>
  <si>
    <t>2 R0805</t>
  </si>
  <si>
    <t>20MHZ 20MHZ</t>
  </si>
  <si>
    <t>20pF C0805</t>
  </si>
  <si>
    <t>220 R0805</t>
  </si>
  <si>
    <t>330 R0805</t>
  </si>
  <si>
    <t>365-1189-ND</t>
  </si>
  <si>
    <t>4.7uF C0805</t>
  </si>
  <si>
    <t>516-1347-ND</t>
  </si>
  <si>
    <t>65 R0805</t>
  </si>
  <si>
    <t>825 R0805</t>
  </si>
  <si>
    <t>9.1V SOT-23</t>
  </si>
  <si>
    <t>90 R0805</t>
  </si>
  <si>
    <t>987-1186-ND</t>
  </si>
  <si>
    <t>ATMEGA168PA-AURCT-ND</t>
  </si>
  <si>
    <t>ATMEGA168PTQFP ADS4_TQFP32-08</t>
  </si>
  <si>
    <t>AVRISP-6 AVRISP</t>
  </si>
  <si>
    <t>Assembly Costs (All Qty)</t>
  </si>
  <si>
    <t>BZX84C9V1-FDICT-ND</t>
  </si>
  <si>
    <t>Bill of Materials</t>
  </si>
  <si>
    <t>Bottom</t>
  </si>
  <si>
    <t>C-GRID-03-70553 70553-03</t>
  </si>
  <si>
    <t>C1 C8</t>
  </si>
  <si>
    <t>C10</t>
  </si>
  <si>
    <t>C11</t>
  </si>
  <si>
    <t>C2 C9</t>
  </si>
  <si>
    <t>C3</t>
  </si>
  <si>
    <t>C4 C5 C6 C7</t>
  </si>
  <si>
    <t>CUI-DC-JACKPJ002A PJ002A</t>
  </si>
  <si>
    <t>Customer:</t>
  </si>
  <si>
    <t>D1</t>
  </si>
  <si>
    <t>D2</t>
  </si>
  <si>
    <t>Description</t>
  </si>
  <si>
    <t>Designator</t>
  </si>
  <si>
    <t>Digi-Key</t>
  </si>
  <si>
    <t>Disc. Tot</t>
  </si>
  <si>
    <t>Discount EXP</t>
  </si>
  <si>
    <t>Extended</t>
  </si>
  <si>
    <t>Extended Leads</t>
  </si>
  <si>
    <t>FP</t>
  </si>
  <si>
    <t>FP Lead</t>
  </si>
  <si>
    <t>FP*</t>
  </si>
  <si>
    <t>GREEN-STATUS-LED LED5MM</t>
  </si>
  <si>
    <t>Grand</t>
  </si>
  <si>
    <t>IC1</t>
  </si>
  <si>
    <t>IC2</t>
  </si>
  <si>
    <t>ISP1</t>
  </si>
  <si>
    <t>Is Stock</t>
  </si>
  <si>
    <t>Item</t>
  </si>
  <si>
    <t>LED1</t>
  </si>
  <si>
    <t>LED2</t>
  </si>
  <si>
    <t>Leads</t>
  </si>
  <si>
    <t>MOSFET-NCHANNEL2N7002PW SOT323</t>
  </si>
  <si>
    <t>Manufacturer</t>
  </si>
  <si>
    <t>Manufacturer PN</t>
  </si>
  <si>
    <t>NHD-0420H1Z-FL-GBW-33V3-ND</t>
  </si>
  <si>
    <t>NHD-0420H1Z-FL-GBW-33V3-ND NEWHAVEN-LCD</t>
  </si>
  <si>
    <t>P-MOSFET-MAGNUM SOT23</t>
  </si>
  <si>
    <t>PTH</t>
  </si>
  <si>
    <t>PTH Lead</t>
  </si>
  <si>
    <t>Part Number:</t>
  </si>
  <si>
    <t>Parts</t>
  </si>
  <si>
    <t>Per Board</t>
  </si>
  <si>
    <t>Power-IND LED5MM</t>
  </si>
  <si>
    <t>Price</t>
  </si>
  <si>
    <t>Project:</t>
  </si>
  <si>
    <t>Q1</t>
  </si>
  <si>
    <t>Q2</t>
  </si>
  <si>
    <t>QTY:</t>
  </si>
  <si>
    <t>Quantity</t>
  </si>
  <si>
    <t>Quote</t>
  </si>
  <si>
    <t>R1</t>
  </si>
  <si>
    <t>R10</t>
  </si>
  <si>
    <t>R11</t>
  </si>
  <si>
    <t>R12</t>
  </si>
  <si>
    <t>R2</t>
  </si>
  <si>
    <t>R3</t>
  </si>
  <si>
    <t>R4</t>
  </si>
  <si>
    <t>R5 R6 R7 R8</t>
  </si>
  <si>
    <t>R9</t>
  </si>
  <si>
    <t>ROTARY-ENCODER ROTARY-ENCODER</t>
  </si>
  <si>
    <t>Rate</t>
  </si>
  <si>
    <t>SMT</t>
  </si>
  <si>
    <t>SMT Lead</t>
  </si>
  <si>
    <t>SMT Setup</t>
  </si>
  <si>
    <t>SS</t>
  </si>
  <si>
    <t>SS Lead</t>
  </si>
  <si>
    <t>SW-TACT FSM15JLH</t>
  </si>
  <si>
    <t>Special</t>
  </si>
  <si>
    <t>Stencil</t>
  </si>
  <si>
    <t>Supplier</t>
  </si>
  <si>
    <t>Supplier PN</t>
  </si>
  <si>
    <t>Testing</t>
  </si>
  <si>
    <t>Top</t>
  </si>
  <si>
    <t>Total</t>
  </si>
  <si>
    <t>Turnkey</t>
  </si>
  <si>
    <t>Turnkey %</t>
  </si>
  <si>
    <t>U$1</t>
  </si>
  <si>
    <t>U$2</t>
  </si>
  <si>
    <t>U$3</t>
  </si>
  <si>
    <t>U$6</t>
  </si>
  <si>
    <t>X1</t>
  </si>
  <si>
    <t>X2</t>
  </si>
  <si>
    <t>XC1291CT-ND</t>
  </si>
</sst>
</file>

<file path=xl/styles.xml><?xml version="1.0" encoding="utf-8"?>
<styleSheet xmlns="http://schemas.openxmlformats.org/spreadsheetml/2006/main">
  <numFmts count="3">
    <numFmt formatCode="&quot;$&quot;#,##0.000" numFmtId="165"/>
    <numFmt formatCode="&quot;$&quot;#,##0.00" numFmtId="166"/>
    <numFmt formatCode="#,##0.000" numFmtId="167"/>
  </numFmts>
  <fonts count="7">
    <font>
      <sz val="11"/>
      <color theme="1"/>
      <name val="Calibri"/>
      <family val="2"/>
      <scheme val="minor"/>
    </font>
    <font>
      <sz val="8.0"/>
      <color indexed="55"/>
      <name val="Arial"/>
      <family val="2"/>
      <charset val="1"/>
    </font>
    <font>
      <sz val="24.0"/>
      <color rgb="00000000"/>
      <name val="Arial"/>
      <family val="2"/>
      <b/>
      <charset val="1"/>
    </font>
    <font>
      <sz val="10.0"/>
      <color rgb="00000000"/>
      <name val="Arial"/>
      <family val="2"/>
      <b/>
      <charset val="1"/>
    </font>
    <font>
      <sz val="11.0"/>
      <color indexed="55"/>
      <name val="Arial"/>
      <family val="2"/>
      <charset val="1"/>
    </font>
    <font>
      <sz val="10.0"/>
      <color rgb="00000000"/>
      <name val="Arial"/>
      <family val="2"/>
      <charset val="1"/>
    </font>
    <font>
      <sz val="8.0"/>
      <color rgb="00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2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3" numFmtId="0" xfId="0">
      <alignment vertical="center"/>
    </xf>
    <xf applyAlignment="1" applyBorder="1" applyFont="1" borderId="1" fillId="0" fontId="1" numFmtId="0" xfId="0">
      <alignment vertical="center"/>
    </xf>
    <xf applyAlignment="1" applyBorder="1" applyFont="1" applyNumberFormat="1" borderId="1" fillId="0" fontId="1" numFmtId="165" xfId="0">
      <alignment vertical="center"/>
    </xf>
    <xf applyAlignment="1" applyBorder="1" applyFont="1" applyNumberFormat="1" applyProtection="1" borderId="1" fillId="0" fontId="1" numFmtId="165" xfId="0">
      <alignment vertical="center"/>
      <protection hidden="0" locked="1"/>
    </xf>
    <xf applyAlignment="1" applyBorder="1" applyFont="1" applyNumberFormat="1" borderId="1" fillId="0" fontId="1" numFmtId="9" xfId="0">
      <alignment vertical="center"/>
    </xf>
    <xf applyAlignment="1" applyBorder="1" applyFont="1" borderId="1" fillId="0" fontId="1" numFmtId="0" xfId="0">
      <alignment horizontal="center" vertical="center"/>
    </xf>
    <xf applyAlignment="1" applyBorder="1" applyFont="1" applyNumberFormat="1" borderId="1" fillId="0" fontId="1" numFmtId="4" xfId="0">
      <alignment horizontal="center" vertical="center"/>
    </xf>
    <xf applyAlignment="1" applyBorder="1" applyFont="1" applyNumberFormat="1" borderId="1" fillId="0" fontId="1" numFmtId="4" xfId="0">
      <alignment vertical="center"/>
    </xf>
    <xf applyAlignment="1" applyBorder="1" applyFont="1" applyNumberFormat="1" borderId="1" fillId="0" fontId="1" numFmtId="166" xfId="0">
      <alignment vertical="center"/>
    </xf>
    <xf applyAlignment="1" applyBorder="1" applyFont="1" applyNumberFormat="1" applyProtection="1" borderId="1" fillId="0" fontId="1" numFmtId="166" xfId="0">
      <alignment vertical="center"/>
      <protection hidden="0" locked="1"/>
    </xf>
    <xf applyAlignment="1" applyFont="1" borderId="0" fillId="0" fontId="4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vertical="center"/>
    </xf>
    <xf applyAlignment="1" applyFont="1" applyProtection="1" borderId="0" fillId="0" fontId="3" numFmtId="0" xfId="0">
      <alignment horizontal="left" vertical="center"/>
      <protection hidden="0" locked="1"/>
    </xf>
    <xf applyAlignment="1" applyFont="1" borderId="0" fillId="0" fontId="4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applyProtection="1" borderId="2" fillId="0" fontId="3" numFmtId="0" xfId="0">
      <alignment horizontal="left" vertical="center"/>
      <protection hidden="0" locked="1"/>
    </xf>
    <xf applyAlignment="1" applyBorder="1" applyFont="1" applyProtection="1" borderId="3" fillId="0" fontId="3" numFmtId="0" xfId="0">
      <alignment horizontal="left" vertical="center"/>
      <protection hidden="0" locked="1"/>
    </xf>
    <xf applyAlignment="1" applyBorder="1" applyFont="1" applyProtection="1" borderId="1" fillId="0" fontId="1" numFmtId="0" xfId="0">
      <alignment vertical="center"/>
      <protection hidden="0" locked="1"/>
    </xf>
    <xf applyAlignment="1" applyBorder="1" applyFont="1" applyProtection="1" borderId="1" fillId="0" fontId="6" numFmtId="0" xfId="0">
      <alignment vertical="center"/>
      <protection hidden="0" locked="1"/>
    </xf>
    <xf applyAlignment="1" applyBorder="1" applyFont="1" applyProtection="1" borderId="1" fillId="0" fontId="6" numFmtId="0" xfId="0">
      <alignment horizontal="center" vertical="center"/>
      <protection hidden="0" locked="1"/>
    </xf>
    <xf applyAlignment="1" applyFont="1" borderId="0" fillId="0" fontId="6" numFmtId="0" xfId="0">
      <alignment vertical="center"/>
    </xf>
    <xf applyAlignment="1" applyFont="1" borderId="0" fillId="0" fontId="6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Font="1" borderId="0" fillId="0" fontId="5" numFmtId="0" xfId="0">
      <alignment horizontal="left" vertical="center"/>
    </xf>
    <xf applyAlignment="1" applyFont="1" borderId="0" fillId="0" fontId="5" numFmtId="0" xfId="0">
      <alignment horizontal="right" vertical="center"/>
    </xf>
    <xf applyAlignment="1" applyFont="1" borderId="0" fillId="0" fontId="3" numFmtId="0" xfId="0">
      <alignment horizontal="left" vertical="center"/>
    </xf>
    <xf applyAlignment="1" applyFont="1" borderId="0" fillId="0" fontId="4" numFmtId="0" xfId="0">
      <alignment horizontal="right" vertical="center"/>
    </xf>
    <xf applyAlignment="1" applyBorder="1" applyFont="1" borderId="1" fillId="0" fontId="6" numFmtId="0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applyNumberFormat="1" applyProtection="1" borderId="5" fillId="0" fontId="6" numFmtId="167" xfId="0">
      <alignment horizontal="right" vertical="center"/>
      <protection hidden="0" locked="1"/>
    </xf>
    <xf applyBorder="1" borderId="1" fillId="0" fontId="0" numFmtId="0" xfId="0"/>
    <xf applyBorder="1" applyFont="1" borderId="1" fillId="0" fontId="5" numFmtId="0" xfId="0"/>
    <xf applyAlignment="1" applyBorder="1" applyFont="1" applyProtection="1" borderId="6" fillId="0" fontId="6" numFmtId="0" xfId="0">
      <alignment vertical="center"/>
      <protection hidden="0" locked="1"/>
    </xf>
    <xf applyAlignment="1" applyBorder="1" applyFont="1" applyNumberFormat="1" applyProtection="1" borderId="1" fillId="0" fontId="6" numFmtId="167" xfId="0">
      <alignment horizontal="right" vertical="center"/>
      <protection hidden="0" locked="1"/>
    </xf>
    <xf applyAlignment="1" applyFont="1" borderId="0" fillId="0" fontId="6" numFmtId="0" xfId="0">
      <alignment horizontal="right" vertical="center"/>
    </xf>
    <xf applyAlignment="1" applyFont="1" borderId="0" fillId="0" fontId="1" numFmtId="0" xfId="0">
      <alignment horizontal="right" vertical="center"/>
    </xf>
    <xf applyAlignment="1" applyBorder="1" applyFont="1" applyNumberFormat="1" borderId="1" fillId="0" fontId="1" numFmtId="167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Border="1" applyFont="1" borderId="3" fillId="0" fontId="3" numFmtId="0" xfId="0">
      <alignment horizontal="left" vertical="center"/>
    </xf>
    <xf applyAlignment="1" applyBorder="1" applyFont="1" borderId="2" fillId="0" fontId="3" numFmtId="0" xfId="0">
      <alignment horizontal="left"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Protection="1" borderId="0" fillId="0" fontId="0" numFmtId="0" xfId="0">
      <alignment horizontal="left" vertical="center"/>
      <protection hidden="0" locked="1"/>
    </xf>
    <xf applyAlignment="1" borderId="0" fillId="0" fontId="0" numFmtId="0" xfId="0">
      <alignment horizontal="right" vertical="center"/>
    </xf>
    <xf applyAlignment="1" applyBorder="1" applyNumberFormat="1" applyProtection="1" borderId="1" fillId="0" fontId="0" numFmtId="3" xfId="0">
      <alignment horizontal="center" vertical="center"/>
      <protection hidden="0" locked="1"/>
    </xf>
    <xf applyAlignment="1" applyBorder="1" applyProtection="1" borderId="1" fillId="0" fontId="0" numFmtId="0" xfId="0">
      <alignment horizontal="center" vertical="center"/>
      <protection hidden="0" locked="1"/>
    </xf>
    <xf applyAlignment="1" applyBorder="1" applyNumberFormat="1" borderId="1" fillId="0" fontId="0" numFmtId="166" xfId="0">
      <alignment vertical="center"/>
    </xf>
  </cellXfs>
  <cellStyles count="1">
    <cellStyle builtinId="0" name="Normal" xfId="0"/>
  </cellStyles>
  <dxfs count="2">
    <dxf>
      <font>
        <color indexed="9"/>
      </font>
      <fill>
        <patternFill patternType="none">
          <fgColor indexed="10"/>
          <bgColor indexed="34"/>
        </patternFill>
      </fill>
    </dxf>
    <dxf>
      <font>
        <color indexed="8"/>
      </font>
      <fill>
        <patternFill patternType="none">
          <fgColor indexed="10"/>
          <bgColor indexed="39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sharedStrings.xml" Type="http://schemas.openxmlformats.org/officeDocument/2006/relationships/sharedStrings"/>
  <ns0:Relationship Id="rId4" Target="styles.xml" Type="http://schemas.openxmlformats.org/officeDocument/2006/relationships/styles"/>
  <ns0:Relationship Id="rId5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MK58"/>
  <sheetViews>
    <sheetView workbookViewId="0">
      <selection activeCell="A1" sqref="A1"/>
    </sheetView>
  </sheetViews>
  <sheetFormatPr baseColWidth="10" defaultRowHeight="15"/>
  <cols>
    <col customWidth="1" width="20.42578125" min="1" max="1"/>
    <col customWidth="1" width="39.5703125" min="2" max="2"/>
    <col customWidth="1" width="8.5703125" min="3" max="3"/>
    <col customWidth="1" width="8.5703125" min="4" max="4"/>
    <col customWidth="1" width="22.42578125" min="5" max="5"/>
    <col customWidth="1" width="22.42578125" min="6" max="6"/>
    <col customWidth="1" width="7.85546875" min="7" max="7"/>
    <col customWidth="1" width="7.85546875" min="8" max="8"/>
    <col customWidth="1" width="7.85546875" min="9" max="9"/>
    <col customWidth="1" width="7.85546875" min="10" max="10"/>
    <col customWidth="1" width="8.5703125" min="11" max="11"/>
    <col customWidth="1" width="8.5703125" min="12" max="12"/>
    <col customWidth="1" width="8.5703125" min="13" max="13"/>
    <col customWidth="1" width="31.5703125" min="14" max="14"/>
    <col customWidth="1" width="31.5703125" min="15" max="15"/>
    <col customWidth="1" width="10" min="16" max="16"/>
    <col customWidth="1" width="10" min="17" max="17"/>
    <col customWidth="1" width="10" min="18" max="18"/>
    <col customWidth="1" width="10" min="19" max="19"/>
    <col customWidth="1" width="10" min="20" max="20"/>
    <col customWidth="1" width="10" min="21" max="21"/>
    <col customWidth="1" width="10" min="22" max="22"/>
    <col customWidth="1" width="10" min="23" max="23"/>
    <col customWidth="1" width="10" min="24" max="24"/>
    <col customWidth="1" width="10" min="25" max="25"/>
    <col customWidth="1" width="10" min="26" max="26"/>
    <col customWidth="1" width="10" min="27" max="27"/>
    <col customWidth="1" width="10" min="28" max="28"/>
    <col customWidth="1" width="7.85546875" min="29" max="29"/>
    <col customWidth="1" width="7.85546875" min="30" max="30"/>
    <col customWidth="1" width="7.85546875" min="31" max="31"/>
    <col customWidth="1" width="7.85546875" min="32" max="32"/>
    <col customWidth="1" width="9.140625" min="33" max="33"/>
    <col customWidth="1" width="9.140625" min="34" max="34"/>
    <col customWidth="1" width="9.140625" min="35" max="35"/>
    <col customWidth="1" width="9.140625" min="36" max="36"/>
    <col customWidth="1" width="9.140625" min="37" max="37"/>
    <col customWidth="1" width="9.140625" min="38" max="38"/>
    <col customWidth="1" width="9.140625" min="39" max="39"/>
    <col customWidth="1" width="9.140625" min="40" max="40"/>
    <col customWidth="1" width="9.140625" min="41" max="41"/>
    <col customWidth="1" width="9.140625" min="42" max="42"/>
    <col customWidth="1" width="9.140625" min="43" max="43"/>
    <col customWidth="1" width="9.140625" min="44" max="44"/>
    <col customWidth="1" width="9.140625" min="45" max="45"/>
    <col customWidth="1" width="9.140625" min="46" max="46"/>
    <col customWidth="1" width="9.140625" min="47" max="47"/>
    <col customWidth="1" width="9.140625" min="48" max="48"/>
    <col customWidth="1" width="9.140625" min="49" max="49"/>
    <col customWidth="1" width="9.140625" min="50" max="50"/>
    <col customWidth="1" width="9.140625" min="51" max="51"/>
    <col customWidth="1" width="9.140625" min="52" max="52"/>
    <col customWidth="1" width="9.140625" min="53" max="53"/>
    <col customWidth="1" width="9.140625" min="54" max="54"/>
    <col customWidth="1" width="9.140625" min="55" max="55"/>
    <col customWidth="1" width="9.140625" min="56" max="56"/>
    <col customWidth="1" width="9.140625" min="57" max="57"/>
    <col customWidth="1" width="9.140625" min="58" max="58"/>
    <col customWidth="1" width="9.140625" min="59" max="59"/>
    <col customWidth="1" width="9.140625" min="60" max="60"/>
    <col customWidth="1" width="9.140625" min="61" max="61"/>
    <col customWidth="1" width="9.140625" min="62" max="62"/>
    <col customWidth="1" width="9.140625" min="63" max="63"/>
    <col customWidth="1" width="9.140625" min="64" max="64"/>
    <col customWidth="1" width="9.140625" min="65" max="65"/>
    <col customWidth="1" width="9.140625" min="66" max="66"/>
    <col customWidth="1" width="9.140625" min="67" max="67"/>
    <col customWidth="1" width="9.140625" min="68" max="68"/>
    <col customWidth="1" width="9.140625" min="69" max="69"/>
    <col customWidth="1" width="9.140625" min="70" max="70"/>
    <col customWidth="1" width="9.140625" min="71" max="71"/>
    <col customWidth="1" width="9.140625" min="72" max="72"/>
    <col customWidth="1" width="9.140625" min="73" max="73"/>
    <col customWidth="1" width="9.140625" min="74" max="74"/>
    <col customWidth="1" width="9.140625" min="75" max="75"/>
    <col customWidth="1" width="9.140625" min="76" max="76"/>
    <col customWidth="1" width="9.140625" min="77" max="77"/>
    <col customWidth="1" width="9.140625" min="78" max="78"/>
    <col customWidth="1" width="9.140625" min="79" max="79"/>
    <col customWidth="1" width="9.140625" min="80" max="80"/>
    <col customWidth="1" width="9.140625" min="81" max="81"/>
    <col customWidth="1" width="9.140625" min="82" max="82"/>
    <col customWidth="1" width="9.140625" min="83" max="83"/>
    <col customWidth="1" width="9.140625" min="84" max="84"/>
    <col customWidth="1" width="9.140625" min="85" max="85"/>
    <col customWidth="1" width="9.140625" min="86" max="86"/>
    <col customWidth="1" width="9.140625" min="87" max="87"/>
    <col customWidth="1" width="9.140625" min="88" max="88"/>
    <col customWidth="1" width="9.140625" min="89" max="89"/>
    <col customWidth="1" width="9.140625" min="90" max="90"/>
    <col customWidth="1" width="9.140625" min="91" max="91"/>
    <col customWidth="1" width="9.140625" min="92" max="92"/>
    <col customWidth="1" width="9.140625" min="93" max="93"/>
    <col customWidth="1" width="9.140625" min="94" max="94"/>
    <col customWidth="1" width="9.140625" min="95" max="95"/>
    <col customWidth="1" width="9.140625" min="96" max="96"/>
    <col customWidth="1" width="9.140625" min="97" max="97"/>
    <col customWidth="1" width="9.140625" min="98" max="98"/>
    <col customWidth="1" width="9.140625" min="99" max="99"/>
    <col customWidth="1" width="9.140625" min="100" max="100"/>
    <col customWidth="1" width="9.140625" min="101" max="101"/>
    <col customWidth="1" width="9.140625" min="102" max="102"/>
    <col customWidth="1" width="9.140625" min="103" max="103"/>
    <col customWidth="1" width="9.140625" min="104" max="104"/>
    <col customWidth="1" width="9.140625" min="105" max="105"/>
    <col customWidth="1" width="9.140625" min="106" max="106"/>
    <col customWidth="1" width="9.140625" min="107" max="107"/>
    <col customWidth="1" width="9.140625" min="108" max="108"/>
    <col customWidth="1" width="9.140625" min="109" max="109"/>
    <col customWidth="1" width="9.140625" min="110" max="110"/>
    <col customWidth="1" width="9.140625" min="111" max="111"/>
    <col customWidth="1" width="9.140625" min="112" max="112"/>
    <col customWidth="1" width="9.140625" min="113" max="113"/>
    <col customWidth="1" width="9.140625" min="114" max="114"/>
    <col customWidth="1" width="9.140625" min="115" max="115"/>
    <col customWidth="1" width="9.140625" min="116" max="116"/>
    <col customWidth="1" width="9.140625" min="117" max="117"/>
    <col customWidth="1" width="9.140625" min="118" max="118"/>
    <col customWidth="1" width="9.140625" min="119" max="119"/>
    <col customWidth="1" width="9.140625" min="120" max="120"/>
    <col customWidth="1" width="9.140625" min="121" max="121"/>
    <col customWidth="1" width="9.140625" min="122" max="122"/>
    <col customWidth="1" width="9.140625" min="123" max="123"/>
    <col customWidth="1" width="9.140625" min="124" max="124"/>
    <col customWidth="1" width="9.140625" min="125" max="125"/>
    <col customWidth="1" width="9.140625" min="126" max="126"/>
    <col customWidth="1" width="9.140625" min="127" max="127"/>
    <col customWidth="1" width="9.140625" min="128" max="128"/>
    <col customWidth="1" width="9.140625" min="129" max="129"/>
    <col customWidth="1" width="9.140625" min="130" max="130"/>
    <col customWidth="1" width="9.140625" min="131" max="131"/>
    <col customWidth="1" width="9.140625" min="132" max="132"/>
    <col customWidth="1" width="9.140625" min="133" max="133"/>
    <col customWidth="1" width="9.140625" min="134" max="134"/>
    <col customWidth="1" width="9.140625" min="135" max="135"/>
    <col customWidth="1" width="9.140625" min="136" max="136"/>
    <col customWidth="1" width="9.140625" min="137" max="137"/>
    <col customWidth="1" width="9.140625" min="138" max="138"/>
    <col customWidth="1" width="9.140625" min="139" max="139"/>
    <col customWidth="1" width="9.140625" min="140" max="140"/>
    <col customWidth="1" width="9.140625" min="141" max="141"/>
    <col customWidth="1" width="9.140625" min="142" max="142"/>
    <col customWidth="1" width="9.140625" min="143" max="143"/>
    <col customWidth="1" width="9.140625" min="144" max="144"/>
    <col customWidth="1" width="9.140625" min="145" max="145"/>
    <col customWidth="1" width="9.140625" min="146" max="146"/>
    <col customWidth="1" width="9.140625" min="147" max="147"/>
    <col customWidth="1" width="9.140625" min="148" max="148"/>
    <col customWidth="1" width="9.140625" min="149" max="149"/>
    <col customWidth="1" width="9.140625" min="150" max="150"/>
    <col customWidth="1" width="9.140625" min="151" max="151"/>
    <col customWidth="1" width="9.140625" min="152" max="152"/>
    <col customWidth="1" width="9.140625" min="153" max="153"/>
    <col customWidth="1" width="9.140625" min="154" max="154"/>
    <col customWidth="1" width="9.140625" min="155" max="155"/>
    <col customWidth="1" width="9.140625" min="156" max="156"/>
    <col customWidth="1" width="9.140625" min="157" max="157"/>
    <col customWidth="1" width="9.140625" min="158" max="158"/>
    <col customWidth="1" width="9.140625" min="159" max="159"/>
    <col customWidth="1" width="9.140625" min="160" max="160"/>
    <col customWidth="1" width="9.140625" min="161" max="161"/>
    <col customWidth="1" width="9.140625" min="162" max="162"/>
    <col customWidth="1" width="9.140625" min="163" max="163"/>
    <col customWidth="1" width="9.140625" min="164" max="164"/>
    <col customWidth="1" width="9.140625" min="165" max="165"/>
    <col customWidth="1" width="9.140625" min="166" max="166"/>
    <col customWidth="1" width="9.140625" min="167" max="167"/>
    <col customWidth="1" width="9.140625" min="168" max="168"/>
    <col customWidth="1" width="9.140625" min="169" max="169"/>
    <col customWidth="1" width="9.140625" min="170" max="170"/>
    <col customWidth="1" width="9.140625" min="171" max="171"/>
    <col customWidth="1" width="9.140625" min="172" max="172"/>
    <col customWidth="1" width="9.140625" min="173" max="173"/>
    <col customWidth="1" width="9.140625" min="174" max="174"/>
    <col customWidth="1" width="9.140625" min="175" max="175"/>
    <col customWidth="1" width="9.140625" min="176" max="176"/>
    <col customWidth="1" width="9.140625" min="177" max="177"/>
    <col customWidth="1" width="9.140625" min="178" max="178"/>
    <col customWidth="1" width="9.140625" min="179" max="179"/>
    <col customWidth="1" width="9.140625" min="180" max="180"/>
    <col customWidth="1" width="9.140625" min="181" max="181"/>
    <col customWidth="1" width="9.140625" min="182" max="182"/>
    <col customWidth="1" width="9.140625" min="183" max="183"/>
    <col customWidth="1" width="9.140625" min="184" max="184"/>
    <col customWidth="1" width="9.140625" min="185" max="185"/>
    <col customWidth="1" width="9.140625" min="186" max="186"/>
    <col customWidth="1" width="9.140625" min="187" max="187"/>
    <col customWidth="1" width="9.140625" min="188" max="188"/>
    <col customWidth="1" width="9.140625" min="189" max="189"/>
    <col customWidth="1" width="9.140625" min="190" max="190"/>
    <col customWidth="1" width="9.140625" min="191" max="191"/>
    <col customWidth="1" width="9.140625" min="192" max="192"/>
    <col customWidth="1" width="9.140625" min="193" max="193"/>
    <col customWidth="1" width="9.140625" min="194" max="194"/>
    <col customWidth="1" width="9.140625" min="195" max="195"/>
    <col customWidth="1" width="9.140625" min="196" max="196"/>
    <col customWidth="1" width="9.140625" min="197" max="197"/>
    <col customWidth="1" width="9.140625" min="198" max="198"/>
    <col customWidth="1" width="9.140625" min="199" max="199"/>
    <col customWidth="1" width="9.140625" min="200" max="200"/>
    <col customWidth="1" width="9.140625" min="201" max="201"/>
    <col customWidth="1" width="9.140625" min="202" max="202"/>
    <col customWidth="1" width="9.140625" min="203" max="203"/>
    <col customWidth="1" width="9.140625" min="204" max="204"/>
    <col customWidth="1" width="9.140625" min="205" max="205"/>
    <col customWidth="1" width="9.140625" min="206" max="206"/>
    <col customWidth="1" width="9.140625" min="207" max="207"/>
    <col customWidth="1" width="9.140625" min="208" max="208"/>
    <col customWidth="1" width="9.140625" min="209" max="209"/>
    <col customWidth="1" width="9.140625" min="210" max="210"/>
    <col customWidth="1" width="9.140625" min="211" max="211"/>
    <col customWidth="1" width="9.140625" min="212" max="212"/>
    <col customWidth="1" width="9.140625" min="213" max="213"/>
    <col customWidth="1" width="9.140625" min="214" max="214"/>
    <col customWidth="1" width="9.140625" min="215" max="215"/>
    <col customWidth="1" width="9.140625" min="216" max="216"/>
    <col customWidth="1" width="9.140625" min="217" max="217"/>
    <col customWidth="1" width="9.140625" min="218" max="218"/>
    <col customWidth="1" width="9.140625" min="219" max="219"/>
    <col customWidth="1" width="9.140625" min="220" max="220"/>
    <col customWidth="1" width="9.140625" min="221" max="221"/>
    <col customWidth="1" width="9.140625" min="222" max="222"/>
    <col customWidth="1" width="9.140625" min="223" max="223"/>
    <col customWidth="1" width="9.140625" min="224" max="224"/>
    <col customWidth="1" width="9.140625" min="225" max="225"/>
    <col customWidth="1" width="9.140625" min="226" max="226"/>
    <col customWidth="1" width="9.140625" min="227" max="227"/>
    <col customWidth="1" width="9.140625" min="228" max="228"/>
    <col customWidth="1" width="9.140625" min="229" max="229"/>
    <col customWidth="1" width="9.140625" min="230" max="230"/>
    <col customWidth="1" width="9.140625" min="231" max="231"/>
    <col customWidth="1" width="9.140625" min="232" max="232"/>
    <col customWidth="1" width="9.140625" min="233" max="233"/>
    <col customWidth="1" width="9.140625" min="234" max="234"/>
    <col customWidth="1" width="9.140625" min="235" max="235"/>
    <col customWidth="1" width="9.140625" min="236" max="236"/>
    <col customWidth="1" width="9.140625" min="237" max="237"/>
    <col customWidth="1" width="9.140625" min="238" max="238"/>
    <col customWidth="1" width="9.140625" min="239" max="239"/>
    <col customWidth="1" width="9.140625" min="240" max="240"/>
    <col customWidth="1" width="9.140625" min="241" max="241"/>
    <col customWidth="1" width="9.140625" min="242" max="242"/>
    <col customWidth="1" width="9.140625" min="243" max="243"/>
    <col customWidth="1" width="9.140625" min="244" max="244"/>
    <col customWidth="1" width="9.140625" min="245" max="245"/>
    <col customWidth="1" width="9.140625" min="246" max="246"/>
    <col customWidth="1" width="9.140625" min="247" max="247"/>
    <col customWidth="1" width="9.140625" min="248" max="248"/>
    <col customWidth="1" width="9.140625" min="249" max="249"/>
    <col customWidth="1" width="9.140625" min="250" max="250"/>
    <col customWidth="1" width="9.140625" min="251" max="251"/>
    <col customWidth="1" width="9.140625" min="252" max="252"/>
    <col customWidth="1" width="9.140625" min="253" max="253"/>
    <col customWidth="1" width="9.140625" min="254" max="254"/>
    <col customWidth="1" width="9.140625" min="255" max="255"/>
    <col customWidth="1" width="9.140625" min="256" max="256"/>
    <col customWidth="1" width="9.140625" min="257" max="257"/>
    <col customWidth="1" width="9.140625" min="258" max="258"/>
    <col customWidth="1" width="9.140625" min="259" max="259"/>
    <col customWidth="1" width="9.140625" min="260" max="260"/>
    <col customWidth="1" width="9.140625" min="261" max="261"/>
    <col customWidth="1" width="9.140625" min="262" max="262"/>
    <col customWidth="1" width="9.140625" min="263" max="263"/>
    <col customWidth="1" width="9.140625" min="264" max="264"/>
    <col customWidth="1" width="9.140625" min="265" max="265"/>
    <col customWidth="1" width="9.140625" min="266" max="266"/>
    <col customWidth="1" width="9.140625" min="267" max="267"/>
    <col customWidth="1" width="9.140625" min="268" max="268"/>
    <col customWidth="1" width="9.140625" min="269" max="269"/>
    <col customWidth="1" width="9.140625" min="270" max="270"/>
    <col customWidth="1" width="9.140625" min="271" max="271"/>
    <col customWidth="1" width="9.140625" min="272" max="272"/>
    <col customWidth="1" width="9.140625" min="273" max="273"/>
    <col customWidth="1" width="9.140625" min="274" max="274"/>
    <col customWidth="1" width="9.140625" min="275" max="275"/>
    <col customWidth="1" width="9.140625" min="276" max="276"/>
    <col customWidth="1" width="9.140625" min="277" max="277"/>
    <col customWidth="1" width="9.140625" min="278" max="278"/>
    <col customWidth="1" width="9.140625" min="279" max="279"/>
    <col customWidth="1" width="9.140625" min="280" max="280"/>
    <col customWidth="1" width="9.140625" min="281" max="281"/>
    <col customWidth="1" width="9.140625" min="282" max="282"/>
    <col customWidth="1" width="9.140625" min="283" max="283"/>
    <col customWidth="1" width="9.140625" min="284" max="284"/>
    <col customWidth="1" width="9.140625" min="285" max="285"/>
    <col customWidth="1" width="9.140625" min="286" max="286"/>
    <col customWidth="1" width="9.140625" min="287" max="287"/>
    <col customWidth="1" width="9.140625" min="288" max="288"/>
    <col customWidth="1" width="9.140625" min="289" max="289"/>
    <col customWidth="1" width="9.140625" min="290" max="290"/>
    <col customWidth="1" width="9.140625" min="291" max="291"/>
    <col customWidth="1" width="9.140625" min="292" max="292"/>
    <col customWidth="1" width="9.140625" min="293" max="293"/>
    <col customWidth="1" width="9.140625" min="294" max="294"/>
    <col customWidth="1" width="9.140625" min="295" max="295"/>
    <col customWidth="1" width="9.140625" min="296" max="296"/>
    <col customWidth="1" width="9.140625" min="297" max="297"/>
    <col customWidth="1" width="9.140625" min="298" max="298"/>
    <col customWidth="1" width="9.140625" min="299" max="299"/>
    <col customWidth="1" width="9.140625" min="300" max="300"/>
    <col customWidth="1" width="9.140625" min="301" max="301"/>
    <col customWidth="1" width="9.140625" min="302" max="302"/>
    <col customWidth="1" width="9.140625" min="303" max="303"/>
    <col customWidth="1" width="9.140625" min="304" max="304"/>
    <col customWidth="1" width="9.140625" min="305" max="305"/>
    <col customWidth="1" width="9.140625" min="306" max="306"/>
    <col customWidth="1" width="9.140625" min="307" max="307"/>
    <col customWidth="1" width="9.140625" min="308" max="308"/>
    <col customWidth="1" width="9.140625" min="309" max="309"/>
    <col customWidth="1" width="9.140625" min="310" max="310"/>
    <col customWidth="1" width="9.140625" min="311" max="311"/>
    <col customWidth="1" width="9.140625" min="312" max="312"/>
    <col customWidth="1" width="9.140625" min="313" max="313"/>
    <col customWidth="1" width="9.140625" min="314" max="314"/>
    <col customWidth="1" width="9.140625" min="315" max="315"/>
    <col customWidth="1" width="9.140625" min="316" max="316"/>
    <col customWidth="1" width="9.140625" min="317" max="317"/>
    <col customWidth="1" width="9.140625" min="318" max="318"/>
    <col customWidth="1" width="9.140625" min="319" max="319"/>
    <col customWidth="1" width="9.140625" min="320" max="320"/>
    <col customWidth="1" width="9.140625" min="321" max="321"/>
    <col customWidth="1" width="9.140625" min="322" max="322"/>
    <col customWidth="1" width="9.140625" min="323" max="323"/>
    <col customWidth="1" width="9.140625" min="324" max="324"/>
    <col customWidth="1" width="9.140625" min="325" max="325"/>
    <col customWidth="1" width="9.140625" min="326" max="326"/>
    <col customWidth="1" width="9.140625" min="327" max="327"/>
    <col customWidth="1" width="9.140625" min="328" max="328"/>
    <col customWidth="1" width="9.140625" min="329" max="329"/>
    <col customWidth="1" width="9.140625" min="330" max="330"/>
    <col customWidth="1" width="9.140625" min="331" max="331"/>
    <col customWidth="1" width="9.140625" min="332" max="332"/>
    <col customWidth="1" width="9.140625" min="333" max="333"/>
    <col customWidth="1" width="9.140625" min="334" max="334"/>
    <col customWidth="1" width="9.140625" min="335" max="335"/>
    <col customWidth="1" width="9.140625" min="336" max="336"/>
    <col customWidth="1" width="9.140625" min="337" max="337"/>
    <col customWidth="1" width="9.140625" min="338" max="338"/>
    <col customWidth="1" width="9.140625" min="339" max="339"/>
    <col customWidth="1" width="9.140625" min="340" max="340"/>
    <col customWidth="1" width="9.140625" min="341" max="341"/>
    <col customWidth="1" width="9.140625" min="342" max="342"/>
    <col customWidth="1" width="9.140625" min="343" max="343"/>
    <col customWidth="1" width="9.140625" min="344" max="344"/>
    <col customWidth="1" width="9.140625" min="345" max="345"/>
    <col customWidth="1" width="9.140625" min="346" max="346"/>
    <col customWidth="1" width="9.140625" min="347" max="347"/>
    <col customWidth="1" width="9.140625" min="348" max="348"/>
    <col customWidth="1" width="9.140625" min="349" max="349"/>
    <col customWidth="1" width="9.140625" min="350" max="350"/>
    <col customWidth="1" width="9.140625" min="351" max="351"/>
    <col customWidth="1" width="9.140625" min="352" max="352"/>
    <col customWidth="1" width="9.140625" min="353" max="353"/>
    <col customWidth="1" width="9.140625" min="354" max="354"/>
    <col customWidth="1" width="9.140625" min="355" max="355"/>
    <col customWidth="1" width="9.140625" min="356" max="356"/>
    <col customWidth="1" width="9.140625" min="357" max="357"/>
    <col customWidth="1" width="9.140625" min="358" max="358"/>
    <col customWidth="1" width="9.140625" min="359" max="359"/>
    <col customWidth="1" width="9.140625" min="360" max="360"/>
    <col customWidth="1" width="9.140625" min="361" max="361"/>
    <col customWidth="1" width="9.140625" min="362" max="362"/>
    <col customWidth="1" width="9.140625" min="363" max="363"/>
    <col customWidth="1" width="9.140625" min="364" max="364"/>
    <col customWidth="1" width="9.140625" min="365" max="365"/>
    <col customWidth="1" width="9.140625" min="366" max="366"/>
    <col customWidth="1" width="9.140625" min="367" max="367"/>
    <col customWidth="1" width="9.140625" min="368" max="368"/>
    <col customWidth="1" width="9.140625" min="369" max="369"/>
    <col customWidth="1" width="9.140625" min="370" max="370"/>
    <col customWidth="1" width="9.140625" min="371" max="371"/>
    <col customWidth="1" width="9.140625" min="372" max="372"/>
    <col customWidth="1" width="9.140625" min="373" max="373"/>
    <col customWidth="1" width="9.140625" min="374" max="374"/>
    <col customWidth="1" width="9.140625" min="375" max="375"/>
    <col customWidth="1" width="9.140625" min="376" max="376"/>
    <col customWidth="1" width="9.140625" min="377" max="377"/>
    <col customWidth="1" width="9.140625" min="378" max="378"/>
    <col customWidth="1" width="9.140625" min="379" max="379"/>
    <col customWidth="1" width="9.140625" min="380" max="380"/>
    <col customWidth="1" width="9.140625" min="381" max="381"/>
    <col customWidth="1" width="9.140625" min="382" max="382"/>
    <col customWidth="1" width="9.140625" min="383" max="383"/>
    <col customWidth="1" width="9.140625" min="384" max="384"/>
    <col customWidth="1" width="9.140625" min="385" max="385"/>
    <col customWidth="1" width="9.140625" min="386" max="386"/>
    <col customWidth="1" width="9.140625" min="387" max="387"/>
    <col customWidth="1" width="9.140625" min="388" max="388"/>
    <col customWidth="1" width="9.140625" min="389" max="389"/>
    <col customWidth="1" width="9.140625" min="390" max="390"/>
    <col customWidth="1" width="9.140625" min="391" max="391"/>
    <col customWidth="1" width="9.140625" min="392" max="392"/>
    <col customWidth="1" width="9.140625" min="393" max="393"/>
    <col customWidth="1" width="9.140625" min="394" max="394"/>
    <col customWidth="1" width="9.140625" min="395" max="395"/>
    <col customWidth="1" width="9.140625" min="396" max="396"/>
    <col customWidth="1" width="9.140625" min="397" max="397"/>
    <col customWidth="1" width="9.140625" min="398" max="398"/>
    <col customWidth="1" width="9.140625" min="399" max="399"/>
    <col customWidth="1" width="9.140625" min="400" max="400"/>
    <col customWidth="1" width="9.140625" min="401" max="401"/>
    <col customWidth="1" width="9.140625" min="402" max="402"/>
    <col customWidth="1" width="9.140625" min="403" max="403"/>
    <col customWidth="1" width="9.140625" min="404" max="404"/>
    <col customWidth="1" width="9.140625" min="405" max="405"/>
    <col customWidth="1" width="9.140625" min="406" max="406"/>
    <col customWidth="1" width="9.140625" min="407" max="407"/>
    <col customWidth="1" width="9.140625" min="408" max="408"/>
    <col customWidth="1" width="9.140625" min="409" max="409"/>
    <col customWidth="1" width="9.140625" min="410" max="410"/>
    <col customWidth="1" width="9.140625" min="411" max="411"/>
    <col customWidth="1" width="9.140625" min="412" max="412"/>
    <col customWidth="1" width="9.140625" min="413" max="413"/>
    <col customWidth="1" width="9.140625" min="414" max="414"/>
    <col customWidth="1" width="9.140625" min="415" max="415"/>
    <col customWidth="1" width="9.140625" min="416" max="416"/>
    <col customWidth="1" width="9.140625" min="417" max="417"/>
    <col customWidth="1" width="9.140625" min="418" max="418"/>
    <col customWidth="1" width="9.140625" min="419" max="419"/>
    <col customWidth="1" width="9.140625" min="420" max="420"/>
    <col customWidth="1" width="9.140625" min="421" max="421"/>
    <col customWidth="1" width="9.140625" min="422" max="422"/>
    <col customWidth="1" width="9.140625" min="423" max="423"/>
    <col customWidth="1" width="9.140625" min="424" max="424"/>
    <col customWidth="1" width="9.140625" min="425" max="425"/>
    <col customWidth="1" width="9.140625" min="426" max="426"/>
    <col customWidth="1" width="9.140625" min="427" max="427"/>
    <col customWidth="1" width="9.140625" min="428" max="428"/>
    <col customWidth="1" width="9.140625" min="429" max="429"/>
    <col customWidth="1" width="9.140625" min="430" max="430"/>
    <col customWidth="1" width="9.140625" min="431" max="431"/>
    <col customWidth="1" width="9.140625" min="432" max="432"/>
    <col customWidth="1" width="9.140625" min="433" max="433"/>
    <col customWidth="1" width="9.140625" min="434" max="434"/>
    <col customWidth="1" width="9.140625" min="435" max="435"/>
    <col customWidth="1" width="9.140625" min="436" max="436"/>
    <col customWidth="1" width="9.140625" min="437" max="437"/>
    <col customWidth="1" width="9.140625" min="438" max="438"/>
    <col customWidth="1" width="9.140625" min="439" max="439"/>
    <col customWidth="1" width="9.140625" min="440" max="440"/>
    <col customWidth="1" width="9.140625" min="441" max="441"/>
    <col customWidth="1" width="9.140625" min="442" max="442"/>
    <col customWidth="1" width="9.140625" min="443" max="443"/>
    <col customWidth="1" width="9.140625" min="444" max="444"/>
    <col customWidth="1" width="9.140625" min="445" max="445"/>
    <col customWidth="1" width="9.140625" min="446" max="446"/>
    <col customWidth="1" width="9.140625" min="447" max="447"/>
    <col customWidth="1" width="9.140625" min="448" max="448"/>
    <col customWidth="1" width="9.140625" min="449" max="449"/>
    <col customWidth="1" width="9.140625" min="450" max="450"/>
    <col customWidth="1" width="9.140625" min="451" max="451"/>
    <col customWidth="1" width="9.140625" min="452" max="452"/>
    <col customWidth="1" width="9.140625" min="453" max="453"/>
    <col customWidth="1" width="9.140625" min="454" max="454"/>
    <col customWidth="1" width="9.140625" min="455" max="455"/>
    <col customWidth="1" width="9.140625" min="456" max="456"/>
    <col customWidth="1" width="9.140625" min="457" max="457"/>
    <col customWidth="1" width="9.140625" min="458" max="458"/>
    <col customWidth="1" width="9.140625" min="459" max="459"/>
    <col customWidth="1" width="9.140625" min="460" max="460"/>
    <col customWidth="1" width="9.140625" min="461" max="461"/>
    <col customWidth="1" width="9.140625" min="462" max="462"/>
    <col customWidth="1" width="9.140625" min="463" max="463"/>
    <col customWidth="1" width="9.140625" min="464" max="464"/>
    <col customWidth="1" width="9.140625" min="465" max="465"/>
    <col customWidth="1" width="9.140625" min="466" max="466"/>
    <col customWidth="1" width="9.140625" min="467" max="467"/>
    <col customWidth="1" width="9.140625" min="468" max="468"/>
    <col customWidth="1" width="9.140625" min="469" max="469"/>
    <col customWidth="1" width="9.140625" min="470" max="470"/>
    <col customWidth="1" width="9.140625" min="471" max="471"/>
    <col customWidth="1" width="9.140625" min="472" max="472"/>
    <col customWidth="1" width="9.140625" min="473" max="473"/>
    <col customWidth="1" width="9.140625" min="474" max="474"/>
    <col customWidth="1" width="9.140625" min="475" max="475"/>
    <col customWidth="1" width="9.140625" min="476" max="476"/>
    <col customWidth="1" width="9.140625" min="477" max="477"/>
    <col customWidth="1" width="9.140625" min="478" max="478"/>
    <col customWidth="1" width="9.140625" min="479" max="479"/>
    <col customWidth="1" width="9.140625" min="480" max="480"/>
    <col customWidth="1" width="9.140625" min="481" max="481"/>
    <col customWidth="1" width="9.140625" min="482" max="482"/>
    <col customWidth="1" width="9.140625" min="483" max="483"/>
    <col customWidth="1" width="9.140625" min="484" max="484"/>
    <col customWidth="1" width="9.140625" min="485" max="485"/>
    <col customWidth="1" width="9.140625" min="486" max="486"/>
    <col customWidth="1" width="9.140625" min="487" max="487"/>
    <col customWidth="1" width="9.140625" min="488" max="488"/>
    <col customWidth="1" width="9.140625" min="489" max="489"/>
    <col customWidth="1" width="9.140625" min="490" max="490"/>
    <col customWidth="1" width="9.140625" min="491" max="491"/>
    <col customWidth="1" width="9.140625" min="492" max="492"/>
    <col customWidth="1" width="9.140625" min="493" max="493"/>
    <col customWidth="1" width="9.140625" min="494" max="494"/>
    <col customWidth="1" width="9.140625" min="495" max="495"/>
    <col customWidth="1" width="9.140625" min="496" max="496"/>
    <col customWidth="1" width="9.140625" min="497" max="497"/>
    <col customWidth="1" width="9.140625" min="498" max="498"/>
    <col customWidth="1" width="9.140625" min="499" max="499"/>
    <col customWidth="1" width="9.140625" min="500" max="500"/>
    <col customWidth="1" width="9.140625" min="501" max="501"/>
    <col customWidth="1" width="9.140625" min="502" max="502"/>
    <col customWidth="1" width="9.140625" min="503" max="503"/>
    <col customWidth="1" width="9.140625" min="504" max="504"/>
    <col customWidth="1" width="9.140625" min="505" max="505"/>
    <col customWidth="1" width="9.140625" min="506" max="506"/>
    <col customWidth="1" width="9.140625" min="507" max="507"/>
    <col customWidth="1" width="9.140625" min="508" max="508"/>
    <col customWidth="1" width="9.140625" min="509" max="509"/>
    <col customWidth="1" width="9.140625" min="510" max="510"/>
    <col customWidth="1" width="9.140625" min="511" max="511"/>
    <col customWidth="1" width="9.140625" min="512" max="512"/>
    <col customWidth="1" width="9.140625" min="513" max="513"/>
    <col customWidth="1" width="9.140625" min="514" max="514"/>
    <col customWidth="1" width="9.140625" min="515" max="515"/>
    <col customWidth="1" width="9.140625" min="516" max="516"/>
    <col customWidth="1" width="9.140625" min="517" max="517"/>
    <col customWidth="1" width="9.140625" min="518" max="518"/>
    <col customWidth="1" width="9.140625" min="519" max="519"/>
    <col customWidth="1" width="9.140625" min="520" max="520"/>
    <col customWidth="1" width="9.140625" min="521" max="521"/>
    <col customWidth="1" width="9.140625" min="522" max="522"/>
    <col customWidth="1" width="9.140625" min="523" max="523"/>
    <col customWidth="1" width="9.140625" min="524" max="524"/>
    <col customWidth="1" width="9.140625" min="525" max="525"/>
    <col customWidth="1" width="9.140625" min="526" max="526"/>
    <col customWidth="1" width="9.140625" min="527" max="527"/>
    <col customWidth="1" width="9.140625" min="528" max="528"/>
    <col customWidth="1" width="9.140625" min="529" max="529"/>
    <col customWidth="1" width="9.140625" min="530" max="530"/>
    <col customWidth="1" width="9.140625" min="531" max="531"/>
    <col customWidth="1" width="9.140625" min="532" max="532"/>
    <col customWidth="1" width="9.140625" min="533" max="533"/>
    <col customWidth="1" width="9.140625" min="534" max="534"/>
    <col customWidth="1" width="9.140625" min="535" max="535"/>
    <col customWidth="1" width="9.140625" min="536" max="536"/>
    <col customWidth="1" width="9.140625" min="537" max="537"/>
    <col customWidth="1" width="9.140625" min="538" max="538"/>
    <col customWidth="1" width="9.140625" min="539" max="539"/>
    <col customWidth="1" width="9.140625" min="540" max="540"/>
    <col customWidth="1" width="9.140625" min="541" max="541"/>
    <col customWidth="1" width="9.140625" min="542" max="542"/>
    <col customWidth="1" width="9.140625" min="543" max="543"/>
    <col customWidth="1" width="9.140625" min="544" max="544"/>
    <col customWidth="1" width="9.140625" min="545" max="545"/>
    <col customWidth="1" width="9.140625" min="546" max="546"/>
    <col customWidth="1" width="9.140625" min="547" max="547"/>
    <col customWidth="1" width="9.140625" min="548" max="548"/>
    <col customWidth="1" width="9.140625" min="549" max="549"/>
    <col customWidth="1" width="9.140625" min="550" max="550"/>
    <col customWidth="1" width="9.140625" min="551" max="551"/>
    <col customWidth="1" width="9.140625" min="552" max="552"/>
    <col customWidth="1" width="9.140625" min="553" max="553"/>
    <col customWidth="1" width="9.140625" min="554" max="554"/>
    <col customWidth="1" width="9.140625" min="555" max="555"/>
    <col customWidth="1" width="9.140625" min="556" max="556"/>
    <col customWidth="1" width="9.140625" min="557" max="557"/>
    <col customWidth="1" width="9.140625" min="558" max="558"/>
    <col customWidth="1" width="9.140625" min="559" max="559"/>
    <col customWidth="1" width="9.140625" min="560" max="560"/>
    <col customWidth="1" width="9.140625" min="561" max="561"/>
    <col customWidth="1" width="9.140625" min="562" max="562"/>
    <col customWidth="1" width="9.140625" min="563" max="563"/>
    <col customWidth="1" width="9.140625" min="564" max="564"/>
    <col customWidth="1" width="9.140625" min="565" max="565"/>
    <col customWidth="1" width="9.140625" min="566" max="566"/>
    <col customWidth="1" width="9.140625" min="567" max="567"/>
    <col customWidth="1" width="9.140625" min="568" max="568"/>
    <col customWidth="1" width="9.140625" min="569" max="569"/>
    <col customWidth="1" width="9.140625" min="570" max="570"/>
    <col customWidth="1" width="9.140625" min="571" max="571"/>
    <col customWidth="1" width="9.140625" min="572" max="572"/>
    <col customWidth="1" width="9.140625" min="573" max="573"/>
    <col customWidth="1" width="9.140625" min="574" max="574"/>
    <col customWidth="1" width="9.140625" min="575" max="575"/>
    <col customWidth="1" width="9.140625" min="576" max="576"/>
    <col customWidth="1" width="9.140625" min="577" max="577"/>
    <col customWidth="1" width="9.140625" min="578" max="578"/>
    <col customWidth="1" width="9.140625" min="579" max="579"/>
    <col customWidth="1" width="9.140625" min="580" max="580"/>
    <col customWidth="1" width="9.140625" min="581" max="581"/>
    <col customWidth="1" width="9.140625" min="582" max="582"/>
    <col customWidth="1" width="9.140625" min="583" max="583"/>
    <col customWidth="1" width="9.140625" min="584" max="584"/>
    <col customWidth="1" width="9.140625" min="585" max="585"/>
    <col customWidth="1" width="9.140625" min="586" max="586"/>
    <col customWidth="1" width="9.140625" min="587" max="587"/>
    <col customWidth="1" width="9.140625" min="588" max="588"/>
    <col customWidth="1" width="9.140625" min="589" max="589"/>
    <col customWidth="1" width="9.140625" min="590" max="590"/>
    <col customWidth="1" width="9.140625" min="591" max="591"/>
    <col customWidth="1" width="9.140625" min="592" max="592"/>
    <col customWidth="1" width="9.140625" min="593" max="593"/>
    <col customWidth="1" width="9.140625" min="594" max="594"/>
    <col customWidth="1" width="9.140625" min="595" max="595"/>
    <col customWidth="1" width="9.140625" min="596" max="596"/>
    <col customWidth="1" width="9.140625" min="597" max="597"/>
    <col customWidth="1" width="9.140625" min="598" max="598"/>
    <col customWidth="1" width="9.140625" min="599" max="599"/>
    <col customWidth="1" width="9.140625" min="600" max="600"/>
    <col customWidth="1" width="9.140625" min="601" max="601"/>
    <col customWidth="1" width="9.140625" min="602" max="602"/>
    <col customWidth="1" width="9.140625" min="603" max="603"/>
    <col customWidth="1" width="9.140625" min="604" max="604"/>
    <col customWidth="1" width="9.140625" min="605" max="605"/>
    <col customWidth="1" width="9.140625" min="606" max="606"/>
    <col customWidth="1" width="9.140625" min="607" max="607"/>
    <col customWidth="1" width="9.140625" min="608" max="608"/>
    <col customWidth="1" width="9.140625" min="609" max="609"/>
    <col customWidth="1" width="9.140625" min="610" max="610"/>
    <col customWidth="1" width="9.140625" min="611" max="611"/>
    <col customWidth="1" width="9.140625" min="612" max="612"/>
    <col customWidth="1" width="9.140625" min="613" max="613"/>
    <col customWidth="1" width="9.140625" min="614" max="614"/>
    <col customWidth="1" width="9.140625" min="615" max="615"/>
    <col customWidth="1" width="9.140625" min="616" max="616"/>
    <col customWidth="1" width="9.140625" min="617" max="617"/>
    <col customWidth="1" width="9.140625" min="618" max="618"/>
    <col customWidth="1" width="9.140625" min="619" max="619"/>
    <col customWidth="1" width="9.140625" min="620" max="620"/>
    <col customWidth="1" width="9.140625" min="621" max="621"/>
    <col customWidth="1" width="9.140625" min="622" max="622"/>
    <col customWidth="1" width="9.140625" min="623" max="623"/>
    <col customWidth="1" width="9.140625" min="624" max="624"/>
    <col customWidth="1" width="9.140625" min="625" max="625"/>
    <col customWidth="1" width="9.140625" min="626" max="626"/>
    <col customWidth="1" width="9.140625" min="627" max="627"/>
    <col customWidth="1" width="9.140625" min="628" max="628"/>
    <col customWidth="1" width="9.140625" min="629" max="629"/>
    <col customWidth="1" width="9.140625" min="630" max="630"/>
    <col customWidth="1" width="9.140625" min="631" max="631"/>
    <col customWidth="1" width="9.140625" min="632" max="632"/>
    <col customWidth="1" width="9.140625" min="633" max="633"/>
    <col customWidth="1" width="9.140625" min="634" max="634"/>
    <col customWidth="1" width="9.140625" min="635" max="635"/>
    <col customWidth="1" width="9.140625" min="636" max="636"/>
    <col customWidth="1" width="9.140625" min="637" max="637"/>
    <col customWidth="1" width="9.140625" min="638" max="638"/>
    <col customWidth="1" width="9.140625" min="639" max="639"/>
    <col customWidth="1" width="9.140625" min="640" max="640"/>
    <col customWidth="1" width="9.140625" min="641" max="641"/>
    <col customWidth="1" width="9.140625" min="642" max="642"/>
    <col customWidth="1" width="9.140625" min="643" max="643"/>
    <col customWidth="1" width="9.140625" min="644" max="644"/>
    <col customWidth="1" width="9.140625" min="645" max="645"/>
    <col customWidth="1" width="9.140625" min="646" max="646"/>
    <col customWidth="1" width="9.140625" min="647" max="647"/>
    <col customWidth="1" width="9.140625" min="648" max="648"/>
    <col customWidth="1" width="9.140625" min="649" max="649"/>
    <col customWidth="1" width="9.140625" min="650" max="650"/>
    <col customWidth="1" width="9.140625" min="651" max="651"/>
    <col customWidth="1" width="9.140625" min="652" max="652"/>
    <col customWidth="1" width="9.140625" min="653" max="653"/>
    <col customWidth="1" width="9.140625" min="654" max="654"/>
    <col customWidth="1" width="9.140625" min="655" max="655"/>
    <col customWidth="1" width="9.140625" min="656" max="656"/>
    <col customWidth="1" width="9.140625" min="657" max="657"/>
    <col customWidth="1" width="9.140625" min="658" max="658"/>
    <col customWidth="1" width="9.140625" min="659" max="659"/>
    <col customWidth="1" width="9.140625" min="660" max="660"/>
    <col customWidth="1" width="9.140625" min="661" max="661"/>
    <col customWidth="1" width="9.140625" min="662" max="662"/>
    <col customWidth="1" width="9.140625" min="663" max="663"/>
    <col customWidth="1" width="9.140625" min="664" max="664"/>
    <col customWidth="1" width="9.140625" min="665" max="665"/>
    <col customWidth="1" width="9.140625" min="666" max="666"/>
    <col customWidth="1" width="9.140625" min="667" max="667"/>
    <col customWidth="1" width="9.140625" min="668" max="668"/>
    <col customWidth="1" width="9.140625" min="669" max="669"/>
    <col customWidth="1" width="9.140625" min="670" max="670"/>
    <col customWidth="1" width="9.140625" min="671" max="671"/>
    <col customWidth="1" width="9.140625" min="672" max="672"/>
    <col customWidth="1" width="9.140625" min="673" max="673"/>
    <col customWidth="1" width="9.140625" min="674" max="674"/>
    <col customWidth="1" width="9.140625" min="675" max="675"/>
    <col customWidth="1" width="9.140625" min="676" max="676"/>
    <col customWidth="1" width="9.140625" min="677" max="677"/>
    <col customWidth="1" width="9.140625" min="678" max="678"/>
    <col customWidth="1" width="9.140625" min="679" max="679"/>
    <col customWidth="1" width="9.140625" min="680" max="680"/>
    <col customWidth="1" width="9.140625" min="681" max="681"/>
    <col customWidth="1" width="9.140625" min="682" max="682"/>
    <col customWidth="1" width="9.140625" min="683" max="683"/>
    <col customWidth="1" width="9.140625" min="684" max="684"/>
    <col customWidth="1" width="9.140625" min="685" max="685"/>
    <col customWidth="1" width="9.140625" min="686" max="686"/>
    <col customWidth="1" width="9.140625" min="687" max="687"/>
    <col customWidth="1" width="9.140625" min="688" max="688"/>
    <col customWidth="1" width="9.140625" min="689" max="689"/>
    <col customWidth="1" width="9.140625" min="690" max="690"/>
    <col customWidth="1" width="9.140625" min="691" max="691"/>
    <col customWidth="1" width="9.140625" min="692" max="692"/>
    <col customWidth="1" width="9.140625" min="693" max="693"/>
    <col customWidth="1" width="9.140625" min="694" max="694"/>
    <col customWidth="1" width="9.140625" min="695" max="695"/>
    <col customWidth="1" width="9.140625" min="696" max="696"/>
    <col customWidth="1" width="9.140625" min="697" max="697"/>
    <col customWidth="1" width="9.140625" min="698" max="698"/>
    <col customWidth="1" width="9.140625" min="699" max="699"/>
    <col customWidth="1" width="9.140625" min="700" max="700"/>
    <col customWidth="1" width="9.140625" min="701" max="701"/>
    <col customWidth="1" width="9.140625" min="702" max="702"/>
    <col customWidth="1" width="9.140625" min="703" max="703"/>
    <col customWidth="1" width="9.140625" min="704" max="704"/>
    <col customWidth="1" width="9.140625" min="705" max="705"/>
    <col customWidth="1" width="9.140625" min="706" max="706"/>
    <col customWidth="1" width="9.140625" min="707" max="707"/>
    <col customWidth="1" width="9.140625" min="708" max="708"/>
    <col customWidth="1" width="9.140625" min="709" max="709"/>
    <col customWidth="1" width="9.140625" min="710" max="710"/>
    <col customWidth="1" width="9.140625" min="711" max="711"/>
    <col customWidth="1" width="9.140625" min="712" max="712"/>
    <col customWidth="1" width="9.140625" min="713" max="713"/>
    <col customWidth="1" width="9.140625" min="714" max="714"/>
    <col customWidth="1" width="9.140625" min="715" max="715"/>
    <col customWidth="1" width="9.140625" min="716" max="716"/>
    <col customWidth="1" width="9.140625" min="717" max="717"/>
    <col customWidth="1" width="9.140625" min="718" max="718"/>
    <col customWidth="1" width="9.140625" min="719" max="719"/>
    <col customWidth="1" width="9.140625" min="720" max="720"/>
    <col customWidth="1" width="9.140625" min="721" max="721"/>
    <col customWidth="1" width="9.140625" min="722" max="722"/>
    <col customWidth="1" width="9.140625" min="723" max="723"/>
    <col customWidth="1" width="9.140625" min="724" max="724"/>
    <col customWidth="1" width="9.140625" min="725" max="725"/>
    <col customWidth="1" width="9.140625" min="726" max="726"/>
    <col customWidth="1" width="9.140625" min="727" max="727"/>
    <col customWidth="1" width="9.140625" min="728" max="728"/>
    <col customWidth="1" width="9.140625" min="729" max="729"/>
    <col customWidth="1" width="9.140625" min="730" max="730"/>
    <col customWidth="1" width="9.140625" min="731" max="731"/>
    <col customWidth="1" width="9.140625" min="732" max="732"/>
    <col customWidth="1" width="9.140625" min="733" max="733"/>
    <col customWidth="1" width="9.140625" min="734" max="734"/>
    <col customWidth="1" width="9.140625" min="735" max="735"/>
    <col customWidth="1" width="9.140625" min="736" max="736"/>
    <col customWidth="1" width="9.140625" min="737" max="737"/>
    <col customWidth="1" width="9.140625" min="738" max="738"/>
    <col customWidth="1" width="9.140625" min="739" max="739"/>
    <col customWidth="1" width="9.140625" min="740" max="740"/>
    <col customWidth="1" width="9.140625" min="741" max="741"/>
    <col customWidth="1" width="9.140625" min="742" max="742"/>
    <col customWidth="1" width="9.140625" min="743" max="743"/>
    <col customWidth="1" width="9.140625" min="744" max="744"/>
    <col customWidth="1" width="9.140625" min="745" max="745"/>
    <col customWidth="1" width="9.140625" min="746" max="746"/>
    <col customWidth="1" width="9.140625" min="747" max="747"/>
    <col customWidth="1" width="9.140625" min="748" max="748"/>
    <col customWidth="1" width="9.140625" min="749" max="749"/>
    <col customWidth="1" width="9.140625" min="750" max="750"/>
    <col customWidth="1" width="9.140625" min="751" max="751"/>
    <col customWidth="1" width="9.140625" min="752" max="752"/>
    <col customWidth="1" width="9.140625" min="753" max="753"/>
    <col customWidth="1" width="9.140625" min="754" max="754"/>
    <col customWidth="1" width="9.140625" min="755" max="755"/>
    <col customWidth="1" width="9.140625" min="756" max="756"/>
    <col customWidth="1" width="9.140625" min="757" max="757"/>
    <col customWidth="1" width="9.140625" min="758" max="758"/>
    <col customWidth="1" width="9.140625" min="759" max="759"/>
    <col customWidth="1" width="9.140625" min="760" max="760"/>
    <col customWidth="1" width="9.140625" min="761" max="761"/>
    <col customWidth="1" width="9.140625" min="762" max="762"/>
    <col customWidth="1" width="9.140625" min="763" max="763"/>
    <col customWidth="1" width="9.140625" min="764" max="764"/>
    <col customWidth="1" width="9.140625" min="765" max="765"/>
    <col customWidth="1" width="9.140625" min="766" max="766"/>
    <col customWidth="1" width="9.140625" min="767" max="767"/>
    <col customWidth="1" width="9.140625" min="768" max="768"/>
    <col customWidth="1" width="9.140625" min="769" max="769"/>
    <col customWidth="1" width="9.140625" min="770" max="770"/>
    <col customWidth="1" width="9.140625" min="771" max="771"/>
    <col customWidth="1" width="9.140625" min="772" max="772"/>
    <col customWidth="1" width="9.140625" min="773" max="773"/>
    <col customWidth="1" width="9.140625" min="774" max="774"/>
    <col customWidth="1" width="9.140625" min="775" max="775"/>
    <col customWidth="1" width="9.140625" min="776" max="776"/>
    <col customWidth="1" width="9.140625" min="777" max="777"/>
    <col customWidth="1" width="9.140625" min="778" max="778"/>
    <col customWidth="1" width="9.140625" min="779" max="779"/>
    <col customWidth="1" width="9.140625" min="780" max="780"/>
    <col customWidth="1" width="9.140625" min="781" max="781"/>
    <col customWidth="1" width="9.140625" min="782" max="782"/>
    <col customWidth="1" width="9.140625" min="783" max="783"/>
    <col customWidth="1" width="9.140625" min="784" max="784"/>
    <col customWidth="1" width="9.140625" min="785" max="785"/>
    <col customWidth="1" width="9.140625" min="786" max="786"/>
    <col customWidth="1" width="9.140625" min="787" max="787"/>
    <col customWidth="1" width="9.140625" min="788" max="788"/>
    <col customWidth="1" width="9.140625" min="789" max="789"/>
    <col customWidth="1" width="9.140625" min="790" max="790"/>
    <col customWidth="1" width="9.140625" min="791" max="791"/>
    <col customWidth="1" width="9.140625" min="792" max="792"/>
    <col customWidth="1" width="9.140625" min="793" max="793"/>
    <col customWidth="1" width="9.140625" min="794" max="794"/>
    <col customWidth="1" width="9.140625" min="795" max="795"/>
    <col customWidth="1" width="9.140625" min="796" max="796"/>
    <col customWidth="1" width="9.140625" min="797" max="797"/>
    <col customWidth="1" width="9.140625" min="798" max="798"/>
    <col customWidth="1" width="9.140625" min="799" max="799"/>
    <col customWidth="1" width="9.140625" min="800" max="800"/>
    <col customWidth="1" width="9.140625" min="801" max="801"/>
    <col customWidth="1" width="9.140625" min="802" max="802"/>
    <col customWidth="1" width="9.140625" min="803" max="803"/>
    <col customWidth="1" width="9.140625" min="804" max="804"/>
    <col customWidth="1" width="9.140625" min="805" max="805"/>
    <col customWidth="1" width="9.140625" min="806" max="806"/>
    <col customWidth="1" width="9.140625" min="807" max="807"/>
    <col customWidth="1" width="9.140625" min="808" max="808"/>
    <col customWidth="1" width="9.140625" min="809" max="809"/>
    <col customWidth="1" width="9.140625" min="810" max="810"/>
    <col customWidth="1" width="9.140625" min="811" max="811"/>
    <col customWidth="1" width="9.140625" min="812" max="812"/>
    <col customWidth="1" width="9.140625" min="813" max="813"/>
    <col customWidth="1" width="9.140625" min="814" max="814"/>
    <col customWidth="1" width="9.140625" min="815" max="815"/>
    <col customWidth="1" width="9.140625" min="816" max="816"/>
    <col customWidth="1" width="9.140625" min="817" max="817"/>
    <col customWidth="1" width="9.140625" min="818" max="818"/>
    <col customWidth="1" width="9.140625" min="819" max="819"/>
    <col customWidth="1" width="9.140625" min="820" max="820"/>
    <col customWidth="1" width="9.140625" min="821" max="821"/>
    <col customWidth="1" width="9.140625" min="822" max="822"/>
    <col customWidth="1" width="9.140625" min="823" max="823"/>
    <col customWidth="1" width="9.140625" min="824" max="824"/>
    <col customWidth="1" width="9.140625" min="825" max="825"/>
    <col customWidth="1" width="9.140625" min="826" max="826"/>
    <col customWidth="1" width="9.140625" min="827" max="827"/>
    <col customWidth="1" width="9.140625" min="828" max="828"/>
    <col customWidth="1" width="9.140625" min="829" max="829"/>
    <col customWidth="1" width="9.140625" min="830" max="830"/>
    <col customWidth="1" width="9.140625" min="831" max="831"/>
    <col customWidth="1" width="9.140625" min="832" max="832"/>
    <col customWidth="1" width="9.140625" min="833" max="833"/>
    <col customWidth="1" width="9.140625" min="834" max="834"/>
    <col customWidth="1" width="9.140625" min="835" max="835"/>
    <col customWidth="1" width="9.140625" min="836" max="836"/>
    <col customWidth="1" width="9.140625" min="837" max="837"/>
    <col customWidth="1" width="9.140625" min="838" max="838"/>
    <col customWidth="1" width="9.140625" min="839" max="839"/>
    <col customWidth="1" width="9.140625" min="840" max="840"/>
    <col customWidth="1" width="9.140625" min="841" max="841"/>
    <col customWidth="1" width="9.140625" min="842" max="842"/>
    <col customWidth="1" width="9.140625" min="843" max="843"/>
    <col customWidth="1" width="9.140625" min="844" max="844"/>
    <col customWidth="1" width="9.140625" min="845" max="845"/>
    <col customWidth="1" width="9.140625" min="846" max="846"/>
    <col customWidth="1" width="9.140625" min="847" max="847"/>
    <col customWidth="1" width="9.140625" min="848" max="848"/>
    <col customWidth="1" width="9.140625" min="849" max="849"/>
    <col customWidth="1" width="9.140625" min="850" max="850"/>
    <col customWidth="1" width="9.140625" min="851" max="851"/>
    <col customWidth="1" width="9.140625" min="852" max="852"/>
    <col customWidth="1" width="9.140625" min="853" max="853"/>
    <col customWidth="1" width="9.140625" min="854" max="854"/>
    <col customWidth="1" width="9.140625" min="855" max="855"/>
    <col customWidth="1" width="9.140625" min="856" max="856"/>
    <col customWidth="1" width="9.140625" min="857" max="857"/>
    <col customWidth="1" width="9.140625" min="858" max="858"/>
    <col customWidth="1" width="9.140625" min="859" max="859"/>
    <col customWidth="1" width="9.140625" min="860" max="860"/>
    <col customWidth="1" width="9.140625" min="861" max="861"/>
    <col customWidth="1" width="9.140625" min="862" max="862"/>
    <col customWidth="1" width="9.140625" min="863" max="863"/>
    <col customWidth="1" width="9.140625" min="864" max="864"/>
    <col customWidth="1" width="9.140625" min="865" max="865"/>
    <col customWidth="1" width="9.140625" min="866" max="866"/>
    <col customWidth="1" width="9.140625" min="867" max="867"/>
    <col customWidth="1" width="9.140625" min="868" max="868"/>
    <col customWidth="1" width="9.140625" min="869" max="869"/>
    <col customWidth="1" width="9.140625" min="870" max="870"/>
    <col customWidth="1" width="9.140625" min="871" max="871"/>
    <col customWidth="1" width="9.140625" min="872" max="872"/>
    <col customWidth="1" width="9.140625" min="873" max="873"/>
    <col customWidth="1" width="9.140625" min="874" max="874"/>
    <col customWidth="1" width="9.140625" min="875" max="875"/>
    <col customWidth="1" width="9.140625" min="876" max="876"/>
    <col customWidth="1" width="9.140625" min="877" max="877"/>
    <col customWidth="1" width="9.140625" min="878" max="878"/>
    <col customWidth="1" width="9.140625" min="879" max="879"/>
    <col customWidth="1" width="9.140625" min="880" max="880"/>
    <col customWidth="1" width="9.140625" min="881" max="881"/>
    <col customWidth="1" width="9.140625" min="882" max="882"/>
    <col customWidth="1" width="9.140625" min="883" max="883"/>
    <col customWidth="1" width="9.140625" min="884" max="884"/>
    <col customWidth="1" width="9.140625" min="885" max="885"/>
    <col customWidth="1" width="9.140625" min="886" max="886"/>
    <col customWidth="1" width="9.140625" min="887" max="887"/>
    <col customWidth="1" width="9.140625" min="888" max="888"/>
    <col customWidth="1" width="9.140625" min="889" max="889"/>
    <col customWidth="1" width="9.140625" min="890" max="890"/>
    <col customWidth="1" width="9.140625" min="891" max="891"/>
    <col customWidth="1" width="9.140625" min="892" max="892"/>
    <col customWidth="1" width="9.140625" min="893" max="893"/>
    <col customWidth="1" width="9.140625" min="894" max="894"/>
    <col customWidth="1" width="9.140625" min="895" max="895"/>
    <col customWidth="1" width="9.140625" min="896" max="896"/>
    <col customWidth="1" width="9.140625" min="897" max="897"/>
    <col customWidth="1" width="9.140625" min="898" max="898"/>
    <col customWidth="1" width="9.140625" min="899" max="899"/>
    <col customWidth="1" width="9.140625" min="900" max="900"/>
    <col customWidth="1" width="9.140625" min="901" max="901"/>
    <col customWidth="1" width="9.140625" min="902" max="902"/>
    <col customWidth="1" width="9.140625" min="903" max="903"/>
    <col customWidth="1" width="9.140625" min="904" max="904"/>
    <col customWidth="1" width="9.140625" min="905" max="905"/>
    <col customWidth="1" width="9.140625" min="906" max="906"/>
    <col customWidth="1" width="9.140625" min="907" max="907"/>
    <col customWidth="1" width="9.140625" min="908" max="908"/>
    <col customWidth="1" width="9.140625" min="909" max="909"/>
    <col customWidth="1" width="9.140625" min="910" max="910"/>
    <col customWidth="1" width="9.140625" min="911" max="911"/>
    <col customWidth="1" width="9.140625" min="912" max="912"/>
    <col customWidth="1" width="9.140625" min="913" max="913"/>
    <col customWidth="1" width="9.140625" min="914" max="914"/>
    <col customWidth="1" width="9.140625" min="915" max="915"/>
    <col customWidth="1" width="9.140625" min="916" max="916"/>
    <col customWidth="1" width="9.140625" min="917" max="917"/>
    <col customWidth="1" width="9.140625" min="918" max="918"/>
    <col customWidth="1" width="9.140625" min="919" max="919"/>
    <col customWidth="1" width="9.140625" min="920" max="920"/>
    <col customWidth="1" width="9.140625" min="921" max="921"/>
    <col customWidth="1" width="9.140625" min="922" max="922"/>
    <col customWidth="1" width="9.140625" min="923" max="923"/>
    <col customWidth="1" width="9.140625" min="924" max="924"/>
    <col customWidth="1" width="9.140625" min="925" max="925"/>
    <col customWidth="1" width="9.140625" min="926" max="926"/>
    <col customWidth="1" width="9.140625" min="927" max="927"/>
    <col customWidth="1" width="9.140625" min="928" max="928"/>
    <col customWidth="1" width="9.140625" min="929" max="929"/>
    <col customWidth="1" width="9.140625" min="930" max="930"/>
    <col customWidth="1" width="9.140625" min="931" max="931"/>
    <col customWidth="1" width="9.140625" min="932" max="932"/>
    <col customWidth="1" width="9.140625" min="933" max="933"/>
    <col customWidth="1" width="9.140625" min="934" max="934"/>
    <col customWidth="1" width="9.140625" min="935" max="935"/>
    <col customWidth="1" width="9.140625" min="936" max="936"/>
    <col customWidth="1" width="9.140625" min="937" max="937"/>
    <col customWidth="1" width="9.140625" min="938" max="938"/>
    <col customWidth="1" width="9.140625" min="939" max="939"/>
    <col customWidth="1" width="9.140625" min="940" max="940"/>
    <col customWidth="1" width="9.140625" min="941" max="941"/>
    <col customWidth="1" width="9.140625" min="942" max="942"/>
    <col customWidth="1" width="9.140625" min="943" max="943"/>
    <col customWidth="1" width="9.140625" min="944" max="944"/>
    <col customWidth="1" width="9.140625" min="945" max="945"/>
    <col customWidth="1" width="9.140625" min="946" max="946"/>
    <col customWidth="1" width="9.140625" min="947" max="947"/>
    <col customWidth="1" width="9.140625" min="948" max="948"/>
    <col customWidth="1" width="9.140625" min="949" max="949"/>
    <col customWidth="1" width="9.140625" min="950" max="950"/>
    <col customWidth="1" width="9.140625" min="951" max="951"/>
    <col customWidth="1" width="9.140625" min="952" max="952"/>
    <col customWidth="1" width="9.140625" min="953" max="953"/>
    <col customWidth="1" width="9.140625" min="954" max="954"/>
    <col customWidth="1" width="9.140625" min="955" max="955"/>
    <col customWidth="1" width="9.140625" min="956" max="956"/>
    <col customWidth="1" width="9.140625" min="957" max="957"/>
    <col customWidth="1" width="9.140625" min="958" max="958"/>
    <col customWidth="1" width="9.140625" min="959" max="959"/>
    <col customWidth="1" width="9.140625" min="960" max="960"/>
    <col customWidth="1" width="9.140625" min="961" max="961"/>
    <col customWidth="1" width="9.140625" min="962" max="962"/>
    <col customWidth="1" width="9.140625" min="963" max="963"/>
    <col customWidth="1" width="9.140625" min="964" max="964"/>
    <col customWidth="1" width="9.140625" min="965" max="965"/>
    <col customWidth="1" width="9.140625" min="966" max="966"/>
    <col customWidth="1" width="9.140625" min="967" max="967"/>
    <col customWidth="1" width="9.140625" min="968" max="968"/>
    <col customWidth="1" width="9.140625" min="969" max="969"/>
    <col customWidth="1" width="9.140625" min="970" max="970"/>
    <col customWidth="1" width="9.140625" min="971" max="971"/>
    <col customWidth="1" width="9.140625" min="972" max="972"/>
    <col customWidth="1" width="9.140625" min="973" max="973"/>
    <col customWidth="1" width="9.140625" min="974" max="974"/>
    <col customWidth="1" width="9.140625" min="975" max="975"/>
    <col customWidth="1" width="9.140625" min="976" max="976"/>
    <col customWidth="1" width="9.140625" min="977" max="977"/>
    <col customWidth="1" width="9.140625" min="978" max="978"/>
    <col customWidth="1" width="9.140625" min="979" max="979"/>
    <col customWidth="1" width="9.140625" min="980" max="980"/>
    <col customWidth="1" width="9.140625" min="981" max="981"/>
    <col customWidth="1" width="9.140625" min="982" max="982"/>
    <col customWidth="1" width="9.140625" min="983" max="983"/>
    <col customWidth="1" width="9.140625" min="984" max="984"/>
    <col customWidth="1" width="9.140625" min="985" max="985"/>
    <col customWidth="1" width="9.140625" min="986" max="986"/>
    <col customWidth="1" width="9.140625" min="987" max="987"/>
    <col customWidth="1" width="9.140625" min="988" max="988"/>
    <col customWidth="1" width="9.140625" min="989" max="989"/>
    <col customWidth="1" width="9.140625" min="990" max="990"/>
    <col customWidth="1" width="9.140625" min="991" max="991"/>
    <col customWidth="1" width="9.140625" min="992" max="992"/>
    <col customWidth="1" width="9.140625" min="993" max="993"/>
    <col customWidth="1" width="9.140625" min="994" max="994"/>
    <col customWidth="1" width="9.140625" min="995" max="995"/>
    <col customWidth="1" width="9.140625" min="996" max="996"/>
    <col customWidth="1" width="9.140625" min="997" max="997"/>
    <col customWidth="1" width="9.140625" min="998" max="998"/>
    <col customWidth="1" width="9.140625" min="999" max="999"/>
    <col customWidth="1" width="9.140625" min="1000" max="1000"/>
    <col customWidth="1" width="9.140625" min="1001" max="1001"/>
    <col customWidth="1" width="9.140625" min="1002" max="1002"/>
    <col customWidth="1" width="9.140625" min="1003" max="1003"/>
    <col customWidth="1" width="9.140625" min="1004" max="1004"/>
    <col customWidth="1" width="9.140625" min="1005" max="1005"/>
    <col customWidth="1" width="9.140625" min="1006" max="1006"/>
    <col customWidth="1" width="9.140625" min="1007" max="1007"/>
    <col customWidth="1" width="9.140625" min="1008" max="1008"/>
    <col customWidth="1" width="9.140625" min="1009" max="1009"/>
    <col customWidth="1" width="9.140625" min="1010" max="1010"/>
    <col customWidth="1" width="9.140625" min="1011" max="1011"/>
    <col customWidth="1" width="9.140625" min="1012" max="1012"/>
    <col customWidth="1" width="9.140625" min="1013" max="1013"/>
    <col customWidth="1" width="9.140625" min="1014" max="1014"/>
    <col customWidth="1" width="9.140625" min="1015" max="1015"/>
    <col customWidth="1" width="9.140625" min="1016" max="1016"/>
    <col customWidth="1" width="9.140625" min="1017" max="1017"/>
    <col customWidth="1" width="9.140625" min="1018" max="1018"/>
    <col customWidth="1" width="9.140625" min="1019" max="1019"/>
    <col customWidth="1" width="9.140625" min="1020" max="1020"/>
    <col customWidth="1" width="9.140625" min="1021" max="1021"/>
    <col customWidth="1" width="9.140625" min="1022" max="1022"/>
    <col customWidth="1" width="9.140625" min="1023" max="1023"/>
    <col customWidth="1" width="9.140625" min="1024" max="1024"/>
    <col customWidth="1" width="9.140625" min="1025" max="1025"/>
  </cols>
  <sheetData>
    <row customHeight="1" customFormat="1" r="1" ht="30.0" spans="1:1025" s="13">
      <c r="A1" s="2" t="s">
        <v>28</v>
      </c>
      <c r="B1" s="2" t="s"/>
      <c r="C1" s="14" t="s"/>
      <c r="D1" s="14" t="s"/>
      <c r="E1" s="15" t="s"/>
      <c r="F1" s="15" t="s"/>
      <c r="G1" s="14" t="s"/>
      <c r="H1" s="14" t="s"/>
      <c r="I1" s="14" t="s"/>
      <c r="J1" s="14" t="s"/>
      <c r="K1" s="15" t="s"/>
      <c r="L1" s="27" t="s"/>
      <c r="M1" s="27" t="s"/>
      <c r="N1" s="15" t="s"/>
      <c r="O1" s="15" t="s"/>
      <c r="P1" s="28" t="s"/>
      <c r="Q1" s="28" t="s"/>
      <c r="R1" s="28" t="s"/>
      <c r="S1" s="28" t="s"/>
      <c r="T1" s="28" t="s"/>
      <c r="U1" s="28" t="s"/>
      <c r="V1" s="28" t="s"/>
      <c r="W1" s="28" t="s"/>
      <c r="X1" s="28" t="s"/>
      <c r="Y1" s="28" t="s"/>
      <c r="AC1" s="14" t="s"/>
      <c r="AD1" s="14" t="s"/>
      <c r="AE1" s="14" t="s"/>
      <c r="AF1" s="14" t="s"/>
    </row>
    <row customHeight="1" r="2" spans="1:1025" ht="15.0">
      <c r="A2" s="3" t="s">
        <v>38</v>
      </c>
      <c r="B2" s="16" t="s"/>
      <c r="C2" s="17" t="s"/>
      <c r="D2" s="18" t="s"/>
      <c r="E2" s="15" t="s"/>
      <c r="F2" s="15" t="s"/>
      <c r="G2" s="14" t="s"/>
      <c r="H2" s="14" t="s"/>
      <c r="I2" s="14" t="s"/>
      <c r="J2" s="14" t="s"/>
      <c r="K2" s="15" t="s"/>
      <c r="M2" s="29" t="s"/>
      <c r="N2" s="15" t="s"/>
      <c r="O2" s="15" t="s"/>
      <c r="P2" s="28" t="s"/>
      <c r="Q2" s="28" t="s"/>
      <c r="R2" s="28" t="s"/>
      <c r="S2" s="28" t="s"/>
      <c r="T2" s="28" t="s"/>
      <c r="U2" s="28" t="s"/>
      <c r="V2" s="28" t="s"/>
      <c r="W2" s="28" t="s"/>
      <c r="X2" s="28" t="s"/>
      <c r="Y2" s="28" t="s"/>
      <c r="AC2" s="14" t="s"/>
      <c r="AD2" s="14" t="s"/>
      <c r="AE2" s="14" t="s"/>
      <c r="AF2" s="14" t="s"/>
    </row>
    <row customHeight="1" r="3" spans="1:1025" ht="15.0">
      <c r="A3" s="3" t="s">
        <v>74</v>
      </c>
      <c r="B3" s="19" t="s"/>
      <c r="C3" s="17" t="s"/>
      <c r="D3" s="18" t="s"/>
      <c r="E3" s="15" t="s"/>
      <c r="F3" s="15" t="s"/>
      <c r="G3" s="14" t="s"/>
      <c r="H3" s="14" t="s"/>
      <c r="I3" s="14" t="s"/>
      <c r="J3" s="14" t="s"/>
      <c r="K3" s="15" t="s"/>
      <c r="M3" s="29" t="s"/>
      <c r="N3" s="15" t="s"/>
      <c r="O3" s="15" t="s"/>
      <c r="P3" s="28" t="s"/>
      <c r="Q3" s="28" t="s"/>
      <c r="R3" s="28" t="s"/>
      <c r="S3" s="28" t="s"/>
      <c r="T3" s="28" t="s"/>
      <c r="U3" s="28" t="s"/>
      <c r="V3" s="28" t="s"/>
      <c r="W3" s="28" t="s"/>
      <c r="X3" s="28" t="s"/>
      <c r="Y3" s="28" t="s"/>
      <c r="AC3" s="14" t="s"/>
      <c r="AD3" s="14" t="s"/>
      <c r="AE3" s="14" t="s"/>
      <c r="AF3" s="14" t="s"/>
    </row>
    <row customHeight="1" r="4" spans="1:1025" ht="15.0">
      <c r="A4" s="3" t="s">
        <v>69</v>
      </c>
      <c r="B4" s="20" t="s"/>
      <c r="C4" s="17" t="s"/>
      <c r="D4" s="18" t="s"/>
      <c r="E4" s="15" t="s"/>
      <c r="F4" s="15" t="s"/>
      <c r="G4" s="14" t="s"/>
      <c r="H4" s="14" t="s"/>
      <c r="I4" s="14" t="s"/>
      <c r="J4" s="14" t="s"/>
      <c r="K4" s="15" t="s"/>
      <c r="M4" s="29" t="s"/>
      <c r="N4" s="15" t="s"/>
      <c r="O4" s="15" t="s"/>
      <c r="P4" s="28" t="s"/>
      <c r="Q4" s="28" t="s"/>
      <c r="R4" s="28" t="s"/>
      <c r="S4" s="28" t="s"/>
      <c r="T4" s="28" t="s"/>
      <c r="U4" s="28" t="s"/>
      <c r="V4" s="28" t="s"/>
      <c r="W4" s="28" t="s"/>
      <c r="X4" s="28" t="s"/>
      <c r="Y4" s="28" t="s"/>
      <c r="AC4" s="14" t="s"/>
      <c r="AD4" s="14" t="s"/>
      <c r="AE4" s="14" t="s"/>
      <c r="AF4" s="14" t="s"/>
    </row>
    <row customHeight="1" r="5" spans="1:1025" ht="15.0">
      <c r="C5" s="17" t="s"/>
      <c r="D5" s="17" t="s"/>
      <c r="G5" s="17" t="s"/>
      <c r="H5" s="17" t="s"/>
      <c r="I5" s="17" t="s"/>
      <c r="J5" s="17" t="s"/>
      <c r="P5" s="30" t="s"/>
      <c r="Q5" s="30" t="s"/>
      <c r="R5" s="30" t="s"/>
      <c r="S5" s="30" t="s"/>
      <c r="T5" s="30" t="s"/>
      <c r="U5" s="30" t="s"/>
      <c r="V5" s="30" t="s"/>
      <c r="W5" s="30" t="s"/>
      <c r="X5" s="30" t="s"/>
      <c r="Y5" s="30" t="s"/>
      <c r="AC5" s="17" t="s"/>
      <c r="AD5" s="17" t="s"/>
      <c r="AE5" s="17" t="s"/>
      <c r="AF5" s="17" t="s"/>
    </row>
    <row customHeight="1" r="6" spans="1:1025" ht="15.0">
      <c r="C6" s="45" t="s">
        <v>78</v>
      </c>
      <c r="D6" s="45" t="s"/>
      <c r="G6" s="45" t="s">
        <v>60</v>
      </c>
      <c r="H6" s="45" t="s"/>
      <c r="I6" s="45" t="s"/>
      <c r="J6" s="45" t="s"/>
      <c r="L6" s="45" t="s">
        <v>93</v>
      </c>
      <c r="M6" s="45" t="s"/>
      <c r="P6" s="47" t="s">
        <v>77</v>
      </c>
      <c r="Q6" s="46" t="n">
        <v>1</v>
      </c>
      <c r="R6" s="47" t="s">
        <v>77</v>
      </c>
      <c r="S6" s="46" t="n">
        <v>10</v>
      </c>
      <c r="T6" s="47" t="s">
        <v>77</v>
      </c>
      <c r="U6" s="46" t="n">
        <v>50</v>
      </c>
      <c r="V6" s="47" t="s">
        <v>77</v>
      </c>
      <c r="W6" s="46" t="n">
        <v>100</v>
      </c>
      <c r="X6" s="47" t="s">
        <v>77</v>
      </c>
      <c r="Y6" s="46" t="n">
        <v>500</v>
      </c>
      <c r="Z6" s="47" t="s">
        <v>77</v>
      </c>
      <c r="AA6" s="46" t="n">
        <v>1000</v>
      </c>
      <c r="AC6" s="45" t="s">
        <v>47</v>
      </c>
      <c r="AD6" s="45" t="s"/>
      <c r="AE6" s="45" t="s"/>
      <c r="AF6" s="45" t="s"/>
    </row>
    <row customHeight="1" r="7" spans="1:1025" ht="15.0">
      <c r="A7" s="44" t="s">
        <v>42</v>
      </c>
      <c r="B7" s="44" t="s">
        <v>41</v>
      </c>
      <c r="C7" s="45" t="s">
        <v>102</v>
      </c>
      <c r="D7" s="45" t="s">
        <v>29</v>
      </c>
      <c r="E7" s="44" t="s">
        <v>62</v>
      </c>
      <c r="F7" s="44" t="s">
        <v>63</v>
      </c>
      <c r="G7" s="45" t="s">
        <v>91</v>
      </c>
      <c r="H7" s="45" t="s">
        <v>50</v>
      </c>
      <c r="I7" s="45" t="s">
        <v>94</v>
      </c>
      <c r="J7" s="45" t="s">
        <v>67</v>
      </c>
      <c r="K7" s="45" t="s">
        <v>56</v>
      </c>
      <c r="L7" s="45" t="s">
        <v>102</v>
      </c>
      <c r="M7" s="45" t="s">
        <v>29</v>
      </c>
      <c r="N7" s="44" t="s">
        <v>99</v>
      </c>
      <c r="O7" s="44" t="s">
        <v>100</v>
      </c>
      <c r="P7" s="45" t="s">
        <v>73</v>
      </c>
      <c r="Q7" s="45" t="s">
        <v>46</v>
      </c>
      <c r="R7" s="45" t="s">
        <v>73</v>
      </c>
      <c r="S7" s="45" t="s">
        <v>46</v>
      </c>
      <c r="T7" s="45" t="s">
        <v>73</v>
      </c>
      <c r="U7" s="45" t="s">
        <v>46</v>
      </c>
      <c r="V7" s="45" t="s">
        <v>73</v>
      </c>
      <c r="W7" s="45" t="s">
        <v>46</v>
      </c>
      <c r="X7" s="45" t="s">
        <v>73</v>
      </c>
      <c r="Y7" s="45" t="s">
        <v>46</v>
      </c>
      <c r="Z7" s="45" t="s">
        <v>73</v>
      </c>
      <c r="AA7" s="45" t="s">
        <v>46</v>
      </c>
      <c r="AC7" s="45" t="s">
        <v>91</v>
      </c>
      <c r="AD7" s="45" t="s">
        <v>50</v>
      </c>
      <c r="AE7" s="45" t="s">
        <v>94</v>
      </c>
      <c r="AF7" s="45" t="s">
        <v>67</v>
      </c>
    </row>
    <row customHeight="1" r="8" spans="1:1025" ht="15.0">
      <c r="A8" s="21" t="s">
        <v>32</v>
      </c>
      <c r="B8" s="22" t="s">
        <v>1</v>
      </c>
      <c r="C8" s="48" t="n">
        <v>1</v>
      </c>
      <c r="D8" s="49" t="s"/>
      <c r="E8" s="22" t="s"/>
      <c r="F8" s="22" t="s"/>
      <c r="G8" s="23" t="s"/>
      <c r="H8" s="23" t="s"/>
      <c r="I8" s="23" t="s"/>
      <c r="J8" s="23" t="s"/>
      <c r="K8" s="23" t="s"/>
      <c r="L8" s="31">
        <f ref="L8" t="shared" si="0">IF(AND(C8&gt;0,(G8+H8)&gt;0,K8&lt;&gt;"YES"),"YES","")</f>
        <v/>
      </c>
      <c r="M8" s="32">
        <f ref="M8" t="shared" si="1">IF(AND(D8&gt;0,(G8+H8)&gt;0,K8&lt;&gt;"YES"),"YES","")</f>
        <v/>
      </c>
      <c r="N8" s="22" t="s">
        <v>43</v>
      </c>
      <c r="O8" s="22" t="s"/>
      <c r="P8" s="33" t="s"/>
      <c r="Q8" s="40">
        <f ref="Q8" t="shared" si="2">($C8+$D8)*P8</f>
        <v/>
      </c>
      <c r="R8" s="37" t="s"/>
      <c r="S8" s="40">
        <f ref="S8" t="shared" si="3">($C8+$D8)*R8</f>
        <v/>
      </c>
      <c r="T8" s="37" t="s"/>
      <c r="U8" s="40">
        <f ref="U8" t="shared" si="4">($C8+$D8)*T8</f>
        <v/>
      </c>
      <c r="V8" s="37" t="s"/>
      <c r="W8" s="40">
        <f ref="W8" t="shared" si="5">($C8+$D8)*V8</f>
        <v/>
      </c>
      <c r="X8" s="37" t="s"/>
      <c r="Y8" s="40">
        <f ref="Y8" t="shared" si="6">($C8+$D8)*X8</f>
        <v/>
      </c>
      <c r="Z8" s="37" t="s"/>
      <c r="AA8" s="40">
        <f ref="AA8" t="shared" si="7">($C8+$D8)*Z8</f>
        <v/>
      </c>
      <c r="AC8" s="31">
        <f ref="AC8" t="shared" si="8">G8*($C8+$D8)</f>
        <v/>
      </c>
      <c r="AD8" s="31">
        <f ref="AD8" t="shared" si="9">H8*($C8+$D8)</f>
        <v/>
      </c>
      <c r="AE8" s="31">
        <f ref="AE8" t="shared" si="10">I8*($C8+$D8)</f>
        <v/>
      </c>
      <c r="AF8" s="31">
        <f ref="AF8" t="shared" si="11">J8*($C8+$D8)</f>
        <v/>
      </c>
    </row>
    <row customHeight="1" r="9" spans="1:1025" ht="15.0">
      <c r="A9" s="21" t="s">
        <v>34</v>
      </c>
      <c r="B9" s="22" t="s">
        <v>12</v>
      </c>
      <c r="C9" s="48" t="n">
        <v>2</v>
      </c>
      <c r="D9" s="49" t="s"/>
      <c r="E9" s="22" t="s"/>
      <c r="F9" s="22" t="s"/>
      <c r="G9" s="23" t="s"/>
      <c r="H9" s="23" t="s"/>
      <c r="I9" s="23" t="s"/>
      <c r="J9" s="23" t="s"/>
      <c r="K9" s="23" t="s"/>
      <c r="L9" s="31">
        <f ref="L9:L21" t="shared" si="12">IF(AND(C9&gt;0,(G9+H9)&gt;0,K9&lt;&gt;"YES"),"YES","")</f>
        <v/>
      </c>
      <c r="M9" s="32">
        <f ref="M9:M21" t="shared" si="13">IF(AND(D9&gt;0,(G9+H9)&gt;0,K9&lt;&gt;"YES"),"YES","")</f>
        <v/>
      </c>
      <c r="N9" s="22" t="s">
        <v>43</v>
      </c>
      <c r="O9" s="22" t="s"/>
      <c r="P9" s="33" t="s"/>
      <c r="Q9" s="40">
        <f ref="Q9:Q23" t="shared" si="14">($C9+$D9)*P9</f>
        <v/>
      </c>
      <c r="R9" s="37" t="s"/>
      <c r="S9" s="40">
        <f ref="S9:S23" t="shared" si="15">($C9+$D9)*R9</f>
        <v/>
      </c>
      <c r="T9" s="37" t="s"/>
      <c r="U9" s="40">
        <f ref="U9:U23" t="shared" si="16">($C9+$D9)*T9</f>
        <v/>
      </c>
      <c r="V9" s="37" t="s"/>
      <c r="W9" s="40">
        <f ref="W9:W23" t="shared" si="17">($C9+$D9)*V9</f>
        <v/>
      </c>
      <c r="X9" s="37" t="s"/>
      <c r="Y9" s="40">
        <f ref="Y9:Y23" t="shared" si="18">($C9+$D9)*X9</f>
        <v/>
      </c>
      <c r="Z9" s="37" t="s"/>
      <c r="AA9" s="40">
        <f ref="AA9:AA23" t="shared" si="19">($C9+$D9)*Z9</f>
        <v/>
      </c>
      <c r="AC9" s="31">
        <f ref="AC9:AC23" t="shared" si="20">G9*($C9+$D9)</f>
        <v/>
      </c>
      <c r="AD9" s="31">
        <f ref="AD9:AD23" t="shared" si="21">H9*($C9+$D9)</f>
        <v/>
      </c>
      <c r="AE9" s="31">
        <f ref="AE9:AE23" t="shared" si="22">I9*($C9+$D9)</f>
        <v/>
      </c>
      <c r="AF9" s="31">
        <f ref="AF9:AF23" t="shared" si="23">J9*($C9+$D9)</f>
        <v/>
      </c>
    </row>
    <row customHeight="1" r="10" spans="1:1025" ht="15.0">
      <c r="A10" s="21" t="s">
        <v>33</v>
      </c>
      <c r="B10" s="22" t="s">
        <v>4</v>
      </c>
      <c r="C10" s="48" t="n">
        <v>1</v>
      </c>
      <c r="D10" s="49" t="s"/>
      <c r="E10" s="22" t="s"/>
      <c r="F10" s="22" t="s"/>
      <c r="G10" s="23" t="s"/>
      <c r="H10" s="23" t="s"/>
      <c r="I10" s="23" t="s"/>
      <c r="J10" s="23" t="s"/>
      <c r="K10" s="23" t="s"/>
      <c r="L10" s="31">
        <f t="shared" si="12"/>
        <v/>
      </c>
      <c r="M10" s="32">
        <f t="shared" si="13"/>
        <v/>
      </c>
      <c r="N10" s="22" t="s">
        <v>43</v>
      </c>
      <c r="O10" s="22" t="s"/>
      <c r="P10" s="33" t="s"/>
      <c r="Q10" s="40">
        <f t="shared" si="14"/>
        <v/>
      </c>
      <c r="R10" s="37" t="s"/>
      <c r="S10" s="40">
        <f t="shared" si="15"/>
        <v/>
      </c>
      <c r="T10" s="37" t="s"/>
      <c r="U10" s="40">
        <f t="shared" si="16"/>
        <v/>
      </c>
      <c r="V10" s="37" t="s"/>
      <c r="W10" s="40">
        <f t="shared" si="17"/>
        <v/>
      </c>
      <c r="X10" s="37" t="s"/>
      <c r="Y10" s="40">
        <f t="shared" si="18"/>
        <v/>
      </c>
      <c r="Z10" s="37" t="s"/>
      <c r="AA10" s="40">
        <f t="shared" si="19"/>
        <v/>
      </c>
      <c r="AC10" s="31">
        <f t="shared" si="20"/>
        <v/>
      </c>
      <c r="AD10" s="31">
        <f t="shared" si="21"/>
        <v/>
      </c>
      <c r="AE10" s="31">
        <f t="shared" si="22"/>
        <v/>
      </c>
      <c r="AF10" s="31">
        <f t="shared" si="23"/>
        <v/>
      </c>
    </row>
    <row customHeight="1" r="11" spans="1:1025" ht="15.0">
      <c r="A11" s="21" t="s">
        <v>36</v>
      </c>
      <c r="B11" s="22" t="s">
        <v>5</v>
      </c>
      <c r="C11" s="48" t="n">
        <v>4</v>
      </c>
      <c r="D11" s="49" t="s"/>
      <c r="E11" s="22" t="s"/>
      <c r="F11" s="22" t="s"/>
      <c r="G11" s="23" t="s"/>
      <c r="H11" s="23" t="s"/>
      <c r="I11" s="23" t="s"/>
      <c r="J11" s="23" t="s"/>
      <c r="K11" s="23" t="s"/>
      <c r="L11" s="31">
        <f t="shared" si="12"/>
        <v/>
      </c>
      <c r="M11" s="32">
        <f t="shared" si="13"/>
        <v/>
      </c>
      <c r="N11" s="22" t="s">
        <v>43</v>
      </c>
      <c r="O11" s="22" t="s"/>
      <c r="P11" s="33" t="s"/>
      <c r="Q11" s="40">
        <f t="shared" si="14"/>
        <v/>
      </c>
      <c r="R11" s="37" t="s"/>
      <c r="S11" s="40">
        <f t="shared" si="15"/>
        <v/>
      </c>
      <c r="T11" s="37" t="s"/>
      <c r="U11" s="40">
        <f t="shared" si="16"/>
        <v/>
      </c>
      <c r="V11" s="37" t="s"/>
      <c r="W11" s="40">
        <f t="shared" si="17"/>
        <v/>
      </c>
      <c r="X11" s="37" t="s"/>
      <c r="Y11" s="40">
        <f t="shared" si="18"/>
        <v/>
      </c>
      <c r="Z11" s="37" t="s"/>
      <c r="AA11" s="40">
        <f t="shared" si="19"/>
        <v/>
      </c>
      <c r="AC11" s="31">
        <f t="shared" si="20"/>
        <v/>
      </c>
      <c r="AD11" s="31">
        <f t="shared" si="21"/>
        <v/>
      </c>
      <c r="AE11" s="31">
        <f t="shared" si="22"/>
        <v/>
      </c>
      <c r="AF11" s="31">
        <f t="shared" si="23"/>
        <v/>
      </c>
    </row>
    <row customHeight="1" r="12" spans="1:1025" ht="15.0">
      <c r="A12" s="21" t="s">
        <v>31</v>
      </c>
      <c r="B12" s="22" t="s">
        <v>16</v>
      </c>
      <c r="C12" s="48" t="n">
        <v>2</v>
      </c>
      <c r="D12" s="49" t="s"/>
      <c r="E12" s="22" t="s"/>
      <c r="F12" s="22" t="s"/>
      <c r="G12" s="23" t="s"/>
      <c r="H12" s="23" t="s"/>
      <c r="I12" s="23" t="s"/>
      <c r="J12" s="23" t="s"/>
      <c r="K12" s="23" t="s"/>
      <c r="L12" s="31">
        <f t="shared" si="12"/>
        <v/>
      </c>
      <c r="M12" s="32">
        <f t="shared" si="13"/>
        <v/>
      </c>
      <c r="N12" s="22" t="s">
        <v>43</v>
      </c>
      <c r="O12" s="22" t="s"/>
      <c r="P12" s="33" t="s"/>
      <c r="Q12" s="40">
        <f t="shared" si="14"/>
        <v/>
      </c>
      <c r="R12" s="37" t="s"/>
      <c r="S12" s="40">
        <f t="shared" si="15"/>
        <v/>
      </c>
      <c r="T12" s="37" t="s"/>
      <c r="U12" s="40">
        <f t="shared" si="16"/>
        <v/>
      </c>
      <c r="V12" s="37" t="s"/>
      <c r="W12" s="40">
        <f t="shared" si="17"/>
        <v/>
      </c>
      <c r="X12" s="37" t="s"/>
      <c r="Y12" s="40">
        <f t="shared" si="18"/>
        <v/>
      </c>
      <c r="Z12" s="37" t="s"/>
      <c r="AA12" s="40">
        <f t="shared" si="19"/>
        <v/>
      </c>
      <c r="AC12" s="31">
        <f t="shared" si="20"/>
        <v/>
      </c>
      <c r="AD12" s="31">
        <f t="shared" si="21"/>
        <v/>
      </c>
      <c r="AE12" s="31">
        <f t="shared" si="22"/>
        <v/>
      </c>
      <c r="AF12" s="31">
        <f t="shared" si="23"/>
        <v/>
      </c>
    </row>
    <row customHeight="1" r="13" spans="1:1025" ht="15.0">
      <c r="A13" s="21" t="s">
        <v>35</v>
      </c>
      <c r="B13" s="22" t="s">
        <v>9</v>
      </c>
      <c r="C13" s="48" t="n">
        <v>1</v>
      </c>
      <c r="D13" s="49" t="s"/>
      <c r="E13" s="22" t="s"/>
      <c r="F13" s="22" t="s"/>
      <c r="G13" s="23" t="s"/>
      <c r="H13" s="23" t="s"/>
      <c r="I13" s="23" t="s"/>
      <c r="J13" s="23" t="s"/>
      <c r="K13" s="23" t="s"/>
      <c r="L13" s="31">
        <f t="shared" si="12"/>
        <v/>
      </c>
      <c r="M13" s="32">
        <f t="shared" si="13"/>
        <v/>
      </c>
      <c r="N13" s="22" t="s">
        <v>43</v>
      </c>
      <c r="O13" s="22" t="s"/>
      <c r="P13" s="33" t="s"/>
      <c r="Q13" s="40">
        <f t="shared" si="14"/>
        <v/>
      </c>
      <c r="R13" s="37" t="s"/>
      <c r="S13" s="40">
        <f t="shared" si="15"/>
        <v/>
      </c>
      <c r="T13" s="37" t="s"/>
      <c r="U13" s="40">
        <f t="shared" si="16"/>
        <v/>
      </c>
      <c r="V13" s="37" t="s"/>
      <c r="W13" s="40">
        <f t="shared" si="17"/>
        <v/>
      </c>
      <c r="X13" s="37" t="s"/>
      <c r="Y13" s="40">
        <f t="shared" si="18"/>
        <v/>
      </c>
      <c r="Z13" s="37" t="s"/>
      <c r="AA13" s="40">
        <f t="shared" si="19"/>
        <v/>
      </c>
      <c r="AC13" s="31">
        <f t="shared" si="20"/>
        <v/>
      </c>
      <c r="AD13" s="31">
        <f t="shared" si="21"/>
        <v/>
      </c>
      <c r="AE13" s="31">
        <f t="shared" si="22"/>
        <v/>
      </c>
      <c r="AF13" s="31">
        <f t="shared" si="23"/>
        <v/>
      </c>
    </row>
    <row customHeight="1" r="14" spans="1:1025" ht="15.0">
      <c r="A14" s="21" t="s">
        <v>82</v>
      </c>
      <c r="B14" s="22" t="s">
        <v>10</v>
      </c>
      <c r="C14" s="48" t="n">
        <v>1</v>
      </c>
      <c r="D14" s="49" t="s"/>
      <c r="E14" s="22" t="s"/>
      <c r="F14" s="22" t="s"/>
      <c r="G14" s="23" t="s"/>
      <c r="H14" s="23" t="s"/>
      <c r="I14" s="23" t="s"/>
      <c r="J14" s="23" t="s"/>
      <c r="K14" s="23" t="s"/>
      <c r="L14" s="31">
        <f t="shared" si="12"/>
        <v/>
      </c>
      <c r="M14" s="32">
        <f t="shared" si="13"/>
        <v/>
      </c>
      <c r="N14" s="22" t="s">
        <v>43</v>
      </c>
      <c r="O14" s="22" t="s"/>
      <c r="P14" s="33" t="s"/>
      <c r="Q14" s="40">
        <f t="shared" si="14"/>
        <v/>
      </c>
      <c r="R14" s="37" t="s"/>
      <c r="S14" s="40">
        <f t="shared" si="15"/>
        <v/>
      </c>
      <c r="T14" s="37" t="s"/>
      <c r="U14" s="40">
        <f t="shared" si="16"/>
        <v/>
      </c>
      <c r="V14" s="37" t="s"/>
      <c r="W14" s="40">
        <f t="shared" si="17"/>
        <v/>
      </c>
      <c r="X14" s="37" t="s"/>
      <c r="Y14" s="40">
        <f t="shared" si="18"/>
        <v/>
      </c>
      <c r="Z14" s="37" t="s"/>
      <c r="AA14" s="40">
        <f t="shared" si="19"/>
        <v/>
      </c>
      <c r="AC14" s="31">
        <f t="shared" si="20"/>
        <v/>
      </c>
      <c r="AD14" s="31">
        <f t="shared" si="21"/>
        <v/>
      </c>
      <c r="AE14" s="31">
        <f t="shared" si="22"/>
        <v/>
      </c>
      <c r="AF14" s="31">
        <f t="shared" si="23"/>
        <v/>
      </c>
    </row>
    <row customHeight="1" r="15" spans="1:1025" ht="15.0">
      <c r="A15" s="21" t="s">
        <v>84</v>
      </c>
      <c r="B15" s="22" t="s">
        <v>18</v>
      </c>
      <c r="C15" s="48" t="n">
        <v>1</v>
      </c>
      <c r="D15" s="49" t="s"/>
      <c r="E15" s="22" t="s"/>
      <c r="F15" s="22" t="s"/>
      <c r="G15" s="23" t="s"/>
      <c r="H15" s="23" t="s"/>
      <c r="I15" s="23" t="s"/>
      <c r="J15" s="23" t="s"/>
      <c r="K15" s="23" t="s"/>
      <c r="L15" s="31">
        <f t="shared" si="12"/>
        <v/>
      </c>
      <c r="M15" s="32">
        <f t="shared" si="13"/>
        <v/>
      </c>
      <c r="N15" s="22" t="s">
        <v>43</v>
      </c>
      <c r="O15" s="22" t="s"/>
      <c r="P15" s="33" t="s"/>
      <c r="Q15" s="40">
        <f t="shared" si="14"/>
        <v/>
      </c>
      <c r="R15" s="37" t="s"/>
      <c r="S15" s="40">
        <f t="shared" si="15"/>
        <v/>
      </c>
      <c r="T15" s="37" t="s"/>
      <c r="U15" s="40">
        <f t="shared" si="16"/>
        <v/>
      </c>
      <c r="V15" s="37" t="s"/>
      <c r="W15" s="40">
        <f t="shared" si="17"/>
        <v/>
      </c>
      <c r="X15" s="37" t="s"/>
      <c r="Y15" s="40">
        <f t="shared" si="18"/>
        <v/>
      </c>
      <c r="Z15" s="37" t="s"/>
      <c r="AA15" s="40">
        <f t="shared" si="19"/>
        <v/>
      </c>
      <c r="AC15" s="31">
        <f t="shared" si="20"/>
        <v/>
      </c>
      <c r="AD15" s="31">
        <f t="shared" si="21"/>
        <v/>
      </c>
      <c r="AE15" s="31">
        <f t="shared" si="22"/>
        <v/>
      </c>
      <c r="AF15" s="31">
        <f t="shared" si="23"/>
        <v/>
      </c>
    </row>
    <row customHeight="1" r="16" spans="1:1025" ht="15.0">
      <c r="A16" s="21" t="s">
        <v>81</v>
      </c>
      <c r="B16" s="22" t="s">
        <v>21</v>
      </c>
      <c r="C16" s="48" t="n">
        <v>1</v>
      </c>
      <c r="D16" s="49" t="s"/>
      <c r="E16" s="22" t="s"/>
      <c r="F16" s="22" t="s"/>
      <c r="G16" s="23" t="s"/>
      <c r="H16" s="23" t="s"/>
      <c r="I16" s="23" t="s"/>
      <c r="J16" s="23" t="s"/>
      <c r="K16" s="23" t="s"/>
      <c r="L16" s="31">
        <f t="shared" si="12"/>
        <v/>
      </c>
      <c r="M16" s="32">
        <f t="shared" si="13"/>
        <v/>
      </c>
      <c r="N16" s="22" t="s">
        <v>43</v>
      </c>
      <c r="O16" s="22" t="s"/>
      <c r="P16" s="33" t="s"/>
      <c r="Q16" s="40">
        <f t="shared" si="14"/>
        <v/>
      </c>
      <c r="R16" s="37" t="s"/>
      <c r="S16" s="40">
        <f t="shared" si="15"/>
        <v/>
      </c>
      <c r="T16" s="37" t="s"/>
      <c r="U16" s="40">
        <f t="shared" si="16"/>
        <v/>
      </c>
      <c r="V16" s="37" t="s"/>
      <c r="W16" s="40">
        <f t="shared" si="17"/>
        <v/>
      </c>
      <c r="X16" s="37" t="s"/>
      <c r="Y16" s="40">
        <f t="shared" si="18"/>
        <v/>
      </c>
      <c r="Z16" s="37" t="s"/>
      <c r="AA16" s="40">
        <f t="shared" si="19"/>
        <v/>
      </c>
      <c r="AC16" s="31">
        <f t="shared" si="20"/>
        <v/>
      </c>
      <c r="AD16" s="31">
        <f t="shared" si="21"/>
        <v/>
      </c>
      <c r="AE16" s="31">
        <f t="shared" si="22"/>
        <v/>
      </c>
      <c r="AF16" s="31">
        <f t="shared" si="23"/>
        <v/>
      </c>
    </row>
    <row customHeight="1" r="17" spans="1:1025" ht="15.0">
      <c r="A17" s="21" t="s">
        <v>87</v>
      </c>
      <c r="B17" s="22" t="s">
        <v>13</v>
      </c>
      <c r="C17" s="48" t="n">
        <v>4</v>
      </c>
      <c r="D17" s="49" t="s"/>
      <c r="E17" s="22" t="s"/>
      <c r="F17" s="22" t="s"/>
      <c r="G17" s="23" t="s"/>
      <c r="H17" s="23" t="s"/>
      <c r="I17" s="23" t="s"/>
      <c r="J17" s="23" t="s"/>
      <c r="K17" s="23" t="s"/>
      <c r="L17" s="31">
        <f t="shared" si="12"/>
        <v/>
      </c>
      <c r="M17" s="32">
        <f t="shared" si="13"/>
        <v/>
      </c>
      <c r="N17" s="22" t="s">
        <v>43</v>
      </c>
      <c r="O17" s="22" t="s"/>
      <c r="P17" s="33" t="s"/>
      <c r="Q17" s="40">
        <f t="shared" si="14"/>
        <v/>
      </c>
      <c r="R17" s="37" t="s"/>
      <c r="S17" s="40">
        <f t="shared" si="15"/>
        <v/>
      </c>
      <c r="T17" s="37" t="s"/>
      <c r="U17" s="40">
        <f t="shared" si="16"/>
        <v/>
      </c>
      <c r="V17" s="37" t="s"/>
      <c r="W17" s="40">
        <f t="shared" si="17"/>
        <v/>
      </c>
      <c r="X17" s="37" t="s"/>
      <c r="Y17" s="40">
        <f t="shared" si="18"/>
        <v/>
      </c>
      <c r="Z17" s="37" t="s"/>
      <c r="AA17" s="40">
        <f t="shared" si="19"/>
        <v/>
      </c>
      <c r="AC17" s="31">
        <f t="shared" si="20"/>
        <v/>
      </c>
      <c r="AD17" s="31">
        <f t="shared" si="21"/>
        <v/>
      </c>
      <c r="AE17" s="31">
        <f t="shared" si="22"/>
        <v/>
      </c>
      <c r="AF17" s="31">
        <f t="shared" si="23"/>
        <v/>
      </c>
    </row>
    <row customHeight="1" r="18" spans="1:1025" ht="15.0">
      <c r="A18" s="21" t="s">
        <v>83</v>
      </c>
      <c r="B18" s="22" t="s">
        <v>14</v>
      </c>
      <c r="C18" s="48" t="n">
        <v>1</v>
      </c>
      <c r="D18" s="49" t="s"/>
      <c r="E18" s="22" t="s"/>
      <c r="F18" s="22" t="s"/>
      <c r="G18" s="23" t="s"/>
      <c r="H18" s="23" t="s"/>
      <c r="I18" s="23" t="s"/>
      <c r="J18" s="23" t="s"/>
      <c r="K18" s="23" t="s"/>
      <c r="L18" s="31">
        <f t="shared" si="12"/>
        <v/>
      </c>
      <c r="M18" s="32">
        <f t="shared" si="13"/>
        <v/>
      </c>
      <c r="N18" s="22" t="s">
        <v>43</v>
      </c>
      <c r="O18" s="22" t="s"/>
      <c r="P18" s="33" t="s"/>
      <c r="Q18" s="40">
        <f t="shared" si="14"/>
        <v/>
      </c>
      <c r="R18" s="37" t="s"/>
      <c r="S18" s="40">
        <f t="shared" si="15"/>
        <v/>
      </c>
      <c r="T18" s="37" t="s"/>
      <c r="U18" s="40">
        <f t="shared" si="16"/>
        <v/>
      </c>
      <c r="V18" s="37" t="s"/>
      <c r="W18" s="40">
        <f t="shared" si="17"/>
        <v/>
      </c>
      <c r="X18" s="37" t="s"/>
      <c r="Y18" s="40">
        <f t="shared" si="18"/>
        <v/>
      </c>
      <c r="Z18" s="37" t="s"/>
      <c r="AA18" s="40">
        <f t="shared" si="19"/>
        <v/>
      </c>
      <c r="AC18" s="31">
        <f t="shared" si="20"/>
        <v/>
      </c>
      <c r="AD18" s="31">
        <f t="shared" si="21"/>
        <v/>
      </c>
      <c r="AE18" s="31">
        <f t="shared" si="22"/>
        <v/>
      </c>
      <c r="AF18" s="31">
        <f t="shared" si="23"/>
        <v/>
      </c>
    </row>
    <row customHeight="1" r="19" spans="1:1025" ht="15.0">
      <c r="A19" s="21" t="s">
        <v>88</v>
      </c>
      <c r="B19" s="22" t="s">
        <v>19</v>
      </c>
      <c r="C19" s="48" t="n">
        <v>1</v>
      </c>
      <c r="D19" s="49" t="s"/>
      <c r="E19" s="22" t="s"/>
      <c r="F19" s="22" t="s"/>
      <c r="G19" s="23" t="s"/>
      <c r="H19" s="23" t="s"/>
      <c r="I19" s="23" t="s"/>
      <c r="J19" s="23" t="s"/>
      <c r="K19" s="23" t="s"/>
      <c r="L19" s="31">
        <f t="shared" si="12"/>
        <v/>
      </c>
      <c r="M19" s="32">
        <f t="shared" si="13"/>
        <v/>
      </c>
      <c r="N19" s="34" t="s">
        <v>43</v>
      </c>
      <c r="O19" s="34" t="s"/>
      <c r="P19" s="33" t="s"/>
      <c r="Q19" s="40">
        <f t="shared" si="14"/>
        <v/>
      </c>
      <c r="R19" s="37" t="s"/>
      <c r="S19" s="40">
        <f t="shared" si="15"/>
        <v/>
      </c>
      <c r="T19" s="37" t="s"/>
      <c r="U19" s="40">
        <f t="shared" si="16"/>
        <v/>
      </c>
      <c r="V19" s="37" t="s"/>
      <c r="W19" s="40">
        <f t="shared" si="17"/>
        <v/>
      </c>
      <c r="X19" s="37" t="s"/>
      <c r="Y19" s="40">
        <f t="shared" si="18"/>
        <v/>
      </c>
      <c r="Z19" s="37" t="s"/>
      <c r="AA19" s="40">
        <f t="shared" si="19"/>
        <v/>
      </c>
      <c r="AC19" s="31">
        <f t="shared" si="20"/>
        <v/>
      </c>
      <c r="AD19" s="31">
        <f t="shared" si="21"/>
        <v/>
      </c>
      <c r="AE19" s="31">
        <f t="shared" si="22"/>
        <v/>
      </c>
      <c r="AF19" s="31">
        <f t="shared" si="23"/>
        <v/>
      </c>
    </row>
    <row customHeight="1" r="20" spans="1:1025" ht="15.0">
      <c r="A20" s="21" t="s">
        <v>85</v>
      </c>
      <c r="B20" s="22" t="s">
        <v>7</v>
      </c>
      <c r="C20" s="48" t="n">
        <v>1</v>
      </c>
      <c r="D20" s="49" t="s"/>
      <c r="E20" s="22" t="s"/>
      <c r="F20" s="22" t="s"/>
      <c r="G20" s="23" t="s"/>
      <c r="H20" s="23" t="s"/>
      <c r="I20" s="23" t="s"/>
      <c r="J20" s="23" t="s"/>
      <c r="K20" s="23" t="s"/>
      <c r="L20" s="31">
        <f t="shared" si="12"/>
        <v/>
      </c>
      <c r="M20" s="32">
        <f t="shared" si="13"/>
        <v/>
      </c>
      <c r="N20" s="22" t="s">
        <v>43</v>
      </c>
      <c r="O20" s="22" t="s"/>
      <c r="P20" s="33" t="s"/>
      <c r="Q20" s="40">
        <f t="shared" si="14"/>
        <v/>
      </c>
      <c r="R20" s="37" t="s"/>
      <c r="S20" s="40">
        <f t="shared" si="15"/>
        <v/>
      </c>
      <c r="T20" s="37" t="s"/>
      <c r="U20" s="40">
        <f t="shared" si="16"/>
        <v/>
      </c>
      <c r="V20" s="37" t="s"/>
      <c r="W20" s="40">
        <f t="shared" si="17"/>
        <v/>
      </c>
      <c r="X20" s="37" t="s"/>
      <c r="Y20" s="40">
        <f t="shared" si="18"/>
        <v/>
      </c>
      <c r="Z20" s="37" t="s"/>
      <c r="AA20" s="40">
        <f t="shared" si="19"/>
        <v/>
      </c>
      <c r="AC20" s="31">
        <f t="shared" si="20"/>
        <v/>
      </c>
      <c r="AD20" s="31">
        <f t="shared" si="21"/>
        <v/>
      </c>
      <c r="AE20" s="31">
        <f t="shared" si="22"/>
        <v/>
      </c>
      <c r="AF20" s="31">
        <f t="shared" si="23"/>
        <v/>
      </c>
    </row>
    <row customHeight="1" r="21" spans="1:1025" ht="15.0">
      <c r="A21" s="21" t="s">
        <v>86</v>
      </c>
      <c r="B21" s="22" t="s">
        <v>6</v>
      </c>
      <c r="C21" s="48" t="n">
        <v>1</v>
      </c>
      <c r="D21" s="49" t="s"/>
      <c r="E21" s="22" t="s"/>
      <c r="F21" s="22" t="s"/>
      <c r="G21" s="23" t="s"/>
      <c r="H21" s="23" t="s"/>
      <c r="I21" s="23" t="s"/>
      <c r="J21" s="23" t="s"/>
      <c r="K21" s="23" t="s"/>
      <c r="L21" s="31">
        <f t="shared" si="12"/>
        <v/>
      </c>
      <c r="M21" s="32">
        <f t="shared" si="13"/>
        <v/>
      </c>
      <c r="N21" s="22" t="s">
        <v>43</v>
      </c>
      <c r="O21" s="22" t="s"/>
      <c r="P21" s="33" t="s"/>
      <c r="Q21" s="40">
        <f t="shared" si="14"/>
        <v/>
      </c>
      <c r="R21" s="37" t="s"/>
      <c r="S21" s="40">
        <f t="shared" si="15"/>
        <v/>
      </c>
      <c r="T21" s="37" t="s"/>
      <c r="U21" s="40">
        <f t="shared" si="16"/>
        <v/>
      </c>
      <c r="V21" s="37" t="s"/>
      <c r="W21" s="40">
        <f t="shared" si="17"/>
        <v/>
      </c>
      <c r="X21" s="37" t="s"/>
      <c r="Y21" s="40">
        <f t="shared" si="18"/>
        <v/>
      </c>
      <c r="Z21" s="37" t="s"/>
      <c r="AA21" s="40">
        <f t="shared" si="19"/>
        <v/>
      </c>
      <c r="AC21" s="31">
        <f t="shared" si="20"/>
        <v/>
      </c>
      <c r="AD21" s="31">
        <f t="shared" si="21"/>
        <v/>
      </c>
      <c r="AE21" s="31">
        <f t="shared" si="22"/>
        <v/>
      </c>
      <c r="AF21" s="31">
        <f t="shared" si="23"/>
        <v/>
      </c>
    </row>
    <row customHeight="1" r="22" spans="1:1025" ht="15.0">
      <c r="A22" s="21" t="s">
        <v>80</v>
      </c>
      <c r="B22" s="22" t="s">
        <v>8</v>
      </c>
      <c r="C22" s="48" t="n">
        <v>1</v>
      </c>
      <c r="D22" s="49" t="s"/>
      <c r="E22" s="22" t="s"/>
      <c r="F22" s="22" t="s"/>
      <c r="G22" s="23" t="s"/>
      <c r="H22" s="23" t="s"/>
      <c r="I22" s="23" t="s"/>
      <c r="J22" s="23" t="s"/>
      <c r="K22" s="23" t="s"/>
      <c r="L22" s="31" t="s"/>
      <c r="M22" s="32" t="s"/>
      <c r="N22" s="22" t="s">
        <v>43</v>
      </c>
      <c r="O22" s="22" t="s"/>
      <c r="P22" s="33" t="s"/>
      <c r="Q22" s="40">
        <f t="shared" si="14"/>
        <v/>
      </c>
      <c r="R22" s="37" t="s"/>
      <c r="S22" s="40">
        <f t="shared" si="15"/>
        <v/>
      </c>
      <c r="T22" s="37" t="s"/>
      <c r="U22" s="40">
        <f t="shared" si="16"/>
        <v/>
      </c>
      <c r="V22" s="37" t="s"/>
      <c r="W22" s="40">
        <f t="shared" si="17"/>
        <v/>
      </c>
      <c r="X22" s="37" t="s"/>
      <c r="Y22" s="40">
        <f t="shared" si="18"/>
        <v/>
      </c>
      <c r="Z22" s="37" t="s"/>
      <c r="AA22" s="40">
        <f t="shared" si="19"/>
        <v/>
      </c>
      <c r="AC22" s="31">
        <f t="shared" si="20"/>
        <v/>
      </c>
      <c r="AD22" s="31">
        <f t="shared" si="21"/>
        <v/>
      </c>
      <c r="AE22" s="31">
        <f t="shared" si="22"/>
        <v/>
      </c>
      <c r="AF22" s="31">
        <f t="shared" si="23"/>
        <v/>
      </c>
    </row>
    <row customHeight="1" r="23" spans="1:1025" ht="15.0">
      <c r="A23" s="21" t="s">
        <v>58</v>
      </c>
      <c r="B23" s="22" t="s">
        <v>72</v>
      </c>
      <c r="C23" s="48" t="n">
        <v>1</v>
      </c>
      <c r="D23" s="49" t="s"/>
      <c r="E23" s="22" t="s"/>
      <c r="F23" s="22" t="s"/>
      <c r="G23" s="23" t="s"/>
      <c r="H23" s="23" t="s"/>
      <c r="I23" s="23" t="s"/>
      <c r="J23" s="23" t="s"/>
      <c r="K23" s="23" t="s"/>
      <c r="L23" s="31" t="s"/>
      <c r="M23" s="32" t="s"/>
      <c r="N23" s="22" t="s">
        <v>43</v>
      </c>
      <c r="O23" s="22" t="s">
        <v>15</v>
      </c>
      <c r="P23" s="33" t="s"/>
      <c r="Q23" s="40">
        <f t="shared" si="14"/>
        <v/>
      </c>
      <c r="R23" s="37" t="s"/>
      <c r="S23" s="40">
        <f t="shared" si="15"/>
        <v/>
      </c>
      <c r="T23" s="37" t="s"/>
      <c r="U23" s="40">
        <f t="shared" si="16"/>
        <v/>
      </c>
      <c r="V23" s="37" t="s"/>
      <c r="W23" s="40">
        <f t="shared" si="17"/>
        <v/>
      </c>
      <c r="X23" s="37" t="s"/>
      <c r="Y23" s="40">
        <f t="shared" si="18"/>
        <v/>
      </c>
      <c r="Z23" s="37" t="s"/>
      <c r="AA23" s="40">
        <f t="shared" si="19"/>
        <v/>
      </c>
      <c r="AC23" s="31">
        <f t="shared" si="20"/>
        <v/>
      </c>
      <c r="AD23" s="31">
        <f t="shared" si="21"/>
        <v/>
      </c>
      <c r="AE23" s="31">
        <f t="shared" si="22"/>
        <v/>
      </c>
      <c r="AF23" s="31">
        <f t="shared" si="23"/>
        <v/>
      </c>
    </row>
    <row customHeight="1" r="24" spans="1:1025" ht="15.0">
      <c r="A24" s="21" t="s">
        <v>59</v>
      </c>
      <c r="B24" s="22" t="s">
        <v>51</v>
      </c>
      <c r="C24" s="48" t="n">
        <v>1</v>
      </c>
      <c r="D24" s="49" t="s"/>
      <c r="E24" s="22" t="s"/>
      <c r="F24" s="22" t="s"/>
      <c r="G24" s="23" t="s"/>
      <c r="H24" s="23" t="s"/>
      <c r="I24" s="23" t="s"/>
      <c r="J24" s="23" t="s"/>
      <c r="K24" s="23" t="s"/>
      <c r="L24" s="31">
        <f ref="L24" t="shared" si="24">IF(AND(C24&gt;0,(G24+H24)&gt;0,K24&lt;&gt;"YES"),"YES","")</f>
        <v/>
      </c>
      <c r="M24" s="32">
        <f ref="M24" t="shared" si="25">IF(AND(D24&gt;0,(G24+H24)&gt;0,K24&lt;&gt;"YES"),"YES","")</f>
        <v/>
      </c>
      <c r="N24" s="22" t="s">
        <v>43</v>
      </c>
      <c r="O24" s="35" t="s">
        <v>17</v>
      </c>
      <c r="P24" s="33" t="s"/>
      <c r="Q24" s="40">
        <f ref="Q24" t="shared" si="26">($C24+$D24)*P24</f>
        <v/>
      </c>
      <c r="R24" s="37" t="s"/>
      <c r="S24" s="40">
        <f ref="S24" t="shared" si="27">($C24+$D24)*R24</f>
        <v/>
      </c>
      <c r="T24" s="37" t="s"/>
      <c r="U24" s="40">
        <f ref="U24" t="shared" si="28">($C24+$D24)*T24</f>
        <v/>
      </c>
      <c r="V24" s="37" t="s"/>
      <c r="W24" s="40">
        <f ref="W24" t="shared" si="29">($C24+$D24)*V24</f>
        <v/>
      </c>
      <c r="X24" s="37" t="s"/>
      <c r="Y24" s="40">
        <f ref="Y24" t="shared" si="30">($C24+$D24)*X24</f>
        <v/>
      </c>
      <c r="Z24" s="37" t="s"/>
      <c r="AA24" s="40">
        <f ref="AA24" t="shared" si="31">($C24+$D24)*Z24</f>
        <v/>
      </c>
      <c r="AC24" s="31">
        <f ref="AC24" t="shared" si="32">G24*($C24+$D24)</f>
        <v/>
      </c>
      <c r="AD24" s="31">
        <f ref="AD24" t="shared" si="33">H24*($C24+$D24)</f>
        <v/>
      </c>
      <c r="AE24" s="31">
        <f ref="AE24" t="shared" si="34">I24*($C24+$D24)</f>
        <v/>
      </c>
      <c r="AF24" s="31">
        <f ref="AF24" t="shared" si="35">J24*($C24+$D24)</f>
        <v/>
      </c>
    </row>
    <row customHeight="1" r="25" spans="1:1025" ht="15.0">
      <c r="A25" s="21" t="s">
        <v>76</v>
      </c>
      <c r="B25" s="22" t="s">
        <v>61</v>
      </c>
      <c r="C25" s="48" t="n">
        <v>1</v>
      </c>
      <c r="D25" s="49" t="s"/>
      <c r="E25" s="22" t="s"/>
      <c r="F25" s="22" t="s"/>
      <c r="G25" s="23" t="s"/>
      <c r="H25" s="23" t="s"/>
      <c r="I25" s="23" t="s"/>
      <c r="J25" s="23" t="s"/>
      <c r="K25" s="23" t="s"/>
      <c r="L25" s="31">
        <f ref="L25:L56" t="shared" si="36">IF(AND(C25&gt;0,(G25+H25)&gt;0,K25&lt;&gt;"YES"),"YES","")</f>
        <v/>
      </c>
      <c r="M25" s="32">
        <f ref="M25:M56" t="shared" si="37">IF(AND(D25&gt;0,(G25+H25)&gt;0,K25&lt;&gt;"YES"),"YES","")</f>
        <v/>
      </c>
      <c r="N25" s="22" t="s">
        <v>43</v>
      </c>
      <c r="O25" s="35" t="s"/>
      <c r="P25" s="33" t="s"/>
      <c r="Q25" s="40">
        <f ref="Q25:Q56" t="shared" si="38">($C25+$D25)*P25</f>
        <v/>
      </c>
      <c r="R25" s="37" t="s"/>
      <c r="S25" s="40">
        <f ref="S25:S56" t="shared" si="39">($C25+$D25)*R25</f>
        <v/>
      </c>
      <c r="T25" s="37" t="s"/>
      <c r="U25" s="40">
        <f ref="U25:U56" t="shared" si="40">($C25+$D25)*T25</f>
        <v/>
      </c>
      <c r="V25" s="37" t="s"/>
      <c r="W25" s="40">
        <f ref="W25:W56" t="shared" si="41">($C25+$D25)*V25</f>
        <v/>
      </c>
      <c r="X25" s="37" t="s"/>
      <c r="Y25" s="40">
        <f ref="Y25:Y56" t="shared" si="42">($C25+$D25)*X25</f>
        <v/>
      </c>
      <c r="Z25" s="37" t="s"/>
      <c r="AA25" s="40">
        <f ref="AA25:AA56" t="shared" si="43">($C25+$D25)*Z25</f>
        <v/>
      </c>
      <c r="AC25" s="31">
        <f ref="AC25:AC56" t="shared" si="44">G25*($C25+$D25)</f>
        <v/>
      </c>
      <c r="AD25" s="31">
        <f ref="AD25:AD56" t="shared" si="45">H25*($C25+$D25)</f>
        <v/>
      </c>
      <c r="AE25" s="31">
        <f ref="AE25:AE56" t="shared" si="46">I25*($C25+$D25)</f>
        <v/>
      </c>
      <c r="AF25" s="31">
        <f ref="AF25:AF56" t="shared" si="47">J25*($C25+$D25)</f>
        <v/>
      </c>
    </row>
    <row customHeight="1" r="26" spans="1:1025" ht="15.0">
      <c r="A26" s="21" t="s">
        <v>109</v>
      </c>
      <c r="B26" s="22" t="s">
        <v>66</v>
      </c>
      <c r="C26" s="48" t="n">
        <v>1</v>
      </c>
      <c r="D26" s="49" t="s"/>
      <c r="E26" s="22" t="s"/>
      <c r="F26" s="22" t="s"/>
      <c r="G26" s="23" t="s"/>
      <c r="H26" s="23" t="s"/>
      <c r="I26" s="23" t="s"/>
      <c r="J26" s="23" t="s"/>
      <c r="K26" s="23" t="s"/>
      <c r="L26" s="31">
        <f t="shared" si="36"/>
        <v/>
      </c>
      <c r="M26" s="32">
        <f t="shared" si="37"/>
        <v/>
      </c>
      <c r="N26" s="22" t="s">
        <v>43</v>
      </c>
      <c r="O26" s="35" t="s"/>
      <c r="P26" s="33" t="s"/>
      <c r="Q26" s="40">
        <f t="shared" si="38"/>
        <v/>
      </c>
      <c r="R26" s="37" t="s"/>
      <c r="S26" s="40">
        <f t="shared" si="39"/>
        <v/>
      </c>
      <c r="T26" s="37" t="s"/>
      <c r="U26" s="40">
        <f t="shared" si="40"/>
        <v/>
      </c>
      <c r="V26" s="37" t="s"/>
      <c r="W26" s="40">
        <f t="shared" si="41"/>
        <v/>
      </c>
      <c r="X26" s="37" t="s"/>
      <c r="Y26" s="40">
        <f t="shared" si="42"/>
        <v/>
      </c>
      <c r="Z26" s="37" t="s"/>
      <c r="AA26" s="40">
        <f t="shared" si="43"/>
        <v/>
      </c>
      <c r="AC26" s="31">
        <f t="shared" si="44"/>
        <v/>
      </c>
      <c r="AD26" s="31">
        <f t="shared" si="45"/>
        <v/>
      </c>
      <c r="AE26" s="31">
        <f t="shared" si="46"/>
        <v/>
      </c>
      <c r="AF26" s="31">
        <f t="shared" si="47"/>
        <v/>
      </c>
    </row>
    <row customHeight="1" r="27" spans="1:1025" ht="15.0">
      <c r="A27" s="21" t="s">
        <v>53</v>
      </c>
      <c r="B27" s="22" t="s">
        <v>24</v>
      </c>
      <c r="C27" s="48" t="n">
        <v>1</v>
      </c>
      <c r="D27" s="49" t="s"/>
      <c r="E27" s="22" t="s"/>
      <c r="F27" s="22" t="s"/>
      <c r="G27" s="23" t="s"/>
      <c r="H27" s="23" t="s"/>
      <c r="I27" s="23" t="s"/>
      <c r="J27" s="23" t="s"/>
      <c r="K27" s="23" t="s"/>
      <c r="L27" s="31">
        <f t="shared" si="36"/>
        <v/>
      </c>
      <c r="M27" s="32">
        <f t="shared" si="37"/>
        <v/>
      </c>
      <c r="N27" s="22" t="s">
        <v>43</v>
      </c>
      <c r="O27" s="35" t="s">
        <v>23</v>
      </c>
      <c r="P27" s="33" t="s"/>
      <c r="Q27" s="40">
        <f t="shared" si="38"/>
        <v/>
      </c>
      <c r="R27" s="37" t="s"/>
      <c r="S27" s="40">
        <f t="shared" si="39"/>
        <v/>
      </c>
      <c r="T27" s="37" t="s"/>
      <c r="U27" s="40">
        <f t="shared" si="40"/>
        <v/>
      </c>
      <c r="V27" s="37" t="s"/>
      <c r="W27" s="40">
        <f t="shared" si="41"/>
        <v/>
      </c>
      <c r="X27" s="37" t="s"/>
      <c r="Y27" s="40">
        <f t="shared" si="42"/>
        <v/>
      </c>
      <c r="Z27" s="37" t="s"/>
      <c r="AA27" s="40">
        <f t="shared" si="43"/>
        <v/>
      </c>
      <c r="AC27" s="31">
        <f t="shared" si="44"/>
        <v/>
      </c>
      <c r="AD27" s="31">
        <f t="shared" si="45"/>
        <v/>
      </c>
      <c r="AE27" s="31">
        <f t="shared" si="46"/>
        <v/>
      </c>
      <c r="AF27" s="31">
        <f t="shared" si="47"/>
        <v/>
      </c>
    </row>
    <row customHeight="1" r="28" spans="1:1025" ht="15.0">
      <c r="A28" s="21" t="s">
        <v>40</v>
      </c>
      <c r="B28" s="22" t="s">
        <v>3</v>
      </c>
      <c r="C28" s="48" t="n">
        <v>1</v>
      </c>
      <c r="D28" s="49" t="s"/>
      <c r="E28" s="22" t="s"/>
      <c r="F28" s="22" t="s"/>
      <c r="G28" s="23" t="s"/>
      <c r="H28" s="23" t="s"/>
      <c r="I28" s="23" t="s"/>
      <c r="J28" s="23" t="s"/>
      <c r="K28" s="23" t="s"/>
      <c r="L28" s="31">
        <f t="shared" si="36"/>
        <v/>
      </c>
      <c r="M28" s="32">
        <f t="shared" si="37"/>
        <v/>
      </c>
      <c r="N28" s="22" t="s">
        <v>43</v>
      </c>
      <c r="O28" s="22" t="s"/>
      <c r="P28" s="33" t="s"/>
      <c r="Q28" s="40">
        <f t="shared" si="38"/>
        <v/>
      </c>
      <c r="R28" s="37" t="s"/>
      <c r="S28" s="40">
        <f t="shared" si="39"/>
        <v/>
      </c>
      <c r="T28" s="37" t="s"/>
      <c r="U28" s="40">
        <f t="shared" si="40"/>
        <v/>
      </c>
      <c r="V28" s="37" t="s"/>
      <c r="W28" s="40">
        <f t="shared" si="41"/>
        <v/>
      </c>
      <c r="X28" s="37" t="s"/>
      <c r="Y28" s="40">
        <f t="shared" si="42"/>
        <v/>
      </c>
      <c r="Z28" s="37" t="s"/>
      <c r="AA28" s="40">
        <f t="shared" si="43"/>
        <v/>
      </c>
      <c r="AC28" s="31">
        <f t="shared" si="44"/>
        <v/>
      </c>
      <c r="AD28" s="31">
        <f t="shared" si="45"/>
        <v/>
      </c>
      <c r="AE28" s="31">
        <f t="shared" si="46"/>
        <v/>
      </c>
      <c r="AF28" s="31">
        <f t="shared" si="47"/>
        <v/>
      </c>
    </row>
    <row customHeight="1" r="29" spans="1:1025" ht="15.0">
      <c r="A29" s="21" t="s">
        <v>54</v>
      </c>
      <c r="B29" s="22" t="s">
        <v>2</v>
      </c>
      <c r="C29" s="48" t="n">
        <v>1</v>
      </c>
      <c r="D29" s="49" t="s"/>
      <c r="E29" s="22" t="s"/>
      <c r="F29" s="22" t="s"/>
      <c r="G29" s="23" t="s"/>
      <c r="H29" s="23" t="s"/>
      <c r="I29" s="23" t="s"/>
      <c r="J29" s="23" t="s"/>
      <c r="K29" s="23" t="s"/>
      <c r="L29" s="31">
        <f t="shared" si="36"/>
        <v/>
      </c>
      <c r="M29" s="32">
        <f t="shared" si="37"/>
        <v/>
      </c>
      <c r="N29" s="22" t="s">
        <v>43</v>
      </c>
      <c r="O29" s="22" t="s"/>
      <c r="P29" s="33" t="s"/>
      <c r="Q29" s="40">
        <f t="shared" si="38"/>
        <v/>
      </c>
      <c r="R29" s="37" t="s"/>
      <c r="S29" s="40">
        <f t="shared" si="39"/>
        <v/>
      </c>
      <c r="T29" s="37" t="s"/>
      <c r="U29" s="40">
        <f t="shared" si="40"/>
        <v/>
      </c>
      <c r="V29" s="37" t="s"/>
      <c r="W29" s="40">
        <f t="shared" si="41"/>
        <v/>
      </c>
      <c r="X29" s="37" t="s"/>
      <c r="Y29" s="40">
        <f t="shared" si="42"/>
        <v/>
      </c>
      <c r="Z29" s="37" t="s"/>
      <c r="AA29" s="40">
        <f t="shared" si="43"/>
        <v/>
      </c>
      <c r="AC29" s="31">
        <f t="shared" si="44"/>
        <v/>
      </c>
      <c r="AD29" s="31">
        <f t="shared" si="45"/>
        <v/>
      </c>
      <c r="AE29" s="31">
        <f t="shared" si="46"/>
        <v/>
      </c>
      <c r="AF29" s="31">
        <f t="shared" si="47"/>
        <v/>
      </c>
    </row>
    <row customHeight="1" r="30" spans="1:1025" ht="15.0">
      <c r="A30" s="21" t="s">
        <v>55</v>
      </c>
      <c r="B30" s="22" t="s">
        <v>25</v>
      </c>
      <c r="C30" s="48" t="n">
        <v>1</v>
      </c>
      <c r="D30" s="49" t="s"/>
      <c r="E30" s="22" t="s"/>
      <c r="F30" s="22" t="s"/>
      <c r="G30" s="23" t="s"/>
      <c r="H30" s="23" t="s"/>
      <c r="I30" s="23" t="s"/>
      <c r="J30" s="23" t="s"/>
      <c r="K30" s="23" t="s"/>
      <c r="L30" s="31">
        <f t="shared" si="36"/>
        <v/>
      </c>
      <c r="M30" s="32">
        <f t="shared" si="37"/>
        <v/>
      </c>
      <c r="N30" s="22" t="s">
        <v>43</v>
      </c>
      <c r="O30" s="22" t="s"/>
      <c r="P30" s="33" t="s"/>
      <c r="Q30" s="40">
        <f t="shared" si="38"/>
        <v/>
      </c>
      <c r="R30" s="37" t="s"/>
      <c r="S30" s="40">
        <f t="shared" si="39"/>
        <v/>
      </c>
      <c r="T30" s="37" t="s"/>
      <c r="U30" s="40">
        <f t="shared" si="40"/>
        <v/>
      </c>
      <c r="V30" s="37" t="s"/>
      <c r="W30" s="40">
        <f t="shared" si="41"/>
        <v/>
      </c>
      <c r="X30" s="37" t="s"/>
      <c r="Y30" s="40">
        <f t="shared" si="42"/>
        <v/>
      </c>
      <c r="Z30" s="37" t="s"/>
      <c r="AA30" s="40">
        <f t="shared" si="43"/>
        <v/>
      </c>
      <c r="AC30" s="31">
        <f t="shared" si="44"/>
        <v/>
      </c>
      <c r="AD30" s="31">
        <f t="shared" si="45"/>
        <v/>
      </c>
      <c r="AE30" s="31">
        <f t="shared" si="46"/>
        <v/>
      </c>
      <c r="AF30" s="31">
        <f t="shared" si="47"/>
        <v/>
      </c>
    </row>
    <row customHeight="1" r="31" spans="1:1025" ht="15.0">
      <c r="A31" s="21" t="s">
        <v>106</v>
      </c>
      <c r="B31" s="22" t="s">
        <v>89</v>
      </c>
      <c r="C31" s="48" t="n">
        <v>1</v>
      </c>
      <c r="D31" s="49" t="s"/>
      <c r="E31" s="22" t="s"/>
      <c r="F31" s="22" t="s"/>
      <c r="G31" s="23" t="s"/>
      <c r="H31" s="23" t="s"/>
      <c r="I31" s="23" t="s"/>
      <c r="J31" s="23" t="s"/>
      <c r="K31" s="23" t="s"/>
      <c r="L31" s="31">
        <f t="shared" si="36"/>
        <v/>
      </c>
      <c r="M31" s="31">
        <f t="shared" si="37"/>
        <v/>
      </c>
      <c r="N31" s="36" t="s">
        <v>43</v>
      </c>
      <c r="O31" s="36" t="s">
        <v>22</v>
      </c>
      <c r="P31" s="37" t="s"/>
      <c r="Q31" s="40">
        <f t="shared" si="38"/>
        <v/>
      </c>
      <c r="R31" s="37" t="s"/>
      <c r="S31" s="40">
        <f t="shared" si="39"/>
        <v/>
      </c>
      <c r="T31" s="37" t="s"/>
      <c r="U31" s="40">
        <f t="shared" si="40"/>
        <v/>
      </c>
      <c r="V31" s="37" t="s"/>
      <c r="W31" s="40">
        <f t="shared" si="41"/>
        <v/>
      </c>
      <c r="X31" s="37" t="s"/>
      <c r="Y31" s="40">
        <f t="shared" si="42"/>
        <v/>
      </c>
      <c r="Z31" s="37" t="s"/>
      <c r="AA31" s="40">
        <f t="shared" si="43"/>
        <v/>
      </c>
      <c r="AC31" s="31">
        <f t="shared" si="44"/>
        <v/>
      </c>
      <c r="AD31" s="31">
        <f t="shared" si="45"/>
        <v/>
      </c>
      <c r="AE31" s="31">
        <f t="shared" si="46"/>
        <v/>
      </c>
      <c r="AF31" s="31">
        <f t="shared" si="47"/>
        <v/>
      </c>
    </row>
    <row customHeight="1" r="32" spans="1:1025" ht="15.0">
      <c r="A32" s="21" t="s">
        <v>107</v>
      </c>
      <c r="B32" s="22" t="s">
        <v>96</v>
      </c>
      <c r="C32" s="48" t="n">
        <v>1</v>
      </c>
      <c r="D32" s="49" t="s"/>
      <c r="E32" s="22" t="s"/>
      <c r="F32" s="22" t="s"/>
      <c r="G32" s="23" t="s"/>
      <c r="H32" s="23" t="s"/>
      <c r="I32" s="23" t="s"/>
      <c r="J32" s="23" t="s"/>
      <c r="K32" s="23" t="s"/>
      <c r="L32" s="31">
        <f t="shared" si="36"/>
        <v/>
      </c>
      <c r="M32" s="31">
        <f t="shared" si="37"/>
        <v/>
      </c>
      <c r="N32" s="22" t="s">
        <v>43</v>
      </c>
      <c r="O32" s="22" t="s"/>
      <c r="P32" s="37" t="s"/>
      <c r="Q32" s="40">
        <f t="shared" si="38"/>
        <v/>
      </c>
      <c r="R32" s="37" t="s"/>
      <c r="S32" s="40">
        <f t="shared" si="39"/>
        <v/>
      </c>
      <c r="T32" s="37" t="s"/>
      <c r="U32" s="40">
        <f t="shared" si="40"/>
        <v/>
      </c>
      <c r="V32" s="37" t="s"/>
      <c r="W32" s="40">
        <f t="shared" si="41"/>
        <v/>
      </c>
      <c r="X32" s="37" t="s"/>
      <c r="Y32" s="40">
        <f t="shared" si="42"/>
        <v/>
      </c>
      <c r="Z32" s="37" t="s"/>
      <c r="AA32" s="40">
        <f t="shared" si="43"/>
        <v/>
      </c>
      <c r="AC32" s="31">
        <f t="shared" si="44"/>
        <v/>
      </c>
      <c r="AD32" s="31">
        <f t="shared" si="45"/>
        <v/>
      </c>
      <c r="AE32" s="31">
        <f t="shared" si="46"/>
        <v/>
      </c>
      <c r="AF32" s="31">
        <f t="shared" si="47"/>
        <v/>
      </c>
    </row>
    <row customHeight="1" r="33" spans="1:1025" ht="15.0">
      <c r="A33" s="21" t="s">
        <v>108</v>
      </c>
      <c r="B33" s="22" t="s">
        <v>37</v>
      </c>
      <c r="C33" s="48" t="n">
        <v>1</v>
      </c>
      <c r="D33" s="49" t="s"/>
      <c r="E33" s="22" t="s"/>
      <c r="F33" s="22" t="s"/>
      <c r="G33" s="23" t="s"/>
      <c r="H33" s="23" t="s"/>
      <c r="I33" s="23" t="s"/>
      <c r="J33" s="23" t="s"/>
      <c r="K33" s="23" t="s"/>
      <c r="L33" s="31">
        <f t="shared" si="36"/>
        <v/>
      </c>
      <c r="M33" s="31">
        <f t="shared" si="37"/>
        <v/>
      </c>
      <c r="N33" s="22" t="s">
        <v>43</v>
      </c>
      <c r="O33" s="22" t="s"/>
      <c r="P33" s="37" t="s"/>
      <c r="Q33" s="40">
        <f t="shared" si="38"/>
        <v/>
      </c>
      <c r="R33" s="37" t="s"/>
      <c r="S33" s="40">
        <f t="shared" si="39"/>
        <v/>
      </c>
      <c r="T33" s="37" t="s"/>
      <c r="U33" s="40">
        <f t="shared" si="40"/>
        <v/>
      </c>
      <c r="V33" s="37" t="s"/>
      <c r="W33" s="40">
        <f t="shared" si="41"/>
        <v/>
      </c>
      <c r="X33" s="37" t="s"/>
      <c r="Y33" s="40">
        <f t="shared" si="42"/>
        <v/>
      </c>
      <c r="Z33" s="37" t="s"/>
      <c r="AA33" s="40">
        <f t="shared" si="43"/>
        <v/>
      </c>
      <c r="AC33" s="31">
        <f t="shared" si="44"/>
        <v/>
      </c>
      <c r="AD33" s="31">
        <f t="shared" si="45"/>
        <v/>
      </c>
      <c r="AE33" s="31">
        <f t="shared" si="46"/>
        <v/>
      </c>
      <c r="AF33" s="31">
        <f t="shared" si="47"/>
        <v/>
      </c>
    </row>
    <row customHeight="1" r="34" spans="1:1025" ht="15.0">
      <c r="A34" s="21" t="s">
        <v>110</v>
      </c>
      <c r="B34" s="22" t="s">
        <v>65</v>
      </c>
      <c r="C34" s="48" t="n">
        <v>1</v>
      </c>
      <c r="D34" s="49" t="s"/>
      <c r="E34" s="22" t="s"/>
      <c r="F34" s="22" t="s"/>
      <c r="G34" s="23" t="s"/>
      <c r="H34" s="23" t="s"/>
      <c r="I34" s="23" t="s"/>
      <c r="J34" s="23" t="s"/>
      <c r="K34" s="23" t="s"/>
      <c r="L34" s="31">
        <f t="shared" si="36"/>
        <v/>
      </c>
      <c r="M34" s="31">
        <f t="shared" si="37"/>
        <v/>
      </c>
      <c r="N34" s="22" t="s">
        <v>43</v>
      </c>
      <c r="O34" s="22" t="s">
        <v>64</v>
      </c>
      <c r="P34" s="37" t="s"/>
      <c r="Q34" s="40">
        <f t="shared" si="38"/>
        <v/>
      </c>
      <c r="R34" s="37" t="s"/>
      <c r="S34" s="40">
        <f t="shared" si="39"/>
        <v/>
      </c>
      <c r="T34" s="37" t="s"/>
      <c r="U34" s="40">
        <f t="shared" si="40"/>
        <v/>
      </c>
      <c r="V34" s="37" t="s"/>
      <c r="W34" s="40">
        <f t="shared" si="41"/>
        <v/>
      </c>
      <c r="X34" s="37" t="s"/>
      <c r="Y34" s="40">
        <f t="shared" si="42"/>
        <v/>
      </c>
      <c r="Z34" s="37" t="s"/>
      <c r="AA34" s="40">
        <f t="shared" si="43"/>
        <v/>
      </c>
      <c r="AC34" s="31">
        <f t="shared" si="44"/>
        <v/>
      </c>
      <c r="AD34" s="31">
        <f t="shared" si="45"/>
        <v/>
      </c>
      <c r="AE34" s="31">
        <f t="shared" si="46"/>
        <v/>
      </c>
      <c r="AF34" s="31">
        <f t="shared" si="47"/>
        <v/>
      </c>
    </row>
    <row customHeight="1" r="35" spans="1:1025" ht="15.0">
      <c r="A35" s="21" t="s">
        <v>111</v>
      </c>
      <c r="B35" s="22" t="s">
        <v>30</v>
      </c>
      <c r="C35" s="48" t="n">
        <v>1</v>
      </c>
      <c r="D35" s="49" t="s"/>
      <c r="E35" s="22" t="s"/>
      <c r="F35" s="22" t="s"/>
      <c r="G35" s="23" t="s"/>
      <c r="H35" s="23" t="s"/>
      <c r="I35" s="23" t="s"/>
      <c r="J35" s="23" t="s"/>
      <c r="K35" s="23" t="s"/>
      <c r="L35" s="31">
        <f t="shared" si="36"/>
        <v/>
      </c>
      <c r="M35" s="31">
        <f t="shared" si="37"/>
        <v/>
      </c>
      <c r="N35" s="22" t="s">
        <v>43</v>
      </c>
      <c r="O35" s="22" t="s"/>
      <c r="P35" s="37" t="s"/>
      <c r="Q35" s="40">
        <f t="shared" si="38"/>
        <v/>
      </c>
      <c r="R35" s="37" t="s"/>
      <c r="S35" s="40">
        <f t="shared" si="39"/>
        <v/>
      </c>
      <c r="T35" s="37" t="s"/>
      <c r="U35" s="40">
        <f t="shared" si="40"/>
        <v/>
      </c>
      <c r="V35" s="37" t="s"/>
      <c r="W35" s="40">
        <f t="shared" si="41"/>
        <v/>
      </c>
      <c r="X35" s="37" t="s"/>
      <c r="Y35" s="40">
        <f t="shared" si="42"/>
        <v/>
      </c>
      <c r="Z35" s="37" t="s"/>
      <c r="AA35" s="40">
        <f t="shared" si="43"/>
        <v/>
      </c>
      <c r="AC35" s="31">
        <f t="shared" si="44"/>
        <v/>
      </c>
      <c r="AD35" s="31">
        <f t="shared" si="45"/>
        <v/>
      </c>
      <c r="AE35" s="31">
        <f t="shared" si="46"/>
        <v/>
      </c>
      <c r="AF35" s="31">
        <f t="shared" si="47"/>
        <v/>
      </c>
    </row>
    <row customHeight="1" r="36" spans="1:1025" ht="15.0">
      <c r="A36" s="21" t="s">
        <v>39</v>
      </c>
      <c r="B36" s="22" t="s">
        <v>20</v>
      </c>
      <c r="C36" s="48" t="n">
        <v>1</v>
      </c>
      <c r="D36" s="49" t="s"/>
      <c r="E36" s="22" t="s"/>
      <c r="F36" s="22" t="s"/>
      <c r="G36" s="23" t="s"/>
      <c r="H36" s="23" t="s"/>
      <c r="I36" s="23" t="s"/>
      <c r="J36" s="23" t="s"/>
      <c r="K36" s="23" t="s"/>
      <c r="L36" s="31">
        <f t="shared" si="36"/>
        <v/>
      </c>
      <c r="M36" s="31">
        <f t="shared" si="37"/>
        <v/>
      </c>
      <c r="N36" s="22" t="s">
        <v>43</v>
      </c>
      <c r="O36" s="22" t="s">
        <v>27</v>
      </c>
      <c r="P36" s="37" t="s"/>
      <c r="Q36" s="40">
        <f t="shared" si="38"/>
        <v/>
      </c>
      <c r="R36" s="37" t="s"/>
      <c r="S36" s="40">
        <f t="shared" si="39"/>
        <v/>
      </c>
      <c r="T36" s="37" t="s"/>
      <c r="U36" s="40">
        <f t="shared" si="40"/>
        <v/>
      </c>
      <c r="V36" s="37" t="s"/>
      <c r="W36" s="40">
        <f t="shared" si="41"/>
        <v/>
      </c>
      <c r="X36" s="37" t="s"/>
      <c r="Y36" s="40">
        <f t="shared" si="42"/>
        <v/>
      </c>
      <c r="Z36" s="37" t="s"/>
      <c r="AA36" s="40">
        <f t="shared" si="43"/>
        <v/>
      </c>
      <c r="AC36" s="31">
        <f t="shared" si="44"/>
        <v/>
      </c>
      <c r="AD36" s="31">
        <f t="shared" si="45"/>
        <v/>
      </c>
      <c r="AE36" s="31">
        <f t="shared" si="46"/>
        <v/>
      </c>
      <c r="AF36" s="31">
        <f t="shared" si="47"/>
        <v/>
      </c>
    </row>
    <row customHeight="1" r="37" spans="1:1025" ht="15.0">
      <c r="A37" s="21" t="s">
        <v>75</v>
      </c>
      <c r="B37" s="22" t="s">
        <v>11</v>
      </c>
      <c r="C37" s="48" t="n">
        <v>1</v>
      </c>
      <c r="D37" s="49" t="s"/>
      <c r="E37" s="22" t="s"/>
      <c r="F37" s="22" t="s"/>
      <c r="G37" s="23" t="s"/>
      <c r="H37" s="23" t="s"/>
      <c r="I37" s="23" t="s"/>
      <c r="J37" s="23" t="s"/>
      <c r="K37" s="23" t="s"/>
      <c r="L37" s="31">
        <f t="shared" si="36"/>
        <v/>
      </c>
      <c r="M37" s="31">
        <f t="shared" si="37"/>
        <v/>
      </c>
      <c r="N37" s="22" t="s">
        <v>43</v>
      </c>
      <c r="O37" s="22" t="s">
        <v>112</v>
      </c>
      <c r="P37" s="37" t="s"/>
      <c r="Q37" s="40">
        <f t="shared" si="38"/>
        <v/>
      </c>
      <c r="R37" s="37" t="s"/>
      <c r="S37" s="40">
        <f t="shared" si="39"/>
        <v/>
      </c>
      <c r="T37" s="37" t="s"/>
      <c r="U37" s="40">
        <f t="shared" si="40"/>
        <v/>
      </c>
      <c r="V37" s="37" t="s"/>
      <c r="W37" s="40">
        <f t="shared" si="41"/>
        <v/>
      </c>
      <c r="X37" s="37" t="s"/>
      <c r="Y37" s="40">
        <f t="shared" si="42"/>
        <v/>
      </c>
      <c r="Z37" s="37" t="s"/>
      <c r="AA37" s="40">
        <f t="shared" si="43"/>
        <v/>
      </c>
      <c r="AC37" s="31">
        <f t="shared" si="44"/>
        <v/>
      </c>
      <c r="AD37" s="31">
        <f t="shared" si="45"/>
        <v/>
      </c>
      <c r="AE37" s="31">
        <f t="shared" si="46"/>
        <v/>
      </c>
      <c r="AF37" s="31">
        <f t="shared" si="47"/>
        <v/>
      </c>
    </row>
    <row customHeight="1" r="38" spans="1:1025" ht="15.0">
      <c r="A38" s="21" t="s"/>
      <c r="B38" s="22" t="s"/>
      <c r="C38" s="48" t="s"/>
      <c r="D38" s="49" t="s"/>
      <c r="E38" s="22" t="s"/>
      <c r="F38" s="22" t="s"/>
      <c r="G38" s="23" t="s"/>
      <c r="H38" s="23" t="s"/>
      <c r="I38" s="23" t="s"/>
      <c r="J38" s="23" t="s"/>
      <c r="K38" s="23" t="s"/>
      <c r="L38" s="31">
        <f t="shared" si="36"/>
        <v/>
      </c>
      <c r="M38" s="31">
        <f t="shared" si="37"/>
        <v/>
      </c>
      <c r="N38" s="22" t="s"/>
      <c r="O38" s="22" t="s"/>
      <c r="P38" s="37" t="s"/>
      <c r="Q38" s="40">
        <f t="shared" si="38"/>
        <v/>
      </c>
      <c r="R38" s="37" t="s"/>
      <c r="S38" s="40">
        <f t="shared" si="39"/>
        <v/>
      </c>
      <c r="T38" s="37" t="s"/>
      <c r="U38" s="40">
        <f t="shared" si="40"/>
        <v/>
      </c>
      <c r="V38" s="37" t="s"/>
      <c r="W38" s="40">
        <f t="shared" si="41"/>
        <v/>
      </c>
      <c r="X38" s="37" t="s"/>
      <c r="Y38" s="40">
        <f t="shared" si="42"/>
        <v/>
      </c>
      <c r="Z38" s="37" t="s"/>
      <c r="AA38" s="40">
        <f t="shared" si="43"/>
        <v/>
      </c>
      <c r="AC38" s="31">
        <f t="shared" si="44"/>
        <v/>
      </c>
      <c r="AD38" s="31">
        <f t="shared" si="45"/>
        <v/>
      </c>
      <c r="AE38" s="31">
        <f t="shared" si="46"/>
        <v/>
      </c>
      <c r="AF38" s="31">
        <f t="shared" si="47"/>
        <v/>
      </c>
    </row>
    <row customHeight="1" r="39" spans="1:1025" ht="15.0">
      <c r="A39" s="21" t="s"/>
      <c r="B39" s="22" t="s"/>
      <c r="C39" s="48" t="s"/>
      <c r="D39" s="49" t="s"/>
      <c r="E39" s="22" t="s"/>
      <c r="F39" s="22" t="s"/>
      <c r="G39" s="23" t="s"/>
      <c r="H39" s="23" t="s"/>
      <c r="I39" s="23" t="s"/>
      <c r="J39" s="23" t="s"/>
      <c r="K39" s="23" t="s"/>
      <c r="L39" s="31">
        <f t="shared" si="36"/>
        <v/>
      </c>
      <c r="M39" s="31">
        <f t="shared" si="37"/>
        <v/>
      </c>
      <c r="N39" s="22" t="s"/>
      <c r="O39" s="22" t="s"/>
      <c r="P39" s="37" t="s"/>
      <c r="Q39" s="40">
        <f t="shared" si="38"/>
        <v/>
      </c>
      <c r="R39" s="37" t="s"/>
      <c r="S39" s="40">
        <f t="shared" si="39"/>
        <v/>
      </c>
      <c r="T39" s="37" t="s"/>
      <c r="U39" s="40">
        <f t="shared" si="40"/>
        <v/>
      </c>
      <c r="V39" s="37" t="s"/>
      <c r="W39" s="40">
        <f t="shared" si="41"/>
        <v/>
      </c>
      <c r="X39" s="37" t="s"/>
      <c r="Y39" s="40">
        <f t="shared" si="42"/>
        <v/>
      </c>
      <c r="Z39" s="37" t="s"/>
      <c r="AA39" s="40">
        <f t="shared" si="43"/>
        <v/>
      </c>
      <c r="AC39" s="31">
        <f t="shared" si="44"/>
        <v/>
      </c>
      <c r="AD39" s="31">
        <f t="shared" si="45"/>
        <v/>
      </c>
      <c r="AE39" s="31">
        <f t="shared" si="46"/>
        <v/>
      </c>
      <c r="AF39" s="31">
        <f t="shared" si="47"/>
        <v/>
      </c>
    </row>
    <row customHeight="1" r="40" spans="1:1025" ht="15.0">
      <c r="A40" s="21" t="s"/>
      <c r="B40" s="22" t="s"/>
      <c r="C40" s="48" t="s"/>
      <c r="D40" s="49" t="s"/>
      <c r="E40" s="22" t="s"/>
      <c r="F40" s="22" t="s"/>
      <c r="G40" s="23" t="s"/>
      <c r="H40" s="23" t="s"/>
      <c r="I40" s="23" t="s"/>
      <c r="J40" s="23" t="s"/>
      <c r="K40" s="23" t="s"/>
      <c r="L40" s="31">
        <f t="shared" si="36"/>
        <v/>
      </c>
      <c r="M40" s="31">
        <f t="shared" si="37"/>
        <v/>
      </c>
      <c r="N40" s="22" t="s"/>
      <c r="O40" s="22" t="s"/>
      <c r="P40" s="37" t="s"/>
      <c r="Q40" s="40">
        <f t="shared" si="38"/>
        <v/>
      </c>
      <c r="R40" s="37" t="s"/>
      <c r="S40" s="40">
        <f t="shared" si="39"/>
        <v/>
      </c>
      <c r="T40" s="37" t="s"/>
      <c r="U40" s="40">
        <f t="shared" si="40"/>
        <v/>
      </c>
      <c r="V40" s="37" t="s"/>
      <c r="W40" s="40">
        <f t="shared" si="41"/>
        <v/>
      </c>
      <c r="X40" s="37" t="s"/>
      <c r="Y40" s="40">
        <f t="shared" si="42"/>
        <v/>
      </c>
      <c r="Z40" s="37" t="s"/>
      <c r="AA40" s="40">
        <f t="shared" si="43"/>
        <v/>
      </c>
      <c r="AC40" s="31">
        <f t="shared" si="44"/>
        <v/>
      </c>
      <c r="AD40" s="31">
        <f t="shared" si="45"/>
        <v/>
      </c>
      <c r="AE40" s="31">
        <f t="shared" si="46"/>
        <v/>
      </c>
      <c r="AF40" s="31">
        <f t="shared" si="47"/>
        <v/>
      </c>
    </row>
    <row customHeight="1" r="41" spans="1:1025" ht="15.0">
      <c r="A41" s="21" t="s"/>
      <c r="B41" s="22" t="s"/>
      <c r="C41" s="48" t="s"/>
      <c r="D41" s="49" t="s"/>
      <c r="E41" s="22" t="s"/>
      <c r="F41" s="22" t="s"/>
      <c r="G41" s="23" t="s"/>
      <c r="H41" s="23" t="s"/>
      <c r="I41" s="23" t="s"/>
      <c r="J41" s="23" t="s"/>
      <c r="K41" s="23" t="s"/>
      <c r="L41" s="31">
        <f t="shared" si="36"/>
        <v/>
      </c>
      <c r="M41" s="31">
        <f t="shared" si="37"/>
        <v/>
      </c>
      <c r="N41" s="22" t="s"/>
      <c r="O41" s="22" t="s"/>
      <c r="P41" s="37" t="s"/>
      <c r="Q41" s="40">
        <f t="shared" si="38"/>
        <v/>
      </c>
      <c r="R41" s="37" t="s"/>
      <c r="S41" s="40">
        <f t="shared" si="39"/>
        <v/>
      </c>
      <c r="T41" s="37" t="s"/>
      <c r="U41" s="40">
        <f t="shared" si="40"/>
        <v/>
      </c>
      <c r="V41" s="37" t="s"/>
      <c r="W41" s="40">
        <f t="shared" si="41"/>
        <v/>
      </c>
      <c r="X41" s="37" t="s"/>
      <c r="Y41" s="40">
        <f t="shared" si="42"/>
        <v/>
      </c>
      <c r="Z41" s="37" t="s"/>
      <c r="AA41" s="40">
        <f t="shared" si="43"/>
        <v/>
      </c>
      <c r="AC41" s="31">
        <f t="shared" si="44"/>
        <v/>
      </c>
      <c r="AD41" s="31">
        <f t="shared" si="45"/>
        <v/>
      </c>
      <c r="AE41" s="31">
        <f t="shared" si="46"/>
        <v/>
      </c>
      <c r="AF41" s="31">
        <f t="shared" si="47"/>
        <v/>
      </c>
    </row>
    <row customHeight="1" r="42" spans="1:1025" ht="15.0">
      <c r="A42" s="21" t="s"/>
      <c r="B42" s="22" t="s"/>
      <c r="C42" s="48" t="s"/>
      <c r="D42" s="49" t="s"/>
      <c r="E42" s="22" t="s"/>
      <c r="F42" s="22" t="s"/>
      <c r="G42" s="23" t="s"/>
      <c r="H42" s="23" t="s"/>
      <c r="I42" s="23" t="s"/>
      <c r="J42" s="23" t="s"/>
      <c r="K42" s="23" t="s"/>
      <c r="L42" s="31">
        <f t="shared" si="36"/>
        <v/>
      </c>
      <c r="M42" s="31">
        <f t="shared" si="37"/>
        <v/>
      </c>
      <c r="N42" s="22" t="s"/>
      <c r="O42" s="22" t="s"/>
      <c r="P42" s="37" t="s"/>
      <c r="Q42" s="40">
        <f t="shared" si="38"/>
        <v/>
      </c>
      <c r="R42" s="37" t="s"/>
      <c r="S42" s="40">
        <f t="shared" si="39"/>
        <v/>
      </c>
      <c r="T42" s="37" t="s"/>
      <c r="U42" s="40">
        <f t="shared" si="40"/>
        <v/>
      </c>
      <c r="V42" s="37" t="s"/>
      <c r="W42" s="40">
        <f t="shared" si="41"/>
        <v/>
      </c>
      <c r="X42" s="37" t="s"/>
      <c r="Y42" s="40">
        <f t="shared" si="42"/>
        <v/>
      </c>
      <c r="Z42" s="37" t="s"/>
      <c r="AA42" s="40">
        <f t="shared" si="43"/>
        <v/>
      </c>
      <c r="AC42" s="31">
        <f t="shared" si="44"/>
        <v/>
      </c>
      <c r="AD42" s="31">
        <f t="shared" si="45"/>
        <v/>
      </c>
      <c r="AE42" s="31">
        <f t="shared" si="46"/>
        <v/>
      </c>
      <c r="AF42" s="31">
        <f t="shared" si="47"/>
        <v/>
      </c>
    </row>
    <row customHeight="1" r="43" spans="1:1025" ht="15.0">
      <c r="A43" s="21" t="s"/>
      <c r="B43" s="22" t="s"/>
      <c r="C43" s="48" t="s"/>
      <c r="D43" s="49" t="s"/>
      <c r="E43" s="22" t="s"/>
      <c r="F43" s="22" t="s"/>
      <c r="G43" s="23" t="s"/>
      <c r="H43" s="23" t="s"/>
      <c r="I43" s="23" t="s"/>
      <c r="J43" s="23" t="s"/>
      <c r="K43" s="23" t="s"/>
      <c r="L43" s="31">
        <f t="shared" si="36"/>
        <v/>
      </c>
      <c r="M43" s="31">
        <f t="shared" si="37"/>
        <v/>
      </c>
      <c r="N43" s="22" t="s"/>
      <c r="O43" s="22" t="s"/>
      <c r="P43" s="37" t="s"/>
      <c r="Q43" s="40">
        <f t="shared" si="38"/>
        <v/>
      </c>
      <c r="R43" s="37" t="s"/>
      <c r="S43" s="40">
        <f t="shared" si="39"/>
        <v/>
      </c>
      <c r="T43" s="37" t="s"/>
      <c r="U43" s="40">
        <f t="shared" si="40"/>
        <v/>
      </c>
      <c r="V43" s="37" t="s"/>
      <c r="W43" s="40">
        <f t="shared" si="41"/>
        <v/>
      </c>
      <c r="X43" s="37" t="s"/>
      <c r="Y43" s="40">
        <f t="shared" si="42"/>
        <v/>
      </c>
      <c r="Z43" s="37" t="s"/>
      <c r="AA43" s="40">
        <f t="shared" si="43"/>
        <v/>
      </c>
      <c r="AC43" s="31">
        <f t="shared" si="44"/>
        <v/>
      </c>
      <c r="AD43" s="31">
        <f t="shared" si="45"/>
        <v/>
      </c>
      <c r="AE43" s="31">
        <f t="shared" si="46"/>
        <v/>
      </c>
      <c r="AF43" s="31">
        <f t="shared" si="47"/>
        <v/>
      </c>
    </row>
    <row customHeight="1" r="44" spans="1:1025" ht="15.0">
      <c r="A44" s="21" t="s"/>
      <c r="B44" s="22" t="s"/>
      <c r="C44" s="48" t="s"/>
      <c r="D44" s="49" t="s"/>
      <c r="E44" s="22" t="s"/>
      <c r="F44" s="22" t="s"/>
      <c r="G44" s="23" t="s"/>
      <c r="H44" s="23" t="s"/>
      <c r="I44" s="23" t="s"/>
      <c r="J44" s="23" t="s"/>
      <c r="K44" s="23" t="s"/>
      <c r="L44" s="31">
        <f t="shared" si="36"/>
        <v/>
      </c>
      <c r="M44" s="31">
        <f t="shared" si="37"/>
        <v/>
      </c>
      <c r="N44" s="22" t="s"/>
      <c r="O44" s="22" t="s"/>
      <c r="P44" s="37" t="s"/>
      <c r="Q44" s="40">
        <f t="shared" si="38"/>
        <v/>
      </c>
      <c r="R44" s="37" t="s"/>
      <c r="S44" s="40">
        <f t="shared" si="39"/>
        <v/>
      </c>
      <c r="T44" s="37" t="s"/>
      <c r="U44" s="40">
        <f t="shared" si="40"/>
        <v/>
      </c>
      <c r="V44" s="37" t="s"/>
      <c r="W44" s="40">
        <f t="shared" si="41"/>
        <v/>
      </c>
      <c r="X44" s="37" t="s"/>
      <c r="Y44" s="40">
        <f t="shared" si="42"/>
        <v/>
      </c>
      <c r="Z44" s="37" t="s"/>
      <c r="AA44" s="40">
        <f t="shared" si="43"/>
        <v/>
      </c>
      <c r="AC44" s="31">
        <f t="shared" si="44"/>
        <v/>
      </c>
      <c r="AD44" s="31">
        <f t="shared" si="45"/>
        <v/>
      </c>
      <c r="AE44" s="31">
        <f t="shared" si="46"/>
        <v/>
      </c>
      <c r="AF44" s="31">
        <f t="shared" si="47"/>
        <v/>
      </c>
    </row>
    <row customHeight="1" r="45" spans="1:1025" ht="15.0">
      <c r="A45" s="21" t="s"/>
      <c r="B45" s="22" t="s"/>
      <c r="C45" s="48" t="s"/>
      <c r="D45" s="49" t="s"/>
      <c r="E45" s="22" t="s"/>
      <c r="F45" s="22" t="s"/>
      <c r="G45" s="23" t="s"/>
      <c r="H45" s="23" t="s"/>
      <c r="I45" s="23" t="s"/>
      <c r="J45" s="23" t="s"/>
      <c r="K45" s="23" t="s"/>
      <c r="L45" s="31">
        <f t="shared" si="36"/>
        <v/>
      </c>
      <c r="M45" s="31">
        <f t="shared" si="37"/>
        <v/>
      </c>
      <c r="N45" s="22" t="s"/>
      <c r="O45" s="22" t="s"/>
      <c r="P45" s="37" t="s"/>
      <c r="Q45" s="40">
        <f t="shared" si="38"/>
        <v/>
      </c>
      <c r="R45" s="37" t="s"/>
      <c r="S45" s="40">
        <f t="shared" si="39"/>
        <v/>
      </c>
      <c r="T45" s="37" t="s"/>
      <c r="U45" s="40">
        <f t="shared" si="40"/>
        <v/>
      </c>
      <c r="V45" s="37" t="s"/>
      <c r="W45" s="40">
        <f t="shared" si="41"/>
        <v/>
      </c>
      <c r="X45" s="37" t="s"/>
      <c r="Y45" s="40">
        <f t="shared" si="42"/>
        <v/>
      </c>
      <c r="Z45" s="37" t="s"/>
      <c r="AA45" s="40">
        <f t="shared" si="43"/>
        <v/>
      </c>
      <c r="AC45" s="31">
        <f t="shared" si="44"/>
        <v/>
      </c>
      <c r="AD45" s="31">
        <f t="shared" si="45"/>
        <v/>
      </c>
      <c r="AE45" s="31">
        <f t="shared" si="46"/>
        <v/>
      </c>
      <c r="AF45" s="31">
        <f t="shared" si="47"/>
        <v/>
      </c>
    </row>
    <row customHeight="1" r="46" spans="1:1025" ht="15.0">
      <c r="A46" s="21" t="s"/>
      <c r="B46" s="22" t="s"/>
      <c r="C46" s="48" t="s"/>
      <c r="D46" s="49" t="s"/>
      <c r="E46" s="22" t="s"/>
      <c r="F46" s="22" t="s"/>
      <c r="G46" s="23" t="s"/>
      <c r="H46" s="23" t="s"/>
      <c r="I46" s="23" t="s"/>
      <c r="J46" s="23" t="s"/>
      <c r="K46" s="23" t="s"/>
      <c r="L46" s="31">
        <f t="shared" si="36"/>
        <v/>
      </c>
      <c r="M46" s="31">
        <f t="shared" si="37"/>
        <v/>
      </c>
      <c r="N46" s="22" t="s"/>
      <c r="O46" s="22" t="s"/>
      <c r="P46" s="37" t="s"/>
      <c r="Q46" s="40">
        <f t="shared" si="38"/>
        <v/>
      </c>
      <c r="R46" s="37" t="s"/>
      <c r="S46" s="40">
        <f t="shared" si="39"/>
        <v/>
      </c>
      <c r="T46" s="37" t="s"/>
      <c r="U46" s="40">
        <f t="shared" si="40"/>
        <v/>
      </c>
      <c r="V46" s="37" t="s"/>
      <c r="W46" s="40">
        <f t="shared" si="41"/>
        <v/>
      </c>
      <c r="X46" s="37" t="s"/>
      <c r="Y46" s="40">
        <f t="shared" si="42"/>
        <v/>
      </c>
      <c r="Z46" s="37" t="s"/>
      <c r="AA46" s="40">
        <f t="shared" si="43"/>
        <v/>
      </c>
      <c r="AC46" s="31">
        <f t="shared" si="44"/>
        <v/>
      </c>
      <c r="AD46" s="31">
        <f t="shared" si="45"/>
        <v/>
      </c>
      <c r="AE46" s="31">
        <f t="shared" si="46"/>
        <v/>
      </c>
      <c r="AF46" s="31">
        <f t="shared" si="47"/>
        <v/>
      </c>
    </row>
    <row customHeight="1" r="47" spans="1:1025" ht="15.0">
      <c r="A47" s="21" t="s"/>
      <c r="B47" s="22" t="s"/>
      <c r="C47" s="48" t="s"/>
      <c r="D47" s="49" t="s"/>
      <c r="E47" s="22" t="s"/>
      <c r="F47" s="22" t="s"/>
      <c r="G47" s="23" t="s"/>
      <c r="H47" s="23" t="s"/>
      <c r="I47" s="23" t="s"/>
      <c r="J47" s="23" t="s"/>
      <c r="K47" s="23" t="s"/>
      <c r="L47" s="31">
        <f t="shared" si="36"/>
        <v/>
      </c>
      <c r="M47" s="31">
        <f t="shared" si="37"/>
        <v/>
      </c>
      <c r="N47" s="22" t="s"/>
      <c r="O47" s="22" t="s"/>
      <c r="P47" s="37" t="s"/>
      <c r="Q47" s="40">
        <f t="shared" si="38"/>
        <v/>
      </c>
      <c r="R47" s="37" t="s"/>
      <c r="S47" s="40">
        <f t="shared" si="39"/>
        <v/>
      </c>
      <c r="T47" s="37" t="s"/>
      <c r="U47" s="40">
        <f t="shared" si="40"/>
        <v/>
      </c>
      <c r="V47" s="37" t="s"/>
      <c r="W47" s="40">
        <f t="shared" si="41"/>
        <v/>
      </c>
      <c r="X47" s="37" t="s"/>
      <c r="Y47" s="40">
        <f t="shared" si="42"/>
        <v/>
      </c>
      <c r="Z47" s="37" t="s"/>
      <c r="AA47" s="40">
        <f t="shared" si="43"/>
        <v/>
      </c>
      <c r="AC47" s="31">
        <f t="shared" si="44"/>
        <v/>
      </c>
      <c r="AD47" s="31">
        <f t="shared" si="45"/>
        <v/>
      </c>
      <c r="AE47" s="31">
        <f t="shared" si="46"/>
        <v/>
      </c>
      <c r="AF47" s="31">
        <f t="shared" si="47"/>
        <v/>
      </c>
    </row>
    <row customHeight="1" r="48" spans="1:1025" ht="15.0">
      <c r="A48" s="21" t="s"/>
      <c r="B48" s="22" t="s"/>
      <c r="C48" s="48" t="s"/>
      <c r="D48" s="49" t="s"/>
      <c r="E48" s="22" t="s"/>
      <c r="F48" s="22" t="s"/>
      <c r="G48" s="23" t="s"/>
      <c r="H48" s="23" t="s"/>
      <c r="I48" s="23" t="s"/>
      <c r="J48" s="23" t="s"/>
      <c r="K48" s="23" t="s"/>
      <c r="L48" s="31">
        <f t="shared" si="36"/>
        <v/>
      </c>
      <c r="M48" s="31">
        <f t="shared" si="37"/>
        <v/>
      </c>
      <c r="N48" s="22" t="s"/>
      <c r="O48" s="22" t="s"/>
      <c r="P48" s="37" t="s"/>
      <c r="Q48" s="40">
        <f t="shared" si="38"/>
        <v/>
      </c>
      <c r="R48" s="37" t="s"/>
      <c r="S48" s="40">
        <f t="shared" si="39"/>
        <v/>
      </c>
      <c r="T48" s="37" t="s"/>
      <c r="U48" s="40">
        <f t="shared" si="40"/>
        <v/>
      </c>
      <c r="V48" s="37" t="s"/>
      <c r="W48" s="40">
        <f t="shared" si="41"/>
        <v/>
      </c>
      <c r="X48" s="37" t="s"/>
      <c r="Y48" s="40">
        <f t="shared" si="42"/>
        <v/>
      </c>
      <c r="Z48" s="37" t="s"/>
      <c r="AA48" s="40">
        <f t="shared" si="43"/>
        <v/>
      </c>
      <c r="AC48" s="31">
        <f t="shared" si="44"/>
        <v/>
      </c>
      <c r="AD48" s="31">
        <f t="shared" si="45"/>
        <v/>
      </c>
      <c r="AE48" s="31">
        <f t="shared" si="46"/>
        <v/>
      </c>
      <c r="AF48" s="31">
        <f t="shared" si="47"/>
        <v/>
      </c>
    </row>
    <row customHeight="1" r="49" spans="1:1025" ht="15.0">
      <c r="A49" s="21" t="s"/>
      <c r="B49" s="22" t="s"/>
      <c r="C49" s="48" t="s"/>
      <c r="D49" s="49" t="s"/>
      <c r="E49" s="22" t="s"/>
      <c r="F49" s="22" t="s"/>
      <c r="G49" s="23" t="s"/>
      <c r="H49" s="23" t="s"/>
      <c r="I49" s="23" t="s"/>
      <c r="J49" s="23" t="s"/>
      <c r="K49" s="23" t="s"/>
      <c r="L49" s="31">
        <f t="shared" si="36"/>
        <v/>
      </c>
      <c r="M49" s="31">
        <f t="shared" si="37"/>
        <v/>
      </c>
      <c r="N49" s="22" t="s"/>
      <c r="O49" s="22" t="s"/>
      <c r="P49" s="37" t="s"/>
      <c r="Q49" s="40">
        <f t="shared" si="38"/>
        <v/>
      </c>
      <c r="R49" s="37" t="s"/>
      <c r="S49" s="40">
        <f t="shared" si="39"/>
        <v/>
      </c>
      <c r="T49" s="37" t="s"/>
      <c r="U49" s="40">
        <f t="shared" si="40"/>
        <v/>
      </c>
      <c r="V49" s="37" t="s"/>
      <c r="W49" s="40">
        <f t="shared" si="41"/>
        <v/>
      </c>
      <c r="X49" s="37" t="s"/>
      <c r="Y49" s="40">
        <f t="shared" si="42"/>
        <v/>
      </c>
      <c r="Z49" s="37" t="s"/>
      <c r="AA49" s="40">
        <f t="shared" si="43"/>
        <v/>
      </c>
      <c r="AC49" s="31">
        <f t="shared" si="44"/>
        <v/>
      </c>
      <c r="AD49" s="31">
        <f t="shared" si="45"/>
        <v/>
      </c>
      <c r="AE49" s="31">
        <f t="shared" si="46"/>
        <v/>
      </c>
      <c r="AF49" s="31">
        <f t="shared" si="47"/>
        <v/>
      </c>
    </row>
    <row customHeight="1" r="50" spans="1:1025" ht="15.0">
      <c r="A50" s="21" t="s"/>
      <c r="B50" s="22" t="s"/>
      <c r="C50" s="48" t="s"/>
      <c r="D50" s="49" t="s"/>
      <c r="E50" s="22" t="s"/>
      <c r="F50" s="22" t="s"/>
      <c r="G50" s="23" t="s"/>
      <c r="H50" s="23" t="s"/>
      <c r="I50" s="23" t="s"/>
      <c r="J50" s="23" t="s"/>
      <c r="K50" s="23" t="s"/>
      <c r="L50" s="31">
        <f t="shared" si="36"/>
        <v/>
      </c>
      <c r="M50" s="31">
        <f t="shared" si="37"/>
        <v/>
      </c>
      <c r="N50" s="22" t="s"/>
      <c r="O50" s="22" t="s"/>
      <c r="P50" s="37" t="s"/>
      <c r="Q50" s="40">
        <f t="shared" si="38"/>
        <v/>
      </c>
      <c r="R50" s="37" t="s"/>
      <c r="S50" s="40">
        <f t="shared" si="39"/>
        <v/>
      </c>
      <c r="T50" s="37" t="s"/>
      <c r="U50" s="40">
        <f t="shared" si="40"/>
        <v/>
      </c>
      <c r="V50" s="37" t="s"/>
      <c r="W50" s="40">
        <f t="shared" si="41"/>
        <v/>
      </c>
      <c r="X50" s="37" t="s"/>
      <c r="Y50" s="40">
        <f t="shared" si="42"/>
        <v/>
      </c>
      <c r="Z50" s="37" t="s"/>
      <c r="AA50" s="40">
        <f t="shared" si="43"/>
        <v/>
      </c>
      <c r="AC50" s="31">
        <f t="shared" si="44"/>
        <v/>
      </c>
      <c r="AD50" s="31">
        <f t="shared" si="45"/>
        <v/>
      </c>
      <c r="AE50" s="31">
        <f t="shared" si="46"/>
        <v/>
      </c>
      <c r="AF50" s="31">
        <f t="shared" si="47"/>
        <v/>
      </c>
    </row>
    <row customHeight="1" r="51" spans="1:1025" ht="15.0">
      <c r="A51" s="21" t="s"/>
      <c r="B51" s="22" t="s"/>
      <c r="C51" s="48" t="s"/>
      <c r="D51" s="49" t="s"/>
      <c r="E51" s="22" t="s"/>
      <c r="F51" s="22" t="s"/>
      <c r="G51" s="23" t="s"/>
      <c r="H51" s="23" t="s"/>
      <c r="I51" s="23" t="s"/>
      <c r="J51" s="23" t="s"/>
      <c r="K51" s="23" t="s"/>
      <c r="L51" s="31">
        <f t="shared" si="36"/>
        <v/>
      </c>
      <c r="M51" s="31">
        <f t="shared" si="37"/>
        <v/>
      </c>
      <c r="N51" s="22" t="s"/>
      <c r="O51" s="22" t="s"/>
      <c r="P51" s="37" t="s"/>
      <c r="Q51" s="40">
        <f t="shared" si="38"/>
        <v/>
      </c>
      <c r="R51" s="37" t="s"/>
      <c r="S51" s="40">
        <f t="shared" si="39"/>
        <v/>
      </c>
      <c r="T51" s="37" t="s"/>
      <c r="U51" s="40">
        <f t="shared" si="40"/>
        <v/>
      </c>
      <c r="V51" s="37" t="s"/>
      <c r="W51" s="40">
        <f t="shared" si="41"/>
        <v/>
      </c>
      <c r="X51" s="37" t="s"/>
      <c r="Y51" s="40">
        <f t="shared" si="42"/>
        <v/>
      </c>
      <c r="Z51" s="37" t="s"/>
      <c r="AA51" s="40">
        <f t="shared" si="43"/>
        <v/>
      </c>
      <c r="AC51" s="31">
        <f t="shared" si="44"/>
        <v/>
      </c>
      <c r="AD51" s="31">
        <f t="shared" si="45"/>
        <v/>
      </c>
      <c r="AE51" s="31">
        <f t="shared" si="46"/>
        <v/>
      </c>
      <c r="AF51" s="31">
        <f t="shared" si="47"/>
        <v/>
      </c>
    </row>
    <row customHeight="1" r="52" spans="1:1025" ht="15.0">
      <c r="A52" s="21" t="s"/>
      <c r="B52" s="22" t="s"/>
      <c r="C52" s="48" t="s"/>
      <c r="D52" s="49" t="s"/>
      <c r="E52" s="22" t="s"/>
      <c r="F52" s="22" t="s"/>
      <c r="G52" s="23" t="s"/>
      <c r="H52" s="23" t="s"/>
      <c r="I52" s="23" t="s"/>
      <c r="J52" s="23" t="s"/>
      <c r="K52" s="23" t="s"/>
      <c r="L52" s="31">
        <f t="shared" si="36"/>
        <v/>
      </c>
      <c r="M52" s="31">
        <f t="shared" si="37"/>
        <v/>
      </c>
      <c r="N52" s="22" t="s"/>
      <c r="O52" s="22" t="s"/>
      <c r="P52" s="37" t="s"/>
      <c r="Q52" s="40">
        <f t="shared" si="38"/>
        <v/>
      </c>
      <c r="R52" s="37" t="s"/>
      <c r="S52" s="40">
        <f t="shared" si="39"/>
        <v/>
      </c>
      <c r="T52" s="37" t="s"/>
      <c r="U52" s="40">
        <f t="shared" si="40"/>
        <v/>
      </c>
      <c r="V52" s="37" t="s"/>
      <c r="W52" s="40">
        <f t="shared" si="41"/>
        <v/>
      </c>
      <c r="X52" s="37" t="s"/>
      <c r="Y52" s="40">
        <f t="shared" si="42"/>
        <v/>
      </c>
      <c r="Z52" s="37" t="s"/>
      <c r="AA52" s="40">
        <f t="shared" si="43"/>
        <v/>
      </c>
      <c r="AC52" s="31">
        <f t="shared" si="44"/>
        <v/>
      </c>
      <c r="AD52" s="31">
        <f t="shared" si="45"/>
        <v/>
      </c>
      <c r="AE52" s="31">
        <f t="shared" si="46"/>
        <v/>
      </c>
      <c r="AF52" s="31">
        <f t="shared" si="47"/>
        <v/>
      </c>
    </row>
    <row customHeight="1" r="53" spans="1:1025" ht="15.0">
      <c r="A53" s="21" t="s"/>
      <c r="B53" s="22" t="s"/>
      <c r="C53" s="48" t="s"/>
      <c r="D53" s="49" t="s"/>
      <c r="E53" s="22" t="s"/>
      <c r="F53" s="22" t="s"/>
      <c r="G53" s="23" t="s"/>
      <c r="H53" s="23" t="s"/>
      <c r="I53" s="23" t="s"/>
      <c r="J53" s="23" t="s"/>
      <c r="K53" s="23" t="s"/>
      <c r="L53" s="31">
        <f t="shared" si="36"/>
        <v/>
      </c>
      <c r="M53" s="31">
        <f t="shared" si="37"/>
        <v/>
      </c>
      <c r="N53" s="22" t="s"/>
      <c r="O53" s="22" t="s"/>
      <c r="P53" s="37" t="s"/>
      <c r="Q53" s="40">
        <f t="shared" si="38"/>
        <v/>
      </c>
      <c r="R53" s="37" t="s"/>
      <c r="S53" s="40">
        <f t="shared" si="39"/>
        <v/>
      </c>
      <c r="T53" s="37" t="s"/>
      <c r="U53" s="40">
        <f t="shared" si="40"/>
        <v/>
      </c>
      <c r="V53" s="37" t="s"/>
      <c r="W53" s="40">
        <f t="shared" si="41"/>
        <v/>
      </c>
      <c r="X53" s="37" t="s"/>
      <c r="Y53" s="40">
        <f t="shared" si="42"/>
        <v/>
      </c>
      <c r="Z53" s="37" t="s"/>
      <c r="AA53" s="40">
        <f t="shared" si="43"/>
        <v/>
      </c>
      <c r="AC53" s="31">
        <f t="shared" si="44"/>
        <v/>
      </c>
      <c r="AD53" s="31">
        <f t="shared" si="45"/>
        <v/>
      </c>
      <c r="AE53" s="31">
        <f t="shared" si="46"/>
        <v/>
      </c>
      <c r="AF53" s="31">
        <f t="shared" si="47"/>
        <v/>
      </c>
    </row>
    <row customHeight="1" r="54" spans="1:1025" ht="15.0">
      <c r="A54" s="21" t="s"/>
      <c r="B54" s="22" t="s"/>
      <c r="C54" s="48" t="s"/>
      <c r="D54" s="49" t="s"/>
      <c r="E54" s="22" t="s"/>
      <c r="F54" s="22" t="s"/>
      <c r="G54" s="23" t="s"/>
      <c r="H54" s="23" t="s"/>
      <c r="I54" s="23" t="s"/>
      <c r="J54" s="23" t="s"/>
      <c r="K54" s="23" t="s"/>
      <c r="L54" s="31">
        <f t="shared" si="36"/>
        <v/>
      </c>
      <c r="M54" s="31">
        <f t="shared" si="37"/>
        <v/>
      </c>
      <c r="N54" s="22" t="s"/>
      <c r="O54" s="22" t="s"/>
      <c r="P54" s="37" t="s"/>
      <c r="Q54" s="40">
        <f t="shared" si="38"/>
        <v/>
      </c>
      <c r="R54" s="37" t="s"/>
      <c r="S54" s="40">
        <f t="shared" si="39"/>
        <v/>
      </c>
      <c r="T54" s="37" t="s"/>
      <c r="U54" s="40">
        <f t="shared" si="40"/>
        <v/>
      </c>
      <c r="V54" s="37" t="s"/>
      <c r="W54" s="40">
        <f t="shared" si="41"/>
        <v/>
      </c>
      <c r="X54" s="37" t="s"/>
      <c r="Y54" s="40">
        <f t="shared" si="42"/>
        <v/>
      </c>
      <c r="Z54" s="37" t="s"/>
      <c r="AA54" s="40">
        <f t="shared" si="43"/>
        <v/>
      </c>
      <c r="AC54" s="31">
        <f t="shared" si="44"/>
        <v/>
      </c>
      <c r="AD54" s="31">
        <f t="shared" si="45"/>
        <v/>
      </c>
      <c r="AE54" s="31">
        <f t="shared" si="46"/>
        <v/>
      </c>
      <c r="AF54" s="31">
        <f t="shared" si="47"/>
        <v/>
      </c>
    </row>
    <row customHeight="1" r="55" spans="1:1025" ht="15.0">
      <c r="A55" s="21" t="s"/>
      <c r="B55" s="22" t="s"/>
      <c r="C55" s="48" t="s"/>
      <c r="D55" s="49" t="s"/>
      <c r="E55" s="22" t="s"/>
      <c r="F55" s="22" t="s"/>
      <c r="G55" s="23" t="s"/>
      <c r="H55" s="23" t="s"/>
      <c r="I55" s="23" t="s"/>
      <c r="J55" s="23" t="s"/>
      <c r="K55" s="23" t="s"/>
      <c r="L55" s="31">
        <f t="shared" si="36"/>
        <v/>
      </c>
      <c r="M55" s="31">
        <f t="shared" si="37"/>
        <v/>
      </c>
      <c r="N55" s="22" t="s"/>
      <c r="O55" s="22" t="s"/>
      <c r="P55" s="37" t="s"/>
      <c r="Q55" s="40">
        <f t="shared" si="38"/>
        <v/>
      </c>
      <c r="R55" s="37" t="s"/>
      <c r="S55" s="40">
        <f t="shared" si="39"/>
        <v/>
      </c>
      <c r="T55" s="37" t="s"/>
      <c r="U55" s="40">
        <f t="shared" si="40"/>
        <v/>
      </c>
      <c r="V55" s="37" t="s"/>
      <c r="W55" s="40">
        <f t="shared" si="41"/>
        <v/>
      </c>
      <c r="X55" s="37" t="s"/>
      <c r="Y55" s="40">
        <f t="shared" si="42"/>
        <v/>
      </c>
      <c r="Z55" s="37" t="s"/>
      <c r="AA55" s="40">
        <f t="shared" si="43"/>
        <v/>
      </c>
      <c r="AC55" s="31">
        <f t="shared" si="44"/>
        <v/>
      </c>
      <c r="AD55" s="31">
        <f t="shared" si="45"/>
        <v/>
      </c>
      <c r="AE55" s="31">
        <f t="shared" si="46"/>
        <v/>
      </c>
      <c r="AF55" s="31">
        <f t="shared" si="47"/>
        <v/>
      </c>
    </row>
    <row customHeight="1" r="56" spans="1:1025" ht="15.0">
      <c r="A56" s="21" t="s"/>
      <c r="B56" s="22" t="s"/>
      <c r="C56" s="48" t="s"/>
      <c r="D56" s="49" t="s"/>
      <c r="E56" s="22" t="s"/>
      <c r="F56" s="22" t="s"/>
      <c r="G56" s="23" t="s"/>
      <c r="H56" s="23" t="s"/>
      <c r="I56" s="23" t="s"/>
      <c r="J56" s="23" t="s"/>
      <c r="K56" s="23" t="s"/>
      <c r="L56" s="31">
        <f t="shared" si="36"/>
        <v/>
      </c>
      <c r="M56" s="31">
        <f t="shared" si="37"/>
        <v/>
      </c>
      <c r="N56" s="22" t="s"/>
      <c r="O56" s="22" t="s"/>
      <c r="P56" s="37" t="s"/>
      <c r="Q56" s="40">
        <f t="shared" si="38"/>
        <v/>
      </c>
      <c r="R56" s="37" t="s"/>
      <c r="S56" s="40">
        <f t="shared" si="39"/>
        <v/>
      </c>
      <c r="T56" s="37" t="s"/>
      <c r="U56" s="40">
        <f t="shared" si="40"/>
        <v/>
      </c>
      <c r="V56" s="37" t="s"/>
      <c r="W56" s="40">
        <f t="shared" si="41"/>
        <v/>
      </c>
      <c r="X56" s="37" t="s"/>
      <c r="Y56" s="40">
        <f t="shared" si="42"/>
        <v/>
      </c>
      <c r="Z56" s="37" t="s"/>
      <c r="AA56" s="40">
        <f t="shared" si="43"/>
        <v/>
      </c>
      <c r="AC56" s="31">
        <f t="shared" si="44"/>
        <v/>
      </c>
      <c r="AD56" s="31">
        <f t="shared" si="45"/>
        <v/>
      </c>
      <c r="AE56" s="31">
        <f t="shared" si="46"/>
        <v/>
      </c>
      <c r="AF56" s="31">
        <f t="shared" si="47"/>
        <v/>
      </c>
    </row>
    <row customHeight="1" customFormat="1" r="57" ht="15.0" spans="1:1025" s="1">
      <c r="A57" s="24" t="s"/>
      <c r="B57" s="24" t="s"/>
      <c r="C57" s="25" t="s"/>
      <c r="D57" s="25" t="s"/>
      <c r="E57" s="24" t="s"/>
      <c r="F57" s="24" t="s"/>
      <c r="N57" s="24" t="s"/>
      <c r="O57" s="24" t="s"/>
      <c r="P57" s="38" t="s"/>
    </row>
    <row customHeight="1" r="58" spans="1:1025" ht="15.0">
      <c r="C58" s="26" t="s"/>
      <c r="D58" s="26" t="s"/>
      <c r="G58" s="26" t="s"/>
      <c r="H58" s="26" t="s"/>
      <c r="I58" s="26" t="s"/>
      <c r="J58" s="26" t="s"/>
      <c r="K58" s="24" t="s"/>
      <c r="L58" s="25">
        <f>COUNTIF(L8:L56,"YES")</f>
        <v/>
      </c>
      <c r="M58" s="25">
        <f>COUNTIF(M8:M56,"YES")</f>
        <v/>
      </c>
      <c r="P58" s="39" t="s"/>
      <c r="Q58" s="41">
        <f ref="Q58" t="shared" si="48">SUM(Q8:Q56)</f>
        <v/>
      </c>
      <c r="R58" s="38" t="s"/>
      <c r="S58" s="41">
        <f>SUM(S8:S56)</f>
        <v/>
      </c>
      <c r="T58" s="38" t="s"/>
      <c r="U58" s="41">
        <f>SUM(U8:U56)</f>
        <v/>
      </c>
      <c r="V58" s="38" t="s"/>
      <c r="W58" s="41">
        <f ref="W58" t="shared" si="49">SUM(W8:W56)</f>
        <v/>
      </c>
      <c r="X58" s="38" t="s"/>
      <c r="Y58" s="41">
        <f>SUM(Y8:Y56)</f>
        <v/>
      </c>
      <c r="Z58" s="1" t="s"/>
      <c r="AA58" s="41">
        <f>SUM(AA8:AA56)</f>
        <v/>
      </c>
      <c r="AC58" s="26">
        <f ref="AC58" t="shared" si="50">SUM(AC8:AC56)</f>
        <v/>
      </c>
      <c r="AD58" s="26">
        <f>SUM(AD8:AD56)</f>
        <v/>
      </c>
      <c r="AE58" s="26">
        <f>SUM(AE8:AE56)</f>
        <v/>
      </c>
      <c r="AF58" s="26">
        <f>SUM(AF8:AF56)</f>
        <v/>
      </c>
    </row>
  </sheetData>
  <mergeCells count="4">
    <mergeCell ref="C6:D6"/>
    <mergeCell ref="G6:J6"/>
    <mergeCell ref="L6:M6"/>
    <mergeCell ref="AC6:AF6"/>
  </mergeCells>
  <pageMargins bottom="1" right="0.75" top="1" left="0.75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MK24"/>
  <sheetViews>
    <sheetView workbookViewId="0">
      <selection activeCell="A1" sqref="A1"/>
    </sheetView>
  </sheetViews>
  <sheetFormatPr baseColWidth="10" defaultRowHeight="15"/>
  <cols>
    <col customWidth="1" width="10.140625" min="1" max="1"/>
    <col customWidth="1" width="10.28515625" min="2" max="2"/>
    <col customWidth="1" width="10.28515625" min="3" max="3"/>
    <col customWidth="1" width="9.7109375" min="4" max="4"/>
    <col customWidth="1" width="9.7109375" min="5" max="5"/>
    <col customWidth="1" width="9.7109375" min="6" max="6"/>
    <col customWidth="1" width="9.7109375" min="7" max="7"/>
    <col customWidth="1" width="9.7109375" min="8" max="8"/>
    <col customWidth="1" width="9.7109375" min="9" max="9"/>
    <col customWidth="1" width="9.7109375" min="10" max="10"/>
    <col customWidth="1" width="9.7109375" min="11" max="11"/>
    <col customWidth="1" width="9.7109375" min="12" max="12"/>
    <col customWidth="1" width="9.7109375" min="13" max="13"/>
    <col customWidth="1" width="9.7109375" min="14" max="14"/>
    <col customWidth="1" width="9.7109375" min="15" max="15"/>
    <col customWidth="1" width="9.7109375" min="16" max="16"/>
    <col customWidth="1" width="9.140625" style="1" min="17" max="17"/>
    <col customWidth="1" width="9.140625" style="1" min="18" max="18"/>
    <col customWidth="1" width="9.140625" style="1" min="19" max="19"/>
    <col customWidth="1" width="9.140625" style="1" min="20" max="20"/>
    <col customWidth="1" width="9.140625" style="1" min="21" max="21"/>
    <col customWidth="1" width="9.140625" style="1" min="22" max="22"/>
    <col customWidth="1" width="9.140625" style="1" min="23" max="23"/>
    <col customWidth="1" width="9.140625" style="1" min="24" max="24"/>
    <col customWidth="1" width="9.140625" style="1" min="25" max="25"/>
    <col customWidth="1" width="9.140625" style="1" min="26" max="26"/>
    <col customWidth="1" width="9.140625" style="1" min="27" max="27"/>
    <col customWidth="1" width="9.140625" style="1" min="28" max="28"/>
    <col customWidth="1" width="9.140625" style="1" min="29" max="29"/>
    <col customWidth="1" width="9.140625" style="1" min="30" max="30"/>
    <col customWidth="1" width="9.140625" style="1" min="31" max="31"/>
    <col customWidth="1" width="9.140625" style="1" min="32" max="32"/>
    <col customWidth="1" width="9.140625" style="1" min="33" max="33"/>
    <col customWidth="1" width="9.140625" style="1" min="34" max="34"/>
    <col customWidth="1" width="9.140625" style="1" min="35" max="35"/>
    <col customWidth="1" width="9.140625" style="1" min="36" max="36"/>
    <col customWidth="1" width="9.140625" style="1" min="37" max="37"/>
    <col customWidth="1" width="9.140625" style="1" min="38" max="38"/>
    <col customWidth="1" width="9.140625" style="1" min="39" max="39"/>
    <col customWidth="1" width="9.140625" style="1" min="40" max="40"/>
    <col customWidth="1" width="9.140625" style="1" min="41" max="41"/>
    <col customWidth="1" width="9.140625" style="1" min="42" max="42"/>
    <col customWidth="1" width="9.140625" style="1" min="43" max="43"/>
    <col customWidth="1" width="9.140625" style="1" min="44" max="44"/>
    <col customWidth="1" width="9.140625" style="1" min="45" max="45"/>
    <col customWidth="1" width="9.140625" style="1" min="46" max="46"/>
    <col customWidth="1" width="9.140625" style="1" min="47" max="47"/>
    <col customWidth="1" width="9.140625" style="1" min="48" max="48"/>
    <col customWidth="1" width="9.140625" style="1" min="49" max="49"/>
    <col customWidth="1" width="9.140625" style="1" min="50" max="50"/>
    <col customWidth="1" width="9.140625" style="1" min="51" max="51"/>
    <col customWidth="1" width="9.140625" style="1" min="52" max="52"/>
    <col customWidth="1" width="9.140625" style="1" min="53" max="53"/>
    <col customWidth="1" width="9.140625" style="1" min="54" max="54"/>
    <col customWidth="1" width="9.140625" style="1" min="55" max="55"/>
    <col customWidth="1" width="9.140625" style="1" min="56" max="56"/>
    <col customWidth="1" width="9.140625" style="1" min="57" max="57"/>
    <col customWidth="1" width="9.140625" style="1" min="58" max="58"/>
    <col customWidth="1" width="9.140625" style="1" min="59" max="59"/>
    <col customWidth="1" width="9.140625" style="1" min="60" max="60"/>
    <col customWidth="1" width="9.140625" style="1" min="61" max="61"/>
    <col customWidth="1" width="9.140625" style="1" min="62" max="62"/>
    <col customWidth="1" width="9.140625" style="1" min="63" max="63"/>
    <col customWidth="1" width="9.140625" style="1" min="64" max="64"/>
    <col customWidth="1" width="9.140625" style="1" min="65" max="65"/>
    <col customWidth="1" width="9.140625" style="1" min="66" max="66"/>
    <col customWidth="1" width="9.140625" style="1" min="67" max="67"/>
    <col customWidth="1" width="9.140625" style="1" min="68" max="68"/>
    <col customWidth="1" width="9.140625" style="1" min="69" max="69"/>
    <col customWidth="1" width="9.140625" style="1" min="70" max="70"/>
    <col customWidth="1" width="9.140625" style="1" min="71" max="71"/>
    <col customWidth="1" width="9.140625" style="1" min="72" max="72"/>
    <col customWidth="1" width="9.140625" style="1" min="73" max="73"/>
    <col customWidth="1" width="9.140625" style="1" min="74" max="74"/>
    <col customWidth="1" width="9.140625" style="1" min="75" max="75"/>
    <col customWidth="1" width="9.140625" style="1" min="76" max="76"/>
    <col customWidth="1" width="9.140625" style="1" min="77" max="77"/>
    <col customWidth="1" width="9.140625" style="1" min="78" max="78"/>
    <col customWidth="1" width="9.140625" style="1" min="79" max="79"/>
    <col customWidth="1" width="9.140625" style="1" min="80" max="80"/>
    <col customWidth="1" width="9.140625" style="1" min="81" max="81"/>
    <col customWidth="1" width="9.140625" style="1" min="82" max="82"/>
    <col customWidth="1" width="9.140625" style="1" min="83" max="83"/>
    <col customWidth="1" width="9.140625" style="1" min="84" max="84"/>
    <col customWidth="1" width="9.140625" style="1" min="85" max="85"/>
    <col customWidth="1" width="9.140625" style="1" min="86" max="86"/>
    <col customWidth="1" width="9.140625" style="1" min="87" max="87"/>
    <col customWidth="1" width="9.140625" style="1" min="88" max="88"/>
    <col customWidth="1" width="9.140625" style="1" min="89" max="89"/>
    <col customWidth="1" width="9.140625" style="1" min="90" max="90"/>
    <col customWidth="1" width="9.140625" style="1" min="91" max="91"/>
    <col customWidth="1" width="9.140625" style="1" min="92" max="92"/>
    <col customWidth="1" width="9.140625" style="1" min="93" max="93"/>
    <col customWidth="1" width="9.140625" style="1" min="94" max="94"/>
    <col customWidth="1" width="9.140625" style="1" min="95" max="95"/>
    <col customWidth="1" width="9.140625" style="1" min="96" max="96"/>
    <col customWidth="1" width="9.140625" style="1" min="97" max="97"/>
    <col customWidth="1" width="9.140625" style="1" min="98" max="98"/>
    <col customWidth="1" width="9.140625" style="1" min="99" max="99"/>
    <col customWidth="1" width="9.140625" style="1" min="100" max="100"/>
    <col customWidth="1" width="9.140625" style="1" min="101" max="101"/>
    <col customWidth="1" width="9.140625" style="1" min="102" max="102"/>
    <col customWidth="1" width="9.140625" style="1" min="103" max="103"/>
    <col customWidth="1" width="9.140625" style="1" min="104" max="104"/>
    <col customWidth="1" width="9.140625" style="1" min="105" max="105"/>
    <col customWidth="1" width="9.140625" style="1" min="106" max="106"/>
    <col customWidth="1" width="9.140625" style="1" min="107" max="107"/>
    <col customWidth="1" width="9.140625" style="1" min="108" max="108"/>
    <col customWidth="1" width="9.140625" style="1" min="109" max="109"/>
    <col customWidth="1" width="9.140625" style="1" min="110" max="110"/>
    <col customWidth="1" width="9.140625" style="1" min="111" max="111"/>
    <col customWidth="1" width="9.140625" style="1" min="112" max="112"/>
    <col customWidth="1" width="9.140625" style="1" min="113" max="113"/>
    <col customWidth="1" width="9.140625" style="1" min="114" max="114"/>
    <col customWidth="1" width="9.140625" style="1" min="115" max="115"/>
    <col customWidth="1" width="9.140625" style="1" min="116" max="116"/>
    <col customWidth="1" width="9.140625" style="1" min="117" max="117"/>
    <col customWidth="1" width="9.140625" style="1" min="118" max="118"/>
    <col customWidth="1" width="9.140625" style="1" min="119" max="119"/>
    <col customWidth="1" width="9.140625" style="1" min="120" max="120"/>
    <col customWidth="1" width="9.140625" style="1" min="121" max="121"/>
    <col customWidth="1" width="9.140625" style="1" min="122" max="122"/>
    <col customWidth="1" width="9.140625" style="1" min="123" max="123"/>
    <col customWidth="1" width="9.140625" style="1" min="124" max="124"/>
    <col customWidth="1" width="9.140625" style="1" min="125" max="125"/>
    <col customWidth="1" width="9.140625" style="1" min="126" max="126"/>
    <col customWidth="1" width="9.140625" style="1" min="127" max="127"/>
    <col customWidth="1" width="9.140625" style="1" min="128" max="128"/>
    <col customWidth="1" width="9.140625" style="1" min="129" max="129"/>
    <col customWidth="1" width="9.140625" style="1" min="130" max="130"/>
    <col customWidth="1" width="9.140625" style="1" min="131" max="131"/>
    <col customWidth="1" width="9.140625" style="1" min="132" max="132"/>
    <col customWidth="1" width="9.140625" style="1" min="133" max="133"/>
    <col customWidth="1" width="9.140625" style="1" min="134" max="134"/>
    <col customWidth="1" width="9.140625" style="1" min="135" max="135"/>
    <col customWidth="1" width="9.140625" style="1" min="136" max="136"/>
    <col customWidth="1" width="9.140625" style="1" min="137" max="137"/>
    <col customWidth="1" width="9.140625" style="1" min="138" max="138"/>
    <col customWidth="1" width="9.140625" style="1" min="139" max="139"/>
    <col customWidth="1" width="9.140625" style="1" min="140" max="140"/>
    <col customWidth="1" width="9.140625" style="1" min="141" max="141"/>
    <col customWidth="1" width="9.140625" style="1" min="142" max="142"/>
    <col customWidth="1" width="9.140625" style="1" min="143" max="143"/>
    <col customWidth="1" width="9.140625" style="1" min="144" max="144"/>
    <col customWidth="1" width="9.140625" style="1" min="145" max="145"/>
    <col customWidth="1" width="9.140625" style="1" min="146" max="146"/>
    <col customWidth="1" width="9.140625" style="1" min="147" max="147"/>
    <col customWidth="1" width="9.140625" style="1" min="148" max="148"/>
    <col customWidth="1" width="9.140625" style="1" min="149" max="149"/>
    <col customWidth="1" width="9.140625" style="1" min="150" max="150"/>
    <col customWidth="1" width="9.140625" style="1" min="151" max="151"/>
    <col customWidth="1" width="9.140625" style="1" min="152" max="152"/>
    <col customWidth="1" width="9.140625" style="1" min="153" max="153"/>
    <col customWidth="1" width="9.140625" style="1" min="154" max="154"/>
    <col customWidth="1" width="9.140625" style="1" min="155" max="155"/>
    <col customWidth="1" width="9.140625" style="1" min="156" max="156"/>
    <col customWidth="1" width="9.140625" style="1" min="157" max="157"/>
    <col customWidth="1" width="9.140625" style="1" min="158" max="158"/>
    <col customWidth="1" width="9.140625" style="1" min="159" max="159"/>
    <col customWidth="1" width="9.140625" style="1" min="160" max="160"/>
    <col customWidth="1" width="9.140625" style="1" min="161" max="161"/>
    <col customWidth="1" width="9.140625" style="1" min="162" max="162"/>
    <col customWidth="1" width="9.140625" style="1" min="163" max="163"/>
    <col customWidth="1" width="9.140625" style="1" min="164" max="164"/>
    <col customWidth="1" width="9.140625" style="1" min="165" max="165"/>
    <col customWidth="1" width="9.140625" style="1" min="166" max="166"/>
    <col customWidth="1" width="9.140625" style="1" min="167" max="167"/>
    <col customWidth="1" width="9.140625" style="1" min="168" max="168"/>
    <col customWidth="1" width="9.140625" style="1" min="169" max="169"/>
    <col customWidth="1" width="9.140625" style="1" min="170" max="170"/>
    <col customWidth="1" width="9.140625" style="1" min="171" max="171"/>
    <col customWidth="1" width="9.140625" style="1" min="172" max="172"/>
    <col customWidth="1" width="9.140625" style="1" min="173" max="173"/>
    <col customWidth="1" width="9.140625" style="1" min="174" max="174"/>
    <col customWidth="1" width="9.140625" style="1" min="175" max="175"/>
    <col customWidth="1" width="9.140625" style="1" min="176" max="176"/>
    <col customWidth="1" width="9.140625" style="1" min="177" max="177"/>
    <col customWidth="1" width="9.140625" style="1" min="178" max="178"/>
    <col customWidth="1" width="9.140625" style="1" min="179" max="179"/>
    <col customWidth="1" width="9.140625" style="1" min="180" max="180"/>
    <col customWidth="1" width="9.140625" style="1" min="181" max="181"/>
    <col customWidth="1" width="9.140625" style="1" min="182" max="182"/>
    <col customWidth="1" width="9.140625" style="1" min="183" max="183"/>
    <col customWidth="1" width="9.140625" style="1" min="184" max="184"/>
    <col customWidth="1" width="9.140625" style="1" min="185" max="185"/>
    <col customWidth="1" width="9.140625" style="1" min="186" max="186"/>
    <col customWidth="1" width="9.140625" style="1" min="187" max="187"/>
    <col customWidth="1" width="9.140625" style="1" min="188" max="188"/>
    <col customWidth="1" width="9.140625" style="1" min="189" max="189"/>
    <col customWidth="1" width="9.140625" style="1" min="190" max="190"/>
    <col customWidth="1" width="9.140625" style="1" min="191" max="191"/>
    <col customWidth="1" width="9.140625" style="1" min="192" max="192"/>
    <col customWidth="1" width="9.140625" style="1" min="193" max="193"/>
    <col customWidth="1" width="9.140625" style="1" min="194" max="194"/>
    <col customWidth="1" width="9.140625" style="1" min="195" max="195"/>
    <col customWidth="1" width="9.140625" style="1" min="196" max="196"/>
    <col customWidth="1" width="9.140625" style="1" min="197" max="197"/>
    <col customWidth="1" width="9.140625" style="1" min="198" max="198"/>
    <col customWidth="1" width="9.140625" style="1" min="199" max="199"/>
    <col customWidth="1" width="9.140625" style="1" min="200" max="200"/>
    <col customWidth="1" width="9.140625" style="1" min="201" max="201"/>
    <col customWidth="1" width="9.140625" style="1" min="202" max="202"/>
    <col customWidth="1" width="9.140625" style="1" min="203" max="203"/>
    <col customWidth="1" width="9.140625" style="1" min="204" max="204"/>
    <col customWidth="1" width="9.140625" style="1" min="205" max="205"/>
    <col customWidth="1" width="9.140625" style="1" min="206" max="206"/>
    <col customWidth="1" width="9.140625" style="1" min="207" max="207"/>
    <col customWidth="1" width="9.140625" style="1" min="208" max="208"/>
    <col customWidth="1" width="9.140625" style="1" min="209" max="209"/>
    <col customWidth="1" width="9.140625" style="1" min="210" max="210"/>
    <col customWidth="1" width="9.140625" style="1" min="211" max="211"/>
    <col customWidth="1" width="9.140625" style="1" min="212" max="212"/>
    <col customWidth="1" width="9.140625" style="1" min="213" max="213"/>
    <col customWidth="1" width="9.140625" style="1" min="214" max="214"/>
    <col customWidth="1" width="9.140625" style="1" min="215" max="215"/>
    <col customWidth="1" width="9.140625" style="1" min="216" max="216"/>
    <col customWidth="1" width="9.140625" style="1" min="217" max="217"/>
    <col customWidth="1" width="9.140625" style="1" min="218" max="218"/>
    <col customWidth="1" width="9.140625" style="1" min="219" max="219"/>
    <col customWidth="1" width="9.140625" style="1" min="220" max="220"/>
    <col customWidth="1" width="9.140625" style="1" min="221" max="221"/>
    <col customWidth="1" width="9.140625" style="1" min="222" max="222"/>
    <col customWidth="1" width="9.140625" style="1" min="223" max="223"/>
    <col customWidth="1" width="9.140625" style="1" min="224" max="224"/>
    <col customWidth="1" width="9.140625" style="1" min="225" max="225"/>
    <col customWidth="1" width="9.140625" style="1" min="226" max="226"/>
    <col customWidth="1" width="9.140625" style="1" min="227" max="227"/>
    <col customWidth="1" width="9.140625" style="1" min="228" max="228"/>
    <col customWidth="1" width="9.140625" style="1" min="229" max="229"/>
    <col customWidth="1" width="9.140625" style="1" min="230" max="230"/>
    <col customWidth="1" width="9.140625" style="1" min="231" max="231"/>
    <col customWidth="1" width="9.140625" style="1" min="232" max="232"/>
    <col customWidth="1" width="9.140625" style="1" min="233" max="233"/>
    <col customWidth="1" width="9.140625" style="1" min="234" max="234"/>
    <col customWidth="1" width="9.140625" style="1" min="235" max="235"/>
    <col customWidth="1" width="9.140625" style="1" min="236" max="236"/>
    <col customWidth="1" width="9.140625" style="1" min="237" max="237"/>
    <col customWidth="1" width="9.140625" style="1" min="238" max="238"/>
    <col customWidth="1" width="9.140625" style="1" min="239" max="239"/>
    <col customWidth="1" width="9.140625" style="1" min="240" max="240"/>
    <col customWidth="1" width="9.140625" style="1" min="241" max="241"/>
    <col customWidth="1" width="9.140625" style="1" min="242" max="242"/>
    <col customWidth="1" width="9.140625" style="1" min="243" max="243"/>
    <col customWidth="1" width="9.140625" style="1" min="244" max="244"/>
    <col customWidth="1" width="9.140625" style="1" min="245" max="245"/>
    <col customWidth="1" width="9.140625" style="1" min="246" max="246"/>
    <col customWidth="1" width="9.140625" style="1" min="247" max="247"/>
    <col customWidth="1" width="9.140625" style="1" min="248" max="248"/>
    <col customWidth="1" width="9.140625" style="1" min="249" max="249"/>
    <col customWidth="1" width="9.140625" style="1" min="250" max="250"/>
    <col customWidth="1" width="9.140625" style="1" min="251" max="251"/>
    <col customWidth="1" width="9.140625" style="1" min="252" max="252"/>
    <col customWidth="1" width="9.140625" style="1" min="253" max="253"/>
    <col customWidth="1" width="9.140625" style="1" min="254" max="254"/>
    <col customWidth="1" width="9.140625" style="1" min="255" max="255"/>
    <col customWidth="1" width="9.140625" style="1" min="256" max="256"/>
    <col customWidth="1" width="9.140625" style="1" min="257" max="257"/>
    <col customWidth="1" width="9.140625" style="1" min="258" max="258"/>
    <col customWidth="1" width="9.140625" style="1" min="259" max="259"/>
    <col customWidth="1" width="9.140625" style="1" min="260" max="260"/>
    <col customWidth="1" width="9.140625" style="1" min="261" max="261"/>
    <col customWidth="1" width="9.140625" style="1" min="262" max="262"/>
    <col customWidth="1" width="9.140625" style="1" min="263" max="263"/>
    <col customWidth="1" width="9.140625" style="1" min="264" max="264"/>
    <col customWidth="1" width="9.140625" style="1" min="265" max="265"/>
    <col customWidth="1" width="9.140625" style="1" min="266" max="266"/>
    <col customWidth="1" width="9.140625" style="1" min="267" max="267"/>
    <col customWidth="1" width="9.140625" style="1" min="268" max="268"/>
    <col customWidth="1" width="9.140625" style="1" min="269" max="269"/>
    <col customWidth="1" width="9.140625" style="1" min="270" max="270"/>
    <col customWidth="1" width="9.140625" style="1" min="271" max="271"/>
    <col customWidth="1" width="9.140625" style="1" min="272" max="272"/>
    <col customWidth="1" width="9.140625" style="1" min="273" max="273"/>
    <col customWidth="1" width="9.140625" style="1" min="274" max="274"/>
    <col customWidth="1" width="9.140625" style="1" min="275" max="275"/>
    <col customWidth="1" width="9.140625" style="1" min="276" max="276"/>
    <col customWidth="1" width="9.140625" style="1" min="277" max="277"/>
    <col customWidth="1" width="9.140625" style="1" min="278" max="278"/>
    <col customWidth="1" width="9.140625" style="1" min="279" max="279"/>
    <col customWidth="1" width="9.140625" style="1" min="280" max="280"/>
    <col customWidth="1" width="9.140625" style="1" min="281" max="281"/>
    <col customWidth="1" width="9.140625" style="1" min="282" max="282"/>
    <col customWidth="1" width="9.140625" style="1" min="283" max="283"/>
    <col customWidth="1" width="9.140625" style="1" min="284" max="284"/>
    <col customWidth="1" width="9.140625" style="1" min="285" max="285"/>
    <col customWidth="1" width="9.140625" style="1" min="286" max="286"/>
    <col customWidth="1" width="9.140625" style="1" min="287" max="287"/>
    <col customWidth="1" width="9.140625" style="1" min="288" max="288"/>
    <col customWidth="1" width="9.140625" style="1" min="289" max="289"/>
    <col customWidth="1" width="9.140625" style="1" min="290" max="290"/>
    <col customWidth="1" width="9.140625" style="1" min="291" max="291"/>
    <col customWidth="1" width="9.140625" style="1" min="292" max="292"/>
    <col customWidth="1" width="9.140625" style="1" min="293" max="293"/>
    <col customWidth="1" width="9.140625" style="1" min="294" max="294"/>
    <col customWidth="1" width="9.140625" style="1" min="295" max="295"/>
    <col customWidth="1" width="9.140625" style="1" min="296" max="296"/>
    <col customWidth="1" width="9.140625" style="1" min="297" max="297"/>
    <col customWidth="1" width="9.140625" style="1" min="298" max="298"/>
    <col customWidth="1" width="9.140625" style="1" min="299" max="299"/>
    <col customWidth="1" width="9.140625" style="1" min="300" max="300"/>
    <col customWidth="1" width="9.140625" style="1" min="301" max="301"/>
    <col customWidth="1" width="9.140625" style="1" min="302" max="302"/>
    <col customWidth="1" width="9.140625" style="1" min="303" max="303"/>
    <col customWidth="1" width="9.140625" style="1" min="304" max="304"/>
    <col customWidth="1" width="9.140625" style="1" min="305" max="305"/>
    <col customWidth="1" width="9.140625" style="1" min="306" max="306"/>
    <col customWidth="1" width="9.140625" style="1" min="307" max="307"/>
    <col customWidth="1" width="9.140625" style="1" min="308" max="308"/>
    <col customWidth="1" width="9.140625" style="1" min="309" max="309"/>
    <col customWidth="1" width="9.140625" style="1" min="310" max="310"/>
    <col customWidth="1" width="9.140625" style="1" min="311" max="311"/>
    <col customWidth="1" width="9.140625" style="1" min="312" max="312"/>
    <col customWidth="1" width="9.140625" style="1" min="313" max="313"/>
    <col customWidth="1" width="9.140625" style="1" min="314" max="314"/>
    <col customWidth="1" width="9.140625" style="1" min="315" max="315"/>
    <col customWidth="1" width="9.140625" style="1" min="316" max="316"/>
    <col customWidth="1" width="9.140625" style="1" min="317" max="317"/>
    <col customWidth="1" width="9.140625" style="1" min="318" max="318"/>
    <col customWidth="1" width="9.140625" style="1" min="319" max="319"/>
    <col customWidth="1" width="9.140625" style="1" min="320" max="320"/>
    <col customWidth="1" width="9.140625" style="1" min="321" max="321"/>
    <col customWidth="1" width="9.140625" style="1" min="322" max="322"/>
    <col customWidth="1" width="9.140625" style="1" min="323" max="323"/>
    <col customWidth="1" width="9.140625" style="1" min="324" max="324"/>
    <col customWidth="1" width="9.140625" style="1" min="325" max="325"/>
    <col customWidth="1" width="9.140625" style="1" min="326" max="326"/>
    <col customWidth="1" width="9.140625" style="1" min="327" max="327"/>
    <col customWidth="1" width="9.140625" style="1" min="328" max="328"/>
    <col customWidth="1" width="9.140625" style="1" min="329" max="329"/>
    <col customWidth="1" width="9.140625" style="1" min="330" max="330"/>
    <col customWidth="1" width="9.140625" style="1" min="331" max="331"/>
    <col customWidth="1" width="9.140625" style="1" min="332" max="332"/>
    <col customWidth="1" width="9.140625" style="1" min="333" max="333"/>
    <col customWidth="1" width="9.140625" style="1" min="334" max="334"/>
    <col customWidth="1" width="9.140625" style="1" min="335" max="335"/>
    <col customWidth="1" width="9.140625" style="1" min="336" max="336"/>
    <col customWidth="1" width="9.140625" style="1" min="337" max="337"/>
    <col customWidth="1" width="9.140625" style="1" min="338" max="338"/>
    <col customWidth="1" width="9.140625" style="1" min="339" max="339"/>
    <col customWidth="1" width="9.140625" style="1" min="340" max="340"/>
    <col customWidth="1" width="9.140625" style="1" min="341" max="341"/>
    <col customWidth="1" width="9.140625" style="1" min="342" max="342"/>
    <col customWidth="1" width="9.140625" style="1" min="343" max="343"/>
    <col customWidth="1" width="9.140625" style="1" min="344" max="344"/>
    <col customWidth="1" width="9.140625" style="1" min="345" max="345"/>
    <col customWidth="1" width="9.140625" style="1" min="346" max="346"/>
    <col customWidth="1" width="9.140625" style="1" min="347" max="347"/>
    <col customWidth="1" width="9.140625" style="1" min="348" max="348"/>
    <col customWidth="1" width="9.140625" style="1" min="349" max="349"/>
    <col customWidth="1" width="9.140625" style="1" min="350" max="350"/>
    <col customWidth="1" width="9.140625" style="1" min="351" max="351"/>
    <col customWidth="1" width="9.140625" style="1" min="352" max="352"/>
    <col customWidth="1" width="9.140625" style="1" min="353" max="353"/>
    <col customWidth="1" width="9.140625" style="1" min="354" max="354"/>
    <col customWidth="1" width="9.140625" style="1" min="355" max="355"/>
    <col customWidth="1" width="9.140625" style="1" min="356" max="356"/>
    <col customWidth="1" width="9.140625" style="1" min="357" max="357"/>
    <col customWidth="1" width="9.140625" style="1" min="358" max="358"/>
    <col customWidth="1" width="9.140625" style="1" min="359" max="359"/>
    <col customWidth="1" width="9.140625" style="1" min="360" max="360"/>
    <col customWidth="1" width="9.140625" style="1" min="361" max="361"/>
    <col customWidth="1" width="9.140625" style="1" min="362" max="362"/>
    <col customWidth="1" width="9.140625" style="1" min="363" max="363"/>
    <col customWidth="1" width="9.140625" style="1" min="364" max="364"/>
    <col customWidth="1" width="9.140625" style="1" min="365" max="365"/>
    <col customWidth="1" width="9.140625" style="1" min="366" max="366"/>
    <col customWidth="1" width="9.140625" style="1" min="367" max="367"/>
    <col customWidth="1" width="9.140625" style="1" min="368" max="368"/>
    <col customWidth="1" width="9.140625" style="1" min="369" max="369"/>
    <col customWidth="1" width="9.140625" style="1" min="370" max="370"/>
    <col customWidth="1" width="9.140625" style="1" min="371" max="371"/>
    <col customWidth="1" width="9.140625" style="1" min="372" max="372"/>
    <col customWidth="1" width="9.140625" style="1" min="373" max="373"/>
    <col customWidth="1" width="9.140625" style="1" min="374" max="374"/>
    <col customWidth="1" width="9.140625" style="1" min="375" max="375"/>
    <col customWidth="1" width="9.140625" style="1" min="376" max="376"/>
    <col customWidth="1" width="9.140625" style="1" min="377" max="377"/>
    <col customWidth="1" width="9.140625" style="1" min="378" max="378"/>
    <col customWidth="1" width="9.140625" style="1" min="379" max="379"/>
    <col customWidth="1" width="9.140625" style="1" min="380" max="380"/>
    <col customWidth="1" width="9.140625" style="1" min="381" max="381"/>
    <col customWidth="1" width="9.140625" style="1" min="382" max="382"/>
    <col customWidth="1" width="9.140625" style="1" min="383" max="383"/>
    <col customWidth="1" width="9.140625" style="1" min="384" max="384"/>
    <col customWidth="1" width="9.140625" style="1" min="385" max="385"/>
    <col customWidth="1" width="9.140625" style="1" min="386" max="386"/>
    <col customWidth="1" width="9.140625" style="1" min="387" max="387"/>
    <col customWidth="1" width="9.140625" style="1" min="388" max="388"/>
    <col customWidth="1" width="9.140625" style="1" min="389" max="389"/>
    <col customWidth="1" width="9.140625" style="1" min="390" max="390"/>
    <col customWidth="1" width="9.140625" style="1" min="391" max="391"/>
    <col customWidth="1" width="9.140625" style="1" min="392" max="392"/>
    <col customWidth="1" width="9.140625" style="1" min="393" max="393"/>
    <col customWidth="1" width="9.140625" style="1" min="394" max="394"/>
    <col customWidth="1" width="9.140625" style="1" min="395" max="395"/>
    <col customWidth="1" width="9.140625" style="1" min="396" max="396"/>
    <col customWidth="1" width="9.140625" style="1" min="397" max="397"/>
    <col customWidth="1" width="9.140625" style="1" min="398" max="398"/>
    <col customWidth="1" width="9.140625" style="1" min="399" max="399"/>
    <col customWidth="1" width="9.140625" style="1" min="400" max="400"/>
    <col customWidth="1" width="9.140625" style="1" min="401" max="401"/>
    <col customWidth="1" width="9.140625" style="1" min="402" max="402"/>
    <col customWidth="1" width="9.140625" style="1" min="403" max="403"/>
    <col customWidth="1" width="9.140625" style="1" min="404" max="404"/>
    <col customWidth="1" width="9.140625" style="1" min="405" max="405"/>
    <col customWidth="1" width="9.140625" style="1" min="406" max="406"/>
    <col customWidth="1" width="9.140625" style="1" min="407" max="407"/>
    <col customWidth="1" width="9.140625" style="1" min="408" max="408"/>
    <col customWidth="1" width="9.140625" style="1" min="409" max="409"/>
    <col customWidth="1" width="9.140625" style="1" min="410" max="410"/>
    <col customWidth="1" width="9.140625" style="1" min="411" max="411"/>
    <col customWidth="1" width="9.140625" style="1" min="412" max="412"/>
    <col customWidth="1" width="9.140625" style="1" min="413" max="413"/>
    <col customWidth="1" width="9.140625" style="1" min="414" max="414"/>
    <col customWidth="1" width="9.140625" style="1" min="415" max="415"/>
    <col customWidth="1" width="9.140625" style="1" min="416" max="416"/>
    <col customWidth="1" width="9.140625" style="1" min="417" max="417"/>
    <col customWidth="1" width="9.140625" style="1" min="418" max="418"/>
    <col customWidth="1" width="9.140625" style="1" min="419" max="419"/>
    <col customWidth="1" width="9.140625" style="1" min="420" max="420"/>
    <col customWidth="1" width="9.140625" style="1" min="421" max="421"/>
    <col customWidth="1" width="9.140625" style="1" min="422" max="422"/>
    <col customWidth="1" width="9.140625" style="1" min="423" max="423"/>
    <col customWidth="1" width="9.140625" style="1" min="424" max="424"/>
    <col customWidth="1" width="9.140625" style="1" min="425" max="425"/>
    <col customWidth="1" width="9.140625" style="1" min="426" max="426"/>
    <col customWidth="1" width="9.140625" style="1" min="427" max="427"/>
    <col customWidth="1" width="9.140625" style="1" min="428" max="428"/>
    <col customWidth="1" width="9.140625" style="1" min="429" max="429"/>
    <col customWidth="1" width="9.140625" style="1" min="430" max="430"/>
    <col customWidth="1" width="9.140625" style="1" min="431" max="431"/>
    <col customWidth="1" width="9.140625" style="1" min="432" max="432"/>
    <col customWidth="1" width="9.140625" style="1" min="433" max="433"/>
    <col customWidth="1" width="9.140625" style="1" min="434" max="434"/>
    <col customWidth="1" width="9.140625" style="1" min="435" max="435"/>
    <col customWidth="1" width="9.140625" style="1" min="436" max="436"/>
    <col customWidth="1" width="9.140625" style="1" min="437" max="437"/>
    <col customWidth="1" width="9.140625" style="1" min="438" max="438"/>
    <col customWidth="1" width="9.140625" style="1" min="439" max="439"/>
    <col customWidth="1" width="9.140625" style="1" min="440" max="440"/>
    <col customWidth="1" width="9.140625" style="1" min="441" max="441"/>
    <col customWidth="1" width="9.140625" style="1" min="442" max="442"/>
    <col customWidth="1" width="9.140625" style="1" min="443" max="443"/>
    <col customWidth="1" width="9.140625" style="1" min="444" max="444"/>
    <col customWidth="1" width="9.140625" style="1" min="445" max="445"/>
    <col customWidth="1" width="9.140625" style="1" min="446" max="446"/>
    <col customWidth="1" width="9.140625" style="1" min="447" max="447"/>
    <col customWidth="1" width="9.140625" style="1" min="448" max="448"/>
    <col customWidth="1" width="9.140625" style="1" min="449" max="449"/>
    <col customWidth="1" width="9.140625" style="1" min="450" max="450"/>
    <col customWidth="1" width="9.140625" style="1" min="451" max="451"/>
    <col customWidth="1" width="9.140625" style="1" min="452" max="452"/>
    <col customWidth="1" width="9.140625" style="1" min="453" max="453"/>
    <col customWidth="1" width="9.140625" style="1" min="454" max="454"/>
    <col customWidth="1" width="9.140625" style="1" min="455" max="455"/>
    <col customWidth="1" width="9.140625" style="1" min="456" max="456"/>
    <col customWidth="1" width="9.140625" style="1" min="457" max="457"/>
    <col customWidth="1" width="9.140625" style="1" min="458" max="458"/>
    <col customWidth="1" width="9.140625" style="1" min="459" max="459"/>
    <col customWidth="1" width="9.140625" style="1" min="460" max="460"/>
    <col customWidth="1" width="9.140625" style="1" min="461" max="461"/>
    <col customWidth="1" width="9.140625" style="1" min="462" max="462"/>
    <col customWidth="1" width="9.140625" style="1" min="463" max="463"/>
    <col customWidth="1" width="9.140625" style="1" min="464" max="464"/>
    <col customWidth="1" width="9.140625" style="1" min="465" max="465"/>
    <col customWidth="1" width="9.140625" style="1" min="466" max="466"/>
    <col customWidth="1" width="9.140625" style="1" min="467" max="467"/>
    <col customWidth="1" width="9.140625" style="1" min="468" max="468"/>
    <col customWidth="1" width="9.140625" style="1" min="469" max="469"/>
    <col customWidth="1" width="9.140625" style="1" min="470" max="470"/>
    <col customWidth="1" width="9.140625" style="1" min="471" max="471"/>
    <col customWidth="1" width="9.140625" style="1" min="472" max="472"/>
    <col customWidth="1" width="9.140625" style="1" min="473" max="473"/>
    <col customWidth="1" width="9.140625" style="1" min="474" max="474"/>
    <col customWidth="1" width="9.140625" style="1" min="475" max="475"/>
    <col customWidth="1" width="9.140625" style="1" min="476" max="476"/>
    <col customWidth="1" width="9.140625" style="1" min="477" max="477"/>
    <col customWidth="1" width="9.140625" style="1" min="478" max="478"/>
    <col customWidth="1" width="9.140625" style="1" min="479" max="479"/>
    <col customWidth="1" width="9.140625" style="1" min="480" max="480"/>
    <col customWidth="1" width="9.140625" style="1" min="481" max="481"/>
    <col customWidth="1" width="9.140625" style="1" min="482" max="482"/>
    <col customWidth="1" width="9.140625" style="1" min="483" max="483"/>
    <col customWidth="1" width="9.140625" style="1" min="484" max="484"/>
    <col customWidth="1" width="9.140625" style="1" min="485" max="485"/>
    <col customWidth="1" width="9.140625" style="1" min="486" max="486"/>
    <col customWidth="1" width="9.140625" style="1" min="487" max="487"/>
    <col customWidth="1" width="9.140625" style="1" min="488" max="488"/>
    <col customWidth="1" width="9.140625" style="1" min="489" max="489"/>
    <col customWidth="1" width="9.140625" style="1" min="490" max="490"/>
    <col customWidth="1" width="9.140625" style="1" min="491" max="491"/>
    <col customWidth="1" width="9.140625" style="1" min="492" max="492"/>
    <col customWidth="1" width="9.140625" style="1" min="493" max="493"/>
    <col customWidth="1" width="9.140625" style="1" min="494" max="494"/>
    <col customWidth="1" width="9.140625" style="1" min="495" max="495"/>
    <col customWidth="1" width="9.140625" style="1" min="496" max="496"/>
    <col customWidth="1" width="9.140625" style="1" min="497" max="497"/>
    <col customWidth="1" width="9.140625" style="1" min="498" max="498"/>
    <col customWidth="1" width="9.140625" style="1" min="499" max="499"/>
    <col customWidth="1" width="9.140625" style="1" min="500" max="500"/>
    <col customWidth="1" width="9.140625" style="1" min="501" max="501"/>
    <col customWidth="1" width="9.140625" style="1" min="502" max="502"/>
    <col customWidth="1" width="9.140625" style="1" min="503" max="503"/>
    <col customWidth="1" width="9.140625" style="1" min="504" max="504"/>
    <col customWidth="1" width="9.140625" style="1" min="505" max="505"/>
    <col customWidth="1" width="9.140625" style="1" min="506" max="506"/>
    <col customWidth="1" width="9.140625" style="1" min="507" max="507"/>
    <col customWidth="1" width="9.140625" style="1" min="508" max="508"/>
    <col customWidth="1" width="9.140625" style="1" min="509" max="509"/>
    <col customWidth="1" width="9.140625" style="1" min="510" max="510"/>
    <col customWidth="1" width="9.140625" style="1" min="511" max="511"/>
    <col customWidth="1" width="9.140625" style="1" min="512" max="512"/>
    <col customWidth="1" width="9.140625" style="1" min="513" max="513"/>
    <col customWidth="1" width="9.140625" style="1" min="514" max="514"/>
    <col customWidth="1" width="9.140625" style="1" min="515" max="515"/>
    <col customWidth="1" width="9.140625" style="1" min="516" max="516"/>
    <col customWidth="1" width="9.140625" style="1" min="517" max="517"/>
    <col customWidth="1" width="9.140625" style="1" min="518" max="518"/>
    <col customWidth="1" width="9.140625" style="1" min="519" max="519"/>
    <col customWidth="1" width="9.140625" style="1" min="520" max="520"/>
    <col customWidth="1" width="9.140625" style="1" min="521" max="521"/>
    <col customWidth="1" width="9.140625" style="1" min="522" max="522"/>
    <col customWidth="1" width="9.140625" style="1" min="523" max="523"/>
    <col customWidth="1" width="9.140625" style="1" min="524" max="524"/>
    <col customWidth="1" width="9.140625" style="1" min="525" max="525"/>
    <col customWidth="1" width="9.140625" style="1" min="526" max="526"/>
    <col customWidth="1" width="9.140625" style="1" min="527" max="527"/>
    <col customWidth="1" width="9.140625" style="1" min="528" max="528"/>
    <col customWidth="1" width="9.140625" style="1" min="529" max="529"/>
    <col customWidth="1" width="9.140625" style="1" min="530" max="530"/>
    <col customWidth="1" width="9.140625" style="1" min="531" max="531"/>
    <col customWidth="1" width="9.140625" style="1" min="532" max="532"/>
    <col customWidth="1" width="9.140625" style="1" min="533" max="533"/>
    <col customWidth="1" width="9.140625" style="1" min="534" max="534"/>
    <col customWidth="1" width="9.140625" style="1" min="535" max="535"/>
    <col customWidth="1" width="9.140625" style="1" min="536" max="536"/>
    <col customWidth="1" width="9.140625" style="1" min="537" max="537"/>
    <col customWidth="1" width="9.140625" style="1" min="538" max="538"/>
    <col customWidth="1" width="9.140625" style="1" min="539" max="539"/>
    <col customWidth="1" width="9.140625" style="1" min="540" max="540"/>
    <col customWidth="1" width="9.140625" style="1" min="541" max="541"/>
    <col customWidth="1" width="9.140625" style="1" min="542" max="542"/>
    <col customWidth="1" width="9.140625" style="1" min="543" max="543"/>
    <col customWidth="1" width="9.140625" style="1" min="544" max="544"/>
    <col customWidth="1" width="9.140625" style="1" min="545" max="545"/>
    <col customWidth="1" width="9.140625" style="1" min="546" max="546"/>
    <col customWidth="1" width="9.140625" style="1" min="547" max="547"/>
    <col customWidth="1" width="9.140625" style="1" min="548" max="548"/>
    <col customWidth="1" width="9.140625" style="1" min="549" max="549"/>
    <col customWidth="1" width="9.140625" style="1" min="550" max="550"/>
    <col customWidth="1" width="9.140625" style="1" min="551" max="551"/>
    <col customWidth="1" width="9.140625" style="1" min="552" max="552"/>
    <col customWidth="1" width="9.140625" style="1" min="553" max="553"/>
    <col customWidth="1" width="9.140625" style="1" min="554" max="554"/>
    <col customWidth="1" width="9.140625" style="1" min="555" max="555"/>
    <col customWidth="1" width="9.140625" style="1" min="556" max="556"/>
    <col customWidth="1" width="9.140625" style="1" min="557" max="557"/>
    <col customWidth="1" width="9.140625" style="1" min="558" max="558"/>
    <col customWidth="1" width="9.140625" style="1" min="559" max="559"/>
    <col customWidth="1" width="9.140625" style="1" min="560" max="560"/>
    <col customWidth="1" width="9.140625" style="1" min="561" max="561"/>
    <col customWidth="1" width="9.140625" style="1" min="562" max="562"/>
    <col customWidth="1" width="9.140625" style="1" min="563" max="563"/>
    <col customWidth="1" width="9.140625" style="1" min="564" max="564"/>
    <col customWidth="1" width="9.140625" style="1" min="565" max="565"/>
    <col customWidth="1" width="9.140625" style="1" min="566" max="566"/>
    <col customWidth="1" width="9.140625" style="1" min="567" max="567"/>
    <col customWidth="1" width="9.140625" style="1" min="568" max="568"/>
    <col customWidth="1" width="9.140625" style="1" min="569" max="569"/>
    <col customWidth="1" width="9.140625" style="1" min="570" max="570"/>
    <col customWidth="1" width="9.140625" style="1" min="571" max="571"/>
    <col customWidth="1" width="9.140625" style="1" min="572" max="572"/>
    <col customWidth="1" width="9.140625" style="1" min="573" max="573"/>
    <col customWidth="1" width="9.140625" style="1" min="574" max="574"/>
    <col customWidth="1" width="9.140625" style="1" min="575" max="575"/>
    <col customWidth="1" width="9.140625" style="1" min="576" max="576"/>
    <col customWidth="1" width="9.140625" style="1" min="577" max="577"/>
    <col customWidth="1" width="9.140625" style="1" min="578" max="578"/>
    <col customWidth="1" width="9.140625" style="1" min="579" max="579"/>
    <col customWidth="1" width="9.140625" style="1" min="580" max="580"/>
    <col customWidth="1" width="9.140625" style="1" min="581" max="581"/>
    <col customWidth="1" width="9.140625" style="1" min="582" max="582"/>
    <col customWidth="1" width="9.140625" style="1" min="583" max="583"/>
    <col customWidth="1" width="9.140625" style="1" min="584" max="584"/>
    <col customWidth="1" width="9.140625" style="1" min="585" max="585"/>
    <col customWidth="1" width="9.140625" style="1" min="586" max="586"/>
    <col customWidth="1" width="9.140625" style="1" min="587" max="587"/>
    <col customWidth="1" width="9.140625" style="1" min="588" max="588"/>
    <col customWidth="1" width="9.140625" style="1" min="589" max="589"/>
    <col customWidth="1" width="9.140625" style="1" min="590" max="590"/>
    <col customWidth="1" width="9.140625" style="1" min="591" max="591"/>
    <col customWidth="1" width="9.140625" style="1" min="592" max="592"/>
    <col customWidth="1" width="9.140625" style="1" min="593" max="593"/>
    <col customWidth="1" width="9.140625" style="1" min="594" max="594"/>
    <col customWidth="1" width="9.140625" style="1" min="595" max="595"/>
    <col customWidth="1" width="9.140625" style="1" min="596" max="596"/>
    <col customWidth="1" width="9.140625" style="1" min="597" max="597"/>
    <col customWidth="1" width="9.140625" style="1" min="598" max="598"/>
    <col customWidth="1" width="9.140625" style="1" min="599" max="599"/>
    <col customWidth="1" width="9.140625" style="1" min="600" max="600"/>
    <col customWidth="1" width="9.140625" style="1" min="601" max="601"/>
    <col customWidth="1" width="9.140625" style="1" min="602" max="602"/>
    <col customWidth="1" width="9.140625" style="1" min="603" max="603"/>
    <col customWidth="1" width="9.140625" style="1" min="604" max="604"/>
    <col customWidth="1" width="9.140625" style="1" min="605" max="605"/>
    <col customWidth="1" width="9.140625" style="1" min="606" max="606"/>
    <col customWidth="1" width="9.140625" style="1" min="607" max="607"/>
    <col customWidth="1" width="9.140625" style="1" min="608" max="608"/>
    <col customWidth="1" width="9.140625" style="1" min="609" max="609"/>
    <col customWidth="1" width="9.140625" style="1" min="610" max="610"/>
    <col customWidth="1" width="9.140625" style="1" min="611" max="611"/>
    <col customWidth="1" width="9.140625" style="1" min="612" max="612"/>
    <col customWidth="1" width="9.140625" style="1" min="613" max="613"/>
    <col customWidth="1" width="9.140625" style="1" min="614" max="614"/>
    <col customWidth="1" width="9.140625" style="1" min="615" max="615"/>
    <col customWidth="1" width="9.140625" style="1" min="616" max="616"/>
    <col customWidth="1" width="9.140625" style="1" min="617" max="617"/>
    <col customWidth="1" width="9.140625" style="1" min="618" max="618"/>
    <col customWidth="1" width="9.140625" style="1" min="619" max="619"/>
    <col customWidth="1" width="9.140625" style="1" min="620" max="620"/>
    <col customWidth="1" width="9.140625" style="1" min="621" max="621"/>
    <col customWidth="1" width="9.140625" style="1" min="622" max="622"/>
    <col customWidth="1" width="9.140625" style="1" min="623" max="623"/>
    <col customWidth="1" width="9.140625" style="1" min="624" max="624"/>
    <col customWidth="1" width="9.140625" style="1" min="625" max="625"/>
    <col customWidth="1" width="9.140625" style="1" min="626" max="626"/>
    <col customWidth="1" width="9.140625" style="1" min="627" max="627"/>
    <col customWidth="1" width="9.140625" style="1" min="628" max="628"/>
    <col customWidth="1" width="9.140625" style="1" min="629" max="629"/>
    <col customWidth="1" width="9.140625" style="1" min="630" max="630"/>
    <col customWidth="1" width="9.140625" style="1" min="631" max="631"/>
    <col customWidth="1" width="9.140625" style="1" min="632" max="632"/>
    <col customWidth="1" width="9.140625" style="1" min="633" max="633"/>
    <col customWidth="1" width="9.140625" style="1" min="634" max="634"/>
    <col customWidth="1" width="9.140625" style="1" min="635" max="635"/>
    <col customWidth="1" width="9.140625" style="1" min="636" max="636"/>
    <col customWidth="1" width="9.140625" style="1" min="637" max="637"/>
    <col customWidth="1" width="9.140625" style="1" min="638" max="638"/>
    <col customWidth="1" width="9.140625" style="1" min="639" max="639"/>
    <col customWidth="1" width="9.140625" style="1" min="640" max="640"/>
    <col customWidth="1" width="9.140625" style="1" min="641" max="641"/>
    <col customWidth="1" width="9.140625" style="1" min="642" max="642"/>
    <col customWidth="1" width="9.140625" style="1" min="643" max="643"/>
    <col customWidth="1" width="9.140625" style="1" min="644" max="644"/>
    <col customWidth="1" width="9.140625" style="1" min="645" max="645"/>
    <col customWidth="1" width="9.140625" style="1" min="646" max="646"/>
    <col customWidth="1" width="9.140625" style="1" min="647" max="647"/>
    <col customWidth="1" width="9.140625" style="1" min="648" max="648"/>
    <col customWidth="1" width="9.140625" style="1" min="649" max="649"/>
    <col customWidth="1" width="9.140625" style="1" min="650" max="650"/>
    <col customWidth="1" width="9.140625" style="1" min="651" max="651"/>
    <col customWidth="1" width="9.140625" style="1" min="652" max="652"/>
    <col customWidth="1" width="9.140625" style="1" min="653" max="653"/>
    <col customWidth="1" width="9.140625" style="1" min="654" max="654"/>
    <col customWidth="1" width="9.140625" style="1" min="655" max="655"/>
    <col customWidth="1" width="9.140625" style="1" min="656" max="656"/>
    <col customWidth="1" width="9.140625" style="1" min="657" max="657"/>
    <col customWidth="1" width="9.140625" style="1" min="658" max="658"/>
    <col customWidth="1" width="9.140625" style="1" min="659" max="659"/>
    <col customWidth="1" width="9.140625" style="1" min="660" max="660"/>
    <col customWidth="1" width="9.140625" style="1" min="661" max="661"/>
    <col customWidth="1" width="9.140625" style="1" min="662" max="662"/>
    <col customWidth="1" width="9.140625" style="1" min="663" max="663"/>
    <col customWidth="1" width="9.140625" style="1" min="664" max="664"/>
    <col customWidth="1" width="9.140625" style="1" min="665" max="665"/>
    <col customWidth="1" width="9.140625" style="1" min="666" max="666"/>
    <col customWidth="1" width="9.140625" style="1" min="667" max="667"/>
    <col customWidth="1" width="9.140625" style="1" min="668" max="668"/>
    <col customWidth="1" width="9.140625" style="1" min="669" max="669"/>
    <col customWidth="1" width="9.140625" style="1" min="670" max="670"/>
    <col customWidth="1" width="9.140625" style="1" min="671" max="671"/>
    <col customWidth="1" width="9.140625" style="1" min="672" max="672"/>
    <col customWidth="1" width="9.140625" style="1" min="673" max="673"/>
    <col customWidth="1" width="9.140625" style="1" min="674" max="674"/>
    <col customWidth="1" width="9.140625" style="1" min="675" max="675"/>
    <col customWidth="1" width="9.140625" style="1" min="676" max="676"/>
    <col customWidth="1" width="9.140625" style="1" min="677" max="677"/>
    <col customWidth="1" width="9.140625" style="1" min="678" max="678"/>
    <col customWidth="1" width="9.140625" style="1" min="679" max="679"/>
    <col customWidth="1" width="9.140625" style="1" min="680" max="680"/>
    <col customWidth="1" width="9.140625" style="1" min="681" max="681"/>
    <col customWidth="1" width="9.140625" style="1" min="682" max="682"/>
    <col customWidth="1" width="9.140625" style="1" min="683" max="683"/>
    <col customWidth="1" width="9.140625" style="1" min="684" max="684"/>
    <col customWidth="1" width="9.140625" style="1" min="685" max="685"/>
    <col customWidth="1" width="9.140625" style="1" min="686" max="686"/>
    <col customWidth="1" width="9.140625" style="1" min="687" max="687"/>
    <col customWidth="1" width="9.140625" style="1" min="688" max="688"/>
    <col customWidth="1" width="9.140625" style="1" min="689" max="689"/>
    <col customWidth="1" width="9.140625" style="1" min="690" max="690"/>
    <col customWidth="1" width="9.140625" style="1" min="691" max="691"/>
    <col customWidth="1" width="9.140625" style="1" min="692" max="692"/>
    <col customWidth="1" width="9.140625" style="1" min="693" max="693"/>
    <col customWidth="1" width="9.140625" style="1" min="694" max="694"/>
    <col customWidth="1" width="9.140625" style="1" min="695" max="695"/>
    <col customWidth="1" width="9.140625" style="1" min="696" max="696"/>
    <col customWidth="1" width="9.140625" style="1" min="697" max="697"/>
    <col customWidth="1" width="9.140625" style="1" min="698" max="698"/>
    <col customWidth="1" width="9.140625" style="1" min="699" max="699"/>
    <col customWidth="1" width="9.140625" style="1" min="700" max="700"/>
    <col customWidth="1" width="9.140625" style="1" min="701" max="701"/>
    <col customWidth="1" width="9.140625" style="1" min="702" max="702"/>
    <col customWidth="1" width="9.140625" style="1" min="703" max="703"/>
    <col customWidth="1" width="9.140625" style="1" min="704" max="704"/>
    <col customWidth="1" width="9.140625" style="1" min="705" max="705"/>
    <col customWidth="1" width="9.140625" style="1" min="706" max="706"/>
    <col customWidth="1" width="9.140625" style="1" min="707" max="707"/>
    <col customWidth="1" width="9.140625" style="1" min="708" max="708"/>
    <col customWidth="1" width="9.140625" style="1" min="709" max="709"/>
    <col customWidth="1" width="9.140625" style="1" min="710" max="710"/>
    <col customWidth="1" width="9.140625" style="1" min="711" max="711"/>
    <col customWidth="1" width="9.140625" style="1" min="712" max="712"/>
    <col customWidth="1" width="9.140625" style="1" min="713" max="713"/>
    <col customWidth="1" width="9.140625" style="1" min="714" max="714"/>
    <col customWidth="1" width="9.140625" style="1" min="715" max="715"/>
    <col customWidth="1" width="9.140625" style="1" min="716" max="716"/>
    <col customWidth="1" width="9.140625" style="1" min="717" max="717"/>
    <col customWidth="1" width="9.140625" style="1" min="718" max="718"/>
    <col customWidth="1" width="9.140625" style="1" min="719" max="719"/>
    <col customWidth="1" width="9.140625" style="1" min="720" max="720"/>
    <col customWidth="1" width="9.140625" style="1" min="721" max="721"/>
    <col customWidth="1" width="9.140625" style="1" min="722" max="722"/>
    <col customWidth="1" width="9.140625" style="1" min="723" max="723"/>
    <col customWidth="1" width="9.140625" style="1" min="724" max="724"/>
    <col customWidth="1" width="9.140625" style="1" min="725" max="725"/>
    <col customWidth="1" width="9.140625" style="1" min="726" max="726"/>
    <col customWidth="1" width="9.140625" style="1" min="727" max="727"/>
    <col customWidth="1" width="9.140625" style="1" min="728" max="728"/>
    <col customWidth="1" width="9.140625" style="1" min="729" max="729"/>
    <col customWidth="1" width="9.140625" style="1" min="730" max="730"/>
    <col customWidth="1" width="9.140625" style="1" min="731" max="731"/>
    <col customWidth="1" width="9.140625" style="1" min="732" max="732"/>
    <col customWidth="1" width="9.140625" style="1" min="733" max="733"/>
    <col customWidth="1" width="9.140625" style="1" min="734" max="734"/>
    <col customWidth="1" width="9.140625" style="1" min="735" max="735"/>
    <col customWidth="1" width="9.140625" style="1" min="736" max="736"/>
    <col customWidth="1" width="9.140625" style="1" min="737" max="737"/>
    <col customWidth="1" width="9.140625" style="1" min="738" max="738"/>
    <col customWidth="1" width="9.140625" style="1" min="739" max="739"/>
    <col customWidth="1" width="9.140625" style="1" min="740" max="740"/>
    <col customWidth="1" width="9.140625" style="1" min="741" max="741"/>
    <col customWidth="1" width="9.140625" style="1" min="742" max="742"/>
    <col customWidth="1" width="9.140625" style="1" min="743" max="743"/>
    <col customWidth="1" width="9.140625" style="1" min="744" max="744"/>
    <col customWidth="1" width="9.140625" style="1" min="745" max="745"/>
    <col customWidth="1" width="9.140625" style="1" min="746" max="746"/>
    <col customWidth="1" width="9.140625" style="1" min="747" max="747"/>
    <col customWidth="1" width="9.140625" style="1" min="748" max="748"/>
    <col customWidth="1" width="9.140625" style="1" min="749" max="749"/>
    <col customWidth="1" width="9.140625" style="1" min="750" max="750"/>
    <col customWidth="1" width="9.140625" style="1" min="751" max="751"/>
    <col customWidth="1" width="9.140625" style="1" min="752" max="752"/>
    <col customWidth="1" width="9.140625" style="1" min="753" max="753"/>
    <col customWidth="1" width="9.140625" style="1" min="754" max="754"/>
    <col customWidth="1" width="9.140625" style="1" min="755" max="755"/>
    <col customWidth="1" width="9.140625" style="1" min="756" max="756"/>
    <col customWidth="1" width="9.140625" style="1" min="757" max="757"/>
    <col customWidth="1" width="9.140625" style="1" min="758" max="758"/>
    <col customWidth="1" width="9.140625" style="1" min="759" max="759"/>
    <col customWidth="1" width="9.140625" style="1" min="760" max="760"/>
    <col customWidth="1" width="9.140625" style="1" min="761" max="761"/>
    <col customWidth="1" width="9.140625" style="1" min="762" max="762"/>
    <col customWidth="1" width="9.140625" style="1" min="763" max="763"/>
    <col customWidth="1" width="9.140625" style="1" min="764" max="764"/>
    <col customWidth="1" width="9.140625" style="1" min="765" max="765"/>
    <col customWidth="1" width="9.140625" style="1" min="766" max="766"/>
    <col customWidth="1" width="9.140625" style="1" min="767" max="767"/>
    <col customWidth="1" width="9.140625" style="1" min="768" max="768"/>
    <col customWidth="1" width="9.140625" style="1" min="769" max="769"/>
    <col customWidth="1" width="9.140625" style="1" min="770" max="770"/>
    <col customWidth="1" width="9.140625" style="1" min="771" max="771"/>
    <col customWidth="1" width="9.140625" style="1" min="772" max="772"/>
    <col customWidth="1" width="9.140625" style="1" min="773" max="773"/>
    <col customWidth="1" width="9.140625" style="1" min="774" max="774"/>
    <col customWidth="1" width="9.140625" style="1" min="775" max="775"/>
    <col customWidth="1" width="9.140625" style="1" min="776" max="776"/>
    <col customWidth="1" width="9.140625" style="1" min="777" max="777"/>
    <col customWidth="1" width="9.140625" style="1" min="778" max="778"/>
    <col customWidth="1" width="9.140625" style="1" min="779" max="779"/>
    <col customWidth="1" width="9.140625" style="1" min="780" max="780"/>
    <col customWidth="1" width="9.140625" style="1" min="781" max="781"/>
    <col customWidth="1" width="9.140625" style="1" min="782" max="782"/>
    <col customWidth="1" width="9.140625" style="1" min="783" max="783"/>
    <col customWidth="1" width="9.140625" style="1" min="784" max="784"/>
    <col customWidth="1" width="9.140625" style="1" min="785" max="785"/>
    <col customWidth="1" width="9.140625" style="1" min="786" max="786"/>
    <col customWidth="1" width="9.140625" style="1" min="787" max="787"/>
    <col customWidth="1" width="9.140625" style="1" min="788" max="788"/>
    <col customWidth="1" width="9.140625" style="1" min="789" max="789"/>
    <col customWidth="1" width="9.140625" style="1" min="790" max="790"/>
    <col customWidth="1" width="9.140625" style="1" min="791" max="791"/>
    <col customWidth="1" width="9.140625" style="1" min="792" max="792"/>
    <col customWidth="1" width="9.140625" style="1" min="793" max="793"/>
    <col customWidth="1" width="9.140625" style="1" min="794" max="794"/>
    <col customWidth="1" width="9.140625" style="1" min="795" max="795"/>
    <col customWidth="1" width="9.140625" style="1" min="796" max="796"/>
    <col customWidth="1" width="9.140625" style="1" min="797" max="797"/>
    <col customWidth="1" width="9.140625" style="1" min="798" max="798"/>
    <col customWidth="1" width="9.140625" style="1" min="799" max="799"/>
    <col customWidth="1" width="9.140625" style="1" min="800" max="800"/>
    <col customWidth="1" width="9.140625" style="1" min="801" max="801"/>
    <col customWidth="1" width="9.140625" style="1" min="802" max="802"/>
    <col customWidth="1" width="9.140625" style="1" min="803" max="803"/>
    <col customWidth="1" width="9.140625" style="1" min="804" max="804"/>
    <col customWidth="1" width="9.140625" style="1" min="805" max="805"/>
    <col customWidth="1" width="9.140625" style="1" min="806" max="806"/>
    <col customWidth="1" width="9.140625" style="1" min="807" max="807"/>
    <col customWidth="1" width="9.140625" style="1" min="808" max="808"/>
    <col customWidth="1" width="9.140625" style="1" min="809" max="809"/>
    <col customWidth="1" width="9.140625" style="1" min="810" max="810"/>
    <col customWidth="1" width="9.140625" style="1" min="811" max="811"/>
    <col customWidth="1" width="9.140625" style="1" min="812" max="812"/>
    <col customWidth="1" width="9.140625" style="1" min="813" max="813"/>
    <col customWidth="1" width="9.140625" style="1" min="814" max="814"/>
    <col customWidth="1" width="9.140625" style="1" min="815" max="815"/>
    <col customWidth="1" width="9.140625" style="1" min="816" max="816"/>
    <col customWidth="1" width="9.140625" style="1" min="817" max="817"/>
    <col customWidth="1" width="9.140625" style="1" min="818" max="818"/>
    <col customWidth="1" width="9.140625" style="1" min="819" max="819"/>
    <col customWidth="1" width="9.140625" style="1" min="820" max="820"/>
    <col customWidth="1" width="9.140625" style="1" min="821" max="821"/>
    <col customWidth="1" width="9.140625" style="1" min="822" max="822"/>
    <col customWidth="1" width="9.140625" style="1" min="823" max="823"/>
    <col customWidth="1" width="9.140625" style="1" min="824" max="824"/>
    <col customWidth="1" width="9.140625" style="1" min="825" max="825"/>
    <col customWidth="1" width="9.140625" style="1" min="826" max="826"/>
    <col customWidth="1" width="9.140625" style="1" min="827" max="827"/>
    <col customWidth="1" width="9.140625" style="1" min="828" max="828"/>
    <col customWidth="1" width="9.140625" style="1" min="829" max="829"/>
    <col customWidth="1" width="9.140625" style="1" min="830" max="830"/>
    <col customWidth="1" width="9.140625" style="1" min="831" max="831"/>
    <col customWidth="1" width="9.140625" style="1" min="832" max="832"/>
    <col customWidth="1" width="9.140625" style="1" min="833" max="833"/>
    <col customWidth="1" width="9.140625" style="1" min="834" max="834"/>
    <col customWidth="1" width="9.140625" style="1" min="835" max="835"/>
    <col customWidth="1" width="9.140625" style="1" min="836" max="836"/>
    <col customWidth="1" width="9.140625" style="1" min="837" max="837"/>
    <col customWidth="1" width="9.140625" style="1" min="838" max="838"/>
    <col customWidth="1" width="9.140625" style="1" min="839" max="839"/>
    <col customWidth="1" width="9.140625" style="1" min="840" max="840"/>
    <col customWidth="1" width="9.140625" style="1" min="841" max="841"/>
    <col customWidth="1" width="9.140625" style="1" min="842" max="842"/>
    <col customWidth="1" width="9.140625" style="1" min="843" max="843"/>
    <col customWidth="1" width="9.140625" style="1" min="844" max="844"/>
    <col customWidth="1" width="9.140625" style="1" min="845" max="845"/>
    <col customWidth="1" width="9.140625" style="1" min="846" max="846"/>
    <col customWidth="1" width="9.140625" style="1" min="847" max="847"/>
    <col customWidth="1" width="9.140625" style="1" min="848" max="848"/>
    <col customWidth="1" width="9.140625" style="1" min="849" max="849"/>
    <col customWidth="1" width="9.140625" style="1" min="850" max="850"/>
    <col customWidth="1" width="9.140625" style="1" min="851" max="851"/>
    <col customWidth="1" width="9.140625" style="1" min="852" max="852"/>
    <col customWidth="1" width="9.140625" style="1" min="853" max="853"/>
    <col customWidth="1" width="9.140625" style="1" min="854" max="854"/>
    <col customWidth="1" width="9.140625" style="1" min="855" max="855"/>
    <col customWidth="1" width="9.140625" style="1" min="856" max="856"/>
    <col customWidth="1" width="9.140625" style="1" min="857" max="857"/>
    <col customWidth="1" width="9.140625" style="1" min="858" max="858"/>
    <col customWidth="1" width="9.140625" style="1" min="859" max="859"/>
    <col customWidth="1" width="9.140625" style="1" min="860" max="860"/>
    <col customWidth="1" width="9.140625" style="1" min="861" max="861"/>
    <col customWidth="1" width="9.140625" style="1" min="862" max="862"/>
    <col customWidth="1" width="9.140625" style="1" min="863" max="863"/>
    <col customWidth="1" width="9.140625" style="1" min="864" max="864"/>
    <col customWidth="1" width="9.140625" style="1" min="865" max="865"/>
    <col customWidth="1" width="9.140625" style="1" min="866" max="866"/>
    <col customWidth="1" width="9.140625" style="1" min="867" max="867"/>
    <col customWidth="1" width="9.140625" style="1" min="868" max="868"/>
    <col customWidth="1" width="9.140625" style="1" min="869" max="869"/>
    <col customWidth="1" width="9.140625" style="1" min="870" max="870"/>
    <col customWidth="1" width="9.140625" style="1" min="871" max="871"/>
    <col customWidth="1" width="9.140625" style="1" min="872" max="872"/>
    <col customWidth="1" width="9.140625" style="1" min="873" max="873"/>
    <col customWidth="1" width="9.140625" style="1" min="874" max="874"/>
    <col customWidth="1" width="9.140625" style="1" min="875" max="875"/>
    <col customWidth="1" width="9.140625" style="1" min="876" max="876"/>
    <col customWidth="1" width="9.140625" style="1" min="877" max="877"/>
    <col customWidth="1" width="9.140625" style="1" min="878" max="878"/>
    <col customWidth="1" width="9.140625" style="1" min="879" max="879"/>
    <col customWidth="1" width="9.140625" style="1" min="880" max="880"/>
    <col customWidth="1" width="9.140625" style="1" min="881" max="881"/>
    <col customWidth="1" width="9.140625" style="1" min="882" max="882"/>
    <col customWidth="1" width="9.140625" style="1" min="883" max="883"/>
    <col customWidth="1" width="9.140625" style="1" min="884" max="884"/>
    <col customWidth="1" width="9.140625" style="1" min="885" max="885"/>
    <col customWidth="1" width="9.140625" style="1" min="886" max="886"/>
    <col customWidth="1" width="9.140625" style="1" min="887" max="887"/>
    <col customWidth="1" width="9.140625" style="1" min="888" max="888"/>
    <col customWidth="1" width="9.140625" style="1" min="889" max="889"/>
    <col customWidth="1" width="9.140625" style="1" min="890" max="890"/>
    <col customWidth="1" width="9.140625" style="1" min="891" max="891"/>
    <col customWidth="1" width="9.140625" style="1" min="892" max="892"/>
    <col customWidth="1" width="9.140625" style="1" min="893" max="893"/>
    <col customWidth="1" width="9.140625" style="1" min="894" max="894"/>
    <col customWidth="1" width="9.140625" style="1" min="895" max="895"/>
    <col customWidth="1" width="9.140625" style="1" min="896" max="896"/>
    <col customWidth="1" width="9.140625" style="1" min="897" max="897"/>
    <col customWidth="1" width="9.140625" style="1" min="898" max="898"/>
    <col customWidth="1" width="9.140625" style="1" min="899" max="899"/>
    <col customWidth="1" width="9.140625" style="1" min="900" max="900"/>
    <col customWidth="1" width="9.140625" style="1" min="901" max="901"/>
    <col customWidth="1" width="9.140625" style="1" min="902" max="902"/>
    <col customWidth="1" width="9.140625" style="1" min="903" max="903"/>
    <col customWidth="1" width="9.140625" style="1" min="904" max="904"/>
    <col customWidth="1" width="9.140625" style="1" min="905" max="905"/>
    <col customWidth="1" width="9.140625" style="1" min="906" max="906"/>
    <col customWidth="1" width="9.140625" style="1" min="907" max="907"/>
    <col customWidth="1" width="9.140625" style="1" min="908" max="908"/>
    <col customWidth="1" width="9.140625" style="1" min="909" max="909"/>
    <col customWidth="1" width="9.140625" style="1" min="910" max="910"/>
    <col customWidth="1" width="9.140625" style="1" min="911" max="911"/>
    <col customWidth="1" width="9.140625" style="1" min="912" max="912"/>
    <col customWidth="1" width="9.140625" style="1" min="913" max="913"/>
    <col customWidth="1" width="9.140625" style="1" min="914" max="914"/>
    <col customWidth="1" width="9.140625" style="1" min="915" max="915"/>
    <col customWidth="1" width="9.140625" style="1" min="916" max="916"/>
    <col customWidth="1" width="9.140625" style="1" min="917" max="917"/>
    <col customWidth="1" width="9.140625" style="1" min="918" max="918"/>
    <col customWidth="1" width="9.140625" style="1" min="919" max="919"/>
    <col customWidth="1" width="9.140625" style="1" min="920" max="920"/>
    <col customWidth="1" width="9.140625" style="1" min="921" max="921"/>
    <col customWidth="1" width="9.140625" style="1" min="922" max="922"/>
    <col customWidth="1" width="9.140625" style="1" min="923" max="923"/>
    <col customWidth="1" width="9.140625" style="1" min="924" max="924"/>
    <col customWidth="1" width="9.140625" style="1" min="925" max="925"/>
    <col customWidth="1" width="9.140625" style="1" min="926" max="926"/>
    <col customWidth="1" width="9.140625" style="1" min="927" max="927"/>
    <col customWidth="1" width="9.140625" style="1" min="928" max="928"/>
    <col customWidth="1" width="9.140625" style="1" min="929" max="929"/>
    <col customWidth="1" width="9.140625" style="1" min="930" max="930"/>
    <col customWidth="1" width="9.140625" style="1" min="931" max="931"/>
    <col customWidth="1" width="9.140625" style="1" min="932" max="932"/>
    <col customWidth="1" width="9.140625" style="1" min="933" max="933"/>
    <col customWidth="1" width="9.140625" style="1" min="934" max="934"/>
    <col customWidth="1" width="9.140625" style="1" min="935" max="935"/>
    <col customWidth="1" width="9.140625" style="1" min="936" max="936"/>
    <col customWidth="1" width="9.140625" style="1" min="937" max="937"/>
    <col customWidth="1" width="9.140625" style="1" min="938" max="938"/>
    <col customWidth="1" width="9.140625" style="1" min="939" max="939"/>
    <col customWidth="1" width="9.140625" style="1" min="940" max="940"/>
    <col customWidth="1" width="9.140625" style="1" min="941" max="941"/>
    <col customWidth="1" width="9.140625" style="1" min="942" max="942"/>
    <col customWidth="1" width="9.140625" style="1" min="943" max="943"/>
    <col customWidth="1" width="9.140625" style="1" min="944" max="944"/>
    <col customWidth="1" width="9.140625" style="1" min="945" max="945"/>
    <col customWidth="1" width="9.140625" style="1" min="946" max="946"/>
    <col customWidth="1" width="9.140625" style="1" min="947" max="947"/>
    <col customWidth="1" width="9.140625" style="1" min="948" max="948"/>
    <col customWidth="1" width="9.140625" style="1" min="949" max="949"/>
    <col customWidth="1" width="9.140625" style="1" min="950" max="950"/>
    <col customWidth="1" width="9.140625" style="1" min="951" max="951"/>
    <col customWidth="1" width="9.140625" style="1" min="952" max="952"/>
    <col customWidth="1" width="9.140625" style="1" min="953" max="953"/>
    <col customWidth="1" width="9.140625" style="1" min="954" max="954"/>
    <col customWidth="1" width="9.140625" style="1" min="955" max="955"/>
    <col customWidth="1" width="9.140625" style="1" min="956" max="956"/>
    <col customWidth="1" width="9.140625" style="1" min="957" max="957"/>
    <col customWidth="1" width="9.140625" style="1" min="958" max="958"/>
    <col customWidth="1" width="9.140625" style="1" min="959" max="959"/>
    <col customWidth="1" width="9.140625" style="1" min="960" max="960"/>
    <col customWidth="1" width="9.140625" style="1" min="961" max="961"/>
    <col customWidth="1" width="9.140625" style="1" min="962" max="962"/>
    <col customWidth="1" width="9.140625" style="1" min="963" max="963"/>
    <col customWidth="1" width="9.140625" style="1" min="964" max="964"/>
    <col customWidth="1" width="9.140625" style="1" min="965" max="965"/>
    <col customWidth="1" width="9.140625" style="1" min="966" max="966"/>
    <col customWidth="1" width="9.140625" style="1" min="967" max="967"/>
    <col customWidth="1" width="9.140625" style="1" min="968" max="968"/>
    <col customWidth="1" width="9.140625" style="1" min="969" max="969"/>
    <col customWidth="1" width="9.140625" style="1" min="970" max="970"/>
    <col customWidth="1" width="9.140625" style="1" min="971" max="971"/>
    <col customWidth="1" width="9.140625" style="1" min="972" max="972"/>
    <col customWidth="1" width="9.140625" style="1" min="973" max="973"/>
    <col customWidth="1" width="9.140625" style="1" min="974" max="974"/>
    <col customWidth="1" width="9.140625" style="1" min="975" max="975"/>
    <col customWidth="1" width="9.140625" style="1" min="976" max="976"/>
    <col customWidth="1" width="9.140625" style="1" min="977" max="977"/>
    <col customWidth="1" width="9.140625" style="1" min="978" max="978"/>
    <col customWidth="1" width="9.140625" style="1" min="979" max="979"/>
    <col customWidth="1" width="9.140625" style="1" min="980" max="980"/>
    <col customWidth="1" width="9.140625" style="1" min="981" max="981"/>
    <col customWidth="1" width="9.140625" style="1" min="982" max="982"/>
    <col customWidth="1" width="9.140625" style="1" min="983" max="983"/>
    <col customWidth="1" width="9.140625" style="1" min="984" max="984"/>
    <col customWidth="1" width="9.140625" style="1" min="985" max="985"/>
    <col customWidth="1" width="9.140625" style="1" min="986" max="986"/>
    <col customWidth="1" width="9.140625" style="1" min="987" max="987"/>
    <col customWidth="1" width="9.140625" style="1" min="988" max="988"/>
    <col customWidth="1" width="9.140625" style="1" min="989" max="989"/>
    <col customWidth="1" width="9.140625" style="1" min="990" max="990"/>
    <col customWidth="1" width="9.140625" style="1" min="991" max="991"/>
    <col customWidth="1" width="9.140625" style="1" min="992" max="992"/>
    <col customWidth="1" width="9.140625" style="1" min="993" max="993"/>
    <col customWidth="1" width="9.140625" style="1" min="994" max="994"/>
    <col customWidth="1" width="9.140625" style="1" min="995" max="995"/>
    <col customWidth="1" width="9.140625" style="1" min="996" max="996"/>
    <col customWidth="1" width="9.140625" style="1" min="997" max="997"/>
    <col customWidth="1" width="9.140625" style="1" min="998" max="998"/>
    <col customWidth="1" width="9.140625" style="1" min="999" max="999"/>
    <col customWidth="1" width="9.140625" style="1" min="1000" max="1000"/>
    <col customWidth="1" width="9.140625" style="1" min="1001" max="1001"/>
    <col customWidth="1" width="9.140625" style="1" min="1002" max="1002"/>
    <col customWidth="1" width="9.140625" style="1" min="1003" max="1003"/>
    <col customWidth="1" width="9.140625" style="1" min="1004" max="1004"/>
    <col customWidth="1" width="9.140625" style="1" min="1005" max="1005"/>
    <col customWidth="1" width="9.140625" style="1" min="1006" max="1006"/>
    <col customWidth="1" width="9.140625" style="1" min="1007" max="1007"/>
    <col customWidth="1" width="9.140625" style="1" min="1008" max="1008"/>
    <col customWidth="1" width="9.140625" style="1" min="1009" max="1009"/>
    <col customWidth="1" width="9.140625" style="1" min="1010" max="1010"/>
    <col customWidth="1" width="9.140625" style="1" min="1011" max="1011"/>
    <col customWidth="1" width="9.140625" style="1" min="1012" max="1012"/>
    <col customWidth="1" width="9.140625" style="1" min="1013" max="1013"/>
    <col customWidth="1" width="9.140625" style="1" min="1014" max="1014"/>
    <col customWidth="1" width="9.140625" style="1" min="1015" max="1015"/>
    <col customWidth="1" width="9.140625" style="1" min="1016" max="1016"/>
    <col customWidth="1" width="9.140625" style="1" min="1017" max="1017"/>
    <col customWidth="1" width="9.140625" style="1" min="1018" max="1018"/>
    <col customWidth="1" width="9.140625" style="1" min="1019" max="1019"/>
    <col customWidth="1" width="9.140625" style="1" min="1020" max="1020"/>
    <col customWidth="1" width="9.140625" style="1" min="1021" max="1021"/>
    <col customWidth="1" width="9.140625" style="1" min="1022" max="1022"/>
    <col customWidth="1" width="9.140625" style="1" min="1023" max="1023"/>
    <col customWidth="1" width="9.140625" style="1" min="1024" max="1024"/>
    <col customWidth="1" width="9.140625" style="1" min="1025" max="1025"/>
  </cols>
  <sheetData>
    <row customHeight="1" r="1" spans="1:1025" ht="30.0">
      <c r="A1" s="2" t="s">
        <v>79</v>
      </c>
      <c r="B1" s="2" t="s"/>
    </row>
    <row customHeight="1" r="2" spans="1:1025" ht="15.0">
      <c r="A2" s="3" t="s">
        <v>38</v>
      </c>
      <c r="B2" s="3" t="s"/>
      <c r="C2" s="42">
        <f>BOM!B2</f>
        <v/>
      </c>
      <c r="D2" s="42" t="s"/>
      <c r="E2" s="42" t="s"/>
      <c r="F2" s="42" t="s"/>
    </row>
    <row customHeight="1" r="3" spans="1:1025" ht="15.0">
      <c r="A3" s="3" t="s">
        <v>74</v>
      </c>
      <c r="B3" s="3" t="s"/>
      <c r="C3" s="43">
        <f>BOM!B3</f>
        <v/>
      </c>
      <c r="D3" s="43" t="s"/>
      <c r="E3" s="43" t="s"/>
      <c r="F3" s="43" t="s"/>
    </row>
    <row customHeight="1" r="4" spans="1:1025" ht="15.0">
      <c r="A4" s="3" t="s">
        <v>69</v>
      </c>
      <c r="B4" s="3" t="s"/>
      <c r="C4" s="43">
        <f>BOM!B4</f>
        <v/>
      </c>
      <c r="D4" s="43" t="s"/>
      <c r="E4" s="43" t="s"/>
      <c r="F4" s="43" t="s"/>
    </row>
    <row customHeight="1" r="7" spans="1:1025" ht="15.0">
      <c r="A7" s="45" t="s">
        <v>57</v>
      </c>
      <c r="B7" s="45" t="s">
        <v>90</v>
      </c>
    </row>
    <row customHeight="1" r="8" spans="1:1025" ht="15.0">
      <c r="A8" s="4" t="s">
        <v>93</v>
      </c>
      <c r="B8" s="5" t="n">
        <v>10</v>
      </c>
    </row>
    <row customHeight="1" r="9" spans="1:1025" ht="15.0">
      <c r="A9" s="4" t="s">
        <v>98</v>
      </c>
      <c r="B9" s="6" t="n">
        <v>150</v>
      </c>
    </row>
    <row customHeight="1" r="10" spans="1:1025" ht="15.0">
      <c r="A10" s="4" t="s">
        <v>92</v>
      </c>
      <c r="B10" s="5" t="n">
        <v>0.03</v>
      </c>
    </row>
    <row customHeight="1" r="11" spans="1:1025" ht="15.0">
      <c r="A11" s="4" t="s">
        <v>49</v>
      </c>
      <c r="B11" s="5" t="n">
        <v>0.08</v>
      </c>
    </row>
    <row customHeight="1" r="12" spans="1:1025" ht="15.0">
      <c r="A12" s="4" t="s">
        <v>95</v>
      </c>
      <c r="B12" s="5" t="n">
        <v>0.1</v>
      </c>
    </row>
    <row customHeight="1" r="13" spans="1:1025" ht="15.0">
      <c r="A13" s="4" t="s">
        <v>68</v>
      </c>
      <c r="B13" s="5" t="n">
        <v>0.16</v>
      </c>
    </row>
    <row customHeight="1" r="14" spans="1:1025" ht="15.0">
      <c r="A14" s="4" t="s">
        <v>45</v>
      </c>
      <c r="B14" s="4" t="n">
        <v>-0.15</v>
      </c>
    </row>
    <row customHeight="1" r="15" spans="1:1025" ht="15.0">
      <c r="A15" s="4" t="s">
        <v>105</v>
      </c>
      <c r="B15" s="7" t="n">
        <v>0.25</v>
      </c>
    </row>
    <row customHeight="1" r="17" spans="1:1025" ht="15.0">
      <c r="D17" s="45" t="s">
        <v>26</v>
      </c>
      <c r="E17" s="45" t="s"/>
      <c r="F17" s="45" t="s"/>
      <c r="G17" s="45" t="s"/>
      <c r="H17" s="45" t="s"/>
      <c r="I17" s="45" t="s"/>
      <c r="J17" s="45" t="s"/>
      <c r="O17" s="45" t="s">
        <v>52</v>
      </c>
    </row>
    <row customHeight="1" r="18" spans="1:1025" ht="15.0">
      <c r="A18" s="45" t="s">
        <v>78</v>
      </c>
      <c r="B18" s="45" t="s">
        <v>93</v>
      </c>
      <c r="C18" s="45" t="s">
        <v>98</v>
      </c>
      <c r="D18" s="45" t="s">
        <v>91</v>
      </c>
      <c r="E18" s="45" t="s">
        <v>48</v>
      </c>
      <c r="F18" s="45" t="s">
        <v>94</v>
      </c>
      <c r="G18" s="45" t="s">
        <v>67</v>
      </c>
      <c r="H18" s="45" t="s">
        <v>103</v>
      </c>
      <c r="I18" s="45" t="s">
        <v>44</v>
      </c>
      <c r="J18" s="45" t="s">
        <v>71</v>
      </c>
      <c r="K18" s="45" t="s">
        <v>70</v>
      </c>
      <c r="L18" s="45" t="s">
        <v>104</v>
      </c>
      <c r="M18" s="45" t="s">
        <v>101</v>
      </c>
      <c r="N18" s="45" t="s">
        <v>97</v>
      </c>
      <c r="O18" s="45" t="s">
        <v>103</v>
      </c>
      <c r="P18" s="45" t="s">
        <v>71</v>
      </c>
    </row>
    <row customHeight="1" r="19" spans="1:1025" ht="15.0">
      <c r="A19" s="8">
        <f>BOM!Q6</f>
        <v/>
      </c>
      <c r="B19" s="9">
        <f>(BOM!L58+BOM!M58)*QUOTE!B8</f>
        <v/>
      </c>
      <c r="C19" s="9">
        <f>(IF(BOM!L58&gt;0,1,0)+IF(BOM!M58&gt;0,1,0))*B9</f>
        <v/>
      </c>
      <c r="D19" s="10">
        <f>BOM!AC58*QUOTE!B10*A19</f>
        <v/>
      </c>
      <c r="E19" s="10">
        <f>BOM!AD58*QUOTE!B11*A19</f>
        <v/>
      </c>
      <c r="F19" s="10">
        <f>BOM!AE58*QUOTE!B12*A19</f>
        <v/>
      </c>
      <c r="G19" s="10">
        <f>BOM!AF58*QUOTE!B13*A19</f>
        <v/>
      </c>
      <c r="H19" s="10">
        <f ref="H19" t="shared" si="0">SUM(D19:G19)</f>
        <v/>
      </c>
      <c r="I19" s="10">
        <f ref="I19" t="shared" si="1">IF(A19&lt;1,0,H19*A19^$B$14)</f>
        <v/>
      </c>
      <c r="J19" s="11">
        <f ref="J19" t="shared" si="2">IF(A19&lt;1,0,I19/A19)</f>
        <v/>
      </c>
      <c r="K19" s="11">
        <f>BOM!Q58</f>
        <v/>
      </c>
      <c r="L19" s="11">
        <f ref="L19" t="shared" si="3">IF(A19&lt;1,0,K19*$B$15*A19^$B$14)</f>
        <v/>
      </c>
      <c r="M19" s="12" t="s"/>
      <c r="N19" s="12" t="s"/>
      <c r="O19" s="50">
        <f ref="O19" t="shared" si="4">IF(A19&lt;1,0,SUM(J19:N19)*A19+B19+C19)</f>
        <v/>
      </c>
      <c r="P19" s="50">
        <f ref="P19" t="shared" si="5">IF(A19&lt;1,0,O19/A19)</f>
        <v/>
      </c>
    </row>
    <row customHeight="1" r="20" spans="1:1025" ht="15.0">
      <c r="A20" s="8">
        <f>BOM!S6</f>
        <v/>
      </c>
      <c r="B20" s="9">
        <f>(BOM!L58+BOM!M58)*QUOTE!B8</f>
        <v/>
      </c>
      <c r="C20" s="9">
        <f>(IF(BOM!L58&gt;0,1,0)+IF(BOM!M58&gt;0,1,0))*B9</f>
        <v/>
      </c>
      <c r="D20" s="10">
        <f>BOM!AC58*QUOTE!B10*A20</f>
        <v/>
      </c>
      <c r="E20" s="10">
        <f>BOM!AD58*QUOTE!B11*A20</f>
        <v/>
      </c>
      <c r="F20" s="10">
        <f>BOM!AE58*QUOTE!B12*A20</f>
        <v/>
      </c>
      <c r="G20" s="10">
        <f>BOM!AF58*QUOTE!B13*A20</f>
        <v/>
      </c>
      <c r="H20" s="10">
        <f>SUM(D20:G20)</f>
        <v/>
      </c>
      <c r="I20" s="10">
        <f>IF(A20&lt;1,0,H20*A20^$B$14)</f>
        <v/>
      </c>
      <c r="J20" s="11">
        <f>IF(A20&lt;1,0,I20/A20)</f>
        <v/>
      </c>
      <c r="K20" s="11">
        <f>BOM!S58</f>
        <v/>
      </c>
      <c r="L20" s="11">
        <f>IF(A20&lt;1,0,K20*$B$15*A20^$B$14)</f>
        <v/>
      </c>
      <c r="M20" s="12" t="s"/>
      <c r="N20" s="12" t="s"/>
      <c r="O20" s="50">
        <f>IF(A20&lt;1,0,SUM(J20:N20)*A20+B20+C20)</f>
        <v/>
      </c>
      <c r="P20" s="50">
        <f>IF(A20&lt;1,0,O20/A20)</f>
        <v/>
      </c>
    </row>
    <row customHeight="1" r="21" spans="1:1025" ht="15.0">
      <c r="A21" s="8">
        <f>BOM!U6</f>
        <v/>
      </c>
      <c r="B21" s="9">
        <f>(BOM!L58+BOM!M58)*QUOTE!B8</f>
        <v/>
      </c>
      <c r="C21" s="9">
        <f>(IF(BOM!L58&gt;0,1,0)+IF(BOM!M58&gt;0,1,0))*B9</f>
        <v/>
      </c>
      <c r="D21" s="10">
        <f>BOM!AC58*QUOTE!B10*A21</f>
        <v/>
      </c>
      <c r="E21" s="10">
        <f>BOM!AD58*QUOTE!B11*A21</f>
        <v/>
      </c>
      <c r="F21" s="10">
        <f>BOM!AE58*QUOTE!B12*A21</f>
        <v/>
      </c>
      <c r="G21" s="10">
        <f>BOM!AF58*QUOTE!B13*A21</f>
        <v/>
      </c>
      <c r="H21" s="10">
        <f>SUM(D21:G21)</f>
        <v/>
      </c>
      <c r="I21" s="10">
        <f>IF(A21&lt;1,0,H21*A21^$B$14)</f>
        <v/>
      </c>
      <c r="J21" s="11">
        <f>IF(A21&lt;1,0,I21/A21)</f>
        <v/>
      </c>
      <c r="K21" s="11">
        <f>BOM!U58</f>
        <v/>
      </c>
      <c r="L21" s="11">
        <f>IF(A21&lt;1,0,K21*$B$15*A21^$B$14)</f>
        <v/>
      </c>
      <c r="M21" s="12" t="s"/>
      <c r="N21" s="12" t="s"/>
      <c r="O21" s="50">
        <f>IF(A21&lt;1,0,SUM(J21:N21)*A21+B21+C21)</f>
        <v/>
      </c>
      <c r="P21" s="50">
        <f>IF(A21&lt;1,0,O21/A21)</f>
        <v/>
      </c>
    </row>
    <row customHeight="1" r="22" spans="1:1025" ht="15.0">
      <c r="A22" s="8">
        <f>BOM!W6</f>
        <v/>
      </c>
      <c r="B22" s="9">
        <f>(BOM!L58+BOM!M58)*QUOTE!B8</f>
        <v/>
      </c>
      <c r="C22" s="9">
        <f>(IF(BOM!L58&gt;0,1,0)+IF(BOM!M58&gt;0,1,0))*B9</f>
        <v/>
      </c>
      <c r="D22" s="10">
        <f>BOM!AC58*QUOTE!B10*A22</f>
        <v/>
      </c>
      <c r="E22" s="10">
        <f>BOM!AD58*QUOTE!B11*A22</f>
        <v/>
      </c>
      <c r="F22" s="10">
        <f>BOM!AE58*QUOTE!B12*A22</f>
        <v/>
      </c>
      <c r="G22" s="10">
        <f>BOM!AF58*QUOTE!B13*A22</f>
        <v/>
      </c>
      <c r="H22" s="10">
        <f>SUM(D22:G22)</f>
        <v/>
      </c>
      <c r="I22" s="10">
        <f>IF(A22&lt;1,0,H22*A22^$B$14)</f>
        <v/>
      </c>
      <c r="J22" s="11">
        <f>IF(A22&lt;1,0,I22/A22)</f>
        <v/>
      </c>
      <c r="K22" s="11">
        <f>BOM!W58</f>
        <v/>
      </c>
      <c r="L22" s="11">
        <f>IF(A22&lt;1,0,K22*$B$15*A22^$B$14)</f>
        <v/>
      </c>
      <c r="M22" s="12" t="s"/>
      <c r="N22" s="12" t="s"/>
      <c r="O22" s="50">
        <f>IF(A22&lt;1,0,SUM(J22:N22)*A22+B22+C22)</f>
        <v/>
      </c>
      <c r="P22" s="50">
        <f>IF(A22&lt;1,0,O22/A22)</f>
        <v/>
      </c>
    </row>
    <row customHeight="1" r="23" spans="1:1025" ht="15.0">
      <c r="A23" s="8">
        <f>BOM!Y6</f>
        <v/>
      </c>
      <c r="B23" s="9">
        <f>(BOM!L58+BOM!M58)*QUOTE!B8</f>
        <v/>
      </c>
      <c r="C23" s="9">
        <f>(IF(BOM!L58&gt;0,1,0)+IF(BOM!M58&gt;0,1,0))*B9</f>
        <v/>
      </c>
      <c r="D23" s="10">
        <f>BOM!AC58*QUOTE!B10*A23</f>
        <v/>
      </c>
      <c r="E23" s="10">
        <f>BOM!AD58*QUOTE!B11*A23</f>
        <v/>
      </c>
      <c r="F23" s="10">
        <f>BOM!AE58*QUOTE!B12*A23</f>
        <v/>
      </c>
      <c r="G23" s="10">
        <f>BOM!AF58*QUOTE!B13*A23</f>
        <v/>
      </c>
      <c r="H23" s="10">
        <f>SUM(D23:G23)</f>
        <v/>
      </c>
      <c r="I23" s="10">
        <f>IF(A23&lt;1,0,H23*A23^$B$14)</f>
        <v/>
      </c>
      <c r="J23" s="11">
        <f>IF(A23&lt;1,0,I23/A23)</f>
        <v/>
      </c>
      <c r="K23" s="11">
        <f>BOM!Y58</f>
        <v/>
      </c>
      <c r="L23" s="11">
        <f>IF(A23&lt;1,0,K23*$B$15*A23^$B$14)</f>
        <v/>
      </c>
      <c r="M23" s="12" t="s"/>
      <c r="N23" s="12" t="s"/>
      <c r="O23" s="50">
        <f>IF(A23&lt;1,0,SUM(J23:N23)*A23+B23+C23)</f>
        <v/>
      </c>
      <c r="P23" s="50">
        <f>IF(A23&lt;1,0,O23/A23)</f>
        <v/>
      </c>
    </row>
    <row customHeight="1" r="24" spans="1:1025" ht="15.0">
      <c r="A24" s="8">
        <f>BOM!AA6</f>
        <v/>
      </c>
      <c r="B24" s="9">
        <f>(BOM!L58+BOM!M58)*QUOTE!B8</f>
        <v/>
      </c>
      <c r="C24" s="9">
        <f>(IF(BOM!L58&gt;0,1,0)+IF(BOM!M58&gt;0,1,0))*B9</f>
        <v/>
      </c>
      <c r="D24" s="10">
        <f>BOM!AC58*QUOTE!B10*A24</f>
        <v/>
      </c>
      <c r="E24" s="10">
        <f>BOM!AD58*QUOTE!B11*A24</f>
        <v/>
      </c>
      <c r="F24" s="10">
        <f>BOM!AE58*QUOTE!B12*A24</f>
        <v/>
      </c>
      <c r="G24" s="10">
        <f>BOM!AF58*QUOTE!B13*A24</f>
        <v/>
      </c>
      <c r="H24" s="10">
        <f>SUM(D24:G24)</f>
        <v/>
      </c>
      <c r="I24" s="10">
        <f>IF(A24&lt;1,0,H24*A24^$B$14)</f>
        <v/>
      </c>
      <c r="J24" s="11">
        <f>IF(A24&lt;1,0,I24/A24)</f>
        <v/>
      </c>
      <c r="K24" s="11">
        <f>BOM!AA58</f>
        <v/>
      </c>
      <c r="L24" s="11">
        <f>IF(A24&lt;1,0,K24*$B$15*A24^$B$14)</f>
        <v/>
      </c>
      <c r="M24" s="12" t="s"/>
      <c r="N24" s="12" t="s"/>
      <c r="O24" s="50">
        <f>IF(A24&lt;1,0,SUM(J24:N24)*A24+B24+C24)</f>
        <v/>
      </c>
      <c r="P24" s="50">
        <f>IF(A24&lt;1,0,O24/A24)</f>
        <v/>
      </c>
    </row>
  </sheetData>
  <mergeCells count="8">
    <mergeCell ref="A4:B4"/>
    <mergeCell ref="C4:F4"/>
    <mergeCell ref="D17:J17"/>
    <mergeCell ref="A1:B1"/>
    <mergeCell ref="A2:B2"/>
    <mergeCell ref="C2:F2"/>
    <mergeCell ref="A3:B3"/>
    <mergeCell ref="C3:F3"/>
  </mergeCells>
  <conditionalFormatting sqref="O19:P24">
    <cfRule priority="1" type="cellIs" dxfId="1" operator="lessThan" stopIfTrue="1">
      <formula>0.01</formula>
    </cfRule>
    <cfRule priority="2" type="cellIs" dxfId="0" operator="greaterThan" stopIfTrue="1">
      <formula>0.01</formula>
    </cfRule>
  </conditionalFormatting>
  <pageMargins bottom="1" right="0.75" top="1" left="0.75" header="0.5" footer="0.5"/>
  <pageSetup orientation="landscape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BOM</vt:lpstr>
      <vt:lpstr>QUOTE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Magnum Engineering</dc:creator>
  <cp:lastModifiedBy>Magnum Laptop1</cp:lastModifiedBy>
  <dcterms:created xmlns:dcterms="http://purl.org/dc/terms/" xmlns:xsi="http://www.w3.org/2001/XMLSchema-instance" xsi:type="dcterms:W3CDTF">1899-12-30T00:00:00Z</dcterms:created>
  <dcterms:modified xmlns:dcterms="http://purl.org/dc/terms/" xmlns:xsi="http://www.w3.org/2001/XMLSchema-instance" xsi:type="dcterms:W3CDTF">2014-08-26T12:01:57Z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