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RM\"/>
    </mc:Choice>
  </mc:AlternateContent>
  <xr:revisionPtr revIDLastSave="0" documentId="13_ncr:1_{DD00987B-F087-4061-8F3A-A3CCDD95DFD1}" xr6:coauthVersionLast="47" xr6:coauthVersionMax="47" xr10:uidLastSave="{00000000-0000-0000-0000-000000000000}"/>
  <bookViews>
    <workbookView xWindow="-39792" yWindow="-4116" windowWidth="34560" windowHeight="19188" activeTab="1" xr2:uid="{42FCA7D2-B668-487C-9A6E-A731AE9F01FA}"/>
  </bookViews>
  <sheets>
    <sheet name="BOM" sheetId="3" r:id="rId1"/>
    <sheet name="Hardwa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J13" i="1"/>
  <c r="J15" i="1" s="1"/>
  <c r="K13" i="1"/>
  <c r="L13" i="1"/>
  <c r="L15" i="1" s="1"/>
  <c r="O13" i="1"/>
  <c r="P13" i="1"/>
  <c r="P15" i="1" s="1"/>
  <c r="Q13" i="1"/>
  <c r="R13" i="1"/>
  <c r="R15" i="1" s="1"/>
  <c r="S13" i="1"/>
  <c r="T13" i="1"/>
  <c r="U13" i="1"/>
  <c r="V13" i="1"/>
  <c r="B13" i="1"/>
  <c r="D13" i="1"/>
  <c r="H10" i="1"/>
  <c r="C10" i="1"/>
  <c r="C13" i="1" s="1"/>
  <c r="D10" i="1"/>
  <c r="E10" i="1"/>
  <c r="E13" i="1" s="1"/>
  <c r="E15" i="1" s="1"/>
  <c r="F10" i="1"/>
  <c r="G10" i="1"/>
  <c r="I10" i="1"/>
  <c r="J10" i="1"/>
  <c r="K10" i="1"/>
  <c r="L10" i="1"/>
  <c r="M10" i="1"/>
  <c r="W10" i="1" s="1"/>
  <c r="N10" i="1"/>
  <c r="N13" i="1" s="1"/>
  <c r="N15" i="1" s="1"/>
  <c r="O10" i="1"/>
  <c r="P10" i="1"/>
  <c r="Q10" i="1"/>
  <c r="R10" i="1"/>
  <c r="S10" i="1"/>
  <c r="T10" i="1"/>
  <c r="U10" i="1"/>
  <c r="V10" i="1"/>
  <c r="B10" i="1"/>
  <c r="Q15" i="1"/>
  <c r="O15" i="1"/>
  <c r="M13" i="1" l="1"/>
  <c r="M15" i="1" s="1"/>
  <c r="I15" i="1"/>
  <c r="W15" i="1" l="1"/>
</calcChain>
</file>

<file path=xl/sharedStrings.xml><?xml version="1.0" encoding="utf-8"?>
<sst xmlns="http://schemas.openxmlformats.org/spreadsheetml/2006/main" count="82" uniqueCount="70">
  <si>
    <t>Nut</t>
  </si>
  <si>
    <t>M3</t>
  </si>
  <si>
    <t>M4</t>
  </si>
  <si>
    <t>totals</t>
  </si>
  <si>
    <t>91290A145</t>
  </si>
  <si>
    <t>link</t>
  </si>
  <si>
    <t>pack size</t>
  </si>
  <si>
    <t>price per pack</t>
  </si>
  <si>
    <t>91290A144</t>
  </si>
  <si>
    <t>91290A117</t>
  </si>
  <si>
    <t>91290A572</t>
  </si>
  <si>
    <t>91290A135</t>
  </si>
  <si>
    <t>90576A102</t>
  </si>
  <si>
    <t>90576A103</t>
  </si>
  <si>
    <t>packs needed</t>
  </si>
  <si>
    <t>total prices</t>
  </si>
  <si>
    <t>final total</t>
  </si>
  <si>
    <t>Legs</t>
  </si>
  <si>
    <t>91290A188</t>
  </si>
  <si>
    <t>91290A154</t>
  </si>
  <si>
    <t xml:space="preserve"> </t>
  </si>
  <si>
    <t>91290A130</t>
  </si>
  <si>
    <t>Joint 0</t>
  </si>
  <si>
    <t>Joint 1</t>
  </si>
  <si>
    <t>Joint 2</t>
  </si>
  <si>
    <t>Joint 3</t>
  </si>
  <si>
    <t>Forearm</t>
  </si>
  <si>
    <t>Gripper</t>
  </si>
  <si>
    <t>Wires Standard</t>
  </si>
  <si>
    <t>Wires Forearm</t>
  </si>
  <si>
    <t>Wires Gripper</t>
  </si>
  <si>
    <t>Bolts</t>
  </si>
  <si>
    <t>Nuts</t>
  </si>
  <si>
    <t>Encoder Magnets</t>
  </si>
  <si>
    <t>ODrives S1</t>
  </si>
  <si>
    <t>Power Supply</t>
  </si>
  <si>
    <t>https://www.amazon.com/dp/B0C298NSS4</t>
  </si>
  <si>
    <t>Power Monitor</t>
  </si>
  <si>
    <t>https://www.amazon.com/dp/B0CZ36J9BY</t>
  </si>
  <si>
    <t>Slider = MGN7C, 100mm</t>
  </si>
  <si>
    <t xml:space="preserve"> https://www.aliexpress.us/item/3256804722090559.html</t>
  </si>
  <si>
    <t>Motor = GM5208-24</t>
  </si>
  <si>
    <t>https://upgraderc.be/en/products/iflight-ipower-gm5208-12-24-gimbal-motor?variant=46529548419396</t>
  </si>
  <si>
    <t>Motor = GB36-2</t>
  </si>
  <si>
    <t>https://www.aliexpress.us/item/1281133501.html</t>
  </si>
  <si>
    <t>Motor = EaglePower 8308 90KV</t>
  </si>
  <si>
    <t>https://www.aliexpress.us/item/3256807861814061.html</t>
  </si>
  <si>
    <t>Item</t>
  </si>
  <si>
    <t>Link</t>
  </si>
  <si>
    <t>Quantity</t>
  </si>
  <si>
    <t>Total Price</t>
  </si>
  <si>
    <t>Item Price</t>
  </si>
  <si>
    <t>Raspberry Pi 4 Model B</t>
  </si>
  <si>
    <t>https://www.adafruit.com/product/4564?src=raspberrypi</t>
  </si>
  <si>
    <t>Bearings</t>
  </si>
  <si>
    <t>Standoffs</t>
  </si>
  <si>
    <t>Standoff</t>
  </si>
  <si>
    <t>8x22x7</t>
  </si>
  <si>
    <t>M2.5</t>
  </si>
  <si>
    <t>Belts - 300mm GT2</t>
  </si>
  <si>
    <t>30x37x4</t>
  </si>
  <si>
    <t>M2</t>
  </si>
  <si>
    <t>12x28x8</t>
  </si>
  <si>
    <t>75x95x10</t>
  </si>
  <si>
    <t>9XXXXXXXX</t>
  </si>
  <si>
    <t>Sum</t>
  </si>
  <si>
    <t>Average</t>
  </si>
  <si>
    <t>Running Total</t>
  </si>
  <si>
    <t>Count</t>
  </si>
  <si>
    <t>count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</si>
</sst>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64" fontId="0" fillId="0" borderId="1" xfId="0" applyNumberFormat="1" applyBorder="1"/>
    <xf numFmtId="0" fontId="2" fillId="0" borderId="0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1" fillId="0" borderId="0" xfId="1" applyFill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14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Fill="1"/>
    <xf numFmtId="0" fontId="0" fillId="3" borderId="8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3" fillId="0" borderId="1" xfId="0" applyFont="1" applyBorder="1"/>
    <xf numFmtId="0" fontId="4" fillId="0" borderId="1" xfId="1" applyFont="1" applyBorder="1" applyAlignment="1">
      <alignment wrapText="1"/>
    </xf>
    <xf numFmtId="0" fontId="4" fillId="0" borderId="1" xfId="1" applyFont="1" applyBorder="1" applyAlignment="1"/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4" fontId="0" fillId="5" borderId="0" xfId="0" applyNumberFormat="1" applyFill="1"/>
    <xf numFmtId="0" fontId="0" fillId="5" borderId="0" xfId="0" applyFill="1"/>
    <xf numFmtId="164" fontId="0" fillId="2" borderId="8" xfId="0" applyNumberFormat="1" applyFill="1" applyBorder="1"/>
    <xf numFmtId="0" fontId="2" fillId="2" borderId="10" xfId="0" applyFont="1" applyFill="1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Alignment="1">
      <alignment vertical="center"/>
    </xf>
    <xf numFmtId="3" fontId="0" fillId="2" borderId="8" xfId="0" applyNumberFormat="1" applyFill="1" applyBorder="1"/>
    <xf numFmtId="164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3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90A188" TargetMode="External"/><Relationship Id="rId3" Type="http://schemas.openxmlformats.org/officeDocument/2006/relationships/hyperlink" Target="https://www.mcmaster.com/91290A572" TargetMode="External"/><Relationship Id="rId7" Type="http://schemas.openxmlformats.org/officeDocument/2006/relationships/hyperlink" Target="https://www.mcmaster.com/90576A103" TargetMode="External"/><Relationship Id="rId2" Type="http://schemas.openxmlformats.org/officeDocument/2006/relationships/hyperlink" Target="https://www.mcmaster.com/91290A144" TargetMode="External"/><Relationship Id="rId1" Type="http://schemas.openxmlformats.org/officeDocument/2006/relationships/hyperlink" Target="https://www.mcmaster.com/91290A145" TargetMode="External"/><Relationship Id="rId6" Type="http://schemas.openxmlformats.org/officeDocument/2006/relationships/hyperlink" Target="https://www.mcmaster.com/90576A10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1290A117" TargetMode="External"/><Relationship Id="rId10" Type="http://schemas.openxmlformats.org/officeDocument/2006/relationships/hyperlink" Target="https://www.mcmaster.com/91290A130" TargetMode="External"/><Relationship Id="rId4" Type="http://schemas.openxmlformats.org/officeDocument/2006/relationships/hyperlink" Target="https://www.mcmaster.com/91290A135" TargetMode="External"/><Relationship Id="rId9" Type="http://schemas.openxmlformats.org/officeDocument/2006/relationships/hyperlink" Target="https://www.mcmaster.com/91290A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22FD-255E-455F-872D-D755421F4957}">
  <dimension ref="A1:E17"/>
  <sheetViews>
    <sheetView workbookViewId="0">
      <selection activeCell="D17" sqref="D17"/>
    </sheetView>
  </sheetViews>
  <sheetFormatPr defaultRowHeight="15" x14ac:dyDescent="0.25"/>
  <cols>
    <col min="1" max="1" width="28.5703125" bestFit="1" customWidth="1"/>
    <col min="2" max="2" width="10" bestFit="1" customWidth="1"/>
    <col min="3" max="3" width="8.7109375" bestFit="1" customWidth="1"/>
    <col min="4" max="4" width="10.28515625" bestFit="1" customWidth="1"/>
  </cols>
  <sheetData>
    <row r="1" spans="1:5" x14ac:dyDescent="0.25">
      <c r="A1" t="s">
        <v>47</v>
      </c>
      <c r="B1" t="s">
        <v>51</v>
      </c>
      <c r="C1" t="s">
        <v>49</v>
      </c>
      <c r="D1" t="s">
        <v>50</v>
      </c>
      <c r="E1" t="s">
        <v>48</v>
      </c>
    </row>
    <row r="2" spans="1:5" x14ac:dyDescent="0.25">
      <c r="A2" t="s">
        <v>35</v>
      </c>
      <c r="E2" t="s">
        <v>36</v>
      </c>
    </row>
    <row r="3" spans="1:5" x14ac:dyDescent="0.25">
      <c r="A3" t="s">
        <v>37</v>
      </c>
      <c r="E3" t="s">
        <v>38</v>
      </c>
    </row>
    <row r="4" spans="1:5" x14ac:dyDescent="0.25">
      <c r="A4" t="s">
        <v>39</v>
      </c>
      <c r="E4" t="s">
        <v>40</v>
      </c>
    </row>
    <row r="5" spans="1:5" x14ac:dyDescent="0.25">
      <c r="A5" t="s">
        <v>41</v>
      </c>
      <c r="E5" t="s">
        <v>42</v>
      </c>
    </row>
    <row r="6" spans="1:5" x14ac:dyDescent="0.25">
      <c r="A6" t="s">
        <v>43</v>
      </c>
      <c r="E6" t="s">
        <v>44</v>
      </c>
    </row>
    <row r="7" spans="1:5" x14ac:dyDescent="0.25">
      <c r="A7" t="s">
        <v>45</v>
      </c>
      <c r="E7" t="s">
        <v>46</v>
      </c>
    </row>
    <row r="8" spans="1:5" x14ac:dyDescent="0.25">
      <c r="A8" t="s">
        <v>28</v>
      </c>
    </row>
    <row r="9" spans="1:5" x14ac:dyDescent="0.25">
      <c r="A9" t="s">
        <v>29</v>
      </c>
    </row>
    <row r="10" spans="1:5" x14ac:dyDescent="0.25">
      <c r="A10" t="s">
        <v>30</v>
      </c>
    </row>
    <row r="11" spans="1:5" x14ac:dyDescent="0.25">
      <c r="A11" t="s">
        <v>31</v>
      </c>
    </row>
    <row r="12" spans="1:5" x14ac:dyDescent="0.25">
      <c r="A12" t="s">
        <v>32</v>
      </c>
    </row>
    <row r="13" spans="1:5" x14ac:dyDescent="0.25">
      <c r="A13" t="s">
        <v>33</v>
      </c>
    </row>
    <row r="14" spans="1:5" x14ac:dyDescent="0.25">
      <c r="A14" t="s">
        <v>34</v>
      </c>
    </row>
    <row r="15" spans="1:5" x14ac:dyDescent="0.25">
      <c r="A15" t="s">
        <v>52</v>
      </c>
      <c r="B15">
        <v>75</v>
      </c>
      <c r="C15">
        <v>1</v>
      </c>
      <c r="E15" t="s">
        <v>53</v>
      </c>
    </row>
    <row r="16" spans="1:5" x14ac:dyDescent="0.25">
      <c r="A16" t="s">
        <v>55</v>
      </c>
    </row>
    <row r="17" spans="1:3" x14ac:dyDescent="0.25">
      <c r="A17" t="s">
        <v>59</v>
      </c>
      <c r="C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B602-290B-4982-B78B-7ABFBEFF08D7}">
  <dimension ref="A1:AC25"/>
  <sheetViews>
    <sheetView tabSelected="1" workbookViewId="0">
      <selection activeCell="J20" sqref="J20"/>
    </sheetView>
  </sheetViews>
  <sheetFormatPr defaultRowHeight="15" x14ac:dyDescent="0.25"/>
  <cols>
    <col min="1" max="1" width="11.28515625" bestFit="1" customWidth="1"/>
    <col min="2" max="9" width="8.7109375" bestFit="1" customWidth="1"/>
    <col min="10" max="10" width="8.85546875" bestFit="1" customWidth="1"/>
    <col min="11" max="18" width="8.7109375" bestFit="1" customWidth="1"/>
    <col min="19" max="19" width="9" bestFit="1" customWidth="1"/>
    <col min="20" max="22" width="8.7109375" bestFit="1" customWidth="1"/>
  </cols>
  <sheetData>
    <row r="1" spans="1:24" x14ac:dyDescent="0.25">
      <c r="B1" s="47" t="s">
        <v>61</v>
      </c>
      <c r="C1" s="49"/>
      <c r="D1" s="15" t="s">
        <v>58</v>
      </c>
      <c r="E1" s="46" t="s">
        <v>1</v>
      </c>
      <c r="F1" s="46"/>
      <c r="G1" s="46"/>
      <c r="H1" s="46"/>
      <c r="I1" s="46"/>
      <c r="J1" s="46"/>
      <c r="K1" s="46"/>
      <c r="L1" s="46"/>
      <c r="M1" s="46"/>
      <c r="N1" s="46" t="s">
        <v>2</v>
      </c>
      <c r="O1" s="46"/>
      <c r="P1" s="47"/>
      <c r="Q1" s="47"/>
      <c r="R1" s="8"/>
      <c r="S1" s="47" t="s">
        <v>54</v>
      </c>
      <c r="T1" s="48"/>
      <c r="U1" s="48"/>
      <c r="V1" s="49"/>
    </row>
    <row r="2" spans="1:24" x14ac:dyDescent="0.25">
      <c r="B2" s="20" t="s">
        <v>0</v>
      </c>
      <c r="C2" s="21">
        <v>8</v>
      </c>
      <c r="D2" s="22">
        <v>5</v>
      </c>
      <c r="E2" s="23" t="s">
        <v>0</v>
      </c>
      <c r="F2" s="24" t="s">
        <v>56</v>
      </c>
      <c r="G2" s="24">
        <v>6</v>
      </c>
      <c r="H2" s="24">
        <v>10</v>
      </c>
      <c r="I2" s="24">
        <v>12</v>
      </c>
      <c r="J2" s="24">
        <v>15</v>
      </c>
      <c r="K2" s="24">
        <v>25</v>
      </c>
      <c r="L2" s="24">
        <v>30</v>
      </c>
      <c r="M2" s="24">
        <v>35</v>
      </c>
      <c r="N2" s="20" t="s">
        <v>0</v>
      </c>
      <c r="O2" s="24">
        <v>10</v>
      </c>
      <c r="P2" s="24">
        <v>16</v>
      </c>
      <c r="Q2" s="24">
        <v>45</v>
      </c>
      <c r="R2" s="21">
        <v>60</v>
      </c>
      <c r="S2" s="20" t="s">
        <v>63</v>
      </c>
      <c r="T2" s="25" t="s">
        <v>60</v>
      </c>
      <c r="U2" s="25" t="s">
        <v>62</v>
      </c>
      <c r="V2" s="21" t="s">
        <v>57</v>
      </c>
    </row>
    <row r="3" spans="1:24" x14ac:dyDescent="0.25">
      <c r="A3" s="10" t="s">
        <v>17</v>
      </c>
      <c r="B3" s="33"/>
      <c r="C3" s="13"/>
      <c r="D3" s="33"/>
      <c r="E3" s="33"/>
      <c r="F3" s="34"/>
      <c r="G3" s="34"/>
      <c r="H3" s="34"/>
      <c r="I3" s="34"/>
      <c r="J3" s="34"/>
      <c r="K3" s="34"/>
      <c r="L3" s="34"/>
      <c r="M3" s="13"/>
      <c r="N3" s="33">
        <v>17</v>
      </c>
      <c r="O3" s="34"/>
      <c r="P3" s="34">
        <v>11</v>
      </c>
      <c r="Q3" s="34"/>
      <c r="R3" s="13">
        <v>6</v>
      </c>
      <c r="S3" s="33"/>
      <c r="T3" s="34"/>
      <c r="U3" s="34"/>
      <c r="V3" s="13"/>
    </row>
    <row r="4" spans="1:24" x14ac:dyDescent="0.25">
      <c r="A4" s="26" t="s">
        <v>22</v>
      </c>
      <c r="B4" s="27"/>
      <c r="C4" s="28"/>
      <c r="D4" s="27"/>
      <c r="E4" s="27">
        <v>13</v>
      </c>
      <c r="F4" s="29">
        <v>4</v>
      </c>
      <c r="G4" s="29"/>
      <c r="H4" s="29"/>
      <c r="I4" s="29">
        <v>8</v>
      </c>
      <c r="J4" s="29">
        <v>6</v>
      </c>
      <c r="K4" s="29"/>
      <c r="L4" s="29"/>
      <c r="M4" s="29"/>
      <c r="N4" s="27">
        <v>12</v>
      </c>
      <c r="O4" s="29">
        <v>4</v>
      </c>
      <c r="P4" s="29"/>
      <c r="Q4" s="29">
        <v>6</v>
      </c>
      <c r="R4" s="28">
        <v>6</v>
      </c>
      <c r="S4" s="27">
        <v>2</v>
      </c>
      <c r="T4" s="29"/>
      <c r="U4" s="29">
        <v>3</v>
      </c>
      <c r="V4" s="28"/>
    </row>
    <row r="5" spans="1:24" x14ac:dyDescent="0.25">
      <c r="A5" s="11" t="s">
        <v>23</v>
      </c>
      <c r="B5" s="17"/>
      <c r="C5" s="18"/>
      <c r="D5" s="17"/>
      <c r="E5" s="17">
        <v>61</v>
      </c>
      <c r="F5" s="14">
        <v>8</v>
      </c>
      <c r="G5" s="14"/>
      <c r="H5" s="14"/>
      <c r="I5" s="14">
        <v>16</v>
      </c>
      <c r="J5" s="14">
        <v>20</v>
      </c>
      <c r="K5" s="14">
        <v>3</v>
      </c>
      <c r="L5" s="14"/>
      <c r="M5" s="18">
        <v>21</v>
      </c>
      <c r="N5" s="17">
        <v>24</v>
      </c>
      <c r="O5" s="14">
        <v>8</v>
      </c>
      <c r="P5" s="14"/>
      <c r="Q5" s="14">
        <v>24</v>
      </c>
      <c r="R5" s="14"/>
      <c r="S5" s="17">
        <v>2</v>
      </c>
      <c r="T5" s="14"/>
      <c r="U5" s="14">
        <v>6</v>
      </c>
      <c r="V5" s="18">
        <v>3</v>
      </c>
    </row>
    <row r="6" spans="1:24" x14ac:dyDescent="0.25">
      <c r="A6" s="26" t="s">
        <v>24</v>
      </c>
      <c r="B6" s="27"/>
      <c r="C6" s="28"/>
      <c r="D6" s="27"/>
      <c r="E6" s="27">
        <v>13</v>
      </c>
      <c r="F6" s="29">
        <v>4</v>
      </c>
      <c r="G6" s="29"/>
      <c r="H6" s="29"/>
      <c r="I6" s="29">
        <v>8</v>
      </c>
      <c r="J6" s="29">
        <v>6</v>
      </c>
      <c r="K6" s="29"/>
      <c r="L6" s="29"/>
      <c r="M6" s="29"/>
      <c r="N6" s="27">
        <v>12</v>
      </c>
      <c r="O6" s="29">
        <v>4</v>
      </c>
      <c r="P6" s="29"/>
      <c r="Q6" s="29">
        <v>6</v>
      </c>
      <c r="R6" s="28">
        <v>6</v>
      </c>
      <c r="S6" s="27">
        <v>2</v>
      </c>
      <c r="T6" s="29"/>
      <c r="U6" s="29">
        <v>3</v>
      </c>
      <c r="V6" s="28">
        <v>0</v>
      </c>
    </row>
    <row r="7" spans="1:24" s="19" customFormat="1" x14ac:dyDescent="0.25">
      <c r="A7" s="16" t="s">
        <v>25</v>
      </c>
      <c r="B7" s="17"/>
      <c r="C7" s="18"/>
      <c r="D7" s="17"/>
      <c r="E7" s="17">
        <v>19</v>
      </c>
      <c r="F7" s="14">
        <v>4</v>
      </c>
      <c r="G7" s="14"/>
      <c r="H7" s="14"/>
      <c r="I7" s="14">
        <v>4</v>
      </c>
      <c r="J7" s="14">
        <v>6</v>
      </c>
      <c r="K7" s="14"/>
      <c r="L7" s="14"/>
      <c r="M7" s="18">
        <v>6</v>
      </c>
      <c r="N7" s="17">
        <v>12</v>
      </c>
      <c r="O7" s="14">
        <v>4</v>
      </c>
      <c r="P7" s="14"/>
      <c r="Q7" s="14">
        <v>12</v>
      </c>
      <c r="R7" s="14"/>
      <c r="S7" s="17">
        <v>1</v>
      </c>
      <c r="T7" s="14"/>
      <c r="U7" s="14">
        <v>3</v>
      </c>
      <c r="V7" s="18">
        <v>2</v>
      </c>
    </row>
    <row r="8" spans="1:24" x14ac:dyDescent="0.25">
      <c r="A8" s="26" t="s">
        <v>26</v>
      </c>
      <c r="B8" s="27"/>
      <c r="C8" s="28"/>
      <c r="D8" s="27">
        <v>8</v>
      </c>
      <c r="E8" s="27">
        <v>32</v>
      </c>
      <c r="F8" s="29">
        <v>8</v>
      </c>
      <c r="G8" s="29"/>
      <c r="H8" s="29">
        <v>16</v>
      </c>
      <c r="I8" s="29"/>
      <c r="J8" s="29">
        <v>12</v>
      </c>
      <c r="K8" s="29"/>
      <c r="L8" s="29">
        <v>14</v>
      </c>
      <c r="M8" s="29"/>
      <c r="N8" s="27">
        <v>12</v>
      </c>
      <c r="O8" s="29"/>
      <c r="P8" s="29">
        <v>10</v>
      </c>
      <c r="Q8" s="29">
        <v>2</v>
      </c>
      <c r="R8" s="29"/>
      <c r="S8" s="27"/>
      <c r="T8" s="29">
        <v>2</v>
      </c>
      <c r="U8" s="29"/>
      <c r="V8" s="28">
        <v>9</v>
      </c>
    </row>
    <row r="9" spans="1:24" x14ac:dyDescent="0.25">
      <c r="A9" s="12" t="s">
        <v>27</v>
      </c>
      <c r="B9" s="30">
        <v>4</v>
      </c>
      <c r="C9" s="31">
        <v>12</v>
      </c>
      <c r="D9" s="30"/>
      <c r="E9" s="30">
        <v>12</v>
      </c>
      <c r="F9" s="32">
        <v>4</v>
      </c>
      <c r="G9" s="32">
        <v>8</v>
      </c>
      <c r="H9" s="14"/>
      <c r="I9" s="14"/>
      <c r="J9" s="32">
        <v>12</v>
      </c>
      <c r="K9" s="14"/>
      <c r="L9" s="32">
        <v>4</v>
      </c>
      <c r="M9" s="14"/>
      <c r="N9" s="30"/>
      <c r="O9" s="14"/>
      <c r="P9" s="14"/>
      <c r="Q9" s="14"/>
      <c r="R9" s="14"/>
      <c r="S9" s="30"/>
      <c r="T9" s="32"/>
      <c r="U9" s="32"/>
      <c r="V9" s="31"/>
    </row>
    <row r="10" spans="1:24" x14ac:dyDescent="0.25">
      <c r="A10" s="40" t="s">
        <v>3</v>
      </c>
      <c r="B10" s="40">
        <f>SUM(B3:B9)</f>
        <v>4</v>
      </c>
      <c r="C10" s="40">
        <f t="shared" ref="C10:V10" si="0">SUM(C3:C9)</f>
        <v>12</v>
      </c>
      <c r="D10" s="40">
        <f t="shared" si="0"/>
        <v>8</v>
      </c>
      <c r="E10" s="40">
        <f t="shared" si="0"/>
        <v>150</v>
      </c>
      <c r="F10" s="40">
        <f t="shared" si="0"/>
        <v>32</v>
      </c>
      <c r="G10" s="40">
        <f t="shared" si="0"/>
        <v>8</v>
      </c>
      <c r="H10" s="40">
        <f t="shared" si="0"/>
        <v>16</v>
      </c>
      <c r="I10" s="40">
        <f t="shared" si="0"/>
        <v>36</v>
      </c>
      <c r="J10" s="40">
        <f t="shared" si="0"/>
        <v>62</v>
      </c>
      <c r="K10" s="40">
        <f t="shared" si="0"/>
        <v>3</v>
      </c>
      <c r="L10" s="40">
        <f t="shared" si="0"/>
        <v>18</v>
      </c>
      <c r="M10" s="40">
        <f t="shared" si="0"/>
        <v>27</v>
      </c>
      <c r="N10" s="40">
        <f t="shared" si="0"/>
        <v>89</v>
      </c>
      <c r="O10" s="40">
        <f t="shared" si="0"/>
        <v>20</v>
      </c>
      <c r="P10" s="40">
        <f t="shared" si="0"/>
        <v>21</v>
      </c>
      <c r="Q10" s="40">
        <f t="shared" si="0"/>
        <v>50</v>
      </c>
      <c r="R10" s="40">
        <f t="shared" si="0"/>
        <v>18</v>
      </c>
      <c r="S10" s="40">
        <f t="shared" si="0"/>
        <v>7</v>
      </c>
      <c r="T10" s="40">
        <f t="shared" si="0"/>
        <v>2</v>
      </c>
      <c r="U10" s="40">
        <f t="shared" si="0"/>
        <v>15</v>
      </c>
      <c r="V10" s="40">
        <f t="shared" si="0"/>
        <v>14</v>
      </c>
      <c r="W10" s="51">
        <f>SUM(B10:V10)</f>
        <v>612</v>
      </c>
      <c r="X10" s="45" t="s">
        <v>69</v>
      </c>
    </row>
    <row r="11" spans="1:24" x14ac:dyDescent="0.25">
      <c r="A11" s="2" t="s">
        <v>5</v>
      </c>
      <c r="B11" s="35" t="s">
        <v>64</v>
      </c>
      <c r="C11" s="35" t="s">
        <v>64</v>
      </c>
      <c r="D11" s="35" t="s">
        <v>64</v>
      </c>
      <c r="E11" s="36" t="s">
        <v>12</v>
      </c>
      <c r="F11" s="35" t="s">
        <v>64</v>
      </c>
      <c r="G11" s="35" t="s">
        <v>64</v>
      </c>
      <c r="H11" s="35" t="s">
        <v>64</v>
      </c>
      <c r="I11" s="37" t="s">
        <v>9</v>
      </c>
      <c r="J11" s="36" t="s">
        <v>10</v>
      </c>
      <c r="K11" s="35" t="s">
        <v>64</v>
      </c>
      <c r="L11" s="38" t="s">
        <v>21</v>
      </c>
      <c r="M11" s="37" t="s">
        <v>11</v>
      </c>
      <c r="N11" s="36" t="s">
        <v>13</v>
      </c>
      <c r="O11" s="36" t="s">
        <v>8</v>
      </c>
      <c r="P11" s="39" t="s">
        <v>19</v>
      </c>
      <c r="Q11" s="36" t="s">
        <v>4</v>
      </c>
      <c r="R11" s="39" t="s">
        <v>18</v>
      </c>
      <c r="S11" s="35" t="s">
        <v>64</v>
      </c>
      <c r="T11" s="35" t="s">
        <v>64</v>
      </c>
      <c r="U11" s="35" t="s">
        <v>64</v>
      </c>
      <c r="V11" s="35" t="s">
        <v>64</v>
      </c>
    </row>
    <row r="12" spans="1:24" x14ac:dyDescent="0.25">
      <c r="A12" s="1" t="s">
        <v>6</v>
      </c>
      <c r="B12" s="1"/>
      <c r="C12" s="1"/>
      <c r="D12" s="1"/>
      <c r="E12">
        <v>100</v>
      </c>
      <c r="I12">
        <v>100</v>
      </c>
      <c r="J12">
        <v>50</v>
      </c>
      <c r="L12">
        <v>50</v>
      </c>
      <c r="M12">
        <v>50</v>
      </c>
      <c r="N12">
        <v>100</v>
      </c>
      <c r="O12">
        <v>100</v>
      </c>
      <c r="P12">
        <v>100</v>
      </c>
      <c r="Q12">
        <v>50</v>
      </c>
      <c r="R12">
        <v>25</v>
      </c>
    </row>
    <row r="13" spans="1:24" x14ac:dyDescent="0.25">
      <c r="A13" s="7" t="s">
        <v>14</v>
      </c>
      <c r="B13" t="e">
        <f>ROUNDUP(B10/B12,0)</f>
        <v>#DIV/0!</v>
      </c>
      <c r="C13" t="e">
        <f>ROUNDUP(C10/C12,0)</f>
        <v>#DIV/0!</v>
      </c>
      <c r="D13" t="e">
        <f>ROUNDUP(D10/D12,0)</f>
        <v>#DIV/0!</v>
      </c>
      <c r="E13">
        <f>ROUNDUP(E10/E12,0)</f>
        <v>2</v>
      </c>
      <c r="F13" t="e">
        <f t="shared" ref="F13:V13" si="1">ROUNDUP(F10/F12,0)</f>
        <v>#DIV/0!</v>
      </c>
      <c r="G13" t="e">
        <f t="shared" si="1"/>
        <v>#DIV/0!</v>
      </c>
      <c r="H13" t="e">
        <f t="shared" si="1"/>
        <v>#DIV/0!</v>
      </c>
      <c r="I13">
        <f t="shared" si="1"/>
        <v>1</v>
      </c>
      <c r="J13">
        <f t="shared" si="1"/>
        <v>2</v>
      </c>
      <c r="K13" t="e">
        <f t="shared" si="1"/>
        <v>#DIV/0!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 t="e">
        <f t="shared" si="1"/>
        <v>#DIV/0!</v>
      </c>
      <c r="T13" t="e">
        <f t="shared" si="1"/>
        <v>#DIV/0!</v>
      </c>
      <c r="U13" t="e">
        <f t="shared" si="1"/>
        <v>#DIV/0!</v>
      </c>
      <c r="V13" t="e">
        <f t="shared" si="1"/>
        <v>#DIV/0!</v>
      </c>
    </row>
    <row r="14" spans="1:24" x14ac:dyDescent="0.25">
      <c r="A14" s="2" t="s">
        <v>7</v>
      </c>
      <c r="B14" s="2"/>
      <c r="C14" s="2"/>
      <c r="D14" s="2"/>
      <c r="E14" s="6">
        <v>4.6500000000000004</v>
      </c>
      <c r="F14" s="6"/>
      <c r="G14" s="6"/>
      <c r="H14" s="6"/>
      <c r="I14" s="6">
        <v>10.88</v>
      </c>
      <c r="J14" s="52">
        <v>10</v>
      </c>
      <c r="K14" s="6"/>
      <c r="L14" s="6">
        <v>13.16</v>
      </c>
      <c r="M14" s="6">
        <v>12.91</v>
      </c>
      <c r="N14" s="6">
        <v>5.57</v>
      </c>
      <c r="O14" s="6">
        <v>11.27</v>
      </c>
      <c r="P14" s="6">
        <v>12.91</v>
      </c>
      <c r="Q14" s="6">
        <v>14.3</v>
      </c>
      <c r="R14" s="6">
        <v>13.72</v>
      </c>
      <c r="S14" s="3"/>
      <c r="T14" s="3"/>
      <c r="U14" s="3"/>
      <c r="V14" s="3"/>
    </row>
    <row r="15" spans="1:24" x14ac:dyDescent="0.25">
      <c r="A15" s="41" t="s">
        <v>15</v>
      </c>
      <c r="B15" s="41"/>
      <c r="C15" s="41"/>
      <c r="D15" s="41"/>
      <c r="E15" s="42">
        <f>E13*E14</f>
        <v>9.3000000000000007</v>
      </c>
      <c r="F15" s="42"/>
      <c r="G15" s="42"/>
      <c r="H15" s="42"/>
      <c r="I15" s="42">
        <f>I13*I14</f>
        <v>10.88</v>
      </c>
      <c r="J15" s="42">
        <f>J13*J14</f>
        <v>20</v>
      </c>
      <c r="K15" s="42"/>
      <c r="L15" s="42">
        <f t="shared" ref="L15:R15" si="2">L13*L14</f>
        <v>13.16</v>
      </c>
      <c r="M15" s="42">
        <f t="shared" si="2"/>
        <v>12.91</v>
      </c>
      <c r="N15" s="42">
        <f t="shared" si="2"/>
        <v>5.57</v>
      </c>
      <c r="O15" s="42">
        <f t="shared" si="2"/>
        <v>11.27</v>
      </c>
      <c r="P15" s="42">
        <f t="shared" si="2"/>
        <v>12.91</v>
      </c>
      <c r="Q15" s="42">
        <f t="shared" si="2"/>
        <v>14.3</v>
      </c>
      <c r="R15" s="42">
        <f t="shared" si="2"/>
        <v>13.72</v>
      </c>
      <c r="S15" s="43"/>
      <c r="T15" s="43"/>
      <c r="U15" s="43"/>
      <c r="V15" s="43"/>
      <c r="W15" s="44">
        <f>SUM(E15:R15)</f>
        <v>124.01999999999998</v>
      </c>
      <c r="X15" s="45" t="s">
        <v>16</v>
      </c>
    </row>
    <row r="16" spans="1:24" x14ac:dyDescent="0.25">
      <c r="V16" s="4"/>
      <c r="W16" s="5"/>
    </row>
    <row r="17" spans="9:29" x14ac:dyDescent="0.25">
      <c r="AC17" s="4"/>
    </row>
    <row r="18" spans="9:29" x14ac:dyDescent="0.25">
      <c r="J18" s="50"/>
      <c r="K18" s="50"/>
      <c r="L18" s="50"/>
      <c r="M18" s="50"/>
    </row>
    <row r="19" spans="9:29" x14ac:dyDescent="0.25">
      <c r="J19" s="50"/>
      <c r="K19" s="50"/>
      <c r="L19" s="50"/>
      <c r="M19" s="50"/>
    </row>
    <row r="20" spans="9:29" x14ac:dyDescent="0.25">
      <c r="J20" s="50"/>
      <c r="K20" s="50"/>
      <c r="L20" s="50"/>
      <c r="M20" s="50"/>
      <c r="N20" s="4"/>
      <c r="S20" t="s">
        <v>20</v>
      </c>
    </row>
    <row r="21" spans="9:29" x14ac:dyDescent="0.25">
      <c r="J21" s="50"/>
      <c r="K21" s="50"/>
      <c r="L21" s="50"/>
      <c r="M21" s="50"/>
      <c r="P21" s="9"/>
    </row>
    <row r="22" spans="9:29" x14ac:dyDescent="0.25">
      <c r="J22" s="50"/>
      <c r="K22" s="50"/>
      <c r="L22" s="50"/>
      <c r="M22" s="50"/>
    </row>
    <row r="23" spans="9:29" x14ac:dyDescent="0.25">
      <c r="J23" s="50"/>
      <c r="K23" s="50"/>
      <c r="L23" s="50"/>
      <c r="M23" s="50"/>
      <c r="S23" s="4"/>
      <c r="T23" s="4"/>
      <c r="V23" s="4"/>
    </row>
    <row r="24" spans="9:29" x14ac:dyDescent="0.25">
      <c r="I24" s="50"/>
      <c r="J24" s="50"/>
      <c r="K24" s="50"/>
      <c r="L24" s="50"/>
      <c r="M24" s="50"/>
    </row>
    <row r="25" spans="9:29" x14ac:dyDescent="0.25">
      <c r="I25" s="50"/>
      <c r="J25" s="50"/>
      <c r="K25" s="50"/>
      <c r="L25" s="50"/>
      <c r="M25" s="50"/>
    </row>
  </sheetData>
  <mergeCells count="4">
    <mergeCell ref="E1:M1"/>
    <mergeCell ref="N1:Q1"/>
    <mergeCell ref="S1:V1"/>
    <mergeCell ref="B1:C1"/>
  </mergeCells>
  <conditionalFormatting sqref="E9:G9 U4 U6 E4:F8 H8 J8:J9 I6:J7 I5:K5 I4:J4 N4:O4 L8:L9 N8 P8:Q8 M5:O5 Q4:R4 Q6:R6 Q5 Q7 M7:O7 N6:O6">
    <cfRule type="cellIs" dxfId="1" priority="1" operator="lessThan">
      <formula>1</formula>
    </cfRule>
    <cfRule type="cellIs" dxfId="0" priority="2" operator="lessThan">
      <formula>1</formula>
    </cfRule>
  </conditionalFormatting>
  <hyperlinks>
    <hyperlink ref="Q11" r:id="rId1" display="https://www.mcmaster.com/91290A145" xr:uid="{EF0C7CB7-7F0C-4978-AD30-F63B825C607C}"/>
    <hyperlink ref="O11" r:id="rId2" display="https://www.mcmaster.com/91290A144" xr:uid="{97946378-20E3-4BB5-A415-61DF7F90D13E}"/>
    <hyperlink ref="J11" r:id="rId3" display="https://www.mcmaster.com/91290A572" xr:uid="{664D9FDE-70E3-4A0F-B351-35F0A3A2C3F5}"/>
    <hyperlink ref="M11" r:id="rId4" display="https://www.mcmaster.com/91290A135" xr:uid="{9CA25500-E455-4F17-8A7E-0D4EF1250BFC}"/>
    <hyperlink ref="I11" r:id="rId5" display="https://www.mcmaster.com/91290A117" xr:uid="{D77B4316-0FBE-4230-85B3-E918DE261303}"/>
    <hyperlink ref="E11" r:id="rId6" display="https://www.mcmaster.com/90576A102" xr:uid="{1B492BCE-BBA3-4F43-A72C-90E5F22FA535}"/>
    <hyperlink ref="N11" r:id="rId7" display="https://www.mcmaster.com/90576A103" xr:uid="{485778C1-91A9-4F26-B8D3-294C54C47869}"/>
    <hyperlink ref="R11" r:id="rId8" display="https://www.mcmaster.com/91290A188" xr:uid="{A3E4A7F7-EEF8-4991-8FCD-F7DCFE2D5C14}"/>
    <hyperlink ref="P11" r:id="rId9" display="https://www.mcmaster.com/91290A154" xr:uid="{BF65207D-35D8-4E2B-958E-E3273CAF7347}"/>
    <hyperlink ref="L11" r:id="rId10" display="https://www.mcmaster.com/91290A130" xr:uid="{7A3866DF-7699-4781-B27F-F0645E8076DB}"/>
  </hyperlinks>
  <pageMargins left="0.7" right="0.7" top="0.75" bottom="0.75" header="0.3" footer="0.3"/>
  <pageSetup orientation="portrait" r:id="rId11"/>
  <ignoredErrors>
    <ignoredError sqref="C10:R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Gope23 Darr</cp:lastModifiedBy>
  <dcterms:created xsi:type="dcterms:W3CDTF">2024-03-27T01:22:07Z</dcterms:created>
  <dcterms:modified xsi:type="dcterms:W3CDTF">2025-03-08T17:40:03Z</dcterms:modified>
</cp:coreProperties>
</file>