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RM\"/>
    </mc:Choice>
  </mc:AlternateContent>
  <xr:revisionPtr revIDLastSave="0" documentId="13_ncr:1_{B77E3FC9-D1DD-44B0-8C79-5632C12BBD02}" xr6:coauthVersionLast="47" xr6:coauthVersionMax="47" xr10:uidLastSave="{00000000-0000-0000-0000-000000000000}"/>
  <bookViews>
    <workbookView xWindow="-40068" yWindow="-4392" windowWidth="34560" windowHeight="19188" activeTab="1" xr2:uid="{42FCA7D2-B668-487C-9A6E-A731AE9F01FA}"/>
  </bookViews>
  <sheets>
    <sheet name="BOM" sheetId="3" r:id="rId1"/>
    <sheet name="Bolts and Bearing Count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4" i="1" s="1"/>
  <c r="B15" i="1" s="1"/>
  <c r="D10" i="1"/>
  <c r="E10" i="1"/>
  <c r="E14" i="1" s="1"/>
  <c r="E15" i="1" s="1"/>
  <c r="M10" i="1"/>
  <c r="M14" i="1" s="1"/>
  <c r="M15" i="1" s="1"/>
  <c r="L10" i="1"/>
  <c r="L14" i="1" s="1"/>
  <c r="L15" i="1" s="1"/>
  <c r="K10" i="1"/>
  <c r="J10" i="1"/>
  <c r="J14" i="1" s="1"/>
  <c r="J15" i="1" s="1"/>
  <c r="I10" i="1"/>
  <c r="I14" i="1" s="1"/>
  <c r="I15" i="1" s="1"/>
  <c r="H10" i="1"/>
  <c r="H14" i="1" s="1"/>
  <c r="H15" i="1" s="1"/>
  <c r="G10" i="1"/>
  <c r="G14" i="1" s="1"/>
  <c r="G15" i="1" s="1"/>
  <c r="K14" i="1"/>
  <c r="K15" i="1" s="1"/>
  <c r="D14" i="1" l="1"/>
  <c r="D15" i="1" s="1"/>
  <c r="N15" i="1" s="1"/>
</calcChain>
</file>

<file path=xl/sharedStrings.xml><?xml version="1.0" encoding="utf-8"?>
<sst xmlns="http://schemas.openxmlformats.org/spreadsheetml/2006/main" count="64" uniqueCount="63">
  <si>
    <t>Nut</t>
  </si>
  <si>
    <t>M3</t>
  </si>
  <si>
    <t>M4</t>
  </si>
  <si>
    <t>totals</t>
  </si>
  <si>
    <t>91290A145</t>
  </si>
  <si>
    <t>link</t>
  </si>
  <si>
    <t>pack size</t>
  </si>
  <si>
    <t>price per pack</t>
  </si>
  <si>
    <t>91290A144</t>
  </si>
  <si>
    <t>91290A117</t>
  </si>
  <si>
    <t>91290A572</t>
  </si>
  <si>
    <t>91290A135</t>
  </si>
  <si>
    <t>90576A102</t>
  </si>
  <si>
    <t>90576A103</t>
  </si>
  <si>
    <t>packs needed</t>
  </si>
  <si>
    <t>total prices</t>
  </si>
  <si>
    <t>final total</t>
  </si>
  <si>
    <t>Legs</t>
  </si>
  <si>
    <t>91290A188</t>
  </si>
  <si>
    <t>91290A154</t>
  </si>
  <si>
    <t xml:space="preserve"> </t>
  </si>
  <si>
    <t>91290A130</t>
  </si>
  <si>
    <t>Joint 0</t>
  </si>
  <si>
    <t>Joint 1</t>
  </si>
  <si>
    <t>Joint 2</t>
  </si>
  <si>
    <t>Joint 3</t>
  </si>
  <si>
    <t>Forearm</t>
  </si>
  <si>
    <t>Gripper</t>
  </si>
  <si>
    <t>Wires Standard</t>
  </si>
  <si>
    <t>Wires Forearm</t>
  </si>
  <si>
    <t>Wires Gripper</t>
  </si>
  <si>
    <t>Bolts</t>
  </si>
  <si>
    <t>Nuts</t>
  </si>
  <si>
    <t>Encoder Magnets</t>
  </si>
  <si>
    <t>ODrives S1</t>
  </si>
  <si>
    <t>Power Supply</t>
  </si>
  <si>
    <t>https://www.amazon.com/dp/B0C298NSS4</t>
  </si>
  <si>
    <t>Power Monitor</t>
  </si>
  <si>
    <t>https://www.amazon.com/dp/B0CZ36J9BY</t>
  </si>
  <si>
    <t>Slider = MGN7C, 100mm</t>
  </si>
  <si>
    <t xml:space="preserve"> https://www.aliexpress.us/item/3256804722090559.html</t>
  </si>
  <si>
    <t>Motor = GM5208-24</t>
  </si>
  <si>
    <t>https://upgraderc.be/en/products/iflight-ipower-gm5208-12-24-gimbal-motor?variant=46529548419396</t>
  </si>
  <si>
    <t>Motor = GB36-2</t>
  </si>
  <si>
    <t>https://www.aliexpress.us/item/1281133501.html</t>
  </si>
  <si>
    <t>Motor = EaglePower 8308 90KV</t>
  </si>
  <si>
    <t>https://www.aliexpress.us/item/3256807861814061.html</t>
  </si>
  <si>
    <t>Item</t>
  </si>
  <si>
    <t>Link</t>
  </si>
  <si>
    <t>Quantity</t>
  </si>
  <si>
    <t>Total Price</t>
  </si>
  <si>
    <t>Item Price</t>
  </si>
  <si>
    <t>Raspberry Pi 4 Model B</t>
  </si>
  <si>
    <t>https://www.adafruit.com/product/4564?src=raspberrypi</t>
  </si>
  <si>
    <t>Bearings</t>
  </si>
  <si>
    <t>75x95x10mm</t>
  </si>
  <si>
    <t>12x28x8mm</t>
  </si>
  <si>
    <t>Standoffs</t>
  </si>
  <si>
    <t>Standoff</t>
  </si>
  <si>
    <t>all joints include the arm they are attached to at the bottom</t>
  </si>
  <si>
    <t>joint 1 has double arms</t>
  </si>
  <si>
    <t>joint 3 has single arm</t>
  </si>
  <si>
    <t>8x22x7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</si>
</sst>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2" fillId="0" borderId="4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64" fontId="0" fillId="0" borderId="0" xfId="0" applyNumberFormat="1"/>
    <xf numFmtId="0" fontId="1" fillId="0" borderId="0" xfId="1" applyAlignment="1"/>
    <xf numFmtId="0" fontId="1" fillId="0" borderId="0" xfId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0" fontId="2" fillId="0" borderId="0" xfId="0" applyFont="1" applyFill="1" applyBorder="1" applyAlignment="1">
      <alignment horizontal="right"/>
    </xf>
    <xf numFmtId="164" fontId="0" fillId="0" borderId="8" xfId="0" applyNumberFormat="1" applyBorder="1"/>
    <xf numFmtId="0" fontId="2" fillId="0" borderId="10" xfId="0" applyFont="1" applyBorder="1"/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0" xfId="0" applyFill="1" applyBorder="1"/>
    <xf numFmtId="0" fontId="1" fillId="0" borderId="0" xfId="1"/>
    <xf numFmtId="0" fontId="0" fillId="0" borderId="12" xfId="0" applyBorder="1"/>
    <xf numFmtId="0" fontId="1" fillId="0" borderId="0" xfId="1" applyFill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Fill="1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90A188" TargetMode="External"/><Relationship Id="rId3" Type="http://schemas.openxmlformats.org/officeDocument/2006/relationships/hyperlink" Target="https://www.mcmaster.com/91290A572" TargetMode="External"/><Relationship Id="rId7" Type="http://schemas.openxmlformats.org/officeDocument/2006/relationships/hyperlink" Target="https://www.mcmaster.com/90576A103" TargetMode="External"/><Relationship Id="rId2" Type="http://schemas.openxmlformats.org/officeDocument/2006/relationships/hyperlink" Target="https://www.mcmaster.com/91290A144" TargetMode="External"/><Relationship Id="rId1" Type="http://schemas.openxmlformats.org/officeDocument/2006/relationships/hyperlink" Target="https://www.mcmaster.com/91290A145" TargetMode="External"/><Relationship Id="rId6" Type="http://schemas.openxmlformats.org/officeDocument/2006/relationships/hyperlink" Target="https://www.mcmaster.com/90576A10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91290A117" TargetMode="External"/><Relationship Id="rId10" Type="http://schemas.openxmlformats.org/officeDocument/2006/relationships/hyperlink" Target="https://www.mcmaster.com/91290A130" TargetMode="External"/><Relationship Id="rId4" Type="http://schemas.openxmlformats.org/officeDocument/2006/relationships/hyperlink" Target="https://www.mcmaster.com/91290A135" TargetMode="External"/><Relationship Id="rId9" Type="http://schemas.openxmlformats.org/officeDocument/2006/relationships/hyperlink" Target="https://www.mcmaster.com/91290A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22FD-255E-455F-872D-D755421F4957}">
  <dimension ref="A1:E16"/>
  <sheetViews>
    <sheetView workbookViewId="0">
      <selection activeCell="B16" sqref="B16"/>
    </sheetView>
  </sheetViews>
  <sheetFormatPr defaultRowHeight="15" x14ac:dyDescent="0.25"/>
  <cols>
    <col min="1" max="1" width="28.5703125" bestFit="1" customWidth="1"/>
    <col min="2" max="2" width="10" bestFit="1" customWidth="1"/>
    <col min="3" max="3" width="8.7109375" bestFit="1" customWidth="1"/>
    <col min="4" max="4" width="10.28515625" bestFit="1" customWidth="1"/>
  </cols>
  <sheetData>
    <row r="1" spans="1:5" x14ac:dyDescent="0.25">
      <c r="A1" t="s">
        <v>47</v>
      </c>
      <c r="B1" t="s">
        <v>51</v>
      </c>
      <c r="C1" t="s">
        <v>49</v>
      </c>
      <c r="D1" t="s">
        <v>50</v>
      </c>
      <c r="E1" t="s">
        <v>48</v>
      </c>
    </row>
    <row r="2" spans="1:5" x14ac:dyDescent="0.25">
      <c r="A2" t="s">
        <v>35</v>
      </c>
      <c r="E2" t="s">
        <v>36</v>
      </c>
    </row>
    <row r="3" spans="1:5" x14ac:dyDescent="0.25">
      <c r="A3" t="s">
        <v>37</v>
      </c>
      <c r="E3" t="s">
        <v>38</v>
      </c>
    </row>
    <row r="4" spans="1:5" x14ac:dyDescent="0.25">
      <c r="A4" t="s">
        <v>39</v>
      </c>
      <c r="E4" t="s">
        <v>40</v>
      </c>
    </row>
    <row r="5" spans="1:5" x14ac:dyDescent="0.25">
      <c r="A5" t="s">
        <v>41</v>
      </c>
      <c r="E5" t="s">
        <v>42</v>
      </c>
    </row>
    <row r="6" spans="1:5" x14ac:dyDescent="0.25">
      <c r="A6" t="s">
        <v>43</v>
      </c>
      <c r="E6" t="s">
        <v>44</v>
      </c>
    </row>
    <row r="7" spans="1:5" x14ac:dyDescent="0.25">
      <c r="A7" t="s">
        <v>45</v>
      </c>
      <c r="E7" t="s">
        <v>46</v>
      </c>
    </row>
    <row r="8" spans="1:5" x14ac:dyDescent="0.25">
      <c r="A8" t="s">
        <v>28</v>
      </c>
    </row>
    <row r="9" spans="1:5" x14ac:dyDescent="0.25">
      <c r="A9" t="s">
        <v>29</v>
      </c>
    </row>
    <row r="10" spans="1:5" x14ac:dyDescent="0.25">
      <c r="A10" t="s">
        <v>30</v>
      </c>
    </row>
    <row r="11" spans="1:5" x14ac:dyDescent="0.25">
      <c r="A11" t="s">
        <v>31</v>
      </c>
    </row>
    <row r="12" spans="1:5" x14ac:dyDescent="0.25">
      <c r="A12" t="s">
        <v>32</v>
      </c>
    </row>
    <row r="13" spans="1:5" x14ac:dyDescent="0.25">
      <c r="A13" t="s">
        <v>33</v>
      </c>
    </row>
    <row r="14" spans="1:5" x14ac:dyDescent="0.25">
      <c r="A14" t="s">
        <v>34</v>
      </c>
    </row>
    <row r="15" spans="1:5" x14ac:dyDescent="0.25">
      <c r="A15" t="s">
        <v>52</v>
      </c>
      <c r="B15">
        <v>75</v>
      </c>
      <c r="C15">
        <v>1</v>
      </c>
      <c r="E15" t="s">
        <v>53</v>
      </c>
    </row>
    <row r="16" spans="1:5" x14ac:dyDescent="0.25">
      <c r="A16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B602-290B-4982-B78B-7ABFBEFF08D7}">
  <dimension ref="A1:W23"/>
  <sheetViews>
    <sheetView tabSelected="1" workbookViewId="0">
      <selection activeCell="I22" sqref="I22"/>
    </sheetView>
  </sheetViews>
  <sheetFormatPr defaultRowHeight="15" x14ac:dyDescent="0.25"/>
  <cols>
    <col min="1" max="1" width="14.140625" bestFit="1" customWidth="1"/>
    <col min="2" max="2" width="10.28515625" bestFit="1" customWidth="1"/>
    <col min="3" max="3" width="10.28515625" customWidth="1"/>
    <col min="4" max="5" width="10.28515625" bestFit="1" customWidth="1"/>
    <col min="6" max="7" width="10.28515625" customWidth="1"/>
    <col min="8" max="10" width="10.28515625" bestFit="1" customWidth="1"/>
    <col min="11" max="11" width="10.28515625" customWidth="1"/>
    <col min="12" max="12" width="10.28515625" bestFit="1" customWidth="1"/>
    <col min="13" max="13" width="10.28515625" customWidth="1"/>
    <col min="14" max="14" width="12.42578125" bestFit="1" customWidth="1"/>
    <col min="15" max="15" width="11.42578125" bestFit="1" customWidth="1"/>
  </cols>
  <sheetData>
    <row r="1" spans="1:17" x14ac:dyDescent="0.25">
      <c r="B1" s="29" t="s">
        <v>1</v>
      </c>
      <c r="C1" s="29"/>
      <c r="D1" s="29"/>
      <c r="E1" s="29"/>
      <c r="F1" s="29"/>
      <c r="G1" s="29"/>
      <c r="H1" s="29"/>
      <c r="I1" s="29" t="s">
        <v>2</v>
      </c>
      <c r="J1" s="29"/>
      <c r="K1" s="30"/>
      <c r="L1" s="30"/>
      <c r="M1" s="24"/>
      <c r="N1" s="30" t="s">
        <v>54</v>
      </c>
      <c r="O1" s="35"/>
      <c r="P1" s="36"/>
    </row>
    <row r="2" spans="1:17" x14ac:dyDescent="0.25">
      <c r="B2" s="4" t="s">
        <v>0</v>
      </c>
      <c r="C2" s="3" t="s">
        <v>58</v>
      </c>
      <c r="D2" s="3">
        <v>12</v>
      </c>
      <c r="E2" s="3">
        <v>15</v>
      </c>
      <c r="F2" s="3">
        <v>25</v>
      </c>
      <c r="G2" s="3">
        <v>30</v>
      </c>
      <c r="H2" s="3">
        <v>35</v>
      </c>
      <c r="I2" s="6" t="s">
        <v>0</v>
      </c>
      <c r="J2" s="3">
        <v>10</v>
      </c>
      <c r="K2" s="3">
        <v>16</v>
      </c>
      <c r="L2" s="3">
        <v>45</v>
      </c>
      <c r="M2" s="25">
        <v>60</v>
      </c>
      <c r="N2" s="6" t="s">
        <v>55</v>
      </c>
      <c r="O2" s="27" t="s">
        <v>56</v>
      </c>
      <c r="P2" s="37" t="s">
        <v>62</v>
      </c>
    </row>
    <row r="3" spans="1:17" x14ac:dyDescent="0.25">
      <c r="A3" s="31" t="s">
        <v>17</v>
      </c>
      <c r="B3" s="7"/>
      <c r="C3" s="10"/>
      <c r="D3" s="10"/>
      <c r="E3" s="10"/>
      <c r="F3" s="10"/>
      <c r="G3" s="10"/>
      <c r="H3" s="11"/>
      <c r="I3" s="7">
        <v>17</v>
      </c>
      <c r="J3" s="10"/>
      <c r="K3" s="10">
        <v>11</v>
      </c>
      <c r="L3" s="10"/>
      <c r="M3" s="34">
        <v>6</v>
      </c>
      <c r="N3" s="7"/>
      <c r="O3" s="10"/>
      <c r="P3" s="11"/>
    </row>
    <row r="4" spans="1:17" x14ac:dyDescent="0.25">
      <c r="A4" s="32" t="s">
        <v>22</v>
      </c>
      <c r="B4" s="8">
        <v>13</v>
      </c>
      <c r="C4" s="23">
        <v>4</v>
      </c>
      <c r="D4" s="23">
        <v>8</v>
      </c>
      <c r="E4" s="38">
        <v>6</v>
      </c>
      <c r="F4" s="38"/>
      <c r="G4" s="23"/>
      <c r="H4" s="12"/>
      <c r="I4" s="8">
        <v>12</v>
      </c>
      <c r="J4" s="23">
        <v>4</v>
      </c>
      <c r="K4" s="23"/>
      <c r="L4" s="23">
        <v>6</v>
      </c>
      <c r="M4" s="12">
        <v>6</v>
      </c>
      <c r="N4" s="8">
        <v>2</v>
      </c>
      <c r="O4" s="38">
        <v>3</v>
      </c>
      <c r="P4" s="12"/>
    </row>
    <row r="5" spans="1:17" x14ac:dyDescent="0.25">
      <c r="A5" s="32" t="s">
        <v>23</v>
      </c>
      <c r="B5" s="8">
        <v>29</v>
      </c>
      <c r="C5" s="23">
        <v>8</v>
      </c>
      <c r="D5" s="23">
        <v>8</v>
      </c>
      <c r="E5" s="23">
        <v>32</v>
      </c>
      <c r="F5" s="38">
        <v>3</v>
      </c>
      <c r="G5" s="23"/>
      <c r="H5" s="12">
        <v>6</v>
      </c>
      <c r="I5" s="8">
        <v>44</v>
      </c>
      <c r="J5" s="38">
        <v>8</v>
      </c>
      <c r="K5" s="23"/>
      <c r="L5" s="23">
        <v>24</v>
      </c>
      <c r="M5" s="12"/>
      <c r="N5" s="8">
        <v>2</v>
      </c>
      <c r="O5" s="23">
        <v>6</v>
      </c>
      <c r="P5" s="12">
        <v>3</v>
      </c>
    </row>
    <row r="6" spans="1:17" x14ac:dyDescent="0.25">
      <c r="A6" s="32" t="s">
        <v>24</v>
      </c>
      <c r="B6" s="8"/>
      <c r="C6" s="23"/>
      <c r="D6" s="23"/>
      <c r="E6" s="23"/>
      <c r="F6" s="23"/>
      <c r="G6" s="23"/>
      <c r="H6" s="12"/>
      <c r="I6" s="8"/>
      <c r="J6" s="23"/>
      <c r="K6" s="23"/>
      <c r="L6" s="23"/>
      <c r="M6" s="12"/>
      <c r="N6" s="8"/>
      <c r="O6" s="23"/>
      <c r="P6" s="12"/>
    </row>
    <row r="7" spans="1:17" x14ac:dyDescent="0.25">
      <c r="A7" s="32" t="s">
        <v>25</v>
      </c>
      <c r="B7" s="8"/>
      <c r="C7" s="23"/>
      <c r="D7" s="23"/>
      <c r="E7" s="23"/>
      <c r="F7" s="23"/>
      <c r="G7" s="23"/>
      <c r="H7" s="12"/>
      <c r="I7" s="8"/>
      <c r="J7" s="23"/>
      <c r="K7" s="23"/>
      <c r="L7" s="23"/>
      <c r="M7" s="12"/>
      <c r="N7" s="8"/>
      <c r="O7" s="23"/>
      <c r="P7" s="12"/>
    </row>
    <row r="8" spans="1:17" x14ac:dyDescent="0.25">
      <c r="A8" s="32" t="s">
        <v>26</v>
      </c>
      <c r="B8" s="8"/>
      <c r="C8" s="23"/>
      <c r="D8" s="23"/>
      <c r="E8" s="23"/>
      <c r="F8" s="23"/>
      <c r="G8" s="23"/>
      <c r="H8" s="12"/>
      <c r="I8" s="8"/>
      <c r="J8" s="23"/>
      <c r="K8" s="23"/>
      <c r="L8" s="23"/>
      <c r="M8" s="12"/>
      <c r="N8" s="8"/>
      <c r="O8" s="23"/>
      <c r="P8" s="12"/>
    </row>
    <row r="9" spans="1:17" x14ac:dyDescent="0.25">
      <c r="A9" s="33" t="s">
        <v>27</v>
      </c>
      <c r="B9" s="4"/>
      <c r="C9" s="3"/>
      <c r="D9" s="3"/>
      <c r="E9" s="3"/>
      <c r="F9" s="3"/>
      <c r="G9" s="3"/>
      <c r="H9" s="5"/>
      <c r="I9" s="4"/>
      <c r="J9" s="3"/>
      <c r="K9" s="3"/>
      <c r="L9" s="3"/>
      <c r="M9" s="5"/>
      <c r="N9" s="4"/>
      <c r="O9" s="3"/>
      <c r="P9" s="5"/>
    </row>
    <row r="10" spans="1:17" x14ac:dyDescent="0.25">
      <c r="A10" s="9" t="s">
        <v>3</v>
      </c>
      <c r="B10" s="10">
        <f>SUM(B4:B9)</f>
        <v>42</v>
      </c>
      <c r="C10" s="10"/>
      <c r="D10" s="10">
        <f>SUM(D4:D9)</f>
        <v>16</v>
      </c>
      <c r="E10" s="10">
        <f>SUM(E4:E9)</f>
        <v>38</v>
      </c>
      <c r="F10" s="10"/>
      <c r="G10" s="10">
        <f>SUM(G4:G9)</f>
        <v>0</v>
      </c>
      <c r="H10" s="10">
        <f>SUM(H4:H9)</f>
        <v>6</v>
      </c>
      <c r="I10" s="10">
        <f>SUM(I4:I9)</f>
        <v>56</v>
      </c>
      <c r="J10" s="10">
        <f>SUM(J4:J9)</f>
        <v>12</v>
      </c>
      <c r="K10" s="10">
        <f>SUM(K4:K9)</f>
        <v>0</v>
      </c>
      <c r="L10" s="10">
        <f>SUM(L4:L9)</f>
        <v>30</v>
      </c>
      <c r="M10" s="10">
        <f>SUM(M4:M9)</f>
        <v>6</v>
      </c>
      <c r="N10" s="10"/>
      <c r="O10" s="10"/>
      <c r="P10" s="10"/>
    </row>
    <row r="11" spans="1:17" x14ac:dyDescent="0.25">
      <c r="A11" s="1" t="s">
        <v>5</v>
      </c>
      <c r="B11" s="17" t="s">
        <v>12</v>
      </c>
      <c r="C11" s="17"/>
      <c r="D11" s="16" t="s">
        <v>9</v>
      </c>
      <c r="E11" s="17" t="s">
        <v>10</v>
      </c>
      <c r="F11" s="17"/>
      <c r="G11" s="28" t="s">
        <v>21</v>
      </c>
      <c r="H11" s="16" t="s">
        <v>11</v>
      </c>
      <c r="I11" s="17" t="s">
        <v>13</v>
      </c>
      <c r="J11" s="17" t="s">
        <v>8</v>
      </c>
      <c r="K11" s="26" t="s">
        <v>19</v>
      </c>
      <c r="L11" s="17" t="s">
        <v>4</v>
      </c>
      <c r="M11" s="26" t="s">
        <v>18</v>
      </c>
      <c r="N11" s="18"/>
    </row>
    <row r="12" spans="1:17" x14ac:dyDescent="0.25">
      <c r="A12" s="1" t="s">
        <v>6</v>
      </c>
      <c r="B12">
        <v>100</v>
      </c>
      <c r="D12">
        <v>100</v>
      </c>
      <c r="E12">
        <v>50</v>
      </c>
      <c r="G12">
        <v>50</v>
      </c>
      <c r="H12">
        <v>50</v>
      </c>
      <c r="I12">
        <v>100</v>
      </c>
      <c r="J12">
        <v>100</v>
      </c>
      <c r="K12">
        <v>100</v>
      </c>
      <c r="L12">
        <v>50</v>
      </c>
      <c r="M12">
        <v>25</v>
      </c>
    </row>
    <row r="13" spans="1:17" x14ac:dyDescent="0.25">
      <c r="A13" s="2" t="s">
        <v>7</v>
      </c>
      <c r="B13" s="19">
        <v>4.6500000000000004</v>
      </c>
      <c r="C13" s="19"/>
      <c r="D13" s="19">
        <v>10.88</v>
      </c>
      <c r="E13" s="19">
        <v>10</v>
      </c>
      <c r="F13" s="19"/>
      <c r="G13" s="19">
        <v>13.16</v>
      </c>
      <c r="H13" s="19">
        <v>12.91</v>
      </c>
      <c r="I13" s="19">
        <v>5.57</v>
      </c>
      <c r="J13" s="19">
        <v>11.27</v>
      </c>
      <c r="K13" s="19">
        <v>12.91</v>
      </c>
      <c r="L13" s="19">
        <v>14.3</v>
      </c>
      <c r="M13" s="19">
        <v>13.72</v>
      </c>
      <c r="N13" s="3"/>
      <c r="O13" s="3"/>
      <c r="P13" s="3"/>
    </row>
    <row r="14" spans="1:17" x14ac:dyDescent="0.25">
      <c r="A14" s="20" t="s">
        <v>14</v>
      </c>
      <c r="B14" t="e">
        <f>ROUNDUP(#REF!/B12,0)</f>
        <v>#REF!</v>
      </c>
      <c r="D14" t="e">
        <f>ROUNDUP(#REF!/D12,0)</f>
        <v>#REF!</v>
      </c>
      <c r="E14" t="e">
        <f>ROUNDUP(#REF!/E12,0)</f>
        <v>#REF!</v>
      </c>
      <c r="G14" t="e">
        <f>ROUNDUP(#REF!/G12,0)</f>
        <v>#REF!</v>
      </c>
      <c r="H14" t="e">
        <f>ROUNDUP(#REF!/H12,0)</f>
        <v>#REF!</v>
      </c>
      <c r="I14" t="e">
        <f>ROUNDUP(#REF!/I12,0)</f>
        <v>#REF!</v>
      </c>
      <c r="J14" t="e">
        <f>ROUNDUP(#REF!/J12,0)</f>
        <v>#REF!</v>
      </c>
      <c r="K14" t="e">
        <f>ROUNDUP(#REF!/K12,0)</f>
        <v>#REF!</v>
      </c>
      <c r="L14" t="e">
        <f>ROUNDUP(#REF!/L12,0)</f>
        <v>#REF!</v>
      </c>
      <c r="M14" t="e">
        <f>ROUNDUP(#REF!/M12,0)</f>
        <v>#REF!</v>
      </c>
    </row>
    <row r="15" spans="1:17" x14ac:dyDescent="0.25">
      <c r="A15" s="20" t="s">
        <v>15</v>
      </c>
      <c r="B15" s="15" t="e">
        <f>B14*B13</f>
        <v>#REF!</v>
      </c>
      <c r="C15" s="15"/>
      <c r="D15" s="15" t="e">
        <f t="shared" ref="D15:M15" si="0">D14*D13</f>
        <v>#REF!</v>
      </c>
      <c r="E15" s="15" t="e">
        <f t="shared" si="0"/>
        <v>#REF!</v>
      </c>
      <c r="F15" s="15"/>
      <c r="G15" s="15" t="e">
        <f t="shared" si="0"/>
        <v>#REF!</v>
      </c>
      <c r="H15" s="15" t="e">
        <f t="shared" si="0"/>
        <v>#REF!</v>
      </c>
      <c r="I15" s="15" t="e">
        <f t="shared" si="0"/>
        <v>#REF!</v>
      </c>
      <c r="J15" s="15" t="e">
        <f t="shared" si="0"/>
        <v>#REF!</v>
      </c>
      <c r="K15" s="15" t="e">
        <f t="shared" si="0"/>
        <v>#REF!</v>
      </c>
      <c r="L15" s="15" t="e">
        <f t="shared" si="0"/>
        <v>#REF!</v>
      </c>
      <c r="M15" s="15" t="e">
        <f t="shared" si="0"/>
        <v>#REF!</v>
      </c>
      <c r="N15" s="21" t="e">
        <f>SUM(B15:M15)</f>
        <v>#REF!</v>
      </c>
      <c r="O15" s="22" t="s">
        <v>16</v>
      </c>
    </row>
    <row r="16" spans="1:17" x14ac:dyDescent="0.25">
      <c r="P16" s="13"/>
      <c r="Q16" s="14"/>
    </row>
    <row r="17" spans="1:23" x14ac:dyDescent="0.25">
      <c r="W17" s="13"/>
    </row>
    <row r="19" spans="1:23" x14ac:dyDescent="0.25">
      <c r="A19" t="s">
        <v>59</v>
      </c>
    </row>
    <row r="20" spans="1:23" x14ac:dyDescent="0.25">
      <c r="A20" t="s">
        <v>60</v>
      </c>
      <c r="I20" s="13"/>
      <c r="N20" t="s">
        <v>20</v>
      </c>
    </row>
    <row r="21" spans="1:23" x14ac:dyDescent="0.25">
      <c r="A21" t="s">
        <v>61</v>
      </c>
      <c r="K21" s="28"/>
    </row>
    <row r="23" spans="1:23" x14ac:dyDescent="0.25">
      <c r="N23" s="13"/>
      <c r="P23" s="13"/>
    </row>
  </sheetData>
  <mergeCells count="3">
    <mergeCell ref="B1:H1"/>
    <mergeCell ref="I1:L1"/>
    <mergeCell ref="N1:P1"/>
  </mergeCells>
  <conditionalFormatting sqref="B4:M9 O4">
    <cfRule type="cellIs" dxfId="1" priority="1" operator="lessThan">
      <formula>1</formula>
    </cfRule>
    <cfRule type="cellIs" dxfId="0" priority="2" operator="lessThan">
      <formula>1</formula>
    </cfRule>
  </conditionalFormatting>
  <hyperlinks>
    <hyperlink ref="L11" r:id="rId1" display="https://www.mcmaster.com/91290A145" xr:uid="{EF0C7CB7-7F0C-4978-AD30-F63B825C607C}"/>
    <hyperlink ref="J11" r:id="rId2" display="https://www.mcmaster.com/91290A144" xr:uid="{97946378-20E3-4BB5-A415-61DF7F90D13E}"/>
    <hyperlink ref="E11" r:id="rId3" display="https://www.mcmaster.com/91290A572" xr:uid="{664D9FDE-70E3-4A0F-B351-35F0A3A2C3F5}"/>
    <hyperlink ref="H11" r:id="rId4" display="https://www.mcmaster.com/91290A135" xr:uid="{9CA25500-E455-4F17-8A7E-0D4EF1250BFC}"/>
    <hyperlink ref="D11" r:id="rId5" display="https://www.mcmaster.com/91290A117" xr:uid="{D77B4316-0FBE-4230-85B3-E918DE261303}"/>
    <hyperlink ref="B11" r:id="rId6" display="https://www.mcmaster.com/90576A102" xr:uid="{1B492BCE-BBA3-4F43-A72C-90E5F22FA535}"/>
    <hyperlink ref="I11" r:id="rId7" display="https://www.mcmaster.com/90576A103" xr:uid="{485778C1-91A9-4F26-B8D3-294C54C47869}"/>
    <hyperlink ref="M11" r:id="rId8" display="https://www.mcmaster.com/91290A188" xr:uid="{A3E4A7F7-EEF8-4991-8FCD-F7DCFE2D5C14}"/>
    <hyperlink ref="K11" r:id="rId9" display="https://www.mcmaster.com/91290A154" xr:uid="{BF65207D-35D8-4E2B-958E-E3273CAF7347}"/>
    <hyperlink ref="G11" r:id="rId10" display="https://www.mcmaster.com/91290A130" xr:uid="{7A3866DF-7699-4781-B27F-F0645E8076DB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Bolts and Bearing 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Gope23 Darr</cp:lastModifiedBy>
  <dcterms:created xsi:type="dcterms:W3CDTF">2024-03-27T01:22:07Z</dcterms:created>
  <dcterms:modified xsi:type="dcterms:W3CDTF">2025-03-08T04:01:56Z</dcterms:modified>
</cp:coreProperties>
</file>