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"/>
    </mc:Choice>
  </mc:AlternateContent>
  <xr:revisionPtr revIDLastSave="0" documentId="13_ncr:1_{EE364C9F-C63F-4F4F-9300-2CC24914A556}" xr6:coauthVersionLast="45" xr6:coauthVersionMax="45" xr10:uidLastSave="{00000000-0000-0000-0000-000000000000}"/>
  <bookViews>
    <workbookView xWindow="-120" yWindow="-120" windowWidth="29040" windowHeight="15840" xr2:uid="{90DB6FA1-5598-4277-A425-A9E0AE56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6" i="1"/>
  <c r="J25" i="1"/>
  <c r="M28" i="1"/>
  <c r="K28" i="1"/>
  <c r="K27" i="1"/>
  <c r="K26" i="1"/>
  <c r="K25" i="1"/>
  <c r="G9" i="1"/>
  <c r="G10" i="1"/>
  <c r="G14" i="1"/>
  <c r="G16" i="1"/>
  <c r="G21" i="1"/>
  <c r="G22" i="1"/>
  <c r="G24" i="1"/>
  <c r="G18" i="1"/>
  <c r="E28" i="1"/>
  <c r="G28" i="1" s="1"/>
  <c r="E27" i="1"/>
  <c r="G27" i="1" s="1"/>
  <c r="E15" i="1"/>
  <c r="G15" i="1" s="1"/>
  <c r="E9" i="1"/>
  <c r="E26" i="1" l="1"/>
  <c r="G26" i="1" s="1"/>
  <c r="E20" i="1"/>
  <c r="G20" i="1" s="1"/>
  <c r="E8" i="1"/>
  <c r="G8" i="1" s="1"/>
  <c r="E25" i="1" l="1"/>
  <c r="G25" i="1" s="1"/>
  <c r="E19" i="1"/>
  <c r="G19" i="1" s="1"/>
  <c r="E13" i="1"/>
  <c r="G13" i="1" s="1"/>
  <c r="E7" i="1"/>
  <c r="G7" i="1" s="1"/>
  <c r="E12" i="1" l="1"/>
  <c r="G12" i="1" s="1"/>
  <c r="E6" i="1"/>
  <c r="G6" i="1" s="1"/>
</calcChain>
</file>

<file path=xl/sharedStrings.xml><?xml version="1.0" encoding="utf-8"?>
<sst xmlns="http://schemas.openxmlformats.org/spreadsheetml/2006/main" count="39" uniqueCount="19">
  <si>
    <t>Stage</t>
  </si>
  <si>
    <t>Project Planning</t>
  </si>
  <si>
    <t>Project Design</t>
  </si>
  <si>
    <t>Project Analysis/Requirements Elicitation</t>
  </si>
  <si>
    <t>Project Build</t>
  </si>
  <si>
    <t>Jesse Hare</t>
  </si>
  <si>
    <t>Ryan Sharp</t>
  </si>
  <si>
    <t>James Mckeown</t>
  </si>
  <si>
    <t>Rick Dobson</t>
  </si>
  <si>
    <t>Vincent Roberts</t>
  </si>
  <si>
    <t>Hours</t>
  </si>
  <si>
    <t>Team Member</t>
  </si>
  <si>
    <t>Cost</t>
  </si>
  <si>
    <t>Overall Project Cost</t>
  </si>
  <si>
    <t>Rate(hourly)</t>
  </si>
  <si>
    <t>Overall Project time/cost Summary</t>
  </si>
  <si>
    <t>Total Hours</t>
  </si>
  <si>
    <t>Total Cost</t>
  </si>
  <si>
    <t>Hours/Cost per Project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</si>
</sst>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63C7-CA89-4D67-899C-57639DA4E063}">
  <dimension ref="B2:N38"/>
  <sheetViews>
    <sheetView tabSelected="1" workbookViewId="0">
      <selection activeCell="I36" sqref="I36"/>
    </sheetView>
  </sheetViews>
  <sheetFormatPr defaultRowHeight="15" x14ac:dyDescent="0.25"/>
  <cols>
    <col min="3" max="3" width="39.7109375" customWidth="1"/>
    <col min="4" max="4" width="17" customWidth="1"/>
    <col min="5" max="5" width="10.7109375" bestFit="1" customWidth="1"/>
    <col min="6" max="6" width="15.5703125" bestFit="1" customWidth="1"/>
    <col min="7" max="7" width="11.7109375" bestFit="1" customWidth="1"/>
    <col min="8" max="8" width="11.7109375" customWidth="1"/>
    <col min="9" max="9" width="38.42578125" customWidth="1"/>
    <col min="10" max="10" width="12.7109375" customWidth="1"/>
    <col min="11" max="11" width="15.28515625" bestFit="1" customWidth="1"/>
  </cols>
  <sheetData>
    <row r="2" spans="2:11" x14ac:dyDescent="0.25">
      <c r="C2" s="3" t="s">
        <v>15</v>
      </c>
      <c r="D2" s="3"/>
      <c r="E2" s="3"/>
      <c r="F2" s="3"/>
      <c r="G2" s="3"/>
      <c r="H2" s="3"/>
      <c r="I2" s="3"/>
      <c r="J2" s="2"/>
    </row>
    <row r="4" spans="2:11" ht="15.75" thickBot="1" x14ac:dyDescent="0.3"/>
    <row r="5" spans="2:11" ht="15.75" thickBot="1" x14ac:dyDescent="0.3">
      <c r="C5" s="5" t="s">
        <v>0</v>
      </c>
      <c r="D5" s="34" t="s">
        <v>11</v>
      </c>
      <c r="E5" s="35" t="s">
        <v>10</v>
      </c>
      <c r="F5" s="34" t="s">
        <v>14</v>
      </c>
      <c r="G5" s="36" t="s">
        <v>12</v>
      </c>
      <c r="H5" s="1"/>
      <c r="I5" s="1"/>
      <c r="J5" s="1"/>
      <c r="K5" s="1"/>
    </row>
    <row r="6" spans="2:11" x14ac:dyDescent="0.25">
      <c r="C6" s="16" t="s">
        <v>1</v>
      </c>
      <c r="D6" s="19" t="s">
        <v>5</v>
      </c>
      <c r="E6" s="20">
        <f>7+20+18</f>
        <v>45</v>
      </c>
      <c r="F6" s="21">
        <v>34.1</v>
      </c>
      <c r="G6" s="22">
        <f>F6*E6</f>
        <v>1534.5</v>
      </c>
    </row>
    <row r="7" spans="2:11" x14ac:dyDescent="0.25">
      <c r="C7" s="17"/>
      <c r="D7" s="6" t="s">
        <v>6</v>
      </c>
      <c r="E7" s="10">
        <f>7+20+18+10+8+5+9</f>
        <v>77</v>
      </c>
      <c r="F7" s="11">
        <v>34.1</v>
      </c>
      <c r="G7" s="12">
        <f>F7*E7</f>
        <v>2625.7000000000003</v>
      </c>
      <c r="I7" s="4"/>
      <c r="J7" s="4"/>
    </row>
    <row r="8" spans="2:11" x14ac:dyDescent="0.25">
      <c r="C8" s="17"/>
      <c r="D8" s="6" t="s">
        <v>7</v>
      </c>
      <c r="E8" s="10">
        <f>18+20+7</f>
        <v>45</v>
      </c>
      <c r="F8" s="11">
        <v>39.9</v>
      </c>
      <c r="G8" s="12">
        <f>F8*E8</f>
        <v>1795.5</v>
      </c>
      <c r="I8" s="4"/>
      <c r="J8" s="4"/>
    </row>
    <row r="9" spans="2:11" x14ac:dyDescent="0.25">
      <c r="C9" s="17"/>
      <c r="D9" s="6" t="s">
        <v>8</v>
      </c>
      <c r="E9" s="10">
        <f>20+16+7</f>
        <v>43</v>
      </c>
      <c r="F9" s="11">
        <v>35.4</v>
      </c>
      <c r="G9" s="12">
        <f>F9*E9</f>
        <v>1522.2</v>
      </c>
      <c r="I9" s="4"/>
      <c r="J9" s="4"/>
    </row>
    <row r="10" spans="2:11" ht="15.75" thickBot="1" x14ac:dyDescent="0.3">
      <c r="C10" s="18"/>
      <c r="D10" s="7" t="s">
        <v>9</v>
      </c>
      <c r="E10" s="13">
        <v>38</v>
      </c>
      <c r="F10" s="14">
        <v>35.4</v>
      </c>
      <c r="G10" s="15">
        <f>F10*E10</f>
        <v>1345.2</v>
      </c>
    </row>
    <row r="11" spans="2:11" ht="15.75" thickBot="1" x14ac:dyDescent="0.3">
      <c r="B11" s="4"/>
      <c r="C11" s="23"/>
      <c r="D11" s="4"/>
      <c r="E11" s="24"/>
      <c r="F11" s="25"/>
      <c r="G11" s="26"/>
      <c r="H11" s="4"/>
    </row>
    <row r="12" spans="2:11" x14ac:dyDescent="0.25">
      <c r="C12" s="16" t="s">
        <v>3</v>
      </c>
      <c r="D12" s="27" t="s">
        <v>5</v>
      </c>
      <c r="E12" s="28">
        <f>7+2+10+4+7</f>
        <v>30</v>
      </c>
      <c r="F12" s="29">
        <v>34.1</v>
      </c>
      <c r="G12" s="30">
        <f>F12*E12</f>
        <v>1023</v>
      </c>
    </row>
    <row r="13" spans="2:11" x14ac:dyDescent="0.25">
      <c r="C13" s="17"/>
      <c r="D13" s="6" t="s">
        <v>6</v>
      </c>
      <c r="E13" s="10">
        <f>7+2+20+5+3</f>
        <v>37</v>
      </c>
      <c r="F13" s="11">
        <v>34.1</v>
      </c>
      <c r="G13" s="12">
        <f>F13*E13</f>
        <v>1261.7</v>
      </c>
    </row>
    <row r="14" spans="2:11" x14ac:dyDescent="0.25">
      <c r="C14" s="17"/>
      <c r="D14" s="6" t="s">
        <v>7</v>
      </c>
      <c r="E14" s="10">
        <v>26</v>
      </c>
      <c r="F14" s="11">
        <v>39.9</v>
      </c>
      <c r="G14" s="12">
        <f>F14*E14</f>
        <v>1037.3999999999999</v>
      </c>
    </row>
    <row r="15" spans="2:11" x14ac:dyDescent="0.25">
      <c r="C15" s="17"/>
      <c r="D15" s="6" t="s">
        <v>8</v>
      </c>
      <c r="E15" s="10">
        <f>4+7+4+5+7</f>
        <v>27</v>
      </c>
      <c r="F15" s="11">
        <v>35.4</v>
      </c>
      <c r="G15" s="12">
        <f>F15*E15</f>
        <v>955.8</v>
      </c>
    </row>
    <row r="16" spans="2:11" ht="15.75" thickBot="1" x14ac:dyDescent="0.3">
      <c r="C16" s="18"/>
      <c r="D16" s="7" t="s">
        <v>9</v>
      </c>
      <c r="E16" s="13">
        <v>32</v>
      </c>
      <c r="F16" s="14">
        <v>35.4</v>
      </c>
      <c r="G16" s="15">
        <f>F16*E16</f>
        <v>1132.8</v>
      </c>
    </row>
    <row r="17" spans="3:14" ht="15.75" thickBot="1" x14ac:dyDescent="0.3">
      <c r="C17" s="23"/>
      <c r="D17" s="4"/>
      <c r="E17" s="24"/>
      <c r="F17" s="25"/>
      <c r="G17" s="26"/>
    </row>
    <row r="18" spans="3:14" x14ac:dyDescent="0.25">
      <c r="C18" s="16" t="s">
        <v>2</v>
      </c>
      <c r="D18" s="27" t="s">
        <v>5</v>
      </c>
      <c r="E18" s="28">
        <v>36</v>
      </c>
      <c r="F18" s="29">
        <v>34.1</v>
      </c>
      <c r="G18" s="30">
        <f>F18*E18</f>
        <v>1227.6000000000001</v>
      </c>
    </row>
    <row r="19" spans="3:14" x14ac:dyDescent="0.25">
      <c r="C19" s="17"/>
      <c r="D19" s="6" t="s">
        <v>6</v>
      </c>
      <c r="E19" s="10">
        <f>6+20+5+5</f>
        <v>36</v>
      </c>
      <c r="F19" s="11">
        <v>34.1</v>
      </c>
      <c r="G19" s="12">
        <f>F19*E19</f>
        <v>1227.6000000000001</v>
      </c>
    </row>
    <row r="20" spans="3:14" x14ac:dyDescent="0.25">
      <c r="C20" s="17"/>
      <c r="D20" s="6" t="s">
        <v>7</v>
      </c>
      <c r="E20" s="10">
        <f>13+20+6</f>
        <v>39</v>
      </c>
      <c r="F20" s="11">
        <v>39.9</v>
      </c>
      <c r="G20" s="12">
        <f>F20*E20</f>
        <v>1556.1</v>
      </c>
    </row>
    <row r="21" spans="3:14" x14ac:dyDescent="0.25">
      <c r="C21" s="17"/>
      <c r="D21" s="6" t="s">
        <v>8</v>
      </c>
      <c r="E21" s="10">
        <v>40</v>
      </c>
      <c r="F21" s="11">
        <v>35.4</v>
      </c>
      <c r="G21" s="12">
        <f>F21*E21</f>
        <v>1416</v>
      </c>
    </row>
    <row r="22" spans="3:14" ht="15.75" thickBot="1" x14ac:dyDescent="0.3">
      <c r="C22" s="18"/>
      <c r="D22" s="7" t="s">
        <v>9</v>
      </c>
      <c r="E22" s="13">
        <v>20</v>
      </c>
      <c r="F22" s="14">
        <v>35.4</v>
      </c>
      <c r="G22" s="15">
        <f>F22*E22</f>
        <v>708</v>
      </c>
    </row>
    <row r="23" spans="3:14" ht="15.75" thickBot="1" x14ac:dyDescent="0.3">
      <c r="C23" s="23"/>
      <c r="D23" s="4"/>
      <c r="E23" s="24"/>
      <c r="F23" s="25"/>
      <c r="G23" s="26"/>
      <c r="I23" s="31" t="s">
        <v>18</v>
      </c>
      <c r="J23" s="32"/>
      <c r="K23" s="33"/>
    </row>
    <row r="24" spans="3:14" ht="15.75" thickBot="1" x14ac:dyDescent="0.3">
      <c r="C24" s="16" t="s">
        <v>4</v>
      </c>
      <c r="D24" s="27" t="s">
        <v>5</v>
      </c>
      <c r="E24" s="28">
        <v>129</v>
      </c>
      <c r="F24" s="29">
        <v>34.1</v>
      </c>
      <c r="G24" s="30">
        <f>F24*E24</f>
        <v>4398.9000000000005</v>
      </c>
      <c r="I24" s="40" t="s">
        <v>0</v>
      </c>
      <c r="J24" s="34" t="s">
        <v>16</v>
      </c>
      <c r="K24" s="41" t="s">
        <v>17</v>
      </c>
    </row>
    <row r="25" spans="3:14" x14ac:dyDescent="0.25">
      <c r="C25" s="17"/>
      <c r="D25" s="6" t="s">
        <v>6</v>
      </c>
      <c r="E25" s="10">
        <f>15+10+12+10+8+15+20</f>
        <v>90</v>
      </c>
      <c r="F25" s="11">
        <v>34.1</v>
      </c>
      <c r="G25" s="12">
        <f>F25*E25</f>
        <v>3069</v>
      </c>
      <c r="I25" s="42" t="s">
        <v>1</v>
      </c>
      <c r="J25" s="37">
        <f>SUM(E6:E10)</f>
        <v>248</v>
      </c>
      <c r="K25" s="22">
        <f>SUM(G6:G10)</f>
        <v>8823.1</v>
      </c>
    </row>
    <row r="26" spans="3:14" ht="15.75" thickBot="1" x14ac:dyDescent="0.3">
      <c r="C26" s="17"/>
      <c r="D26" s="6" t="s">
        <v>7</v>
      </c>
      <c r="E26" s="10">
        <f>20+20+20+20+15+15+20</f>
        <v>130</v>
      </c>
      <c r="F26" s="11">
        <v>39.9</v>
      </c>
      <c r="G26" s="12">
        <f>F26*E26</f>
        <v>5187</v>
      </c>
      <c r="I26" s="43" t="s">
        <v>3</v>
      </c>
      <c r="J26" s="38">
        <f>SUM(E12:E16)</f>
        <v>152</v>
      </c>
      <c r="K26" s="12">
        <f>SUM(G12:G16)</f>
        <v>5410.7</v>
      </c>
    </row>
    <row r="27" spans="3:14" ht="15.75" thickBot="1" x14ac:dyDescent="0.3">
      <c r="C27" s="17"/>
      <c r="D27" s="6" t="s">
        <v>8</v>
      </c>
      <c r="E27" s="10">
        <f>20+20+20+20+15+15+20</f>
        <v>130</v>
      </c>
      <c r="F27" s="11">
        <v>35.4</v>
      </c>
      <c r="G27" s="12">
        <f>F27*E27</f>
        <v>4602</v>
      </c>
      <c r="I27" s="43" t="s">
        <v>2</v>
      </c>
      <c r="J27" s="38">
        <f>SUM(E18:E22)</f>
        <v>171</v>
      </c>
      <c r="K27" s="12">
        <f>SUM(G18:G22)</f>
        <v>6135.3</v>
      </c>
      <c r="M27" s="31" t="s">
        <v>13</v>
      </c>
      <c r="N27" s="33"/>
    </row>
    <row r="28" spans="3:14" ht="15.75" thickBot="1" x14ac:dyDescent="0.3">
      <c r="C28" s="18"/>
      <c r="D28" s="7" t="s">
        <v>9</v>
      </c>
      <c r="E28" s="13">
        <f>20+20+17+20+19+20+13</f>
        <v>129</v>
      </c>
      <c r="F28" s="14">
        <v>35.4</v>
      </c>
      <c r="G28" s="15">
        <f>F28*E28</f>
        <v>4566.5999999999995</v>
      </c>
      <c r="I28" s="44" t="s">
        <v>4</v>
      </c>
      <c r="J28" s="39">
        <f>SUM(E24:E28)</f>
        <v>608</v>
      </c>
      <c r="K28" s="15">
        <f>SUM(G24:G28)</f>
        <v>21823.5</v>
      </c>
      <c r="M28" s="8">
        <f>SUM(K25:K28)</f>
        <v>42192.6</v>
      </c>
      <c r="N28" s="9"/>
    </row>
    <row r="29" spans="3:14" x14ac:dyDescent="0.25">
      <c r="C29" s="1"/>
    </row>
    <row r="30" spans="3:14" x14ac:dyDescent="0.25">
      <c r="C30" s="1"/>
    </row>
    <row r="31" spans="3:14" x14ac:dyDescent="0.25">
      <c r="C31" s="1"/>
    </row>
    <row r="32" spans="3:1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mergeCells count="8">
    <mergeCell ref="M27:N27"/>
    <mergeCell ref="M28:N28"/>
    <mergeCell ref="C2:I2"/>
    <mergeCell ref="I23:K23"/>
    <mergeCell ref="C6:C10"/>
    <mergeCell ref="C12:C16"/>
    <mergeCell ref="C18:C22"/>
    <mergeCell ref="C24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2019-10-23T07:44:55Z</dcterms:created>
  <dcterms:modified xsi:type="dcterms:W3CDTF">2019-10-23T09:54:46Z</dcterms:modified>
</cp:coreProperties>
</file>