
<file path=[Content_Types].xml><?xml version="1.0" encoding="utf-8"?>
<Types xmlns="http://schemas.openxmlformats.org/package/2006/content-type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hidePivotFieldList="1"/>
  <mc:AlternateContent xmlns:mc="http://schemas.openxmlformats.org/markup-compatibility/2006">
    <mc:Choice Requires="x15">
      <x15ac:absPath xmlns:x15ac="http://schemas.microsoft.com/office/spreadsheetml/2010/11/ac" url="C:\Users\pc\Desktop\data science\data\"/>
    </mc:Choice>
  </mc:AlternateContent>
  <xr:revisionPtr revIDLastSave="0" documentId="13_ncr:1_{E0160853-B3C5-46DE-862E-59055FE031B7}" xr6:coauthVersionLast="47" xr6:coauthVersionMax="47" xr10:uidLastSave="{00000000-0000-0000-0000-000000000000}"/>
  <bookViews>
    <workbookView xWindow="-108" yWindow="-108" windowWidth="23256" windowHeight="12456" activeTab="3" xr2:uid="{1577AFFA-9AFA-42D5-A8EF-C4457DC7F1B4}"/>
  </bookViews>
  <sheets>
    <sheet name="Dashbord" sheetId="3" r:id="rId1"/>
    <sheet name="SalesAnalyzed" sheetId="2" r:id="rId2"/>
    <sheet name="Sales" sheetId="1" r:id="rId3"/>
    <sheet name="Form with macros" sheetId="7" r:id="rId4"/>
    <sheet name="Sheet5" sheetId="11" r:id="rId5"/>
  </sheets>
  <definedNames>
    <definedName name="Slicer_Product">#N/A</definedName>
    <definedName name="Slicer_Region">#N/A</definedName>
    <definedName name="Slicer_Salesperson">#N/A</definedName>
  </definedNames>
  <calcPr calcId="191029"/>
  <pivotCaches>
    <pivotCache cacheId="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10" i="1" l="1"/>
  <c r="F111" i="1"/>
  <c r="Q17" i="7"/>
  <c r="K32" i="7"/>
  <c r="K35" i="7"/>
  <c r="K34" i="7"/>
  <c r="K33" i="7"/>
  <c r="K30" i="7"/>
  <c r="K29" i="7"/>
  <c r="K28" i="7"/>
  <c r="K27" i="7"/>
  <c r="K31" i="7"/>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<sst xmlns="http://schemas.openxmlformats.org/spreadsheetml/2006/main" count="393" uniqueCount="37">
  <si>
    <t>Orderid</t>
  </si>
  <si>
    <t>Sale_Date</t>
  </si>
  <si>
    <t>Product</t>
  </si>
  <si>
    <t>Salesperson</t>
  </si>
  <si>
    <t>Region</t>
  </si>
  <si>
    <t>Sales</t>
  </si>
  <si>
    <t>Units</t>
  </si>
  <si>
    <t>Popsicles</t>
  </si>
  <si>
    <t>Pullen</t>
  </si>
  <si>
    <t>Central</t>
  </si>
  <si>
    <t>Ice Cream</t>
  </si>
  <si>
    <t>North</t>
  </si>
  <si>
    <t>Tasty Treats</t>
  </si>
  <si>
    <t>Watson</t>
  </si>
  <si>
    <t>Frozen Yogurt</t>
  </si>
  <si>
    <t>Bishop</t>
  </si>
  <si>
    <t>West</t>
  </si>
  <si>
    <t>Sum of Sales</t>
  </si>
  <si>
    <t>Row Labels</t>
  </si>
  <si>
    <t>Grand Total</t>
  </si>
  <si>
    <t>Column Labels</t>
  </si>
  <si>
    <t>SALES DATA ENTRY  FORM</t>
  </si>
  <si>
    <t>Orderid :</t>
  </si>
  <si>
    <t>Sale_Date :</t>
  </si>
  <si>
    <t>Product :</t>
  </si>
  <si>
    <t>Salesperson :</t>
  </si>
  <si>
    <t>Region :</t>
  </si>
  <si>
    <t>Sales :</t>
  </si>
  <si>
    <t>Units :</t>
  </si>
  <si>
    <t>Satisfied :</t>
  </si>
  <si>
    <t>Yes</t>
  </si>
  <si>
    <t>No</t>
  </si>
  <si>
    <t>Satisfied</t>
  </si>
  <si>
    <t>Status :</t>
  </si>
  <si>
    <t>Status</t>
  </si>
  <si>
    <t>Paid</t>
  </si>
  <si>
    <t>Unpaid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</si>
</sst>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quot;$&quot;#,##0"/>
  </numFmts>
  <fonts count="10" x14ac:knownFonts="1">
    <font>
      <sz val="11"/>
      <color theme="1"/>
      <name val="Aptos Narrow"/>
      <family val="2"/>
      <scheme val="minor"/>
    </font>
    <font>
      <b/>
      <sz val="13"/>
      <color theme="3"/>
      <name val="Aptos Narrow"/>
      <family val="2"/>
      <scheme val="minor"/>
    </font>
    <font>
      <sz val="10"/>
      <name val="MS Sans Serif"/>
      <family val="2"/>
    </font>
    <font>
      <sz val="11"/>
      <name val="Aptos Narrow"/>
      <family val="2"/>
      <scheme val="minor"/>
    </font>
    <font>
      <sz val="10"/>
      <name val="Arial"/>
      <family val="2"/>
    </font>
    <font>
      <sz val="20"/>
      <color theme="1"/>
      <name val="Arial Rounded MT Bold"/>
      <family val="2"/>
    </font>
    <font>
      <b/>
      <sz val="13"/>
      <color theme="0"/>
      <name val="Aptos Narrow"/>
      <family val="2"/>
      <scheme val="minor"/>
    </font>
    <font>
      <u/>
      <sz val="11"/>
      <color theme="1"/>
      <name val="Aptos Narrow"/>
      <family val="2"/>
      <scheme val="minor"/>
    </font>
    <font>
      <sz val="8"/>
      <color rgb="FF000000"/>
      <name val="Segoe UI"/>
      <family val="2"/>
    </font>
    <font>
      <sz val="11"/>
      <color rgb="FF000000"/>
      <name val="Aptos Narrow"/>
      <family val="2"/>
    </font>
  </fonts>
  <fills count="6">
    <fill>
      <patternFill patternType="none"/>
    </fill>
    <fill>
      <patternFill patternType="gray125"/>
    </fill>
    <fill>
      <patternFill patternType="solid">
        <fgColor theme="8" tint="0.79998168889431442"/>
        <bgColor indexed="64"/>
      </patternFill>
    </fill>
    <fill>
      <patternFill patternType="solid">
        <fgColor theme="8" tint="0.39997558519241921"/>
        <bgColor indexed="64"/>
      </patternFill>
    </fill>
    <fill>
      <patternFill patternType="solid">
        <fgColor theme="2"/>
        <bgColor indexed="64"/>
      </patternFill>
    </fill>
    <fill>
      <patternFill patternType="solid">
        <fgColor theme="0"/>
        <bgColor indexed="64"/>
      </patternFill>
    </fill>
  </fills>
  <borders count="13">
    <border>
      <left/>
      <right/>
      <top/>
      <bottom/>
      <diagonal/>
    </border>
    <border>
      <left/>
      <right/>
      <top/>
      <bottom style="thick">
        <color theme="4" tint="0.499984740745262"/>
      </bottom>
      <diagonal/>
    </border>
    <border>
      <left/>
      <right/>
      <top style="thin">
        <color theme="8" tint="0.39997558519241921"/>
      </top>
      <bottom/>
      <diagonal/>
    </border>
    <border>
      <left/>
      <right/>
      <top style="thick">
        <color theme="4" tint="0.499984740745262"/>
      </top>
      <bottom/>
      <diagonal/>
    </border>
    <border>
      <left/>
      <right/>
      <top style="thin">
        <color theme="8" tint="0.39997558519241921"/>
      </top>
      <bottom style="thin">
        <color theme="8" tint="0.39997558519241921"/>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
    <xf numFmtId="0" fontId="0" fillId="0" borderId="0"/>
    <xf numFmtId="0" fontId="1" fillId="0" borderId="1" applyNumberFormat="0" applyFill="0" applyAlignment="0" applyProtection="0"/>
    <xf numFmtId="0" fontId="2" fillId="0" borderId="0"/>
    <xf numFmtId="0" fontId="4" fillId="0" borderId="0"/>
  </cellStyleXfs>
  <cellXfs count="38">
    <xf numFmtId="0" fontId="0" fillId="0" borderId="0" xfId="0"/>
    <xf numFmtId="0" fontId="1" fillId="0" borderId="1" xfId="1" applyFill="1" applyAlignment="1">
      <alignment horizontal="center"/>
    </xf>
    <xf numFmtId="0" fontId="3" fillId="0" borderId="0" xfId="2" applyFont="1"/>
    <xf numFmtId="14" fontId="3" fillId="0" borderId="0" xfId="2" applyNumberFormat="1" applyFont="1"/>
    <xf numFmtId="0" fontId="3" fillId="0" borderId="3" xfId="3" applyFont="1" applyBorder="1" applyAlignment="1">
      <alignment horizontal="center"/>
    </xf>
    <xf numFmtId="164" fontId="3" fillId="0" borderId="3" xfId="3" applyNumberFormat="1" applyFont="1" applyBorder="1" applyAlignment="1">
      <alignment horizontal="center"/>
    </xf>
    <xf numFmtId="0" fontId="3" fillId="0" borderId="2" xfId="3" applyFont="1" applyBorder="1" applyAlignment="1">
      <alignment horizontal="center"/>
    </xf>
    <xf numFmtId="164" fontId="3" fillId="0" borderId="2" xfId="3" applyNumberFormat="1" applyFont="1" applyBorder="1" applyAlignment="1">
      <alignment horizontal="center"/>
    </xf>
    <xf numFmtId="0" fontId="3" fillId="0" borderId="4" xfId="3" applyFont="1" applyBorder="1" applyAlignment="1">
      <alignment horizontal="center"/>
    </xf>
    <xf numFmtId="164" fontId="3" fillId="0" borderId="4" xfId="3" applyNumberFormat="1" applyFont="1" applyBorder="1" applyAlignment="1">
      <alignment horizontal="center"/>
    </xf>
    <xf numFmtId="1" fontId="3" fillId="0" borderId="3" xfId="3" applyNumberFormat="1" applyFont="1" applyBorder="1" applyAlignment="1">
      <alignment horizontal="center"/>
    </xf>
    <xf numFmtId="1" fontId="3" fillId="0" borderId="2" xfId="3" applyNumberFormat="1" applyFont="1" applyBorder="1" applyAlignment="1">
      <alignment horizontal="center"/>
    </xf>
    <xf numFmtId="1" fontId="3" fillId="0" borderId="4" xfId="3" applyNumberFormat="1" applyFont="1" applyBorder="1" applyAlignment="1">
      <alignment horizontal="center"/>
    </xf>
    <xf numFmtId="164" fontId="0" fillId="0" borderId="0" xfId="0" applyNumberFormat="1"/>
    <xf numFmtId="0" fontId="0" fillId="0" borderId="0" xfId="0" pivotButton="1"/>
    <xf numFmtId="0" fontId="0" fillId="0" borderId="0" xfId="0" applyAlignment="1">
      <alignment horizontal="left"/>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3" fillId="3" borderId="0" xfId="0" applyFont="1" applyFill="1"/>
    <xf numFmtId="0" fontId="0" fillId="4" borderId="0" xfId="0" applyFill="1"/>
    <xf numFmtId="0" fontId="5" fillId="2" borderId="0" xfId="0" applyFont="1" applyFill="1"/>
    <xf numFmtId="0" fontId="0" fillId="2" borderId="0" xfId="0" applyFill="1"/>
    <xf numFmtId="0" fontId="0" fillId="3" borderId="0" xfId="0" applyFill="1"/>
    <xf numFmtId="0" fontId="0" fillId="5" borderId="0" xfId="0" applyFill="1"/>
    <xf numFmtId="0" fontId="0" fillId="5" borderId="5" xfId="0" applyFill="1" applyBorder="1"/>
    <xf numFmtId="0" fontId="0" fillId="5" borderId="7" xfId="0" applyFill="1" applyBorder="1"/>
    <xf numFmtId="0" fontId="6" fillId="0" borderId="1" xfId="1" applyFont="1" applyFill="1" applyAlignment="1">
      <alignment horizontal="center"/>
    </xf>
    <xf numFmtId="0" fontId="6" fillId="0" borderId="2" xfId="1" applyFont="1" applyFill="1" applyBorder="1" applyAlignment="1">
      <alignment horizontal="center"/>
    </xf>
    <xf numFmtId="164" fontId="6" fillId="0" borderId="2" xfId="1" applyNumberFormat="1" applyFont="1" applyFill="1" applyBorder="1" applyAlignment="1">
      <alignment horizontal="center"/>
    </xf>
    <xf numFmtId="0" fontId="3" fillId="0" borderId="0" xfId="3" applyFont="1" applyAlignment="1">
      <alignment horizontal="center"/>
    </xf>
    <xf numFmtId="14" fontId="0" fillId="3" borderId="0" xfId="0" applyNumberFormat="1" applyFill="1"/>
    <xf numFmtId="6" fontId="7" fillId="3" borderId="0" xfId="0" applyNumberFormat="1" applyFont="1" applyFill="1"/>
  </cellXfs>
  <cellStyles count="4">
    <cellStyle name="Heading 2" xfId="1" builtinId="17"/>
    <cellStyle name="Normal" xfId="0" builtinId="0"/>
    <cellStyle name="Normal 4" xfId="3" xr:uid="{4055445B-40FC-45A3-8C00-33FB259B1D08}"/>
    <cellStyle name="Normal_EXCEL3-2" xfId="2" xr:uid="{7B5FEC81-D1ED-4E74-BE33-4AE5D2547D20}"/>
  </cellStyles>
  <dxfs count="12">
    <dxf>
      <font>
        <b val="0"/>
        <i val="0"/>
        <strike val="0"/>
        <condense val="0"/>
        <extend val="0"/>
        <outline val="0"/>
        <shadow val="0"/>
        <u val="none"/>
        <vertAlign val="baseline"/>
        <sz val="11"/>
        <color auto="1"/>
        <name val="Aptos Narrow"/>
        <family val="2"/>
        <scheme val="minor"/>
      </font>
      <alignment horizontal="center" vertical="bottom" textRotation="0" wrapText="0" indent="0" justifyLastLine="0" shrinkToFit="0" readingOrder="0"/>
      <border diagonalUp="0" diagonalDown="0">
        <left/>
        <right/>
        <top style="thin">
          <color theme="8" tint="0.39997558519241921"/>
        </top>
        <bottom/>
        <vertical/>
        <horizontal/>
      </border>
    </dxf>
    <dxf>
      <font>
        <b val="0"/>
        <i val="0"/>
        <strike val="0"/>
        <condense val="0"/>
        <extend val="0"/>
        <outline val="0"/>
        <shadow val="0"/>
        <u val="none"/>
        <vertAlign val="baseline"/>
        <sz val="11"/>
        <color auto="1"/>
        <name val="Aptos Narrow"/>
        <family val="2"/>
        <scheme val="minor"/>
      </font>
      <alignment horizontal="center" vertical="bottom" textRotation="0" wrapText="0" indent="0" justifyLastLine="0" shrinkToFit="0" readingOrder="0"/>
      <border diagonalUp="0" diagonalDown="0">
        <left/>
        <right/>
        <top style="thin">
          <color theme="8" tint="0.39997558519241921"/>
        </top>
        <bottom/>
        <vertical/>
        <horizontal/>
      </border>
    </dxf>
    <dxf>
      <font>
        <b val="0"/>
        <i val="0"/>
        <strike val="0"/>
        <condense val="0"/>
        <extend val="0"/>
        <outline val="0"/>
        <shadow val="0"/>
        <u val="none"/>
        <vertAlign val="baseline"/>
        <sz val="11"/>
        <color auto="1"/>
        <name val="Aptos Narrow"/>
        <family val="2"/>
        <scheme val="minor"/>
      </font>
      <numFmt numFmtId="1" formatCode="0"/>
      <alignment horizontal="center" vertical="bottom" textRotation="0" wrapText="0" indent="0" justifyLastLine="0" shrinkToFit="0" readingOrder="0"/>
      <border diagonalUp="0" diagonalDown="0">
        <left/>
        <right/>
        <top style="thin">
          <color theme="8" tint="0.39997558519241921"/>
        </top>
        <bottom/>
        <vertical/>
        <horizontal/>
      </border>
    </dxf>
    <dxf>
      <font>
        <b val="0"/>
        <i val="0"/>
        <strike val="0"/>
        <condense val="0"/>
        <extend val="0"/>
        <outline val="0"/>
        <shadow val="0"/>
        <u val="none"/>
        <vertAlign val="baseline"/>
        <sz val="11"/>
        <color auto="1"/>
        <name val="Aptos Narrow"/>
        <family val="2"/>
        <scheme val="minor"/>
      </font>
      <numFmt numFmtId="164" formatCode="&quot;$&quot;#,##0"/>
      <alignment horizontal="center" vertical="bottom" textRotation="0" wrapText="0" indent="0" justifyLastLine="0" shrinkToFit="0" readingOrder="0"/>
      <border diagonalUp="0" diagonalDown="0">
        <left/>
        <right/>
        <top style="thin">
          <color theme="8" tint="0.39997558519241921"/>
        </top>
        <bottom/>
        <vertical/>
        <horizontal/>
      </border>
    </dxf>
    <dxf>
      <font>
        <b val="0"/>
        <i val="0"/>
        <strike val="0"/>
        <condense val="0"/>
        <extend val="0"/>
        <outline val="0"/>
        <shadow val="0"/>
        <u val="none"/>
        <vertAlign val="baseline"/>
        <sz val="11"/>
        <color auto="1"/>
        <name val="Aptos Narrow"/>
        <family val="2"/>
        <scheme val="minor"/>
      </font>
      <alignment horizontal="center" vertical="bottom" textRotation="0" wrapText="0" indent="0" justifyLastLine="0" shrinkToFit="0" readingOrder="0"/>
      <border diagonalUp="0" diagonalDown="0">
        <left/>
        <right/>
        <top style="thin">
          <color theme="8" tint="0.39997558519241921"/>
        </top>
        <bottom/>
        <vertical/>
        <horizontal/>
      </border>
    </dxf>
    <dxf>
      <font>
        <b val="0"/>
        <i val="0"/>
        <strike val="0"/>
        <condense val="0"/>
        <extend val="0"/>
        <outline val="0"/>
        <shadow val="0"/>
        <u val="none"/>
        <vertAlign val="baseline"/>
        <sz val="11"/>
        <color auto="1"/>
        <name val="Aptos Narrow"/>
        <family val="2"/>
        <scheme val="minor"/>
      </font>
      <alignment horizontal="center" vertical="bottom" textRotation="0" wrapText="0" indent="0" justifyLastLine="0" shrinkToFit="0" readingOrder="0"/>
      <border diagonalUp="0" diagonalDown="0">
        <left/>
        <right/>
        <top style="thin">
          <color theme="8" tint="0.39997558519241921"/>
        </top>
        <bottom/>
        <vertical/>
        <horizontal/>
      </border>
    </dxf>
    <dxf>
      <font>
        <b val="0"/>
        <i val="0"/>
        <strike val="0"/>
        <condense val="0"/>
        <extend val="0"/>
        <outline val="0"/>
        <shadow val="0"/>
        <u val="none"/>
        <vertAlign val="baseline"/>
        <sz val="11"/>
        <color auto="1"/>
        <name val="Aptos Narrow"/>
        <family val="2"/>
        <scheme val="minor"/>
      </font>
      <alignment horizontal="center" vertical="bottom" textRotation="0" wrapText="0" indent="0" justifyLastLine="0" shrinkToFit="0" readingOrder="0"/>
      <border diagonalUp="0" diagonalDown="0">
        <left/>
        <right/>
        <top style="thin">
          <color theme="8" tint="0.39997558519241921"/>
        </top>
        <bottom/>
        <vertical/>
        <horizontal/>
      </border>
    </dxf>
    <dxf>
      <font>
        <b val="0"/>
        <i val="0"/>
        <strike val="0"/>
        <condense val="0"/>
        <extend val="0"/>
        <outline val="0"/>
        <shadow val="0"/>
        <u val="none"/>
        <vertAlign val="baseline"/>
        <sz val="11"/>
        <color auto="1"/>
        <name val="Aptos Narrow"/>
        <family val="2"/>
        <scheme val="minor"/>
      </font>
      <numFmt numFmtId="19" formatCode="m/d/yyyy"/>
    </dxf>
    <dxf>
      <font>
        <b val="0"/>
        <i val="0"/>
        <strike val="0"/>
        <condense val="0"/>
        <extend val="0"/>
        <outline val="0"/>
        <shadow val="0"/>
        <u val="none"/>
        <vertAlign val="baseline"/>
        <sz val="11"/>
        <color auto="1"/>
        <name val="Aptos Narrow"/>
        <family val="2"/>
        <scheme val="minor"/>
      </font>
    </dxf>
    <dxf>
      <border outline="0">
        <right style="thin">
          <color theme="8" tint="0.39997558519241921"/>
        </right>
      </border>
    </dxf>
    <dxf>
      <font>
        <b val="0"/>
        <i val="0"/>
        <strike val="0"/>
        <condense val="0"/>
        <extend val="0"/>
        <outline val="0"/>
        <shadow val="0"/>
        <u val="none"/>
        <vertAlign val="baseline"/>
        <sz val="11"/>
        <color auto="1"/>
        <name val="Aptos Narrow"/>
        <family val="2"/>
        <scheme val="minor"/>
      </font>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1.xlsx]SalesAnalyzed!PivotTable1</c:name>
    <c:fmtId val="2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
      </c:pivotFmt>
      <c:pivotFmt>
        <c:idx val="5"/>
      </c:pivotFmt>
      <c:pivotFmt>
        <c:idx val="6"/>
      </c:pivotFmt>
      <c:pivotFmt>
        <c:idx val="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
      </c:pivotFmt>
      <c:pivotFmt>
        <c:idx val="9"/>
      </c:pivotFmt>
      <c:pivotFmt>
        <c:idx val="10"/>
      </c:pivotFmt>
      <c:pivotFmt>
        <c:idx val="1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
      </c:pivotFmt>
      <c:pivotFmt>
        <c:idx val="13"/>
      </c:pivotFmt>
      <c:pivotFmt>
        <c:idx val="14"/>
      </c:pivotFmt>
      <c:pivotFmt>
        <c:idx val="1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6"/>
      </c:pivotFmt>
      <c:pivotFmt>
        <c:idx val="17"/>
      </c:pivotFmt>
      <c:pivotFmt>
        <c:idx val="18"/>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55452384489673E-2"/>
          <c:y val="0.24421077573636629"/>
          <c:w val="0.78263888888888888"/>
          <c:h val="0.57162474482356374"/>
        </c:manualLayout>
      </c:layout>
      <c:pie3DChart>
        <c:varyColors val="1"/>
        <c:ser>
          <c:idx val="0"/>
          <c:order val="0"/>
          <c:tx>
            <c:strRef>
              <c:f>SalesAnalyzed!$B$3:$B$4</c:f>
              <c:strCache>
                <c:ptCount val="1"/>
                <c:pt idx="0">
                  <c:v>Pullen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8FE-4BA4-BD40-749C90EA403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8FE-4BA4-BD40-749C90EA403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58FE-4BA4-BD40-749C90EA403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SalesAnalyzed!$A$5:$A$8</c:f>
              <c:strCache>
                <c:ptCount val="3"/>
                <c:pt idx="0">
                  <c:v>Central</c:v>
                </c:pt>
                <c:pt idx="1">
                  <c:v>North</c:v>
                </c:pt>
                <c:pt idx="2">
                  <c:v>West</c:v>
                </c:pt>
              </c:strCache>
            </c:strRef>
          </c:cat>
          <c:val>
            <c:numRef>
              <c:f>SalesAnalyzed!$B$5:$B$8</c:f>
              <c:numCache>
                <c:formatCode>"$"#,##0</c:formatCode>
                <c:ptCount val="3"/>
                <c:pt idx="0">
                  <c:v>52672.5</c:v>
                </c:pt>
                <c:pt idx="1">
                  <c:v>80830.5</c:v>
                </c:pt>
                <c:pt idx="2">
                  <c:v>145042.5</c:v>
                </c:pt>
              </c:numCache>
            </c:numRef>
          </c:val>
          <c:extLst>
            <c:ext xmlns:c16="http://schemas.microsoft.com/office/drawing/2014/chart" uri="{C3380CC4-5D6E-409C-BE32-E72D297353CC}">
              <c16:uniqueId val="{00000006-58FE-4BA4-BD40-749C90EA4033}"/>
            </c:ext>
          </c:extLst>
        </c:ser>
        <c:ser>
          <c:idx val="1"/>
          <c:order val="1"/>
          <c:tx>
            <c:strRef>
              <c:f>SalesAnalyzed!$C$3:$C$4</c:f>
              <c:strCache>
                <c:ptCount val="1"/>
                <c:pt idx="0">
                  <c:v>Watson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C8AB-4393-964F-E28FDF7B024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C8AB-4393-964F-E28FDF7B024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C8AB-4393-964F-E28FDF7B024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SalesAnalyzed!$A$5:$A$8</c:f>
              <c:strCache>
                <c:ptCount val="3"/>
                <c:pt idx="0">
                  <c:v>Central</c:v>
                </c:pt>
                <c:pt idx="1">
                  <c:v>North</c:v>
                </c:pt>
                <c:pt idx="2">
                  <c:v>West</c:v>
                </c:pt>
              </c:strCache>
            </c:strRef>
          </c:cat>
          <c:val>
            <c:numRef>
              <c:f>SalesAnalyzed!$C$5:$C$8</c:f>
              <c:numCache>
                <c:formatCode>"$"#,##0</c:formatCode>
                <c:ptCount val="3"/>
                <c:pt idx="0">
                  <c:v>117572</c:v>
                </c:pt>
                <c:pt idx="1">
                  <c:v>128445</c:v>
                </c:pt>
                <c:pt idx="2">
                  <c:v>157065</c:v>
                </c:pt>
              </c:numCache>
            </c:numRef>
          </c:val>
          <c:extLst>
            <c:ext xmlns:c16="http://schemas.microsoft.com/office/drawing/2014/chart" uri="{C3380CC4-5D6E-409C-BE32-E72D297353CC}">
              <c16:uniqueId val="{0000001A-2188-43E0-9605-D62BF29CB8C5}"/>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1.xlsx]SalesAnalyzed!PivotTable1</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SalesAnalyzed!$B$3:$B$4</c:f>
              <c:strCache>
                <c:ptCount val="1"/>
                <c:pt idx="0">
                  <c:v>Pullen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SalesAnalyzed!$A$5:$A$8</c:f>
              <c:strCache>
                <c:ptCount val="3"/>
                <c:pt idx="0">
                  <c:v>Central</c:v>
                </c:pt>
                <c:pt idx="1">
                  <c:v>North</c:v>
                </c:pt>
                <c:pt idx="2">
                  <c:v>West</c:v>
                </c:pt>
              </c:strCache>
            </c:strRef>
          </c:cat>
          <c:val>
            <c:numRef>
              <c:f>SalesAnalyzed!$B$5:$B$8</c:f>
              <c:numCache>
                <c:formatCode>"$"#,##0</c:formatCode>
                <c:ptCount val="3"/>
                <c:pt idx="0">
                  <c:v>52672.5</c:v>
                </c:pt>
                <c:pt idx="1">
                  <c:v>80830.5</c:v>
                </c:pt>
                <c:pt idx="2">
                  <c:v>145042.5</c:v>
                </c:pt>
              </c:numCache>
            </c:numRef>
          </c:val>
          <c:extLst>
            <c:ext xmlns:c16="http://schemas.microsoft.com/office/drawing/2014/chart" uri="{C3380CC4-5D6E-409C-BE32-E72D297353CC}">
              <c16:uniqueId val="{00000000-5D7E-499E-A1A6-2D12B7C086E2}"/>
            </c:ext>
          </c:extLst>
        </c:ser>
        <c:ser>
          <c:idx val="1"/>
          <c:order val="1"/>
          <c:tx>
            <c:strRef>
              <c:f>SalesAnalyzed!$C$3:$C$4</c:f>
              <c:strCache>
                <c:ptCount val="1"/>
                <c:pt idx="0">
                  <c:v>Watson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SalesAnalyzed!$A$5:$A$8</c:f>
              <c:strCache>
                <c:ptCount val="3"/>
                <c:pt idx="0">
                  <c:v>Central</c:v>
                </c:pt>
                <c:pt idx="1">
                  <c:v>North</c:v>
                </c:pt>
                <c:pt idx="2">
                  <c:v>West</c:v>
                </c:pt>
              </c:strCache>
            </c:strRef>
          </c:cat>
          <c:val>
            <c:numRef>
              <c:f>SalesAnalyzed!$C$5:$C$8</c:f>
              <c:numCache>
                <c:formatCode>"$"#,##0</c:formatCode>
                <c:ptCount val="3"/>
                <c:pt idx="0">
                  <c:v>117572</c:v>
                </c:pt>
                <c:pt idx="1">
                  <c:v>128445</c:v>
                </c:pt>
                <c:pt idx="2">
                  <c:v>157065</c:v>
                </c:pt>
              </c:numCache>
            </c:numRef>
          </c:val>
          <c:extLst>
            <c:ext xmlns:c16="http://schemas.microsoft.com/office/drawing/2014/chart" uri="{C3380CC4-5D6E-409C-BE32-E72D297353CC}">
              <c16:uniqueId val="{00000006-5D7E-499E-A1A6-2D12B7C086E2}"/>
            </c:ext>
          </c:extLst>
        </c:ser>
        <c:dLbls>
          <c:showLegendKey val="0"/>
          <c:showVal val="0"/>
          <c:showCatName val="0"/>
          <c:showSerName val="0"/>
          <c:showPercent val="0"/>
          <c:showBubbleSize val="0"/>
        </c:dLbls>
        <c:gapWidth val="150"/>
        <c:shape val="box"/>
        <c:axId val="2096074336"/>
        <c:axId val="2096074816"/>
        <c:axId val="0"/>
      </c:bar3DChart>
      <c:catAx>
        <c:axId val="2096074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6074816"/>
        <c:crosses val="autoZero"/>
        <c:auto val="1"/>
        <c:lblAlgn val="ctr"/>
        <c:lblOffset val="100"/>
        <c:noMultiLvlLbl val="0"/>
      </c:catAx>
      <c:valAx>
        <c:axId val="2096074816"/>
        <c:scaling>
          <c:orientation val="minMax"/>
        </c:scaling>
        <c:delete val="0"/>
        <c:axPos val="l"/>
        <c:majorGridlines>
          <c:spPr>
            <a:ln w="9525" cap="flat" cmpd="sng" algn="ctr">
              <a:solidFill>
                <a:schemeClr val="dk1">
                  <a:lumMod val="50000"/>
                  <a:lumOff val="5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607433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1.xlsx]SalesAnalyzed!PivotTable1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SalesAnalyzed!$B$3:$B$4</c:f>
              <c:strCache>
                <c:ptCount val="1"/>
                <c:pt idx="0">
                  <c:v>Pullen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SalesAnalyzed!$A$5:$A$8</c:f>
              <c:strCache>
                <c:ptCount val="3"/>
                <c:pt idx="0">
                  <c:v>Central</c:v>
                </c:pt>
                <c:pt idx="1">
                  <c:v>North</c:v>
                </c:pt>
                <c:pt idx="2">
                  <c:v>West</c:v>
                </c:pt>
              </c:strCache>
            </c:strRef>
          </c:cat>
          <c:val>
            <c:numRef>
              <c:f>SalesAnalyzed!$B$5:$B$8</c:f>
              <c:numCache>
                <c:formatCode>"$"#,##0</c:formatCode>
                <c:ptCount val="3"/>
                <c:pt idx="0">
                  <c:v>52672.5</c:v>
                </c:pt>
                <c:pt idx="1">
                  <c:v>80830.5</c:v>
                </c:pt>
                <c:pt idx="2">
                  <c:v>145042.5</c:v>
                </c:pt>
              </c:numCache>
            </c:numRef>
          </c:val>
          <c:extLst>
            <c:ext xmlns:c16="http://schemas.microsoft.com/office/drawing/2014/chart" uri="{C3380CC4-5D6E-409C-BE32-E72D297353CC}">
              <c16:uniqueId val="{00000000-5F45-49AE-92B7-E2030803433E}"/>
            </c:ext>
          </c:extLst>
        </c:ser>
        <c:ser>
          <c:idx val="1"/>
          <c:order val="1"/>
          <c:tx>
            <c:strRef>
              <c:f>SalesAnalyzed!$C$3:$C$4</c:f>
              <c:strCache>
                <c:ptCount val="1"/>
                <c:pt idx="0">
                  <c:v>Watson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SalesAnalyzed!$A$5:$A$8</c:f>
              <c:strCache>
                <c:ptCount val="3"/>
                <c:pt idx="0">
                  <c:v>Central</c:v>
                </c:pt>
                <c:pt idx="1">
                  <c:v>North</c:v>
                </c:pt>
                <c:pt idx="2">
                  <c:v>West</c:v>
                </c:pt>
              </c:strCache>
            </c:strRef>
          </c:cat>
          <c:val>
            <c:numRef>
              <c:f>SalesAnalyzed!$C$5:$C$8</c:f>
              <c:numCache>
                <c:formatCode>"$"#,##0</c:formatCode>
                <c:ptCount val="3"/>
                <c:pt idx="0">
                  <c:v>117572</c:v>
                </c:pt>
                <c:pt idx="1">
                  <c:v>128445</c:v>
                </c:pt>
                <c:pt idx="2">
                  <c:v>157065</c:v>
                </c:pt>
              </c:numCache>
            </c:numRef>
          </c:val>
          <c:extLst>
            <c:ext xmlns:c16="http://schemas.microsoft.com/office/drawing/2014/chart" uri="{C3380CC4-5D6E-409C-BE32-E72D297353CC}">
              <c16:uniqueId val="{00000005-8EC2-4873-9CEF-64C78E270FCB}"/>
            </c:ext>
          </c:extLst>
        </c:ser>
        <c:dLbls>
          <c:showLegendKey val="0"/>
          <c:showVal val="0"/>
          <c:showCatName val="0"/>
          <c:showSerName val="0"/>
          <c:showPercent val="0"/>
          <c:showBubbleSize val="0"/>
        </c:dLbls>
        <c:gapWidth val="150"/>
        <c:shape val="box"/>
        <c:axId val="2096074336"/>
        <c:axId val="2096074816"/>
        <c:axId val="0"/>
      </c:bar3DChart>
      <c:catAx>
        <c:axId val="2096074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6074816"/>
        <c:crosses val="autoZero"/>
        <c:auto val="1"/>
        <c:lblAlgn val="ctr"/>
        <c:lblOffset val="100"/>
        <c:noMultiLvlLbl val="0"/>
      </c:catAx>
      <c:valAx>
        <c:axId val="2096074816"/>
        <c:scaling>
          <c:orientation val="minMax"/>
        </c:scaling>
        <c:delete val="0"/>
        <c:axPos val="l"/>
        <c:majorGridlines>
          <c:spPr>
            <a:ln w="9525" cap="flat" cmpd="sng" algn="ctr">
              <a:solidFill>
                <a:schemeClr val="dk1">
                  <a:lumMod val="50000"/>
                  <a:lumOff val="5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607433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1.xlsx]SalesAnalyzed!PivotTable1</c:name>
    <c:fmtId val="1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SalesAnalyzed!$B$3:$B$4</c:f>
              <c:strCache>
                <c:ptCount val="1"/>
                <c:pt idx="0">
                  <c:v>Pullen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AA16-446A-9873-34889E9BFE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AA16-446A-9873-34889E9BFE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AA16-446A-9873-34889E9BFE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SalesAnalyzed!$A$5:$A$8</c:f>
              <c:strCache>
                <c:ptCount val="3"/>
                <c:pt idx="0">
                  <c:v>Central</c:v>
                </c:pt>
                <c:pt idx="1">
                  <c:v>North</c:v>
                </c:pt>
                <c:pt idx="2">
                  <c:v>West</c:v>
                </c:pt>
              </c:strCache>
            </c:strRef>
          </c:cat>
          <c:val>
            <c:numRef>
              <c:f>SalesAnalyzed!$B$5:$B$8</c:f>
              <c:numCache>
                <c:formatCode>"$"#,##0</c:formatCode>
                <c:ptCount val="3"/>
                <c:pt idx="0">
                  <c:v>52672.5</c:v>
                </c:pt>
                <c:pt idx="1">
                  <c:v>80830.5</c:v>
                </c:pt>
                <c:pt idx="2">
                  <c:v>145042.5</c:v>
                </c:pt>
              </c:numCache>
            </c:numRef>
          </c:val>
          <c:extLst>
            <c:ext xmlns:c16="http://schemas.microsoft.com/office/drawing/2014/chart" uri="{C3380CC4-5D6E-409C-BE32-E72D297353CC}">
              <c16:uniqueId val="{00000000-18CB-4868-8F18-C6A0360A6487}"/>
            </c:ext>
          </c:extLst>
        </c:ser>
        <c:ser>
          <c:idx val="1"/>
          <c:order val="1"/>
          <c:tx>
            <c:strRef>
              <c:f>SalesAnalyzed!$C$3:$C$4</c:f>
              <c:strCache>
                <c:ptCount val="1"/>
                <c:pt idx="0">
                  <c:v>Watson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77A6-483D-A0C4-EC7000435D4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77A6-483D-A0C4-EC7000435D4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77A6-483D-A0C4-EC7000435D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SalesAnalyzed!$A$5:$A$8</c:f>
              <c:strCache>
                <c:ptCount val="3"/>
                <c:pt idx="0">
                  <c:v>Central</c:v>
                </c:pt>
                <c:pt idx="1">
                  <c:v>North</c:v>
                </c:pt>
                <c:pt idx="2">
                  <c:v>West</c:v>
                </c:pt>
              </c:strCache>
            </c:strRef>
          </c:cat>
          <c:val>
            <c:numRef>
              <c:f>SalesAnalyzed!$C$5:$C$8</c:f>
              <c:numCache>
                <c:formatCode>"$"#,##0</c:formatCode>
                <c:ptCount val="3"/>
                <c:pt idx="0">
                  <c:v>117572</c:v>
                </c:pt>
                <c:pt idx="1">
                  <c:v>128445</c:v>
                </c:pt>
                <c:pt idx="2">
                  <c:v>157065</c:v>
                </c:pt>
              </c:numCache>
            </c:numRef>
          </c:val>
          <c:extLst>
            <c:ext xmlns:c16="http://schemas.microsoft.com/office/drawing/2014/chart" uri="{C3380CC4-5D6E-409C-BE32-E72D297353CC}">
              <c16:uniqueId val="{0000001A-AA16-446A-9873-34889E9BFEF7}"/>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trlProps/ctrlProp1.xml><?xml version="1.0" encoding="utf-8"?>
<formControlPr xmlns="http://schemas.microsoft.com/office/spreadsheetml/2009/9/main" objectType="Radio" checked="Checked" firstButton="1" fmlaLink="L35"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emf"/><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2</xdr:col>
      <xdr:colOff>419100</xdr:colOff>
      <xdr:row>6</xdr:row>
      <xdr:rowOff>60960</xdr:rowOff>
    </xdr:from>
    <xdr:to>
      <xdr:col>25</xdr:col>
      <xdr:colOff>68580</xdr:colOff>
      <xdr:row>32</xdr:row>
      <xdr:rowOff>167640</xdr:rowOff>
    </xdr:to>
    <xdr:sp macro="" textlink="">
      <xdr:nvSpPr>
        <xdr:cNvPr id="2" name="Rectangle: Rounded Corners 1">
          <a:extLst>
            <a:ext uri="{FF2B5EF4-FFF2-40B4-BE49-F238E27FC236}">
              <a16:creationId xmlns:a16="http://schemas.microsoft.com/office/drawing/2014/main" id="{4BEDB74E-5516-C60F-5556-E11AB43F9B26}"/>
            </a:ext>
          </a:extLst>
        </xdr:cNvPr>
        <xdr:cNvSpPr/>
      </xdr:nvSpPr>
      <xdr:spPr>
        <a:xfrm>
          <a:off x="1638300" y="1158240"/>
          <a:ext cx="13670280" cy="4861560"/>
        </a:xfrm>
        <a:prstGeom prst="roundRect">
          <a:avLst/>
        </a:prstGeom>
        <a:solidFill>
          <a:schemeClr val="accent5">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kern="1200"/>
        </a:p>
      </xdr:txBody>
    </xdr:sp>
    <xdr:clientData/>
  </xdr:twoCellAnchor>
  <xdr:twoCellAnchor>
    <xdr:from>
      <xdr:col>6</xdr:col>
      <xdr:colOff>472440</xdr:colOff>
      <xdr:row>7</xdr:row>
      <xdr:rowOff>45720</xdr:rowOff>
    </xdr:from>
    <xdr:to>
      <xdr:col>19</xdr:col>
      <xdr:colOff>266700</xdr:colOff>
      <xdr:row>9</xdr:row>
      <xdr:rowOff>76200</xdr:rowOff>
    </xdr:to>
    <xdr:sp macro="" textlink="">
      <xdr:nvSpPr>
        <xdr:cNvPr id="3" name="Rectangle 2">
          <a:extLst>
            <a:ext uri="{FF2B5EF4-FFF2-40B4-BE49-F238E27FC236}">
              <a16:creationId xmlns:a16="http://schemas.microsoft.com/office/drawing/2014/main" id="{B8ACF153-1F36-501C-31E8-A8CDFE6FCCD8}"/>
            </a:ext>
          </a:extLst>
        </xdr:cNvPr>
        <xdr:cNvSpPr/>
      </xdr:nvSpPr>
      <xdr:spPr>
        <a:xfrm>
          <a:off x="4130040" y="1325880"/>
          <a:ext cx="7719060" cy="396240"/>
        </a:xfrm>
        <a:prstGeom prst="rect">
          <a:avLst/>
        </a:prstGeom>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2400" b="1" kern="1200"/>
            <a:t>SALES DASHBORD</a:t>
          </a:r>
        </a:p>
      </xdr:txBody>
    </xdr:sp>
    <xdr:clientData/>
  </xdr:twoCellAnchor>
  <xdr:twoCellAnchor editAs="oneCell">
    <xdr:from>
      <xdr:col>2</xdr:col>
      <xdr:colOff>487680</xdr:colOff>
      <xdr:row>8</xdr:row>
      <xdr:rowOff>175260</xdr:rowOff>
    </xdr:from>
    <xdr:to>
      <xdr:col>5</xdr:col>
      <xdr:colOff>22860</xdr:colOff>
      <xdr:row>16</xdr:row>
      <xdr:rowOff>15240</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964C9B00-92A4-4D0C-BFFA-8D717A9E555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706880" y="1638300"/>
              <a:ext cx="1363980" cy="1303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502920</xdr:colOff>
      <xdr:row>16</xdr:row>
      <xdr:rowOff>45720</xdr:rowOff>
    </xdr:from>
    <xdr:to>
      <xdr:col>5</xdr:col>
      <xdr:colOff>38100</xdr:colOff>
      <xdr:row>23</xdr:row>
      <xdr:rowOff>15239</xdr:rowOff>
    </xdr:to>
    <mc:AlternateContent xmlns:mc="http://schemas.openxmlformats.org/markup-compatibility/2006" xmlns:a14="http://schemas.microsoft.com/office/drawing/2010/main">
      <mc:Choice Requires="a14">
        <xdr:graphicFrame macro="">
          <xdr:nvGraphicFramePr>
            <xdr:cNvPr id="8" name="Salesperson 1">
              <a:extLst>
                <a:ext uri="{FF2B5EF4-FFF2-40B4-BE49-F238E27FC236}">
                  <a16:creationId xmlns:a16="http://schemas.microsoft.com/office/drawing/2014/main" id="{32DCAF35-4ED0-4589-9FF5-29CE6EC1F812}"/>
                </a:ext>
              </a:extLst>
            </xdr:cNvPr>
            <xdr:cNvGraphicFramePr/>
          </xdr:nvGraphicFramePr>
          <xdr:xfrm>
            <a:off x="0" y="0"/>
            <a:ext cx="0" cy="0"/>
          </xdr:xfrm>
          <a:graphic>
            <a:graphicData uri="http://schemas.microsoft.com/office/drawing/2010/slicer">
              <sle:slicer xmlns:sle="http://schemas.microsoft.com/office/drawing/2010/slicer" name="Salesperson 1"/>
            </a:graphicData>
          </a:graphic>
        </xdr:graphicFrame>
      </mc:Choice>
      <mc:Fallback xmlns="">
        <xdr:sp macro="" textlink="">
          <xdr:nvSpPr>
            <xdr:cNvPr id="0" name=""/>
            <xdr:cNvSpPr>
              <a:spLocks noTextEdit="1"/>
            </xdr:cNvSpPr>
          </xdr:nvSpPr>
          <xdr:spPr>
            <a:xfrm>
              <a:off x="1722120" y="2971800"/>
              <a:ext cx="1363980" cy="12496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480060</xdr:colOff>
      <xdr:row>23</xdr:row>
      <xdr:rowOff>83820</xdr:rowOff>
    </xdr:from>
    <xdr:to>
      <xdr:col>5</xdr:col>
      <xdr:colOff>38100</xdr:colOff>
      <xdr:row>30</xdr:row>
      <xdr:rowOff>38100</xdr:rowOff>
    </xdr:to>
    <mc:AlternateContent xmlns:mc="http://schemas.openxmlformats.org/markup-compatibility/2006" xmlns:a14="http://schemas.microsoft.com/office/drawing/2010/main">
      <mc:Choice Requires="a14">
        <xdr:graphicFrame macro="">
          <xdr:nvGraphicFramePr>
            <xdr:cNvPr id="9" name="Product 1">
              <a:extLst>
                <a:ext uri="{FF2B5EF4-FFF2-40B4-BE49-F238E27FC236}">
                  <a16:creationId xmlns:a16="http://schemas.microsoft.com/office/drawing/2014/main" id="{696F1C52-C98D-4173-A5FF-40E2B831C139}"/>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699260" y="4290060"/>
              <a:ext cx="1386840" cy="1234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45720</xdr:colOff>
      <xdr:row>13</xdr:row>
      <xdr:rowOff>114300</xdr:rowOff>
    </xdr:from>
    <xdr:to>
      <xdr:col>24</xdr:col>
      <xdr:colOff>472440</xdr:colOff>
      <xdr:row>31</xdr:row>
      <xdr:rowOff>38100</xdr:rowOff>
    </xdr:to>
    <xdr:graphicFrame macro="">
      <xdr:nvGraphicFramePr>
        <xdr:cNvPr id="11" name="Chart 10">
          <a:extLst>
            <a:ext uri="{FF2B5EF4-FFF2-40B4-BE49-F238E27FC236}">
              <a16:creationId xmlns:a16="http://schemas.microsoft.com/office/drawing/2014/main" id="{676DF270-D5CB-4330-AFC2-6E621BD6A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106681</xdr:colOff>
      <xdr:row>14</xdr:row>
      <xdr:rowOff>152400</xdr:rowOff>
    </xdr:from>
    <xdr:to>
      <xdr:col>11</xdr:col>
      <xdr:colOff>137160</xdr:colOff>
      <xdr:row>26</xdr:row>
      <xdr:rowOff>60960</xdr:rowOff>
    </xdr:to>
    <xdr:pic>
      <xdr:nvPicPr>
        <xdr:cNvPr id="15" name="Picture 14">
          <a:extLst>
            <a:ext uri="{FF2B5EF4-FFF2-40B4-BE49-F238E27FC236}">
              <a16:creationId xmlns:a16="http://schemas.microsoft.com/office/drawing/2014/main" id="{2C4027AE-4078-4FB7-998D-485D2F075F7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54681" y="2712720"/>
          <a:ext cx="3688079" cy="2103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274320</xdr:colOff>
      <xdr:row>13</xdr:row>
      <xdr:rowOff>76200</xdr:rowOff>
    </xdr:from>
    <xdr:to>
      <xdr:col>18</xdr:col>
      <xdr:colOff>449580</xdr:colOff>
      <xdr:row>31</xdr:row>
      <xdr:rowOff>30480</xdr:rowOff>
    </xdr:to>
    <xdr:graphicFrame macro="">
      <xdr:nvGraphicFramePr>
        <xdr:cNvPr id="4" name="Chart 3">
          <a:extLst>
            <a:ext uri="{FF2B5EF4-FFF2-40B4-BE49-F238E27FC236}">
              <a16:creationId xmlns:a16="http://schemas.microsoft.com/office/drawing/2014/main" id="{980947DA-62AB-44E5-94C1-E3CD9B795C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9</xdr:row>
      <xdr:rowOff>121920</xdr:rowOff>
    </xdr:from>
    <xdr:to>
      <xdr:col>5</xdr:col>
      <xdr:colOff>1234440</xdr:colOff>
      <xdr:row>30</xdr:row>
      <xdr:rowOff>22860</xdr:rowOff>
    </xdr:to>
    <xdr:graphicFrame macro="">
      <xdr:nvGraphicFramePr>
        <xdr:cNvPr id="2" name="Chart 1">
          <a:extLst>
            <a:ext uri="{FF2B5EF4-FFF2-40B4-BE49-F238E27FC236}">
              <a16:creationId xmlns:a16="http://schemas.microsoft.com/office/drawing/2014/main" id="{59FF2B4F-0357-FBDB-265E-02E69F4F85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327660</xdr:colOff>
      <xdr:row>17</xdr:row>
      <xdr:rowOff>114301</xdr:rowOff>
    </xdr:from>
    <xdr:to>
      <xdr:col>8</xdr:col>
      <xdr:colOff>457200</xdr:colOff>
      <xdr:row>26</xdr:row>
      <xdr:rowOff>91441</xdr:rowOff>
    </xdr:to>
    <mc:AlternateContent xmlns:mc="http://schemas.openxmlformats.org/markup-compatibility/2006" xmlns:a14="http://schemas.microsoft.com/office/drawing/2010/main">
      <mc:Choice Requires="a14">
        <xdr:graphicFrame macro="">
          <xdr:nvGraphicFramePr>
            <xdr:cNvPr id="13" name="Product">
              <a:extLst>
                <a:ext uri="{FF2B5EF4-FFF2-40B4-BE49-F238E27FC236}">
                  <a16:creationId xmlns:a16="http://schemas.microsoft.com/office/drawing/2014/main" id="{757859BF-CDBB-7819-D0A0-4F9817CA5CC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463540" y="3223261"/>
              <a:ext cx="1828800" cy="1623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358140</xdr:colOff>
      <xdr:row>9</xdr:row>
      <xdr:rowOff>144780</xdr:rowOff>
    </xdr:from>
    <xdr:to>
      <xdr:col>8</xdr:col>
      <xdr:colOff>487680</xdr:colOff>
      <xdr:row>16</xdr:row>
      <xdr:rowOff>114299</xdr:rowOff>
    </xdr:to>
    <mc:AlternateContent xmlns:mc="http://schemas.openxmlformats.org/markup-compatibility/2006" xmlns:a14="http://schemas.microsoft.com/office/drawing/2010/main">
      <mc:Choice Requires="a14">
        <xdr:graphicFrame macro="">
          <xdr:nvGraphicFramePr>
            <xdr:cNvPr id="14" name="Salesperson">
              <a:extLst>
                <a:ext uri="{FF2B5EF4-FFF2-40B4-BE49-F238E27FC236}">
                  <a16:creationId xmlns:a16="http://schemas.microsoft.com/office/drawing/2014/main" id="{68FD823B-1C4E-C26F-BBF1-611F9C3CE572}"/>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5494020" y="1790700"/>
              <a:ext cx="1828800" cy="12496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457200</xdr:colOff>
      <xdr:row>1</xdr:row>
      <xdr:rowOff>83821</xdr:rowOff>
    </xdr:from>
    <xdr:to>
      <xdr:col>8</xdr:col>
      <xdr:colOff>586740</xdr:colOff>
      <xdr:row>8</xdr:row>
      <xdr:rowOff>106681</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C7681467-353D-AA58-EF99-4CFEB8372DA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593080" y="266701"/>
              <a:ext cx="1828800" cy="1303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403860</xdr:colOff>
      <xdr:row>0</xdr:row>
      <xdr:rowOff>121920</xdr:rowOff>
    </xdr:from>
    <xdr:to>
      <xdr:col>17</xdr:col>
      <xdr:colOff>99060</xdr:colOff>
      <xdr:row>15</xdr:row>
      <xdr:rowOff>121920</xdr:rowOff>
    </xdr:to>
    <xdr:graphicFrame macro="">
      <xdr:nvGraphicFramePr>
        <xdr:cNvPr id="4" name="Chart 3">
          <a:extLst>
            <a:ext uri="{FF2B5EF4-FFF2-40B4-BE49-F238E27FC236}">
              <a16:creationId xmlns:a16="http://schemas.microsoft.com/office/drawing/2014/main" id="{7CA6B3FA-368C-EACE-F6C6-7FAD123A21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190500</xdr:colOff>
      <xdr:row>7</xdr:row>
      <xdr:rowOff>7620</xdr:rowOff>
    </xdr:from>
    <xdr:to>
      <xdr:col>17</xdr:col>
      <xdr:colOff>0</xdr:colOff>
      <xdr:row>8</xdr:row>
      <xdr:rowOff>0</xdr:rowOff>
    </xdr:to>
    <xdr:pic>
      <xdr:nvPicPr>
        <xdr:cNvPr id="3" name="Picture 2">
          <a:extLst>
            <a:ext uri="{FF2B5EF4-FFF2-40B4-BE49-F238E27FC236}">
              <a16:creationId xmlns:a16="http://schemas.microsoft.com/office/drawing/2014/main" id="{20EBEC10-0DF3-FA44-D412-CF17B44AB0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075420" y="1287780"/>
          <a:ext cx="419100" cy="30480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106680</xdr:colOff>
          <xdr:row>17</xdr:row>
          <xdr:rowOff>175260</xdr:rowOff>
        </xdr:from>
        <xdr:to>
          <xdr:col>12</xdr:col>
          <xdr:colOff>403860</xdr:colOff>
          <xdr:row>18</xdr:row>
          <xdr:rowOff>175260</xdr:rowOff>
        </xdr:to>
        <xdr:sp macro="" textlink="">
          <xdr:nvSpPr>
            <xdr:cNvPr id="5122" name="Option Button 2" hidden="1">
              <a:extLst>
                <a:ext uri="{63B3BB69-23CF-44E3-9099-C40C66FF867C}">
                  <a14:compatExt spid="_x0000_s5122"/>
                </a:ext>
                <a:ext uri="{FF2B5EF4-FFF2-40B4-BE49-F238E27FC236}">
                  <a16:creationId xmlns:a16="http://schemas.microsoft.com/office/drawing/2014/main" id="{00000000-0008-0000-0300-000002140000}"/>
                </a:ext>
              </a:extLst>
            </xdr:cNvPr>
            <xdr:cNvSpPr/>
          </xdr:nvSpPr>
          <xdr:spPr bwMode="auto">
            <a:xfrm>
              <a:off x="0" y="0"/>
              <a:ext cx="0" cy="0"/>
            </a:xfrm>
            <a:prstGeom prst="rect">
              <a:avLst/>
            </a:prstGeom>
            <a:noFill/>
            <a:ln w="9525">
              <a:solidFill>
                <a:srgbClr val="3F3250"/>
              </a:solidFill>
              <a:miter lim="800000"/>
              <a:headEnd/>
              <a:tailEnd/>
            </a:ln>
            <a:extLst>
              <a:ext uri="{909E8E84-426E-40DD-AFC4-6F175D3DCCD1}">
                <a14:hiddenFill>
                  <a:solidFill>
                    <a:srgbClr val="FFFFFF" mc:Ignorable="a14" a14:legacySpreadsheetColorIndex="65"/>
                  </a:solidFill>
                </a14:hiddenFill>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Paid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601980</xdr:colOff>
          <xdr:row>17</xdr:row>
          <xdr:rowOff>175260</xdr:rowOff>
        </xdr:from>
        <xdr:to>
          <xdr:col>14</xdr:col>
          <xdr:colOff>289560</xdr:colOff>
          <xdr:row>19</xdr:row>
          <xdr:rowOff>0</xdr:rowOff>
        </xdr:to>
        <xdr:sp macro="" textlink="">
          <xdr:nvSpPr>
            <xdr:cNvPr id="5123" name="Option Button 3" hidden="1">
              <a:extLst>
                <a:ext uri="{63B3BB69-23CF-44E3-9099-C40C66FF867C}">
                  <a14:compatExt spid="_x0000_s5123"/>
                </a:ext>
                <a:ext uri="{FF2B5EF4-FFF2-40B4-BE49-F238E27FC236}">
                  <a16:creationId xmlns:a16="http://schemas.microsoft.com/office/drawing/2014/main" id="{00000000-0008-0000-0300-000003140000}"/>
                </a:ext>
              </a:extLst>
            </xdr:cNvPr>
            <xdr:cNvSpPr/>
          </xdr:nvSpPr>
          <xdr:spPr bwMode="auto">
            <a:xfrm>
              <a:off x="0" y="0"/>
              <a:ext cx="0" cy="0"/>
            </a:xfrm>
            <a:prstGeom prst="rect">
              <a:avLst/>
            </a:prstGeom>
            <a:noFill/>
            <a:ln w="9525">
              <a:solidFill>
                <a:srgbClr val="3F3250"/>
              </a:solidFill>
              <a:miter lim="800000"/>
              <a:headEnd/>
              <a:tailEnd/>
            </a:ln>
            <a:extLst>
              <a:ext uri="{909E8E84-426E-40DD-AFC4-6F175D3DCCD1}">
                <a14:hiddenFill>
                  <a:solidFill>
                    <a:srgbClr val="FFFFFF" mc:Ignorable="a14" a14:legacySpreadsheetColorIndex="65"/>
                  </a:solidFill>
                </a14:hiddenFill>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Unpaid</a:t>
              </a:r>
            </a:p>
          </xdr:txBody>
        </xdr:sp>
        <xdr:clientData/>
      </xdr:twoCellAnchor>
    </mc:Choice>
    <mc:Fallback/>
  </mc:AlternateContent>
  <mc:AlternateContent xmlns:mc="http://schemas.openxmlformats.org/markup-compatibility/2006">
    <mc:Choice xmlns:a14="http://schemas.microsoft.com/office/drawing/2010/main" Requires="a14">
      <xdr:twoCellAnchor>
        <xdr:from>
          <xdr:col>17</xdr:col>
          <xdr:colOff>320040</xdr:colOff>
          <xdr:row>20</xdr:row>
          <xdr:rowOff>76200</xdr:rowOff>
        </xdr:from>
        <xdr:to>
          <xdr:col>20</xdr:col>
          <xdr:colOff>373380</xdr:colOff>
          <xdr:row>22</xdr:row>
          <xdr:rowOff>53340</xdr:rowOff>
        </xdr:to>
        <xdr:sp macro="" textlink="">
          <xdr:nvSpPr>
            <xdr:cNvPr id="5132" name="Button 12" hidden="1">
              <a:extLst>
                <a:ext uri="{63B3BB69-23CF-44E3-9099-C40C66FF867C}">
                  <a14:compatExt spid="_x0000_s5132"/>
                </a:ext>
                <a:ext uri="{FF2B5EF4-FFF2-40B4-BE49-F238E27FC236}">
                  <a16:creationId xmlns:a16="http://schemas.microsoft.com/office/drawing/2014/main" id="{00000000-0008-0000-0300-00000C1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100" b="0" i="0" u="none" strike="noStrike" baseline="0">
                  <a:solidFill>
                    <a:srgbClr val="000000"/>
                  </a:solidFill>
                  <a:latin typeface="Aptos Narrow"/>
                </a:rPr>
                <a:t>Submit</a:t>
              </a:r>
            </a:p>
          </xdr:txBody>
        </xdr:sp>
        <xdr:clientData fPrintsWithSheet="0"/>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623.377338773149" createdVersion="8" refreshedVersion="8" minRefreshableVersion="3" recordCount="110" xr:uid="{C155B64A-D7E0-44D6-AB67-17D86DEEB873}">
  <cacheSource type="worksheet">
    <worksheetSource name="Table1"/>
  </cacheSource>
  <cacheFields count="10">
    <cacheField name="Orderid" numFmtId="0">
      <sharedItems containsString="0" containsBlank="1" containsNumber="1" containsInteger="1" minValue="1001" maxValue="1109"/>
    </cacheField>
    <cacheField name="Sale_Date" numFmtId="14">
      <sharedItems containsNonDate="0" containsDate="1" containsString="0" containsBlank="1" minDate="2022-01-09T05:46:55" maxDate="2023-12-22T00:00:00" count="110">
        <d v="2022-01-09T05:46:55"/>
        <d v="2022-01-10T22:25:35"/>
        <d v="2022-01-14T23:07:29"/>
        <d v="2022-01-20T13:12:11"/>
        <d v="2022-01-22T13:39:50"/>
        <d v="2022-01-23T17:08:42"/>
        <d v="2022-01-29T13:31:22"/>
        <d v="2022-02-04T08:18:45"/>
        <d v="2022-02-05T09:40:07"/>
        <d v="2022-02-05T12:47:06"/>
        <d v="2022-02-08T02:25:25"/>
        <d v="2022-02-10T06:13:12"/>
        <d v="2022-02-25T16:28:47"/>
        <d v="2022-02-28T04:06:22"/>
        <d v="2022-03-05T09:18:07"/>
        <d v="2022-03-05T13:45:42"/>
        <d v="2022-03-08T02:18:05"/>
        <d v="2022-03-10T10:41:45"/>
        <d v="2022-03-24T12:40:44"/>
        <d v="2022-03-27T06:12:14"/>
        <d v="2022-04-14T08:28:44"/>
        <d v="2022-04-15T14:19:52"/>
        <d v="2022-04-16T08:21:53"/>
        <d v="2022-04-17T10:23:56"/>
        <d v="2022-04-18T23:07:33"/>
        <d v="2022-04-29T18:58:08"/>
        <d v="2022-05-03T00:23:39"/>
        <d v="2022-05-20T14:12:15"/>
        <d v="2022-05-23T22:14:29"/>
        <d v="2022-05-24T23:29:10"/>
        <d v="2022-05-25T16:42:25"/>
        <d v="2022-06-02T04:52:23"/>
        <d v="2022-06-02T08:46:20"/>
        <d v="2022-06-04T01:04:01"/>
        <d v="2022-06-13T06:44:18"/>
        <d v="2022-06-18T10:03:57"/>
        <d v="2022-06-20T10:15:35"/>
        <d v="2022-06-22T08:44:42"/>
        <d v="2022-06-22T16:03:40"/>
        <d v="2022-06-23T22:59:56"/>
        <d v="2022-07-07T15:05:19"/>
        <d v="2022-07-17T01:06:21"/>
        <d v="2022-07-26T01:25:24"/>
        <d v="2022-07-29T09:55:24"/>
        <d v="2022-08-01T21:06:45"/>
        <d v="2022-08-02T13:05:28"/>
        <d v="2022-08-12T13:00:56"/>
        <d v="2022-08-30T13:53:59"/>
        <d v="2022-10-02T11:06:08"/>
        <d v="2022-10-07T11:43:54"/>
        <d v="2022-10-15T13:57:27"/>
        <d v="2022-10-24T17:33:56"/>
        <d v="2022-10-24T23:00:48"/>
        <d v="2022-10-27T22:05:37"/>
        <d v="2022-10-31T12:29:02"/>
        <d v="2022-11-13T02:37:48"/>
        <d v="2022-11-20T20:49:35"/>
        <d v="2022-11-26T23:51:43"/>
        <d v="2022-12-16T09:40:01"/>
        <d v="2022-12-30T18:41:58"/>
        <d v="2023-01-25T16:49:38"/>
        <d v="2023-01-26T09:00:07"/>
        <d v="2023-01-30T13:56:58"/>
        <d v="2023-02-01T08:18:26"/>
        <d v="2023-02-10T11:36:08"/>
        <d v="2023-02-16T21:27:51"/>
        <d v="2023-02-22T15:19:13"/>
        <d v="2023-02-25T02:24:50"/>
        <d v="2023-03-22T04:46:16"/>
        <d v="2023-03-27T15:13:51"/>
        <d v="2023-03-29T19:30:47"/>
        <d v="2023-03-29T22:02:27"/>
        <d v="2023-04-03T12:07:21"/>
        <d v="2023-04-12T14:47:24"/>
        <d v="2023-04-25T21:03:54"/>
        <d v="2023-05-07T08:36:34"/>
        <d v="2023-05-07T15:00:14"/>
        <d v="2023-05-10T17:57:02"/>
        <d v="2023-05-10T22:59:56"/>
        <d v="2023-05-16T01:15:07"/>
        <d v="2023-05-19T19:00:07"/>
        <d v="2023-05-26T22:44:32"/>
        <d v="2023-06-05T20:11:17"/>
        <d v="2023-06-24T11:31:57"/>
        <d v="2023-06-29T03:10:19"/>
        <d v="2023-07-01T17:44:36"/>
        <d v="2023-07-07T06:11:34"/>
        <d v="2023-07-10T19:42:47"/>
        <d v="2023-07-25T17:33:07"/>
        <d v="2023-08-01T19:49:23"/>
        <d v="2023-08-01T23:53:57"/>
        <d v="2023-08-05T20:18:22"/>
        <d v="2023-08-06T08:27:24"/>
        <d v="2023-08-26T01:42:37"/>
        <d v="2023-08-27T02:15:42"/>
        <d v="2023-09-06T06:04:17"/>
        <d v="2023-09-16T18:49:44"/>
        <d v="2023-10-19T14:51:44"/>
        <d v="2023-10-30T16:03:56"/>
        <d v="2023-11-10T17:02:11"/>
        <d v="2023-11-12T01:15:47"/>
        <d v="2023-11-14T05:06:30"/>
        <d v="2023-11-23T12:15:29"/>
        <d v="2023-12-04T15:52:25"/>
        <d v="2023-12-05T19:49:15"/>
        <d v="2023-12-05T23:46:58"/>
        <d v="2023-12-10T00:07:02"/>
        <d v="2023-12-20T08:20:45"/>
        <d v="2023-12-21T00:00:00"/>
        <m/>
      </sharedItems>
      <fieldGroup par="9"/>
    </cacheField>
    <cacheField name="Product" numFmtId="0">
      <sharedItems containsBlank="1" count="5">
        <s v="Popsicles"/>
        <s v="Ice Cream"/>
        <s v="Tasty Treats"/>
        <s v="Frozen Yogurt"/>
        <m/>
      </sharedItems>
    </cacheField>
    <cacheField name="Salesperson" numFmtId="0">
      <sharedItems containsBlank="1" count="4">
        <s v="Pullen"/>
        <s v="Watson"/>
        <s v="Bishop"/>
        <m/>
      </sharedItems>
    </cacheField>
    <cacheField name="Region" numFmtId="0">
      <sharedItems containsBlank="1" count="4">
        <s v="Central"/>
        <s v="North"/>
        <s v="West"/>
        <m/>
      </sharedItems>
    </cacheField>
    <cacheField name="Sales" numFmtId="164">
      <sharedItems containsString="0" containsBlank="1" containsNumber="1" minValue="235.5" maxValue="21971.25"/>
    </cacheField>
    <cacheField name="Units" numFmtId="1">
      <sharedItems containsString="0" containsBlank="1" containsNumber="1" minValue="157" maxValue="14647.5"/>
    </cacheField>
    <cacheField name="Months (Sale_Date)" numFmtId="0" databaseField="0">
      <fieldGroup base="1">
        <rangePr groupBy="months" startDate="2022-01-09T05:46:55" endDate="2023-12-22T00:00:00"/>
        <groupItems count="14">
          <s v="&lt;1/9/2022"/>
          <s v="Jan"/>
          <s v="Feb"/>
          <s v="Mar"/>
          <s v="Apr"/>
          <s v="May"/>
          <s v="Jun"/>
          <s v="Jul"/>
          <s v="Aug"/>
          <s v="Sep"/>
          <s v="Oct"/>
          <s v="Nov"/>
          <s v="Dec"/>
          <s v="&gt;12/22/2023"/>
        </groupItems>
      </fieldGroup>
    </cacheField>
    <cacheField name="Quarters (Sale_Date)" numFmtId="0" databaseField="0">
      <fieldGroup base="1">
        <rangePr groupBy="quarters" startDate="2022-01-09T05:46:55" endDate="2023-12-22T00:00:00"/>
        <groupItems count="6">
          <s v="&lt;1/9/2022"/>
          <s v="Qtr1"/>
          <s v="Qtr2"/>
          <s v="Qtr3"/>
          <s v="Qtr4"/>
          <s v="&gt;12/22/2023"/>
        </groupItems>
      </fieldGroup>
    </cacheField>
    <cacheField name="Years (Sale_Date)" numFmtId="0" databaseField="0">
      <fieldGroup base="1">
        <rangePr groupBy="years" startDate="2022-01-09T05:46:55" endDate="2023-12-22T00:00:00"/>
        <groupItems count="4">
          <s v="&lt;1/9/2022"/>
          <s v="2022"/>
          <s v="2023"/>
          <s v="&gt;12/22/2023"/>
        </groupItems>
      </fieldGroup>
    </cacheField>
  </cacheFields>
  <extLst>
    <ext xmlns:x14="http://schemas.microsoft.com/office/spreadsheetml/2009/9/main" uri="{725AE2AE-9491-48be-B2B4-4EB974FC3084}">
      <x14:pivotCacheDefinition pivotCacheId="21329093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
  <r>
    <n v="1001"/>
    <x v="0"/>
    <x v="0"/>
    <x v="0"/>
    <x v="0"/>
    <n v="3553.5"/>
    <n v="2369"/>
  </r>
  <r>
    <n v="1002"/>
    <x v="1"/>
    <x v="1"/>
    <x v="0"/>
    <x v="1"/>
    <n v="7318.5"/>
    <n v="4879"/>
  </r>
  <r>
    <n v="1003"/>
    <x v="2"/>
    <x v="2"/>
    <x v="1"/>
    <x v="0"/>
    <n v="8793"/>
    <n v="5862"/>
  </r>
  <r>
    <n v="1004"/>
    <x v="3"/>
    <x v="3"/>
    <x v="2"/>
    <x v="0"/>
    <n v="8943"/>
    <n v="5962"/>
  </r>
  <r>
    <n v="1005"/>
    <x v="4"/>
    <x v="1"/>
    <x v="2"/>
    <x v="1"/>
    <n v="11761.5"/>
    <n v="7841"/>
  </r>
  <r>
    <n v="1006"/>
    <x v="5"/>
    <x v="1"/>
    <x v="1"/>
    <x v="1"/>
    <n v="13428"/>
    <n v="8952"/>
  </r>
  <r>
    <n v="1007"/>
    <x v="6"/>
    <x v="0"/>
    <x v="1"/>
    <x v="2"/>
    <n v="14446.5"/>
    <n v="9631"/>
  </r>
  <r>
    <n v="1008"/>
    <x v="7"/>
    <x v="2"/>
    <x v="2"/>
    <x v="2"/>
    <n v="14619"/>
    <n v="9746"/>
  </r>
  <r>
    <n v="1009"/>
    <x v="8"/>
    <x v="3"/>
    <x v="0"/>
    <x v="2"/>
    <n v="14647.5"/>
    <n v="9765"/>
  </r>
  <r>
    <n v="1010"/>
    <x v="9"/>
    <x v="2"/>
    <x v="0"/>
    <x v="1"/>
    <n v="3547.5"/>
    <n v="2365"/>
  </r>
  <r>
    <n v="1011"/>
    <x v="10"/>
    <x v="3"/>
    <x v="0"/>
    <x v="0"/>
    <n v="3897"/>
    <n v="2598"/>
  </r>
  <r>
    <n v="1012"/>
    <x v="11"/>
    <x v="1"/>
    <x v="2"/>
    <x v="2"/>
    <n v="4887"/>
    <n v="3258"/>
  </r>
  <r>
    <n v="1013"/>
    <x v="12"/>
    <x v="1"/>
    <x v="1"/>
    <x v="1"/>
    <n v="5380.5"/>
    <n v="3587"/>
  </r>
  <r>
    <n v="1014"/>
    <x v="13"/>
    <x v="0"/>
    <x v="1"/>
    <x v="2"/>
    <n v="7480.5"/>
    <n v="4987"/>
  </r>
  <r>
    <n v="1015"/>
    <x v="14"/>
    <x v="1"/>
    <x v="2"/>
    <x v="1"/>
    <n v="8179.5"/>
    <n v="5453"/>
  </r>
  <r>
    <n v="1016"/>
    <x v="15"/>
    <x v="1"/>
    <x v="2"/>
    <x v="0"/>
    <n v="10992"/>
    <n v="7328"/>
  </r>
  <r>
    <n v="1017"/>
    <x v="16"/>
    <x v="2"/>
    <x v="0"/>
    <x v="2"/>
    <n v="11122.5"/>
    <n v="7415"/>
  </r>
  <r>
    <n v="1018"/>
    <x v="17"/>
    <x v="1"/>
    <x v="1"/>
    <x v="0"/>
    <n v="13231.5"/>
    <n v="8821"/>
  </r>
  <r>
    <n v="1019"/>
    <x v="18"/>
    <x v="1"/>
    <x v="2"/>
    <x v="2"/>
    <n v="867"/>
    <n v="578"/>
  </r>
  <r>
    <n v="1020"/>
    <x v="19"/>
    <x v="0"/>
    <x v="0"/>
    <x v="0"/>
    <n v="3084"/>
    <n v="2056"/>
  </r>
  <r>
    <n v="1021"/>
    <x v="20"/>
    <x v="1"/>
    <x v="0"/>
    <x v="2"/>
    <n v="3238.5"/>
    <n v="2159"/>
  </r>
  <r>
    <n v="1022"/>
    <x v="21"/>
    <x v="2"/>
    <x v="0"/>
    <x v="1"/>
    <n v="3547.5"/>
    <n v="2365"/>
  </r>
  <r>
    <n v="1023"/>
    <x v="22"/>
    <x v="0"/>
    <x v="1"/>
    <x v="2"/>
    <n v="7480.5"/>
    <n v="4987"/>
  </r>
  <r>
    <n v="1024"/>
    <x v="23"/>
    <x v="1"/>
    <x v="2"/>
    <x v="1"/>
    <n v="8434.5"/>
    <n v="5623"/>
  </r>
  <r>
    <n v="1025"/>
    <x v="24"/>
    <x v="1"/>
    <x v="2"/>
    <x v="0"/>
    <n v="10992"/>
    <n v="7328"/>
  </r>
  <r>
    <n v="1026"/>
    <x v="25"/>
    <x v="2"/>
    <x v="1"/>
    <x v="0"/>
    <n v="12370.5"/>
    <n v="8247"/>
  </r>
  <r>
    <n v="1027"/>
    <x v="26"/>
    <x v="1"/>
    <x v="1"/>
    <x v="1"/>
    <n v="13428"/>
    <n v="8952"/>
  </r>
  <r>
    <n v="1028"/>
    <x v="27"/>
    <x v="1"/>
    <x v="2"/>
    <x v="2"/>
    <n v="2395.5"/>
    <n v="1597"/>
  </r>
  <r>
    <n v="1029"/>
    <x v="28"/>
    <x v="1"/>
    <x v="0"/>
    <x v="2"/>
    <n v="3238.5"/>
    <n v="2159"/>
  </r>
  <r>
    <n v="1030"/>
    <x v="29"/>
    <x v="3"/>
    <x v="0"/>
    <x v="0"/>
    <n v="3897"/>
    <n v="2598"/>
  </r>
  <r>
    <n v="1031"/>
    <x v="30"/>
    <x v="2"/>
    <x v="1"/>
    <x v="1"/>
    <n v="6880.5"/>
    <n v="4587"/>
  </r>
  <r>
    <n v="1032"/>
    <x v="31"/>
    <x v="1"/>
    <x v="0"/>
    <x v="1"/>
    <n v="7318.5"/>
    <n v="4879"/>
  </r>
  <r>
    <n v="1033"/>
    <x v="32"/>
    <x v="3"/>
    <x v="2"/>
    <x v="0"/>
    <n v="8943"/>
    <n v="5962"/>
  </r>
  <r>
    <n v="1034"/>
    <x v="33"/>
    <x v="1"/>
    <x v="1"/>
    <x v="2"/>
    <n v="9486"/>
    <n v="6324"/>
  </r>
  <r>
    <n v="1035"/>
    <x v="34"/>
    <x v="1"/>
    <x v="2"/>
    <x v="1"/>
    <n v="11761.5"/>
    <n v="7841"/>
  </r>
  <r>
    <n v="1036"/>
    <x v="35"/>
    <x v="3"/>
    <x v="1"/>
    <x v="0"/>
    <n v="14596.5"/>
    <n v="9731"/>
  </r>
  <r>
    <n v="1037"/>
    <x v="36"/>
    <x v="3"/>
    <x v="2"/>
    <x v="1"/>
    <n v="747"/>
    <n v="498"/>
  </r>
  <r>
    <n v="1038"/>
    <x v="37"/>
    <x v="0"/>
    <x v="0"/>
    <x v="0"/>
    <n v="3084"/>
    <n v="2056"/>
  </r>
  <r>
    <n v="1039"/>
    <x v="38"/>
    <x v="2"/>
    <x v="2"/>
    <x v="0"/>
    <n v="6880.5"/>
    <n v="4587"/>
  </r>
  <r>
    <n v="1040"/>
    <x v="39"/>
    <x v="2"/>
    <x v="1"/>
    <x v="1"/>
    <n v="6880.5"/>
    <n v="4587"/>
  </r>
  <r>
    <n v="1041"/>
    <x v="40"/>
    <x v="0"/>
    <x v="2"/>
    <x v="2"/>
    <n v="7342.5"/>
    <n v="4895"/>
  </r>
  <r>
    <n v="1042"/>
    <x v="41"/>
    <x v="1"/>
    <x v="1"/>
    <x v="2"/>
    <n v="9486"/>
    <n v="6324"/>
  </r>
  <r>
    <n v="1043"/>
    <x v="42"/>
    <x v="2"/>
    <x v="0"/>
    <x v="2"/>
    <n v="11122.5"/>
    <n v="7415"/>
  </r>
  <r>
    <n v="1044"/>
    <x v="43"/>
    <x v="1"/>
    <x v="0"/>
    <x v="1"/>
    <n v="11979"/>
    <n v="7986"/>
  </r>
  <r>
    <n v="1045"/>
    <x v="44"/>
    <x v="1"/>
    <x v="1"/>
    <x v="0"/>
    <n v="13231.5"/>
    <n v="8821"/>
  </r>
  <r>
    <n v="1046"/>
    <x v="45"/>
    <x v="3"/>
    <x v="2"/>
    <x v="1"/>
    <n v="747"/>
    <n v="498"/>
  </r>
  <r>
    <n v="1047"/>
    <x v="46"/>
    <x v="0"/>
    <x v="0"/>
    <x v="0"/>
    <n v="3553.5"/>
    <n v="2369"/>
  </r>
  <r>
    <n v="1048"/>
    <x v="47"/>
    <x v="1"/>
    <x v="1"/>
    <x v="1"/>
    <n v="5380.5"/>
    <n v="3587"/>
  </r>
  <r>
    <n v="1049"/>
    <x v="48"/>
    <x v="2"/>
    <x v="2"/>
    <x v="0"/>
    <n v="6880.5"/>
    <n v="4587"/>
  </r>
  <r>
    <n v="1050"/>
    <x v="49"/>
    <x v="1"/>
    <x v="0"/>
    <x v="1"/>
    <n v="11838"/>
    <n v="7892"/>
  </r>
  <r>
    <n v="1051"/>
    <x v="50"/>
    <x v="2"/>
    <x v="1"/>
    <x v="0"/>
    <n v="12370.5"/>
    <n v="8247"/>
  </r>
  <r>
    <n v="1052"/>
    <x v="51"/>
    <x v="1"/>
    <x v="2"/>
    <x v="2"/>
    <n v="13413"/>
    <n v="8942"/>
  </r>
  <r>
    <n v="1053"/>
    <x v="52"/>
    <x v="0"/>
    <x v="1"/>
    <x v="2"/>
    <n v="14446.5"/>
    <n v="9631"/>
  </r>
  <r>
    <n v="1054"/>
    <x v="53"/>
    <x v="3"/>
    <x v="0"/>
    <x v="2"/>
    <n v="14647.5"/>
    <n v="9765"/>
  </r>
  <r>
    <n v="1055"/>
    <x v="54"/>
    <x v="0"/>
    <x v="0"/>
    <x v="0"/>
    <n v="5330.25"/>
    <n v="3553.5"/>
  </r>
  <r>
    <n v="1056"/>
    <x v="55"/>
    <x v="0"/>
    <x v="0"/>
    <x v="1"/>
    <n v="7344"/>
    <n v="4896"/>
  </r>
  <r>
    <n v="1057"/>
    <x v="56"/>
    <x v="3"/>
    <x v="2"/>
    <x v="2"/>
    <n v="8832"/>
    <n v="5888"/>
  </r>
  <r>
    <n v="1058"/>
    <x v="57"/>
    <x v="3"/>
    <x v="2"/>
    <x v="0"/>
    <n v="13414.5"/>
    <n v="8943"/>
  </r>
  <r>
    <n v="1059"/>
    <x v="58"/>
    <x v="3"/>
    <x v="1"/>
    <x v="0"/>
    <n v="14596.5"/>
    <n v="9731"/>
  </r>
  <r>
    <n v="1060"/>
    <x v="59"/>
    <x v="1"/>
    <x v="2"/>
    <x v="1"/>
    <n v="17642.25"/>
    <n v="11761.5"/>
  </r>
  <r>
    <n v="1061"/>
    <x v="60"/>
    <x v="1"/>
    <x v="1"/>
    <x v="1"/>
    <n v="20142"/>
    <n v="13428"/>
  </r>
  <r>
    <n v="1062"/>
    <x v="61"/>
    <x v="0"/>
    <x v="1"/>
    <x v="2"/>
    <n v="21669.75"/>
    <n v="14446.5"/>
  </r>
  <r>
    <n v="1063"/>
    <x v="62"/>
    <x v="3"/>
    <x v="0"/>
    <x v="2"/>
    <n v="21971.25"/>
    <n v="14647.5"/>
  </r>
  <r>
    <n v="1064"/>
    <x v="63"/>
    <x v="0"/>
    <x v="2"/>
    <x v="2"/>
    <n v="4026"/>
    <n v="2684"/>
  </r>
  <r>
    <n v="1065"/>
    <x v="64"/>
    <x v="3"/>
    <x v="0"/>
    <x v="0"/>
    <n v="5845.5"/>
    <n v="3897"/>
  </r>
  <r>
    <n v="1066"/>
    <x v="65"/>
    <x v="1"/>
    <x v="0"/>
    <x v="1"/>
    <n v="6880.5"/>
    <n v="4587"/>
  </r>
  <r>
    <n v="1067"/>
    <x v="66"/>
    <x v="1"/>
    <x v="1"/>
    <x v="1"/>
    <n v="8070.75"/>
    <n v="5380.5"/>
  </r>
  <r>
    <n v="1068"/>
    <x v="67"/>
    <x v="2"/>
    <x v="1"/>
    <x v="0"/>
    <n v="8793"/>
    <n v="5862"/>
  </r>
  <r>
    <n v="1069"/>
    <x v="68"/>
    <x v="0"/>
    <x v="1"/>
    <x v="2"/>
    <n v="11220.75"/>
    <n v="7480.5"/>
  </r>
  <r>
    <n v="1070"/>
    <x v="69"/>
    <x v="1"/>
    <x v="2"/>
    <x v="1"/>
    <n v="12269.25"/>
    <n v="8179.5"/>
  </r>
  <r>
    <n v="1071"/>
    <x v="70"/>
    <x v="1"/>
    <x v="2"/>
    <x v="0"/>
    <n v="16488"/>
    <n v="10992"/>
  </r>
  <r>
    <n v="1072"/>
    <x v="71"/>
    <x v="2"/>
    <x v="0"/>
    <x v="2"/>
    <n v="16683.75"/>
    <n v="11122.5"/>
  </r>
  <r>
    <n v="1073"/>
    <x v="72"/>
    <x v="3"/>
    <x v="0"/>
    <x v="1"/>
    <n v="1498.5"/>
    <n v="999"/>
  </r>
  <r>
    <n v="1074"/>
    <x v="73"/>
    <x v="0"/>
    <x v="0"/>
    <x v="0"/>
    <n v="4626"/>
    <n v="3084"/>
  </r>
  <r>
    <n v="1075"/>
    <x v="74"/>
    <x v="1"/>
    <x v="0"/>
    <x v="2"/>
    <n v="4857.75"/>
    <n v="3238.5"/>
  </r>
  <r>
    <n v="1076"/>
    <x v="75"/>
    <x v="1"/>
    <x v="1"/>
    <x v="0"/>
    <n v="7030.5"/>
    <n v="4687"/>
  </r>
  <r>
    <n v="1077"/>
    <x v="76"/>
    <x v="0"/>
    <x v="1"/>
    <x v="2"/>
    <n v="11220.75"/>
    <n v="7480.5"/>
  </r>
  <r>
    <n v="1078"/>
    <x v="77"/>
    <x v="1"/>
    <x v="2"/>
    <x v="1"/>
    <n v="12651.75"/>
    <n v="8434.5"/>
  </r>
  <r>
    <n v="1079"/>
    <x v="78"/>
    <x v="1"/>
    <x v="2"/>
    <x v="2"/>
    <n v="13413"/>
    <n v="8942"/>
  </r>
  <r>
    <n v="1080"/>
    <x v="79"/>
    <x v="1"/>
    <x v="2"/>
    <x v="0"/>
    <n v="16488"/>
    <n v="10992"/>
  </r>
  <r>
    <n v="1081"/>
    <x v="80"/>
    <x v="1"/>
    <x v="1"/>
    <x v="1"/>
    <n v="20142"/>
    <n v="13428"/>
  </r>
  <r>
    <n v="1082"/>
    <x v="81"/>
    <x v="2"/>
    <x v="0"/>
    <x v="1"/>
    <n v="235.5"/>
    <n v="157"/>
  </r>
  <r>
    <n v="1083"/>
    <x v="82"/>
    <x v="3"/>
    <x v="1"/>
    <x v="0"/>
    <n v="2046"/>
    <n v="1364"/>
  </r>
  <r>
    <n v="1084"/>
    <x v="83"/>
    <x v="1"/>
    <x v="0"/>
    <x v="2"/>
    <n v="4857.75"/>
    <n v="3238.5"/>
  </r>
  <r>
    <n v="1085"/>
    <x v="84"/>
    <x v="3"/>
    <x v="0"/>
    <x v="0"/>
    <n v="5845.5"/>
    <n v="3897"/>
  </r>
  <r>
    <n v="1086"/>
    <x v="85"/>
    <x v="3"/>
    <x v="2"/>
    <x v="2"/>
    <n v="8832"/>
    <n v="5888"/>
  </r>
  <r>
    <n v="1087"/>
    <x v="86"/>
    <x v="2"/>
    <x v="1"/>
    <x v="1"/>
    <n v="10320.75"/>
    <n v="6880.5"/>
  </r>
  <r>
    <n v="1088"/>
    <x v="87"/>
    <x v="3"/>
    <x v="2"/>
    <x v="0"/>
    <n v="13414.5"/>
    <n v="8943"/>
  </r>
  <r>
    <n v="1089"/>
    <x v="88"/>
    <x v="1"/>
    <x v="1"/>
    <x v="2"/>
    <n v="14229"/>
    <n v="9486"/>
  </r>
  <r>
    <n v="1090"/>
    <x v="89"/>
    <x v="1"/>
    <x v="2"/>
    <x v="1"/>
    <n v="17642.25"/>
    <n v="11761.5"/>
  </r>
  <r>
    <n v="1091"/>
    <x v="90"/>
    <x v="3"/>
    <x v="2"/>
    <x v="1"/>
    <n v="1120.5"/>
    <n v="747"/>
  </r>
  <r>
    <n v="1092"/>
    <x v="91"/>
    <x v="0"/>
    <x v="2"/>
    <x v="2"/>
    <n v="4026"/>
    <n v="2684"/>
  </r>
  <r>
    <n v="1093"/>
    <x v="92"/>
    <x v="0"/>
    <x v="0"/>
    <x v="0"/>
    <n v="4626"/>
    <n v="3084"/>
  </r>
  <r>
    <n v="1094"/>
    <x v="93"/>
    <x v="1"/>
    <x v="1"/>
    <x v="0"/>
    <n v="7030.5"/>
    <n v="4687"/>
  </r>
  <r>
    <n v="1095"/>
    <x v="94"/>
    <x v="2"/>
    <x v="2"/>
    <x v="0"/>
    <n v="10320.75"/>
    <n v="6880.5"/>
  </r>
  <r>
    <n v="1096"/>
    <x v="95"/>
    <x v="2"/>
    <x v="1"/>
    <x v="1"/>
    <n v="10320.75"/>
    <n v="6880.5"/>
  </r>
  <r>
    <n v="1097"/>
    <x v="96"/>
    <x v="1"/>
    <x v="0"/>
    <x v="1"/>
    <n v="11979"/>
    <n v="7986"/>
  </r>
  <r>
    <n v="1098"/>
    <x v="97"/>
    <x v="1"/>
    <x v="1"/>
    <x v="2"/>
    <n v="14229"/>
    <n v="9486"/>
  </r>
  <r>
    <n v="1099"/>
    <x v="98"/>
    <x v="2"/>
    <x v="0"/>
    <x v="2"/>
    <n v="16683.75"/>
    <n v="11122.5"/>
  </r>
  <r>
    <n v="1100"/>
    <x v="99"/>
    <x v="3"/>
    <x v="2"/>
    <x v="1"/>
    <n v="1120.5"/>
    <n v="747"/>
  </r>
  <r>
    <n v="1101"/>
    <x v="100"/>
    <x v="3"/>
    <x v="1"/>
    <x v="0"/>
    <n v="2046"/>
    <n v="1364"/>
  </r>
  <r>
    <n v="1102"/>
    <x v="101"/>
    <x v="0"/>
    <x v="0"/>
    <x v="0"/>
    <n v="5330.25"/>
    <n v="3553.5"/>
  </r>
  <r>
    <n v="1103"/>
    <x v="102"/>
    <x v="0"/>
    <x v="2"/>
    <x v="2"/>
    <n v="7342.5"/>
    <n v="4895"/>
  </r>
  <r>
    <n v="1104"/>
    <x v="103"/>
    <x v="0"/>
    <x v="0"/>
    <x v="1"/>
    <n v="7344"/>
    <n v="4896"/>
  </r>
  <r>
    <n v="1105"/>
    <x v="104"/>
    <x v="1"/>
    <x v="1"/>
    <x v="1"/>
    <n v="8070.75"/>
    <n v="5380.5"/>
  </r>
  <r>
    <n v="1106"/>
    <x v="105"/>
    <x v="2"/>
    <x v="2"/>
    <x v="0"/>
    <n v="10320.75"/>
    <n v="6880.5"/>
  </r>
  <r>
    <n v="1107"/>
    <x v="106"/>
    <x v="0"/>
    <x v="1"/>
    <x v="2"/>
    <n v="21669.75"/>
    <n v="14446.5"/>
  </r>
  <r>
    <n v="1108"/>
    <x v="107"/>
    <x v="3"/>
    <x v="0"/>
    <x v="2"/>
    <n v="21971.25"/>
    <n v="14647.5"/>
  </r>
  <r>
    <n v="1109"/>
    <x v="108"/>
    <x v="3"/>
    <x v="1"/>
    <x v="0"/>
    <n v="1436"/>
    <n v="14469"/>
  </r>
  <r>
    <m/>
    <x v="109"/>
    <x v="4"/>
    <x v="3"/>
    <x v="3"/>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4AA0E8-E85B-4835-84A4-6E8D835CDF4A}"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3:D8" firstHeaderRow="1" firstDataRow="2" firstDataCol="1"/>
  <pivotFields count="10">
    <pivotField showAll="0"/>
    <pivotField numFmtId="14" showAll="0">
      <items count="11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t="default"/>
      </items>
    </pivotField>
    <pivotField multipleItemSelectionAllowed="1" showAll="0">
      <items count="6">
        <item x="3"/>
        <item x="1"/>
        <item x="0"/>
        <item x="2"/>
        <item h="1" x="4"/>
        <item t="default"/>
      </items>
    </pivotField>
    <pivotField axis="axisCol" showAll="0">
      <items count="5">
        <item h="1" x="2"/>
        <item x="0"/>
        <item x="1"/>
        <item x="3"/>
        <item t="default"/>
      </items>
    </pivotField>
    <pivotField axis="axisRow" showAll="0">
      <items count="5">
        <item x="0"/>
        <item x="1"/>
        <item x="2"/>
        <item h="1" x="3"/>
        <item t="default"/>
      </items>
    </pivotField>
    <pivotField dataField="1" numFmtId="164" showAll="0"/>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4">
    <i>
      <x/>
    </i>
    <i>
      <x v="1"/>
    </i>
    <i>
      <x v="2"/>
    </i>
    <i t="grand">
      <x/>
    </i>
  </rowItems>
  <colFields count="1">
    <field x="3"/>
  </colFields>
  <colItems count="3">
    <i>
      <x v="1"/>
    </i>
    <i>
      <x v="2"/>
    </i>
    <i t="grand">
      <x/>
    </i>
  </colItems>
  <dataFields count="1">
    <dataField name="Sum of Sales" fld="5" baseField="0" baseItem="0" numFmtId="164"/>
  </dataFields>
  <chartFormats count="5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6" format="6" series="1">
      <pivotArea type="data" outline="0" fieldPosition="0">
        <references count="2">
          <reference field="4294967294" count="1" selected="0">
            <x v="0"/>
          </reference>
          <reference field="3" count="1" selected="0">
            <x v="0"/>
          </reference>
        </references>
      </pivotArea>
    </chartFormat>
    <chartFormat chart="6" format="7" series="1">
      <pivotArea type="data" outline="0" fieldPosition="0">
        <references count="2">
          <reference field="4294967294" count="1" selected="0">
            <x v="0"/>
          </reference>
          <reference field="3" count="1" selected="0">
            <x v="1"/>
          </reference>
        </references>
      </pivotArea>
    </chartFormat>
    <chartFormat chart="6" format="8"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 chart="13" format="0" series="1">
      <pivotArea type="data" outline="0" fieldPosition="0">
        <references count="2">
          <reference field="4294967294" count="1" selected="0">
            <x v="0"/>
          </reference>
          <reference field="3" count="1" selected="0">
            <x v="0"/>
          </reference>
        </references>
      </pivotArea>
    </chartFormat>
    <chartFormat chart="13" format="1" series="1">
      <pivotArea type="data" outline="0" fieldPosition="0">
        <references count="2">
          <reference field="4294967294" count="1" selected="0">
            <x v="0"/>
          </reference>
          <reference field="3" count="1" selected="0">
            <x v="1"/>
          </reference>
        </references>
      </pivotArea>
    </chartFormat>
    <chartFormat chart="13" format="2" series="1">
      <pivotArea type="data" outline="0" fieldPosition="0">
        <references count="2">
          <reference field="4294967294" count="1" selected="0">
            <x v="0"/>
          </reference>
          <reference field="3" count="1" selected="0">
            <x v="2"/>
          </reference>
        </references>
      </pivotArea>
    </chartFormat>
    <chartFormat chart="16" format="15" series="1">
      <pivotArea type="data" outline="0" fieldPosition="0">
        <references count="2">
          <reference field="4294967294" count="1" selected="0">
            <x v="0"/>
          </reference>
          <reference field="3" count="1" selected="0">
            <x v="0"/>
          </reference>
        </references>
      </pivotArea>
    </chartFormat>
    <chartFormat chart="16" format="16">
      <pivotArea type="data" outline="0" fieldPosition="0">
        <references count="3">
          <reference field="4294967294" count="1" selected="0">
            <x v="0"/>
          </reference>
          <reference field="3" count="1" selected="0">
            <x v="0"/>
          </reference>
          <reference field="4" count="1" selected="0">
            <x v="0"/>
          </reference>
        </references>
      </pivotArea>
    </chartFormat>
    <chartFormat chart="16" format="17">
      <pivotArea type="data" outline="0" fieldPosition="0">
        <references count="3">
          <reference field="4294967294" count="1" selected="0">
            <x v="0"/>
          </reference>
          <reference field="3" count="1" selected="0">
            <x v="0"/>
          </reference>
          <reference field="4" count="1" selected="0">
            <x v="1"/>
          </reference>
        </references>
      </pivotArea>
    </chartFormat>
    <chartFormat chart="16" format="18">
      <pivotArea type="data" outline="0" fieldPosition="0">
        <references count="3">
          <reference field="4294967294" count="1" selected="0">
            <x v="0"/>
          </reference>
          <reference field="3" count="1" selected="0">
            <x v="0"/>
          </reference>
          <reference field="4" count="1" selected="0">
            <x v="2"/>
          </reference>
        </references>
      </pivotArea>
    </chartFormat>
    <chartFormat chart="16" format="19" series="1">
      <pivotArea type="data" outline="0" fieldPosition="0">
        <references count="2">
          <reference field="4294967294" count="1" selected="0">
            <x v="0"/>
          </reference>
          <reference field="3" count="1" selected="0">
            <x v="1"/>
          </reference>
        </references>
      </pivotArea>
    </chartFormat>
    <chartFormat chart="16" format="20">
      <pivotArea type="data" outline="0" fieldPosition="0">
        <references count="3">
          <reference field="4294967294" count="1" selected="0">
            <x v="0"/>
          </reference>
          <reference field="3" count="1" selected="0">
            <x v="1"/>
          </reference>
          <reference field="4" count="1" selected="0">
            <x v="0"/>
          </reference>
        </references>
      </pivotArea>
    </chartFormat>
    <chartFormat chart="16" format="21">
      <pivotArea type="data" outline="0" fieldPosition="0">
        <references count="3">
          <reference field="4294967294" count="1" selected="0">
            <x v="0"/>
          </reference>
          <reference field="3" count="1" selected="0">
            <x v="1"/>
          </reference>
          <reference field="4" count="1" selected="0">
            <x v="1"/>
          </reference>
        </references>
      </pivotArea>
    </chartFormat>
    <chartFormat chart="16" format="22">
      <pivotArea type="data" outline="0" fieldPosition="0">
        <references count="3">
          <reference field="4294967294" count="1" selected="0">
            <x v="0"/>
          </reference>
          <reference field="3" count="1" selected="0">
            <x v="1"/>
          </reference>
          <reference field="4" count="1" selected="0">
            <x v="2"/>
          </reference>
        </references>
      </pivotArea>
    </chartFormat>
    <chartFormat chart="16" format="23" series="1">
      <pivotArea type="data" outline="0" fieldPosition="0">
        <references count="2">
          <reference field="4294967294" count="1" selected="0">
            <x v="0"/>
          </reference>
          <reference field="3" count="1" selected="0">
            <x v="2"/>
          </reference>
        </references>
      </pivotArea>
    </chartFormat>
    <chartFormat chart="16" format="24">
      <pivotArea type="data" outline="0" fieldPosition="0">
        <references count="3">
          <reference field="4294967294" count="1" selected="0">
            <x v="0"/>
          </reference>
          <reference field="3" count="1" selected="0">
            <x v="2"/>
          </reference>
          <reference field="4" count="1" selected="0">
            <x v="0"/>
          </reference>
        </references>
      </pivotArea>
    </chartFormat>
    <chartFormat chart="16" format="25">
      <pivotArea type="data" outline="0" fieldPosition="0">
        <references count="3">
          <reference field="4294967294" count="1" selected="0">
            <x v="0"/>
          </reference>
          <reference field="3" count="1" selected="0">
            <x v="2"/>
          </reference>
          <reference field="4" count="1" selected="0">
            <x v="1"/>
          </reference>
        </references>
      </pivotArea>
    </chartFormat>
    <chartFormat chart="16" format="26">
      <pivotArea type="data" outline="0" fieldPosition="0">
        <references count="3">
          <reference field="4294967294" count="1" selected="0">
            <x v="0"/>
          </reference>
          <reference field="3" count="1" selected="0">
            <x v="2"/>
          </reference>
          <reference field="4" count="1" selected="0">
            <x v="2"/>
          </reference>
        </references>
      </pivotArea>
    </chartFormat>
    <chartFormat chart="23" format="15" series="1">
      <pivotArea type="data" outline="0" fieldPosition="0">
        <references count="2">
          <reference field="4294967294" count="1" selected="0">
            <x v="0"/>
          </reference>
          <reference field="3" count="1" selected="0">
            <x v="0"/>
          </reference>
        </references>
      </pivotArea>
    </chartFormat>
    <chartFormat chart="23" format="16">
      <pivotArea type="data" outline="0" fieldPosition="0">
        <references count="3">
          <reference field="4294967294" count="1" selected="0">
            <x v="0"/>
          </reference>
          <reference field="3" count="1" selected="0">
            <x v="0"/>
          </reference>
          <reference field="4" count="1" selected="0">
            <x v="0"/>
          </reference>
        </references>
      </pivotArea>
    </chartFormat>
    <chartFormat chart="23" format="17">
      <pivotArea type="data" outline="0" fieldPosition="0">
        <references count="3">
          <reference field="4294967294" count="1" selected="0">
            <x v="0"/>
          </reference>
          <reference field="3" count="1" selected="0">
            <x v="0"/>
          </reference>
          <reference field="4" count="1" selected="0">
            <x v="1"/>
          </reference>
        </references>
      </pivotArea>
    </chartFormat>
    <chartFormat chart="23" format="18">
      <pivotArea type="data" outline="0" fieldPosition="0">
        <references count="3">
          <reference field="4294967294" count="1" selected="0">
            <x v="0"/>
          </reference>
          <reference field="3" count="1" selected="0">
            <x v="0"/>
          </reference>
          <reference field="4" count="1" selected="0">
            <x v="2"/>
          </reference>
        </references>
      </pivotArea>
    </chartFormat>
    <chartFormat chart="23" format="19" series="1">
      <pivotArea type="data" outline="0" fieldPosition="0">
        <references count="2">
          <reference field="4294967294" count="1" selected="0">
            <x v="0"/>
          </reference>
          <reference field="3" count="1" selected="0">
            <x v="1"/>
          </reference>
        </references>
      </pivotArea>
    </chartFormat>
    <chartFormat chart="23" format="20">
      <pivotArea type="data" outline="0" fieldPosition="0">
        <references count="3">
          <reference field="4294967294" count="1" selected="0">
            <x v="0"/>
          </reference>
          <reference field="3" count="1" selected="0">
            <x v="1"/>
          </reference>
          <reference field="4" count="1" selected="0">
            <x v="0"/>
          </reference>
        </references>
      </pivotArea>
    </chartFormat>
    <chartFormat chart="23" format="21">
      <pivotArea type="data" outline="0" fieldPosition="0">
        <references count="3">
          <reference field="4294967294" count="1" selected="0">
            <x v="0"/>
          </reference>
          <reference field="3" count="1" selected="0">
            <x v="1"/>
          </reference>
          <reference field="4" count="1" selected="0">
            <x v="1"/>
          </reference>
        </references>
      </pivotArea>
    </chartFormat>
    <chartFormat chart="23" format="22">
      <pivotArea type="data" outline="0" fieldPosition="0">
        <references count="3">
          <reference field="4294967294" count="1" selected="0">
            <x v="0"/>
          </reference>
          <reference field="3" count="1" selected="0">
            <x v="1"/>
          </reference>
          <reference field="4" count="1" selected="0">
            <x v="2"/>
          </reference>
        </references>
      </pivotArea>
    </chartFormat>
    <chartFormat chart="23" format="23" series="1">
      <pivotArea type="data" outline="0" fieldPosition="0">
        <references count="2">
          <reference field="4294967294" count="1" selected="0">
            <x v="0"/>
          </reference>
          <reference field="3" count="1" selected="0">
            <x v="2"/>
          </reference>
        </references>
      </pivotArea>
    </chartFormat>
    <chartFormat chart="23" format="24">
      <pivotArea type="data" outline="0" fieldPosition="0">
        <references count="3">
          <reference field="4294967294" count="1" selected="0">
            <x v="0"/>
          </reference>
          <reference field="3" count="1" selected="0">
            <x v="2"/>
          </reference>
          <reference field="4" count="1" selected="0">
            <x v="0"/>
          </reference>
        </references>
      </pivotArea>
    </chartFormat>
    <chartFormat chart="23" format="25">
      <pivotArea type="data" outline="0" fieldPosition="0">
        <references count="3">
          <reference field="4294967294" count="1" selected="0">
            <x v="0"/>
          </reference>
          <reference field="3" count="1" selected="0">
            <x v="2"/>
          </reference>
          <reference field="4" count="1" selected="0">
            <x v="1"/>
          </reference>
        </references>
      </pivotArea>
    </chartFormat>
    <chartFormat chart="23" format="26">
      <pivotArea type="data" outline="0" fieldPosition="0">
        <references count="3">
          <reference field="4294967294" count="1" selected="0">
            <x v="0"/>
          </reference>
          <reference field="3" count="1" selected="0">
            <x v="2"/>
          </reference>
          <reference field="4" count="1" selected="0">
            <x v="2"/>
          </reference>
        </references>
      </pivotArea>
    </chartFormat>
    <chartFormat chart="13" format="3">
      <pivotArea type="data" outline="0" fieldPosition="0">
        <references count="3">
          <reference field="4294967294" count="1" selected="0">
            <x v="0"/>
          </reference>
          <reference field="3" count="1" selected="0">
            <x v="0"/>
          </reference>
          <reference field="4" count="1" selected="0">
            <x v="0"/>
          </reference>
        </references>
      </pivotArea>
    </chartFormat>
    <chartFormat chart="13" format="4">
      <pivotArea type="data" outline="0" fieldPosition="0">
        <references count="3">
          <reference field="4294967294" count="1" selected="0">
            <x v="0"/>
          </reference>
          <reference field="3" count="1" selected="0">
            <x v="0"/>
          </reference>
          <reference field="4" count="1" selected="0">
            <x v="1"/>
          </reference>
        </references>
      </pivotArea>
    </chartFormat>
    <chartFormat chart="13" format="5">
      <pivotArea type="data" outline="0" fieldPosition="0">
        <references count="3">
          <reference field="4294967294" count="1" selected="0">
            <x v="0"/>
          </reference>
          <reference field="3" count="1" selected="0">
            <x v="0"/>
          </reference>
          <reference field="4" count="1" selected="0">
            <x v="2"/>
          </reference>
        </references>
      </pivotArea>
    </chartFormat>
    <chartFormat chart="13" format="6">
      <pivotArea type="data" outline="0" fieldPosition="0">
        <references count="3">
          <reference field="4294967294" count="1" selected="0">
            <x v="0"/>
          </reference>
          <reference field="3" count="1" selected="0">
            <x v="1"/>
          </reference>
          <reference field="4" count="1" selected="0">
            <x v="0"/>
          </reference>
        </references>
      </pivotArea>
    </chartFormat>
    <chartFormat chart="13" format="7">
      <pivotArea type="data" outline="0" fieldPosition="0">
        <references count="3">
          <reference field="4294967294" count="1" selected="0">
            <x v="0"/>
          </reference>
          <reference field="3" count="1" selected="0">
            <x v="1"/>
          </reference>
          <reference field="4" count="1" selected="0">
            <x v="1"/>
          </reference>
        </references>
      </pivotArea>
    </chartFormat>
    <chartFormat chart="13" format="8">
      <pivotArea type="data" outline="0" fieldPosition="0">
        <references count="3">
          <reference field="4294967294" count="1" selected="0">
            <x v="0"/>
          </reference>
          <reference field="3" count="1" selected="0">
            <x v="1"/>
          </reference>
          <reference field="4" count="1" selected="0">
            <x v="2"/>
          </reference>
        </references>
      </pivotArea>
    </chartFormat>
    <chartFormat chart="13" format="9">
      <pivotArea type="data" outline="0" fieldPosition="0">
        <references count="3">
          <reference field="4294967294" count="1" selected="0">
            <x v="0"/>
          </reference>
          <reference field="3" count="1" selected="0">
            <x v="2"/>
          </reference>
          <reference field="4" count="1" selected="0">
            <x v="0"/>
          </reference>
        </references>
      </pivotArea>
    </chartFormat>
    <chartFormat chart="13" format="10">
      <pivotArea type="data" outline="0" fieldPosition="0">
        <references count="3">
          <reference field="4294967294" count="1" selected="0">
            <x v="0"/>
          </reference>
          <reference field="3" count="1" selected="0">
            <x v="2"/>
          </reference>
          <reference field="4" count="1" selected="0">
            <x v="1"/>
          </reference>
        </references>
      </pivotArea>
    </chartFormat>
    <chartFormat chart="13" format="11">
      <pivotArea type="data" outline="0" fieldPosition="0">
        <references count="3">
          <reference field="4294967294" count="1" selected="0">
            <x v="0"/>
          </reference>
          <reference field="3" count="1" selected="0">
            <x v="2"/>
          </reference>
          <reference field="4" count="1" selected="0">
            <x v="2"/>
          </reference>
        </references>
      </pivotArea>
    </chartFormat>
    <chartFormat chart="24" format="4" series="1">
      <pivotArea type="data" outline="0" fieldPosition="0">
        <references count="2">
          <reference field="4294967294" count="1" selected="0">
            <x v="0"/>
          </reference>
          <reference field="3" count="1" selected="0">
            <x v="1"/>
          </reference>
        </references>
      </pivotArea>
    </chartFormat>
    <chartFormat chart="24" format="5" series="1">
      <pivotArea type="data" outline="0" fieldPosition="0">
        <references count="2">
          <reference field="4294967294" count="1" selected="0">
            <x v="0"/>
          </reference>
          <reference field="3" count="1" selected="0">
            <x v="2"/>
          </reference>
        </references>
      </pivotArea>
    </chartFormat>
    <chartFormat chart="25" format="6" series="1">
      <pivotArea type="data" outline="0" fieldPosition="0">
        <references count="2">
          <reference field="4294967294" count="1" selected="0">
            <x v="0"/>
          </reference>
          <reference field="3" count="1" selected="0">
            <x v="1"/>
          </reference>
        </references>
      </pivotArea>
    </chartFormat>
    <chartFormat chart="25" format="7" series="1">
      <pivotArea type="data" outline="0" fieldPosition="0">
        <references count="2">
          <reference field="4294967294" count="1" selected="0">
            <x v="0"/>
          </reference>
          <reference field="3" count="1" selected="0">
            <x v="2"/>
          </reference>
        </references>
      </pivotArea>
    </chartFormat>
    <chartFormat chart="26" format="6" series="1">
      <pivotArea type="data" outline="0" fieldPosition="0">
        <references count="2">
          <reference field="4294967294" count="1" selected="0">
            <x v="0"/>
          </reference>
          <reference field="3" count="1" selected="0">
            <x v="1"/>
          </reference>
        </references>
      </pivotArea>
    </chartFormat>
    <chartFormat chart="26" format="7" series="1">
      <pivotArea type="data" outline="0" fieldPosition="0">
        <references count="2">
          <reference field="4294967294" count="1" selected="0">
            <x v="0"/>
          </reference>
          <reference field="3" count="1" selected="0">
            <x v="2"/>
          </reference>
        </references>
      </pivotArea>
    </chartFormat>
    <chartFormat chart="26" format="8" series="1">
      <pivotArea type="data" outline="0" fieldPosition="0">
        <references count="1">
          <reference field="4294967294" count="1" selected="0">
            <x v="0"/>
          </reference>
        </references>
      </pivotArea>
    </chartFormat>
    <chartFormat chart="25" format="8" series="1">
      <pivotArea type="data" outline="0" fieldPosition="0">
        <references count="1">
          <reference field="4294967294" count="1" selected="0">
            <x v="0"/>
          </reference>
        </references>
      </pivotArea>
    </chartFormat>
    <chartFormat chart="24" format="6" series="1">
      <pivotArea type="data" outline="0" fieldPosition="0">
        <references count="1">
          <reference field="4294967294" count="1" selected="0">
            <x v="0"/>
          </reference>
        </references>
      </pivotArea>
    </chartFormat>
    <chartFormat chart="13" format="12" series="1">
      <pivotArea type="data" outline="0" fieldPosition="0">
        <references count="1">
          <reference field="4294967294" count="1" selected="0">
            <x v="0"/>
          </reference>
        </references>
      </pivotArea>
    </chartFormat>
    <chartFormat chart="23" format="2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34C2612-E9ED-4C8A-8618-7072C2CA39BF}" sourceName="Product">
  <pivotTables>
    <pivotTable tabId="2" name="PivotTable1"/>
  </pivotTables>
  <data>
    <tabular pivotCacheId="2132909356">
      <items count="5">
        <i x="3" s="1"/>
        <i x="1" s="1"/>
        <i x="0" s="1"/>
        <i x="2" s="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0AB41A10-B1FD-48FB-A95E-BB726F0A1FD7}" sourceName="Salesperson">
  <pivotTables>
    <pivotTable tabId="2" name="PivotTable1"/>
  </pivotTables>
  <data>
    <tabular pivotCacheId="2132909356">
      <items count="4">
        <i x="2"/>
        <i x="0" s="1"/>
        <i x="1"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DB76AB6-7D2A-482E-B99F-9B503C0F3B4F}" sourceName="Region">
  <pivotTables>
    <pivotTable tabId="2" name="PivotTable1"/>
  </pivotTables>
  <data>
    <tabular pivotCacheId="2132909356">
      <items count="4">
        <i x="0" s="1"/>
        <i x="1" s="1"/>
        <i x="2"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EAA9743C-36CA-47BA-B17E-3B7B376BC8B0}" cache="Slicer_Product" caption="Product" style="SlicerStyleDark5" rowHeight="247650"/>
  <slicer name="Salesperson 1" xr10:uid="{0BE5F840-A897-4E9A-8EF7-FA58C9D24E86}" cache="Slicer_Salesperson" caption="Salesperson" startItem="1" style="SlicerStyleDark5" rowHeight="247650"/>
  <slicer name="Region 1" xr10:uid="{F1F84E54-BA74-4A57-AA42-2326E26FD4D7}" cache="Slicer_Region" caption="Region" style="SlicerStyleDark5"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6D4E8E10-688D-427A-A09B-1A373010202F}" cache="Slicer_Product" caption="Product" rowHeight="247650"/>
  <slicer name="Salesperson" xr10:uid="{059F75E4-2ADE-4EB7-8C98-95227225FD01}" cache="Slicer_Salesperson" caption="Salesperson" rowHeight="247650"/>
  <slicer name="Region" xr10:uid="{39D02002-8467-4052-A794-E06AD298D289}" cache="Slicer_Region" caption="Region"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0B6102-C2FC-41E9-B053-6AB3AA089ACA}" name="Table1" displayName="Table1" ref="A1:I111" totalsRowShown="0" headerRowDxfId="11" dataDxfId="10" tableBorderDxfId="9" headerRowCellStyle="Heading 2" dataCellStyle="Normal 4">
  <autoFilter ref="A1:I111" xr:uid="{460B6102-C2FC-41E9-B053-6AB3AA089ACA}"/>
  <tableColumns count="9">
    <tableColumn id="1" xr3:uid="{2F8021F7-0B78-4579-9A08-45CF9CAFFEB1}" name="Orderid" dataDxfId="8" dataCellStyle="Normal_EXCEL3-2"/>
    <tableColumn id="2" xr3:uid="{A13D7567-7E96-4BB1-8234-83B76F2E9549}" name="Sale_Date" dataDxfId="7" dataCellStyle="Normal_EXCEL3-2"/>
    <tableColumn id="3" xr3:uid="{4FCBD58C-B16E-49F1-801E-5ED4472CF3FF}" name="Product" dataDxfId="6" dataCellStyle="Normal 4"/>
    <tableColumn id="4" xr3:uid="{C5B64E38-652F-4C8D-9DE7-47E55167817E}" name="Salesperson" dataDxfId="5" dataCellStyle="Normal 4"/>
    <tableColumn id="5" xr3:uid="{B64F57F9-DB46-427D-BB26-089C3C35BE10}" name="Region" dataDxfId="4" dataCellStyle="Normal 4"/>
    <tableColumn id="6" xr3:uid="{8F9488E4-3F11-42E7-BA48-0A1518F52951}" name="Sales" dataDxfId="3" dataCellStyle="Normal 4">
      <calculatedColumnFormula>G2*1.5</calculatedColumnFormula>
    </tableColumn>
    <tableColumn id="7" xr3:uid="{E7287358-A700-4FF0-A7C0-A973AD3CC33D}" name="Units" dataDxfId="2" dataCellStyle="Normal 4"/>
    <tableColumn id="8" xr3:uid="{7813B2C8-9183-4FDC-B266-E034DE333E70}" name="Satisfied" dataDxfId="1" dataCellStyle="Normal 4"/>
    <tableColumn id="9" xr3:uid="{A3AB9A8B-849A-466D-AA77-6CED2E0F1F21}" name="Status" dataDxfId="0" dataCellStyle="Normal 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3.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2094B-A908-4E51-A816-0F2784A9A5E9}">
  <sheetPr codeName="Sheet1"/>
  <dimension ref="A1"/>
  <sheetViews>
    <sheetView showGridLines="0" topLeftCell="C7" workbookViewId="0">
      <selection activeCell="J7" sqref="J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6F743-9A74-4716-9423-AED16B23E7EE}">
  <sheetPr codeName="Sheet2"/>
  <dimension ref="A3:D8"/>
  <sheetViews>
    <sheetView workbookViewId="0">
      <selection activeCell="N17" sqref="N17"/>
    </sheetView>
  </sheetViews>
  <sheetFormatPr defaultRowHeight="14.4" x14ac:dyDescent="0.3"/>
  <cols>
    <col min="1" max="1" width="12.44140625" bestFit="1" customWidth="1"/>
    <col min="2" max="2" width="15.5546875" bestFit="1" customWidth="1"/>
    <col min="3" max="3" width="8.5546875" bestFit="1" customWidth="1"/>
    <col min="4" max="5" width="10.5546875" bestFit="1" customWidth="1"/>
    <col min="6" max="6" width="18.109375" bestFit="1" customWidth="1"/>
    <col min="7" max="7" width="15.88671875" bestFit="1" customWidth="1"/>
  </cols>
  <sheetData>
    <row r="3" spans="1:4" x14ac:dyDescent="0.3">
      <c r="A3" s="14" t="s">
        <v>17</v>
      </c>
      <c r="B3" s="14" t="s">
        <v>20</v>
      </c>
    </row>
    <row r="4" spans="1:4" x14ac:dyDescent="0.3">
      <c r="A4" s="14" t="s">
        <v>18</v>
      </c>
      <c r="B4" t="s">
        <v>8</v>
      </c>
      <c r="C4" t="s">
        <v>13</v>
      </c>
      <c r="D4" t="s">
        <v>19</v>
      </c>
    </row>
    <row r="5" spans="1:4" x14ac:dyDescent="0.3">
      <c r="A5" s="15" t="s">
        <v>9</v>
      </c>
      <c r="B5" s="13">
        <v>52672.5</v>
      </c>
      <c r="C5" s="13">
        <v>117572</v>
      </c>
      <c r="D5" s="13">
        <v>170244.5</v>
      </c>
    </row>
    <row r="6" spans="1:4" x14ac:dyDescent="0.3">
      <c r="A6" s="15" t="s">
        <v>11</v>
      </c>
      <c r="B6" s="13">
        <v>80830.5</v>
      </c>
      <c r="C6" s="13">
        <v>128445</v>
      </c>
      <c r="D6" s="13">
        <v>209275.5</v>
      </c>
    </row>
    <row r="7" spans="1:4" x14ac:dyDescent="0.3">
      <c r="A7" s="15" t="s">
        <v>16</v>
      </c>
      <c r="B7" s="13">
        <v>145042.5</v>
      </c>
      <c r="C7" s="13">
        <v>157065</v>
      </c>
      <c r="D7" s="13">
        <v>302107.5</v>
      </c>
    </row>
    <row r="8" spans="1:4" x14ac:dyDescent="0.3">
      <c r="A8" s="15" t="s">
        <v>19</v>
      </c>
      <c r="B8" s="13">
        <v>278545.5</v>
      </c>
      <c r="C8" s="13">
        <v>403082</v>
      </c>
      <c r="D8" s="13">
        <v>681627.5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4ACCE-AC07-411F-AB1E-C6983B2CCDBB}">
  <sheetPr codeName="Sheet3"/>
  <dimension ref="A1:I113"/>
  <sheetViews>
    <sheetView topLeftCell="A93" workbookViewId="0">
      <selection activeCell="A112" sqref="A112:I112"/>
    </sheetView>
  </sheetViews>
  <sheetFormatPr defaultRowHeight="14.4" x14ac:dyDescent="0.3"/>
  <cols>
    <col min="1" max="1" width="13.109375" bestFit="1" customWidth="1"/>
    <col min="2" max="2" width="15.6640625" bestFit="1" customWidth="1"/>
    <col min="3" max="3" width="13.44140625" bestFit="1" customWidth="1"/>
    <col min="4" max="4" width="18.109375" bestFit="1" customWidth="1"/>
    <col min="5" max="5" width="12.44140625" bestFit="1" customWidth="1"/>
    <col min="6" max="6" width="11" bestFit="1" customWidth="1"/>
    <col min="7" max="7" width="10.88671875" bestFit="1" customWidth="1"/>
    <col min="8" max="8" width="14.5546875" bestFit="1" customWidth="1"/>
    <col min="9" max="9" width="12" bestFit="1" customWidth="1"/>
  </cols>
  <sheetData>
    <row r="1" spans="1:9" ht="18" thickBot="1" x14ac:dyDescent="0.4">
      <c r="A1" s="32" t="s">
        <v>0</v>
      </c>
      <c r="B1" s="32" t="s">
        <v>1</v>
      </c>
      <c r="C1" s="33" t="s">
        <v>2</v>
      </c>
      <c r="D1" s="33" t="s">
        <v>3</v>
      </c>
      <c r="E1" s="33" t="s">
        <v>4</v>
      </c>
      <c r="F1" s="34" t="s">
        <v>5</v>
      </c>
      <c r="G1" s="34" t="s">
        <v>6</v>
      </c>
      <c r="H1" s="1" t="s">
        <v>32</v>
      </c>
      <c r="I1" s="1" t="s">
        <v>34</v>
      </c>
    </row>
    <row r="2" spans="1:9" ht="15" thickTop="1" x14ac:dyDescent="0.3">
      <c r="A2" s="2">
        <v>1001</v>
      </c>
      <c r="B2" s="3">
        <v>44570.240909061358</v>
      </c>
      <c r="C2" s="4" t="s">
        <v>7</v>
      </c>
      <c r="D2" s="4" t="s">
        <v>8</v>
      </c>
      <c r="E2" s="4" t="s">
        <v>9</v>
      </c>
      <c r="F2" s="5">
        <f t="shared" ref="F2:F65" si="0">G2*1.5</f>
        <v>3553.5</v>
      </c>
      <c r="G2" s="10">
        <v>2369</v>
      </c>
      <c r="H2" s="35"/>
      <c r="I2" s="35"/>
    </row>
    <row r="3" spans="1:9" x14ac:dyDescent="0.3">
      <c r="A3" s="2">
        <v>1002</v>
      </c>
      <c r="B3" s="3">
        <v>44571.934429856134</v>
      </c>
      <c r="C3" s="6" t="s">
        <v>10</v>
      </c>
      <c r="D3" s="6" t="s">
        <v>8</v>
      </c>
      <c r="E3" s="6" t="s">
        <v>11</v>
      </c>
      <c r="F3" s="7">
        <f t="shared" si="0"/>
        <v>7318.5</v>
      </c>
      <c r="G3" s="11">
        <v>4879</v>
      </c>
      <c r="H3" s="35"/>
      <c r="I3" s="35"/>
    </row>
    <row r="4" spans="1:9" x14ac:dyDescent="0.3">
      <c r="A4" s="2">
        <v>1003</v>
      </c>
      <c r="B4" s="3">
        <v>44575.963531010959</v>
      </c>
      <c r="C4" s="6" t="s">
        <v>12</v>
      </c>
      <c r="D4" s="6" t="s">
        <v>13</v>
      </c>
      <c r="E4" s="6" t="s">
        <v>9</v>
      </c>
      <c r="F4" s="7">
        <f t="shared" si="0"/>
        <v>8793</v>
      </c>
      <c r="G4" s="11">
        <v>5862</v>
      </c>
      <c r="H4" s="35"/>
      <c r="I4" s="35"/>
    </row>
    <row r="5" spans="1:9" x14ac:dyDescent="0.3">
      <c r="A5" s="2">
        <v>1004</v>
      </c>
      <c r="B5" s="3">
        <v>44581.55012961429</v>
      </c>
      <c r="C5" s="6" t="s">
        <v>14</v>
      </c>
      <c r="D5" s="6" t="s">
        <v>15</v>
      </c>
      <c r="E5" s="6" t="s">
        <v>9</v>
      </c>
      <c r="F5" s="7">
        <f t="shared" si="0"/>
        <v>8943</v>
      </c>
      <c r="G5" s="11">
        <v>5962</v>
      </c>
      <c r="H5" s="35"/>
      <c r="I5" s="35"/>
    </row>
    <row r="6" spans="1:9" x14ac:dyDescent="0.3">
      <c r="A6" s="2">
        <v>1005</v>
      </c>
      <c r="B6" s="3">
        <v>44583.569334334024</v>
      </c>
      <c r="C6" s="6" t="s">
        <v>10</v>
      </c>
      <c r="D6" s="6" t="s">
        <v>15</v>
      </c>
      <c r="E6" s="6" t="s">
        <v>11</v>
      </c>
      <c r="F6" s="7">
        <f t="shared" si="0"/>
        <v>11761.5</v>
      </c>
      <c r="G6" s="11">
        <v>7841</v>
      </c>
      <c r="H6" s="35"/>
      <c r="I6" s="35"/>
    </row>
    <row r="7" spans="1:9" x14ac:dyDescent="0.3">
      <c r="A7" s="2">
        <v>1006</v>
      </c>
      <c r="B7" s="3">
        <v>44584.714376542965</v>
      </c>
      <c r="C7" s="6" t="s">
        <v>10</v>
      </c>
      <c r="D7" s="6" t="s">
        <v>13</v>
      </c>
      <c r="E7" s="6" t="s">
        <v>11</v>
      </c>
      <c r="F7" s="7">
        <f t="shared" si="0"/>
        <v>13428</v>
      </c>
      <c r="G7" s="11">
        <v>8952</v>
      </c>
      <c r="H7" s="35"/>
      <c r="I7" s="35"/>
    </row>
    <row r="8" spans="1:9" x14ac:dyDescent="0.3">
      <c r="A8" s="2">
        <v>1007</v>
      </c>
      <c r="B8" s="3">
        <v>44590.563451858725</v>
      </c>
      <c r="C8" s="6" t="s">
        <v>7</v>
      </c>
      <c r="D8" s="6" t="s">
        <v>13</v>
      </c>
      <c r="E8" s="6" t="s">
        <v>16</v>
      </c>
      <c r="F8" s="7">
        <f t="shared" si="0"/>
        <v>14446.5</v>
      </c>
      <c r="G8" s="11">
        <v>9631</v>
      </c>
      <c r="H8" s="35"/>
      <c r="I8" s="35"/>
    </row>
    <row r="9" spans="1:9" x14ac:dyDescent="0.3">
      <c r="A9" s="2">
        <v>1008</v>
      </c>
      <c r="B9" s="3">
        <v>44596.34634856521</v>
      </c>
      <c r="C9" s="6" t="s">
        <v>12</v>
      </c>
      <c r="D9" s="6" t="s">
        <v>15</v>
      </c>
      <c r="E9" s="6" t="s">
        <v>16</v>
      </c>
      <c r="F9" s="7">
        <f t="shared" si="0"/>
        <v>14619</v>
      </c>
      <c r="G9" s="11">
        <v>9746</v>
      </c>
      <c r="H9" s="35"/>
      <c r="I9" s="35"/>
    </row>
    <row r="10" spans="1:9" x14ac:dyDescent="0.3">
      <c r="A10" s="2">
        <v>1009</v>
      </c>
      <c r="B10" s="3">
        <v>44597.402854227803</v>
      </c>
      <c r="C10" s="6" t="s">
        <v>14</v>
      </c>
      <c r="D10" s="6" t="s">
        <v>8</v>
      </c>
      <c r="E10" s="6" t="s">
        <v>16</v>
      </c>
      <c r="F10" s="7">
        <f t="shared" si="0"/>
        <v>14647.5</v>
      </c>
      <c r="G10" s="11">
        <v>9765</v>
      </c>
      <c r="H10" s="35"/>
      <c r="I10" s="35"/>
    </row>
    <row r="11" spans="1:9" x14ac:dyDescent="0.3">
      <c r="A11" s="2">
        <v>1010</v>
      </c>
      <c r="B11" s="3">
        <v>44597.532704412355</v>
      </c>
      <c r="C11" s="6" t="s">
        <v>12</v>
      </c>
      <c r="D11" s="6" t="s">
        <v>8</v>
      </c>
      <c r="E11" s="6" t="s">
        <v>11</v>
      </c>
      <c r="F11" s="7">
        <f t="shared" si="0"/>
        <v>3547.5</v>
      </c>
      <c r="G11" s="11">
        <v>2365</v>
      </c>
      <c r="H11" s="35"/>
      <c r="I11" s="35"/>
    </row>
    <row r="12" spans="1:9" x14ac:dyDescent="0.3">
      <c r="A12" s="2">
        <v>1011</v>
      </c>
      <c r="B12" s="3">
        <v>44600.100982791366</v>
      </c>
      <c r="C12" s="6" t="s">
        <v>14</v>
      </c>
      <c r="D12" s="6" t="s">
        <v>8</v>
      </c>
      <c r="E12" s="6" t="s">
        <v>9</v>
      </c>
      <c r="F12" s="7">
        <f t="shared" si="0"/>
        <v>3897</v>
      </c>
      <c r="G12" s="11">
        <v>2598</v>
      </c>
      <c r="H12" s="35"/>
      <c r="I12" s="35"/>
    </row>
    <row r="13" spans="1:9" x14ac:dyDescent="0.3">
      <c r="A13" s="2">
        <v>1012</v>
      </c>
      <c r="B13" s="3">
        <v>44602.259169330886</v>
      </c>
      <c r="C13" s="6" t="s">
        <v>10</v>
      </c>
      <c r="D13" s="6" t="s">
        <v>15</v>
      </c>
      <c r="E13" s="6" t="s">
        <v>16</v>
      </c>
      <c r="F13" s="7">
        <f t="shared" si="0"/>
        <v>4887</v>
      </c>
      <c r="G13" s="11">
        <v>3258</v>
      </c>
      <c r="H13" s="35"/>
      <c r="I13" s="35"/>
    </row>
    <row r="14" spans="1:9" x14ac:dyDescent="0.3">
      <c r="A14" s="2">
        <v>1013</v>
      </c>
      <c r="B14" s="3">
        <v>44617.686649495954</v>
      </c>
      <c r="C14" s="6" t="s">
        <v>10</v>
      </c>
      <c r="D14" s="6" t="s">
        <v>13</v>
      </c>
      <c r="E14" s="6" t="s">
        <v>11</v>
      </c>
      <c r="F14" s="7">
        <f t="shared" si="0"/>
        <v>5380.5</v>
      </c>
      <c r="G14" s="11">
        <v>3587</v>
      </c>
      <c r="H14" s="35"/>
      <c r="I14" s="35"/>
    </row>
    <row r="15" spans="1:9" x14ac:dyDescent="0.3">
      <c r="A15" s="2">
        <v>1014</v>
      </c>
      <c r="B15" s="3">
        <v>44620.171083787958</v>
      </c>
      <c r="C15" s="6" t="s">
        <v>7</v>
      </c>
      <c r="D15" s="6" t="s">
        <v>13</v>
      </c>
      <c r="E15" s="6" t="s">
        <v>16</v>
      </c>
      <c r="F15" s="7">
        <f t="shared" si="0"/>
        <v>7480.5</v>
      </c>
      <c r="G15" s="11">
        <v>4987</v>
      </c>
      <c r="H15" s="35"/>
      <c r="I15" s="35"/>
    </row>
    <row r="16" spans="1:9" x14ac:dyDescent="0.3">
      <c r="A16" s="2">
        <v>1015</v>
      </c>
      <c r="B16" s="3">
        <v>44625.387580265393</v>
      </c>
      <c r="C16" s="6" t="s">
        <v>10</v>
      </c>
      <c r="D16" s="6" t="s">
        <v>15</v>
      </c>
      <c r="E16" s="6" t="s">
        <v>11</v>
      </c>
      <c r="F16" s="7">
        <f t="shared" si="0"/>
        <v>8179.5</v>
      </c>
      <c r="G16" s="11">
        <v>5453</v>
      </c>
      <c r="H16" s="35"/>
      <c r="I16" s="35"/>
    </row>
    <row r="17" spans="1:9" x14ac:dyDescent="0.3">
      <c r="A17" s="2">
        <v>1016</v>
      </c>
      <c r="B17" s="3">
        <v>44625.573406474046</v>
      </c>
      <c r="C17" s="6" t="s">
        <v>10</v>
      </c>
      <c r="D17" s="6" t="s">
        <v>15</v>
      </c>
      <c r="E17" s="6" t="s">
        <v>9</v>
      </c>
      <c r="F17" s="7">
        <f t="shared" si="0"/>
        <v>10992</v>
      </c>
      <c r="G17" s="11">
        <v>7328</v>
      </c>
      <c r="H17" s="35"/>
      <c r="I17" s="35"/>
    </row>
    <row r="18" spans="1:9" x14ac:dyDescent="0.3">
      <c r="A18" s="2">
        <v>1017</v>
      </c>
      <c r="B18" s="3">
        <v>44628.09588863406</v>
      </c>
      <c r="C18" s="6" t="s">
        <v>12</v>
      </c>
      <c r="D18" s="6" t="s">
        <v>8</v>
      </c>
      <c r="E18" s="6" t="s">
        <v>16</v>
      </c>
      <c r="F18" s="7">
        <f t="shared" si="0"/>
        <v>11122.5</v>
      </c>
      <c r="G18" s="11">
        <v>7415</v>
      </c>
      <c r="H18" s="35"/>
      <c r="I18" s="35"/>
    </row>
    <row r="19" spans="1:9" x14ac:dyDescent="0.3">
      <c r="A19" s="2">
        <v>1018</v>
      </c>
      <c r="B19" s="3">
        <v>44630.445662721577</v>
      </c>
      <c r="C19" s="6" t="s">
        <v>10</v>
      </c>
      <c r="D19" s="6" t="s">
        <v>13</v>
      </c>
      <c r="E19" s="6" t="s">
        <v>9</v>
      </c>
      <c r="F19" s="7">
        <f t="shared" si="0"/>
        <v>13231.5</v>
      </c>
      <c r="G19" s="11">
        <v>8821</v>
      </c>
      <c r="H19" s="35"/>
      <c r="I19" s="35"/>
    </row>
    <row r="20" spans="1:9" x14ac:dyDescent="0.3">
      <c r="A20" s="2">
        <v>1019</v>
      </c>
      <c r="B20" s="3">
        <v>44644.528288957597</v>
      </c>
      <c r="C20" s="6" t="s">
        <v>10</v>
      </c>
      <c r="D20" s="6" t="s">
        <v>15</v>
      </c>
      <c r="E20" s="6" t="s">
        <v>16</v>
      </c>
      <c r="F20" s="7">
        <f t="shared" si="0"/>
        <v>867</v>
      </c>
      <c r="G20" s="11">
        <v>578</v>
      </c>
      <c r="H20" s="35"/>
      <c r="I20" s="35"/>
    </row>
    <row r="21" spans="1:9" x14ac:dyDescent="0.3">
      <c r="A21" s="2">
        <v>1020</v>
      </c>
      <c r="B21" s="3">
        <v>44647.258492408997</v>
      </c>
      <c r="C21" s="6" t="s">
        <v>7</v>
      </c>
      <c r="D21" s="6" t="s">
        <v>8</v>
      </c>
      <c r="E21" s="6" t="s">
        <v>9</v>
      </c>
      <c r="F21" s="7">
        <f t="shared" si="0"/>
        <v>3084</v>
      </c>
      <c r="G21" s="11">
        <v>2056</v>
      </c>
      <c r="H21" s="35"/>
      <c r="I21" s="35"/>
    </row>
    <row r="22" spans="1:9" x14ac:dyDescent="0.3">
      <c r="A22" s="2">
        <v>1021</v>
      </c>
      <c r="B22" s="3">
        <v>44665.353290079911</v>
      </c>
      <c r="C22" s="6" t="s">
        <v>10</v>
      </c>
      <c r="D22" s="6" t="s">
        <v>8</v>
      </c>
      <c r="E22" s="6" t="s">
        <v>16</v>
      </c>
      <c r="F22" s="7">
        <f t="shared" si="0"/>
        <v>3238.5</v>
      </c>
      <c r="G22" s="11">
        <v>2159</v>
      </c>
      <c r="H22" s="35"/>
      <c r="I22" s="35"/>
    </row>
    <row r="23" spans="1:9" x14ac:dyDescent="0.3">
      <c r="A23" s="2">
        <v>1022</v>
      </c>
      <c r="B23" s="3">
        <v>44666.597134648626</v>
      </c>
      <c r="C23" s="6" t="s">
        <v>12</v>
      </c>
      <c r="D23" s="6" t="s">
        <v>8</v>
      </c>
      <c r="E23" s="6" t="s">
        <v>11</v>
      </c>
      <c r="F23" s="7">
        <f t="shared" si="0"/>
        <v>3547.5</v>
      </c>
      <c r="G23" s="11">
        <v>2365</v>
      </c>
      <c r="H23" s="35"/>
      <c r="I23" s="35"/>
    </row>
    <row r="24" spans="1:9" x14ac:dyDescent="0.3">
      <c r="A24" s="2">
        <v>1023</v>
      </c>
      <c r="B24" s="3">
        <v>44667.348532558062</v>
      </c>
      <c r="C24" s="6" t="s">
        <v>7</v>
      </c>
      <c r="D24" s="6" t="s">
        <v>13</v>
      </c>
      <c r="E24" s="6" t="s">
        <v>16</v>
      </c>
      <c r="F24" s="7">
        <f t="shared" si="0"/>
        <v>7480.5</v>
      </c>
      <c r="G24" s="11">
        <v>4987</v>
      </c>
      <c r="H24" s="35"/>
      <c r="I24" s="35"/>
    </row>
    <row r="25" spans="1:9" x14ac:dyDescent="0.3">
      <c r="A25" s="2">
        <v>1024</v>
      </c>
      <c r="B25" s="3">
        <v>44668.433284803497</v>
      </c>
      <c r="C25" s="6" t="s">
        <v>10</v>
      </c>
      <c r="D25" s="6" t="s">
        <v>15</v>
      </c>
      <c r="E25" s="6" t="s">
        <v>11</v>
      </c>
      <c r="F25" s="7">
        <f t="shared" si="0"/>
        <v>8434.5</v>
      </c>
      <c r="G25" s="11">
        <v>5623</v>
      </c>
      <c r="H25" s="35"/>
      <c r="I25" s="35"/>
    </row>
    <row r="26" spans="1:9" x14ac:dyDescent="0.3">
      <c r="A26" s="2">
        <v>1025</v>
      </c>
      <c r="B26" s="3">
        <v>44669.963580245792</v>
      </c>
      <c r="C26" s="6" t="s">
        <v>10</v>
      </c>
      <c r="D26" s="6" t="s">
        <v>15</v>
      </c>
      <c r="E26" s="6" t="s">
        <v>9</v>
      </c>
      <c r="F26" s="7">
        <f t="shared" si="0"/>
        <v>10992</v>
      </c>
      <c r="G26" s="11">
        <v>7328</v>
      </c>
      <c r="H26" s="35"/>
      <c r="I26" s="35"/>
    </row>
    <row r="27" spans="1:9" x14ac:dyDescent="0.3">
      <c r="A27" s="2">
        <v>1026</v>
      </c>
      <c r="B27" s="3">
        <v>44680.79037435363</v>
      </c>
      <c r="C27" s="6" t="s">
        <v>12</v>
      </c>
      <c r="D27" s="6" t="s">
        <v>13</v>
      </c>
      <c r="E27" s="6" t="s">
        <v>9</v>
      </c>
      <c r="F27" s="7">
        <f t="shared" si="0"/>
        <v>12370.5</v>
      </c>
      <c r="G27" s="11">
        <v>8247</v>
      </c>
      <c r="H27" s="35"/>
      <c r="I27" s="35"/>
    </row>
    <row r="28" spans="1:9" x14ac:dyDescent="0.3">
      <c r="A28" s="2">
        <v>1027</v>
      </c>
      <c r="B28" s="3">
        <v>44684.016424785521</v>
      </c>
      <c r="C28" s="6" t="s">
        <v>10</v>
      </c>
      <c r="D28" s="6" t="s">
        <v>13</v>
      </c>
      <c r="E28" s="6" t="s">
        <v>11</v>
      </c>
      <c r="F28" s="7">
        <f t="shared" si="0"/>
        <v>13428</v>
      </c>
      <c r="G28" s="11">
        <v>8952</v>
      </c>
      <c r="H28" s="35"/>
      <c r="I28" s="35"/>
    </row>
    <row r="29" spans="1:9" x14ac:dyDescent="0.3">
      <c r="A29" s="2">
        <v>1028</v>
      </c>
      <c r="B29" s="3">
        <v>44701.591843879803</v>
      </c>
      <c r="C29" s="6" t="s">
        <v>10</v>
      </c>
      <c r="D29" s="6" t="s">
        <v>15</v>
      </c>
      <c r="E29" s="6" t="s">
        <v>16</v>
      </c>
      <c r="F29" s="7">
        <f t="shared" si="0"/>
        <v>2395.5</v>
      </c>
      <c r="G29" s="11">
        <v>1597</v>
      </c>
      <c r="H29" s="35"/>
      <c r="I29" s="35"/>
    </row>
    <row r="30" spans="1:9" x14ac:dyDescent="0.3">
      <c r="A30" s="2">
        <v>1029</v>
      </c>
      <c r="B30" s="3">
        <v>44704.926722646029</v>
      </c>
      <c r="C30" s="6" t="s">
        <v>10</v>
      </c>
      <c r="D30" s="6" t="s">
        <v>8</v>
      </c>
      <c r="E30" s="6" t="s">
        <v>16</v>
      </c>
      <c r="F30" s="7">
        <f t="shared" si="0"/>
        <v>3238.5</v>
      </c>
      <c r="G30" s="11">
        <v>2159</v>
      </c>
      <c r="H30" s="35"/>
      <c r="I30" s="35"/>
    </row>
    <row r="31" spans="1:9" x14ac:dyDescent="0.3">
      <c r="A31" s="2">
        <v>1030</v>
      </c>
      <c r="B31" s="3">
        <v>44705.978589499406</v>
      </c>
      <c r="C31" s="6" t="s">
        <v>14</v>
      </c>
      <c r="D31" s="6" t="s">
        <v>8</v>
      </c>
      <c r="E31" s="6" t="s">
        <v>9</v>
      </c>
      <c r="F31" s="7">
        <f t="shared" si="0"/>
        <v>3897</v>
      </c>
      <c r="G31" s="11">
        <v>2598</v>
      </c>
      <c r="H31" s="35"/>
      <c r="I31" s="35"/>
    </row>
    <row r="32" spans="1:9" x14ac:dyDescent="0.3">
      <c r="A32" s="2">
        <v>1031</v>
      </c>
      <c r="B32" s="3">
        <v>44706.696123927381</v>
      </c>
      <c r="C32" s="6" t="s">
        <v>12</v>
      </c>
      <c r="D32" s="6" t="s">
        <v>13</v>
      </c>
      <c r="E32" s="6" t="s">
        <v>11</v>
      </c>
      <c r="F32" s="7">
        <f t="shared" si="0"/>
        <v>6880.5</v>
      </c>
      <c r="G32" s="11">
        <v>4587</v>
      </c>
      <c r="H32" s="35"/>
      <c r="I32" s="35"/>
    </row>
    <row r="33" spans="1:9" x14ac:dyDescent="0.3">
      <c r="A33" s="2">
        <v>1032</v>
      </c>
      <c r="B33" s="3">
        <v>44714.203039747459</v>
      </c>
      <c r="C33" s="6" t="s">
        <v>10</v>
      </c>
      <c r="D33" s="6" t="s">
        <v>8</v>
      </c>
      <c r="E33" s="6" t="s">
        <v>11</v>
      </c>
      <c r="F33" s="7">
        <f t="shared" si="0"/>
        <v>7318.5</v>
      </c>
      <c r="G33" s="11">
        <v>4879</v>
      </c>
      <c r="H33" s="35"/>
      <c r="I33" s="35"/>
    </row>
    <row r="34" spans="1:9" x14ac:dyDescent="0.3">
      <c r="A34" s="2">
        <v>1033</v>
      </c>
      <c r="B34" s="3">
        <v>44714.365512563534</v>
      </c>
      <c r="C34" s="6" t="s">
        <v>14</v>
      </c>
      <c r="D34" s="6" t="s">
        <v>15</v>
      </c>
      <c r="E34" s="6" t="s">
        <v>9</v>
      </c>
      <c r="F34" s="7">
        <f t="shared" si="0"/>
        <v>8943</v>
      </c>
      <c r="G34" s="11">
        <v>5962</v>
      </c>
      <c r="H34" s="35"/>
      <c r="I34" s="35"/>
    </row>
    <row r="35" spans="1:9" x14ac:dyDescent="0.3">
      <c r="A35" s="2">
        <v>1034</v>
      </c>
      <c r="B35" s="3">
        <v>44716.044458452336</v>
      </c>
      <c r="C35" s="6" t="s">
        <v>10</v>
      </c>
      <c r="D35" s="6" t="s">
        <v>13</v>
      </c>
      <c r="E35" s="6" t="s">
        <v>16</v>
      </c>
      <c r="F35" s="7">
        <f t="shared" si="0"/>
        <v>9486</v>
      </c>
      <c r="G35" s="11">
        <v>6324</v>
      </c>
      <c r="H35" s="35"/>
      <c r="I35" s="35"/>
    </row>
    <row r="36" spans="1:9" x14ac:dyDescent="0.3">
      <c r="A36" s="2">
        <v>1035</v>
      </c>
      <c r="B36" s="3">
        <v>44725.280758607514</v>
      </c>
      <c r="C36" s="6" t="s">
        <v>10</v>
      </c>
      <c r="D36" s="6" t="s">
        <v>15</v>
      </c>
      <c r="E36" s="6" t="s">
        <v>11</v>
      </c>
      <c r="F36" s="7">
        <f t="shared" si="0"/>
        <v>11761.5</v>
      </c>
      <c r="G36" s="11">
        <v>7841</v>
      </c>
      <c r="H36" s="35"/>
      <c r="I36" s="35"/>
    </row>
    <row r="37" spans="1:9" x14ac:dyDescent="0.3">
      <c r="A37" s="2">
        <v>1036</v>
      </c>
      <c r="B37" s="3">
        <v>44730.419409257687</v>
      </c>
      <c r="C37" s="6" t="s">
        <v>14</v>
      </c>
      <c r="D37" s="6" t="s">
        <v>13</v>
      </c>
      <c r="E37" s="6" t="s">
        <v>9</v>
      </c>
      <c r="F37" s="7">
        <f t="shared" si="0"/>
        <v>14596.5</v>
      </c>
      <c r="G37" s="11">
        <v>9731</v>
      </c>
      <c r="H37" s="35"/>
      <c r="I37" s="35"/>
    </row>
    <row r="38" spans="1:9" x14ac:dyDescent="0.3">
      <c r="A38" s="2">
        <v>1037</v>
      </c>
      <c r="B38" s="3">
        <v>44732.427489472357</v>
      </c>
      <c r="C38" s="6" t="s">
        <v>14</v>
      </c>
      <c r="D38" s="6" t="s">
        <v>15</v>
      </c>
      <c r="E38" s="6" t="s">
        <v>11</v>
      </c>
      <c r="F38" s="7">
        <f t="shared" si="0"/>
        <v>747</v>
      </c>
      <c r="G38" s="11">
        <v>498</v>
      </c>
      <c r="H38" s="35"/>
      <c r="I38" s="35"/>
    </row>
    <row r="39" spans="1:9" x14ac:dyDescent="0.3">
      <c r="A39" s="2">
        <v>1038</v>
      </c>
      <c r="B39" s="3">
        <v>44734.364369913754</v>
      </c>
      <c r="C39" s="6" t="s">
        <v>7</v>
      </c>
      <c r="D39" s="6" t="s">
        <v>8</v>
      </c>
      <c r="E39" s="6" t="s">
        <v>9</v>
      </c>
      <c r="F39" s="7">
        <f t="shared" si="0"/>
        <v>3084</v>
      </c>
      <c r="G39" s="11">
        <v>2056</v>
      </c>
      <c r="H39" s="35"/>
      <c r="I39" s="35"/>
    </row>
    <row r="40" spans="1:9" x14ac:dyDescent="0.3">
      <c r="A40" s="2">
        <v>1039</v>
      </c>
      <c r="B40" s="3">
        <v>44734.669214110494</v>
      </c>
      <c r="C40" s="6" t="s">
        <v>12</v>
      </c>
      <c r="D40" s="6" t="s">
        <v>15</v>
      </c>
      <c r="E40" s="6" t="s">
        <v>9</v>
      </c>
      <c r="F40" s="7">
        <f t="shared" si="0"/>
        <v>6880.5</v>
      </c>
      <c r="G40" s="11">
        <v>4587</v>
      </c>
      <c r="H40" s="35"/>
      <c r="I40" s="35"/>
    </row>
    <row r="41" spans="1:9" x14ac:dyDescent="0.3">
      <c r="A41" s="2">
        <v>1040</v>
      </c>
      <c r="B41" s="3">
        <v>44735.958285508306</v>
      </c>
      <c r="C41" s="6" t="s">
        <v>12</v>
      </c>
      <c r="D41" s="6" t="s">
        <v>13</v>
      </c>
      <c r="E41" s="6" t="s">
        <v>11</v>
      </c>
      <c r="F41" s="7">
        <f t="shared" si="0"/>
        <v>6880.5</v>
      </c>
      <c r="G41" s="11">
        <v>4587</v>
      </c>
      <c r="H41" s="35"/>
      <c r="I41" s="35"/>
    </row>
    <row r="42" spans="1:9" x14ac:dyDescent="0.3">
      <c r="A42" s="2">
        <v>1041</v>
      </c>
      <c r="B42" s="3">
        <v>44749.628693757142</v>
      </c>
      <c r="C42" s="6" t="s">
        <v>7</v>
      </c>
      <c r="D42" s="6" t="s">
        <v>15</v>
      </c>
      <c r="E42" s="6" t="s">
        <v>16</v>
      </c>
      <c r="F42" s="7">
        <f t="shared" si="0"/>
        <v>7342.5</v>
      </c>
      <c r="G42" s="11">
        <v>4895</v>
      </c>
      <c r="H42" s="35"/>
      <c r="I42" s="35"/>
    </row>
    <row r="43" spans="1:9" x14ac:dyDescent="0.3">
      <c r="A43" s="2">
        <v>1042</v>
      </c>
      <c r="B43" s="3">
        <v>44759.046074723774</v>
      </c>
      <c r="C43" s="6" t="s">
        <v>10</v>
      </c>
      <c r="D43" s="6" t="s">
        <v>13</v>
      </c>
      <c r="E43" s="6" t="s">
        <v>16</v>
      </c>
      <c r="F43" s="7">
        <f t="shared" si="0"/>
        <v>9486</v>
      </c>
      <c r="G43" s="11">
        <v>6324</v>
      </c>
      <c r="H43" s="35"/>
      <c r="I43" s="35"/>
    </row>
    <row r="44" spans="1:9" x14ac:dyDescent="0.3">
      <c r="A44" s="2">
        <v>1043</v>
      </c>
      <c r="B44" s="3">
        <v>44768.059300571193</v>
      </c>
      <c r="C44" s="6" t="s">
        <v>12</v>
      </c>
      <c r="D44" s="6" t="s">
        <v>8</v>
      </c>
      <c r="E44" s="6" t="s">
        <v>16</v>
      </c>
      <c r="F44" s="7">
        <f t="shared" si="0"/>
        <v>11122.5</v>
      </c>
      <c r="G44" s="11">
        <v>7415</v>
      </c>
      <c r="H44" s="35"/>
      <c r="I44" s="35"/>
    </row>
    <row r="45" spans="1:9" x14ac:dyDescent="0.3">
      <c r="A45" s="2">
        <v>1044</v>
      </c>
      <c r="B45" s="3">
        <v>44771.413468939987</v>
      </c>
      <c r="C45" s="6" t="s">
        <v>10</v>
      </c>
      <c r="D45" s="6" t="s">
        <v>8</v>
      </c>
      <c r="E45" s="6" t="s">
        <v>11</v>
      </c>
      <c r="F45" s="7">
        <f t="shared" si="0"/>
        <v>11979</v>
      </c>
      <c r="G45" s="11">
        <v>7986</v>
      </c>
      <c r="H45" s="35"/>
      <c r="I45" s="35"/>
    </row>
    <row r="46" spans="1:9" x14ac:dyDescent="0.3">
      <c r="A46" s="2">
        <v>1045</v>
      </c>
      <c r="B46" s="3">
        <v>44774.879690807429</v>
      </c>
      <c r="C46" s="6" t="s">
        <v>10</v>
      </c>
      <c r="D46" s="6" t="s">
        <v>13</v>
      </c>
      <c r="E46" s="6" t="s">
        <v>9</v>
      </c>
      <c r="F46" s="7">
        <f t="shared" si="0"/>
        <v>13231.5</v>
      </c>
      <c r="G46" s="11">
        <v>8821</v>
      </c>
      <c r="H46" s="35"/>
      <c r="I46" s="35"/>
    </row>
    <row r="47" spans="1:9" x14ac:dyDescent="0.3">
      <c r="A47" s="2">
        <v>1046</v>
      </c>
      <c r="B47" s="3">
        <v>44775.545459808003</v>
      </c>
      <c r="C47" s="6" t="s">
        <v>14</v>
      </c>
      <c r="D47" s="6" t="s">
        <v>15</v>
      </c>
      <c r="E47" s="6" t="s">
        <v>11</v>
      </c>
      <c r="F47" s="7">
        <f t="shared" si="0"/>
        <v>747</v>
      </c>
      <c r="G47" s="11">
        <v>498</v>
      </c>
      <c r="H47" s="35"/>
      <c r="I47" s="35"/>
    </row>
    <row r="48" spans="1:9" x14ac:dyDescent="0.3">
      <c r="A48" s="2">
        <v>1047</v>
      </c>
      <c r="B48" s="3">
        <v>44785.542315916675</v>
      </c>
      <c r="C48" s="6" t="s">
        <v>7</v>
      </c>
      <c r="D48" s="6" t="s">
        <v>8</v>
      </c>
      <c r="E48" s="6" t="s">
        <v>9</v>
      </c>
      <c r="F48" s="7">
        <f t="shared" si="0"/>
        <v>3553.5</v>
      </c>
      <c r="G48" s="11">
        <v>2369</v>
      </c>
      <c r="H48" s="35"/>
      <c r="I48" s="35"/>
    </row>
    <row r="49" spans="1:9" x14ac:dyDescent="0.3">
      <c r="A49" s="2">
        <v>1048</v>
      </c>
      <c r="B49" s="3">
        <v>44803.579153200873</v>
      </c>
      <c r="C49" s="6" t="s">
        <v>10</v>
      </c>
      <c r="D49" s="6" t="s">
        <v>13</v>
      </c>
      <c r="E49" s="6" t="s">
        <v>11</v>
      </c>
      <c r="F49" s="7">
        <f t="shared" si="0"/>
        <v>5380.5</v>
      </c>
      <c r="G49" s="11">
        <v>3587</v>
      </c>
      <c r="H49" s="35"/>
      <c r="I49" s="35"/>
    </row>
    <row r="50" spans="1:9" x14ac:dyDescent="0.3">
      <c r="A50" s="2">
        <v>1049</v>
      </c>
      <c r="B50" s="3">
        <v>44836.462595704899</v>
      </c>
      <c r="C50" s="6" t="s">
        <v>12</v>
      </c>
      <c r="D50" s="6" t="s">
        <v>15</v>
      </c>
      <c r="E50" s="6" t="s">
        <v>9</v>
      </c>
      <c r="F50" s="7">
        <f t="shared" si="0"/>
        <v>6880.5</v>
      </c>
      <c r="G50" s="11">
        <v>4587</v>
      </c>
      <c r="H50" s="35"/>
      <c r="I50" s="35"/>
    </row>
    <row r="51" spans="1:9" x14ac:dyDescent="0.3">
      <c r="A51" s="2">
        <v>1050</v>
      </c>
      <c r="B51" s="3">
        <v>44841.488824497646</v>
      </c>
      <c r="C51" s="6" t="s">
        <v>10</v>
      </c>
      <c r="D51" s="6" t="s">
        <v>8</v>
      </c>
      <c r="E51" s="6" t="s">
        <v>11</v>
      </c>
      <c r="F51" s="7">
        <f t="shared" si="0"/>
        <v>11838</v>
      </c>
      <c r="G51" s="11">
        <v>7892</v>
      </c>
      <c r="H51" s="35"/>
      <c r="I51" s="35"/>
    </row>
    <row r="52" spans="1:9" x14ac:dyDescent="0.3">
      <c r="A52" s="2">
        <v>1051</v>
      </c>
      <c r="B52" s="3">
        <v>44849.581557290585</v>
      </c>
      <c r="C52" s="6" t="s">
        <v>12</v>
      </c>
      <c r="D52" s="6" t="s">
        <v>13</v>
      </c>
      <c r="E52" s="6" t="s">
        <v>9</v>
      </c>
      <c r="F52" s="7">
        <f t="shared" si="0"/>
        <v>12370.5</v>
      </c>
      <c r="G52" s="11">
        <v>8247</v>
      </c>
      <c r="H52" s="35"/>
      <c r="I52" s="35"/>
    </row>
    <row r="53" spans="1:9" x14ac:dyDescent="0.3">
      <c r="A53" s="2">
        <v>1052</v>
      </c>
      <c r="B53" s="3">
        <v>44858.73189671868</v>
      </c>
      <c r="C53" s="6" t="s">
        <v>10</v>
      </c>
      <c r="D53" s="6" t="s">
        <v>15</v>
      </c>
      <c r="E53" s="6" t="s">
        <v>16</v>
      </c>
      <c r="F53" s="7">
        <f t="shared" si="0"/>
        <v>13413</v>
      </c>
      <c r="G53" s="11">
        <v>8942</v>
      </c>
      <c r="H53" s="35"/>
      <c r="I53" s="35"/>
    </row>
    <row r="54" spans="1:9" x14ac:dyDescent="0.3">
      <c r="A54" s="2">
        <v>1053</v>
      </c>
      <c r="B54" s="3">
        <v>44858.9588850871</v>
      </c>
      <c r="C54" s="6" t="s">
        <v>7</v>
      </c>
      <c r="D54" s="6" t="s">
        <v>13</v>
      </c>
      <c r="E54" s="6" t="s">
        <v>16</v>
      </c>
      <c r="F54" s="7">
        <f t="shared" si="0"/>
        <v>14446.5</v>
      </c>
      <c r="G54" s="11">
        <v>9631</v>
      </c>
      <c r="H54" s="35"/>
      <c r="I54" s="35"/>
    </row>
    <row r="55" spans="1:9" x14ac:dyDescent="0.3">
      <c r="A55" s="2">
        <v>1054</v>
      </c>
      <c r="B55" s="3">
        <v>44861.920564133768</v>
      </c>
      <c r="C55" s="6" t="s">
        <v>14</v>
      </c>
      <c r="D55" s="6" t="s">
        <v>8</v>
      </c>
      <c r="E55" s="6" t="s">
        <v>16</v>
      </c>
      <c r="F55" s="7">
        <f t="shared" si="0"/>
        <v>14647.5</v>
      </c>
      <c r="G55" s="11">
        <v>9765</v>
      </c>
      <c r="H55" s="35"/>
      <c r="I55" s="35"/>
    </row>
    <row r="56" spans="1:9" x14ac:dyDescent="0.3">
      <c r="A56" s="2">
        <v>1055</v>
      </c>
      <c r="B56" s="3">
        <v>44865.520162504588</v>
      </c>
      <c r="C56" s="6" t="s">
        <v>7</v>
      </c>
      <c r="D56" s="6" t="s">
        <v>8</v>
      </c>
      <c r="E56" s="6" t="s">
        <v>9</v>
      </c>
      <c r="F56" s="7">
        <f t="shared" si="0"/>
        <v>5330.25</v>
      </c>
      <c r="G56" s="11">
        <v>3553.5</v>
      </c>
      <c r="H56" s="35"/>
      <c r="I56" s="35"/>
    </row>
    <row r="57" spans="1:9" x14ac:dyDescent="0.3">
      <c r="A57" s="2">
        <v>1056</v>
      </c>
      <c r="B57" s="3">
        <v>44878.109587013394</v>
      </c>
      <c r="C57" s="6" t="s">
        <v>7</v>
      </c>
      <c r="D57" s="6" t="s">
        <v>8</v>
      </c>
      <c r="E57" s="6" t="s">
        <v>11</v>
      </c>
      <c r="F57" s="7">
        <f t="shared" si="0"/>
        <v>7344</v>
      </c>
      <c r="G57" s="11">
        <v>4896</v>
      </c>
      <c r="H57" s="35"/>
      <c r="I57" s="35"/>
    </row>
    <row r="58" spans="1:9" x14ac:dyDescent="0.3">
      <c r="A58" s="2">
        <v>1057</v>
      </c>
      <c r="B58" s="3">
        <v>44885.867763575494</v>
      </c>
      <c r="C58" s="6" t="s">
        <v>14</v>
      </c>
      <c r="D58" s="6" t="s">
        <v>15</v>
      </c>
      <c r="E58" s="6" t="s">
        <v>16</v>
      </c>
      <c r="F58" s="7">
        <f t="shared" si="0"/>
        <v>8832</v>
      </c>
      <c r="G58" s="11">
        <v>5888</v>
      </c>
      <c r="H58" s="35"/>
      <c r="I58" s="35"/>
    </row>
    <row r="59" spans="1:9" x14ac:dyDescent="0.3">
      <c r="A59" s="2">
        <v>1058</v>
      </c>
      <c r="B59" s="3">
        <v>44891.994245657363</v>
      </c>
      <c r="C59" s="6" t="s">
        <v>14</v>
      </c>
      <c r="D59" s="6" t="s">
        <v>15</v>
      </c>
      <c r="E59" s="6" t="s">
        <v>9</v>
      </c>
      <c r="F59" s="7">
        <f t="shared" si="0"/>
        <v>13414.5</v>
      </c>
      <c r="G59" s="11">
        <v>8943</v>
      </c>
      <c r="H59" s="35"/>
      <c r="I59" s="35"/>
    </row>
    <row r="60" spans="1:9" x14ac:dyDescent="0.3">
      <c r="A60" s="2">
        <v>1059</v>
      </c>
      <c r="B60" s="3">
        <v>44911.402785542072</v>
      </c>
      <c r="C60" s="6" t="s">
        <v>14</v>
      </c>
      <c r="D60" s="6" t="s">
        <v>13</v>
      </c>
      <c r="E60" s="6" t="s">
        <v>9</v>
      </c>
      <c r="F60" s="7">
        <f t="shared" si="0"/>
        <v>14596.5</v>
      </c>
      <c r="G60" s="11">
        <v>9731</v>
      </c>
      <c r="H60" s="35"/>
      <c r="I60" s="35"/>
    </row>
    <row r="61" spans="1:9" x14ac:dyDescent="0.3">
      <c r="A61" s="2">
        <v>1060</v>
      </c>
      <c r="B61" s="3">
        <v>44925.779146378431</v>
      </c>
      <c r="C61" s="6" t="s">
        <v>10</v>
      </c>
      <c r="D61" s="6" t="s">
        <v>15</v>
      </c>
      <c r="E61" s="6" t="s">
        <v>11</v>
      </c>
      <c r="F61" s="7">
        <f t="shared" si="0"/>
        <v>17642.25</v>
      </c>
      <c r="G61" s="11">
        <v>11761.5</v>
      </c>
      <c r="H61" s="35"/>
      <c r="I61" s="35"/>
    </row>
    <row r="62" spans="1:9" x14ac:dyDescent="0.3">
      <c r="A62" s="2">
        <v>1061</v>
      </c>
      <c r="B62" s="3">
        <v>44951.701136906857</v>
      </c>
      <c r="C62" s="6" t="s">
        <v>10</v>
      </c>
      <c r="D62" s="6" t="s">
        <v>13</v>
      </c>
      <c r="E62" s="6" t="s">
        <v>11</v>
      </c>
      <c r="F62" s="7">
        <f t="shared" si="0"/>
        <v>20142</v>
      </c>
      <c r="G62" s="11">
        <v>13428</v>
      </c>
      <c r="H62" s="35"/>
      <c r="I62" s="35"/>
    </row>
    <row r="63" spans="1:9" x14ac:dyDescent="0.3">
      <c r="A63" s="2">
        <v>1062</v>
      </c>
      <c r="B63" s="3">
        <v>44952.375083603001</v>
      </c>
      <c r="C63" s="6" t="s">
        <v>7</v>
      </c>
      <c r="D63" s="6" t="s">
        <v>13</v>
      </c>
      <c r="E63" s="6" t="s">
        <v>16</v>
      </c>
      <c r="F63" s="7">
        <f t="shared" si="0"/>
        <v>21669.75</v>
      </c>
      <c r="G63" s="11">
        <v>14446.5</v>
      </c>
      <c r="H63" s="35"/>
      <c r="I63" s="35"/>
    </row>
    <row r="64" spans="1:9" x14ac:dyDescent="0.3">
      <c r="A64" s="2">
        <v>1063</v>
      </c>
      <c r="B64" s="3">
        <v>44956.581223112356</v>
      </c>
      <c r="C64" s="6" t="s">
        <v>14</v>
      </c>
      <c r="D64" s="6" t="s">
        <v>8</v>
      </c>
      <c r="E64" s="6" t="s">
        <v>16</v>
      </c>
      <c r="F64" s="7">
        <f t="shared" si="0"/>
        <v>21971.25</v>
      </c>
      <c r="G64" s="11">
        <v>14647.5</v>
      </c>
      <c r="H64" s="35"/>
      <c r="I64" s="35"/>
    </row>
    <row r="65" spans="1:9" x14ac:dyDescent="0.3">
      <c r="A65" s="2">
        <v>1064</v>
      </c>
      <c r="B65" s="3">
        <v>44958.346135769163</v>
      </c>
      <c r="C65" s="6" t="s">
        <v>7</v>
      </c>
      <c r="D65" s="6" t="s">
        <v>15</v>
      </c>
      <c r="E65" s="6" t="s">
        <v>16</v>
      </c>
      <c r="F65" s="7">
        <f t="shared" si="0"/>
        <v>4026</v>
      </c>
      <c r="G65" s="11">
        <v>2684</v>
      </c>
      <c r="H65" s="35"/>
      <c r="I65" s="35"/>
    </row>
    <row r="66" spans="1:9" x14ac:dyDescent="0.3">
      <c r="A66" s="2">
        <v>1065</v>
      </c>
      <c r="B66" s="3">
        <v>44967.483426491097</v>
      </c>
      <c r="C66" s="6" t="s">
        <v>14</v>
      </c>
      <c r="D66" s="6" t="s">
        <v>8</v>
      </c>
      <c r="E66" s="6" t="s">
        <v>9</v>
      </c>
      <c r="F66" s="7">
        <f t="shared" ref="F66:F109" si="1">G66*1.5</f>
        <v>5845.5</v>
      </c>
      <c r="G66" s="11">
        <v>3897</v>
      </c>
      <c r="H66" s="35"/>
      <c r="I66" s="35"/>
    </row>
    <row r="67" spans="1:9" x14ac:dyDescent="0.3">
      <c r="A67" s="2">
        <v>1066</v>
      </c>
      <c r="B67" s="3">
        <v>44973.894339525585</v>
      </c>
      <c r="C67" s="6" t="s">
        <v>10</v>
      </c>
      <c r="D67" s="6" t="s">
        <v>8</v>
      </c>
      <c r="E67" s="6" t="s">
        <v>11</v>
      </c>
      <c r="F67" s="7">
        <f t="shared" si="1"/>
        <v>6880.5</v>
      </c>
      <c r="G67" s="11">
        <v>4587</v>
      </c>
      <c r="H67" s="35"/>
      <c r="I67" s="35"/>
    </row>
    <row r="68" spans="1:9" x14ac:dyDescent="0.3">
      <c r="A68" s="2">
        <v>1067</v>
      </c>
      <c r="B68" s="3">
        <v>44979.638339758254</v>
      </c>
      <c r="C68" s="6" t="s">
        <v>10</v>
      </c>
      <c r="D68" s="6" t="s">
        <v>13</v>
      </c>
      <c r="E68" s="6" t="s">
        <v>11</v>
      </c>
      <c r="F68" s="7">
        <f t="shared" si="1"/>
        <v>8070.75</v>
      </c>
      <c r="G68" s="11">
        <v>5380.5</v>
      </c>
      <c r="H68" s="35"/>
      <c r="I68" s="35"/>
    </row>
    <row r="69" spans="1:9" x14ac:dyDescent="0.3">
      <c r="A69" s="2">
        <v>1068</v>
      </c>
      <c r="B69" s="3">
        <v>44982.100574820666</v>
      </c>
      <c r="C69" s="6" t="s">
        <v>12</v>
      </c>
      <c r="D69" s="6" t="s">
        <v>13</v>
      </c>
      <c r="E69" s="6" t="s">
        <v>9</v>
      </c>
      <c r="F69" s="7">
        <f t="shared" si="1"/>
        <v>8793</v>
      </c>
      <c r="G69" s="11">
        <v>5862</v>
      </c>
      <c r="H69" s="35"/>
      <c r="I69" s="35"/>
    </row>
    <row r="70" spans="1:9" x14ac:dyDescent="0.3">
      <c r="A70" s="2">
        <v>1069</v>
      </c>
      <c r="B70" s="3">
        <v>45007.198796388708</v>
      </c>
      <c r="C70" s="6" t="s">
        <v>7</v>
      </c>
      <c r="D70" s="6" t="s">
        <v>13</v>
      </c>
      <c r="E70" s="6" t="s">
        <v>16</v>
      </c>
      <c r="F70" s="7">
        <f t="shared" si="1"/>
        <v>11220.75</v>
      </c>
      <c r="G70" s="11">
        <v>7480.5</v>
      </c>
      <c r="H70" s="35"/>
      <c r="I70" s="35"/>
    </row>
    <row r="71" spans="1:9" x14ac:dyDescent="0.3">
      <c r="A71" s="2">
        <v>1070</v>
      </c>
      <c r="B71" s="3">
        <v>45012.63461766659</v>
      </c>
      <c r="C71" s="6" t="s">
        <v>10</v>
      </c>
      <c r="D71" s="6" t="s">
        <v>15</v>
      </c>
      <c r="E71" s="6" t="s">
        <v>11</v>
      </c>
      <c r="F71" s="7">
        <f t="shared" si="1"/>
        <v>12269.25</v>
      </c>
      <c r="G71" s="11">
        <v>8179.5</v>
      </c>
      <c r="H71" s="35"/>
      <c r="I71" s="35"/>
    </row>
    <row r="72" spans="1:9" x14ac:dyDescent="0.3">
      <c r="A72" s="2">
        <v>1071</v>
      </c>
      <c r="B72" s="3">
        <v>45014.813039716573</v>
      </c>
      <c r="C72" s="6" t="s">
        <v>10</v>
      </c>
      <c r="D72" s="6" t="s">
        <v>15</v>
      </c>
      <c r="E72" s="6" t="s">
        <v>9</v>
      </c>
      <c r="F72" s="7">
        <f t="shared" si="1"/>
        <v>16488</v>
      </c>
      <c r="G72" s="11">
        <v>10992</v>
      </c>
      <c r="H72" s="35"/>
      <c r="I72" s="35"/>
    </row>
    <row r="73" spans="1:9" x14ac:dyDescent="0.3">
      <c r="A73" s="2">
        <v>1072</v>
      </c>
      <c r="B73" s="3">
        <v>45014.918368469233</v>
      </c>
      <c r="C73" s="6" t="s">
        <v>12</v>
      </c>
      <c r="D73" s="6" t="s">
        <v>8</v>
      </c>
      <c r="E73" s="6" t="s">
        <v>16</v>
      </c>
      <c r="F73" s="7">
        <f t="shared" si="1"/>
        <v>16683.75</v>
      </c>
      <c r="G73" s="11">
        <v>11122.5</v>
      </c>
      <c r="H73" s="35"/>
      <c r="I73" s="35"/>
    </row>
    <row r="74" spans="1:9" x14ac:dyDescent="0.3">
      <c r="A74" s="2">
        <v>1073</v>
      </c>
      <c r="B74" s="3">
        <v>45019.50510253961</v>
      </c>
      <c r="C74" s="6" t="s">
        <v>14</v>
      </c>
      <c r="D74" s="6" t="s">
        <v>8</v>
      </c>
      <c r="E74" s="6" t="s">
        <v>11</v>
      </c>
      <c r="F74" s="7">
        <f t="shared" si="1"/>
        <v>1498.5</v>
      </c>
      <c r="G74" s="11">
        <v>999</v>
      </c>
      <c r="H74" s="35"/>
      <c r="I74" s="35"/>
    </row>
    <row r="75" spans="1:9" x14ac:dyDescent="0.3">
      <c r="A75" s="2">
        <v>1074</v>
      </c>
      <c r="B75" s="3">
        <v>45028.6162519481</v>
      </c>
      <c r="C75" s="6" t="s">
        <v>7</v>
      </c>
      <c r="D75" s="6" t="s">
        <v>8</v>
      </c>
      <c r="E75" s="6" t="s">
        <v>9</v>
      </c>
      <c r="F75" s="7">
        <f t="shared" si="1"/>
        <v>4626</v>
      </c>
      <c r="G75" s="11">
        <v>3084</v>
      </c>
      <c r="H75" s="35"/>
      <c r="I75" s="35"/>
    </row>
    <row r="76" spans="1:9" x14ac:dyDescent="0.3">
      <c r="A76" s="2">
        <v>1075</v>
      </c>
      <c r="B76" s="3">
        <v>45041.877705872241</v>
      </c>
      <c r="C76" s="6" t="s">
        <v>10</v>
      </c>
      <c r="D76" s="6" t="s">
        <v>8</v>
      </c>
      <c r="E76" s="6" t="s">
        <v>16</v>
      </c>
      <c r="F76" s="7">
        <f t="shared" si="1"/>
        <v>4857.75</v>
      </c>
      <c r="G76" s="11">
        <v>3238.5</v>
      </c>
      <c r="H76" s="35"/>
      <c r="I76" s="35"/>
    </row>
    <row r="77" spans="1:9" x14ac:dyDescent="0.3">
      <c r="A77" s="2">
        <v>1076</v>
      </c>
      <c r="B77" s="3">
        <v>45053.358725652768</v>
      </c>
      <c r="C77" s="6" t="s">
        <v>10</v>
      </c>
      <c r="D77" s="6" t="s">
        <v>13</v>
      </c>
      <c r="E77" s="6" t="s">
        <v>9</v>
      </c>
      <c r="F77" s="7">
        <f t="shared" si="1"/>
        <v>7030.5</v>
      </c>
      <c r="G77" s="11">
        <v>4687</v>
      </c>
      <c r="H77" s="35"/>
      <c r="I77" s="35"/>
    </row>
    <row r="78" spans="1:9" x14ac:dyDescent="0.3">
      <c r="A78" s="2">
        <v>1077</v>
      </c>
      <c r="B78" s="3">
        <v>45053.625164439582</v>
      </c>
      <c r="C78" s="6" t="s">
        <v>7</v>
      </c>
      <c r="D78" s="6" t="s">
        <v>13</v>
      </c>
      <c r="E78" s="6" t="s">
        <v>16</v>
      </c>
      <c r="F78" s="7">
        <f t="shared" si="1"/>
        <v>11220.75</v>
      </c>
      <c r="G78" s="11">
        <v>7480.5</v>
      </c>
      <c r="H78" s="35"/>
      <c r="I78" s="35"/>
    </row>
    <row r="79" spans="1:9" x14ac:dyDescent="0.3">
      <c r="A79" s="2">
        <v>1078</v>
      </c>
      <c r="B79" s="3">
        <v>45056.747943622126</v>
      </c>
      <c r="C79" s="6" t="s">
        <v>10</v>
      </c>
      <c r="D79" s="6" t="s">
        <v>15</v>
      </c>
      <c r="E79" s="6" t="s">
        <v>11</v>
      </c>
      <c r="F79" s="7">
        <f t="shared" si="1"/>
        <v>12651.75</v>
      </c>
      <c r="G79" s="11">
        <v>8434.5</v>
      </c>
      <c r="H79" s="35"/>
      <c r="I79" s="35"/>
    </row>
    <row r="80" spans="1:9" x14ac:dyDescent="0.3">
      <c r="A80" s="2">
        <v>1079</v>
      </c>
      <c r="B80" s="3">
        <v>45056.958287580215</v>
      </c>
      <c r="C80" s="6" t="s">
        <v>10</v>
      </c>
      <c r="D80" s="6" t="s">
        <v>15</v>
      </c>
      <c r="E80" s="6" t="s">
        <v>16</v>
      </c>
      <c r="F80" s="7">
        <f t="shared" si="1"/>
        <v>13413</v>
      </c>
      <c r="G80" s="11">
        <v>8942</v>
      </c>
      <c r="H80" s="35"/>
      <c r="I80" s="35"/>
    </row>
    <row r="81" spans="1:9" x14ac:dyDescent="0.3">
      <c r="A81" s="2">
        <v>1080</v>
      </c>
      <c r="B81" s="3">
        <v>45062.052166911213</v>
      </c>
      <c r="C81" s="6" t="s">
        <v>10</v>
      </c>
      <c r="D81" s="6" t="s">
        <v>15</v>
      </c>
      <c r="E81" s="6" t="s">
        <v>9</v>
      </c>
      <c r="F81" s="7">
        <f t="shared" si="1"/>
        <v>16488</v>
      </c>
      <c r="G81" s="11">
        <v>10992</v>
      </c>
      <c r="H81" s="35"/>
      <c r="I81" s="35"/>
    </row>
    <row r="82" spans="1:9" x14ac:dyDescent="0.3">
      <c r="A82" s="2">
        <v>1081</v>
      </c>
      <c r="B82" s="3">
        <v>45065.791745031049</v>
      </c>
      <c r="C82" s="6" t="s">
        <v>10</v>
      </c>
      <c r="D82" s="6" t="s">
        <v>13</v>
      </c>
      <c r="E82" s="6" t="s">
        <v>11</v>
      </c>
      <c r="F82" s="7">
        <f t="shared" si="1"/>
        <v>20142</v>
      </c>
      <c r="G82" s="11">
        <v>13428</v>
      </c>
      <c r="H82" s="35"/>
      <c r="I82" s="35"/>
    </row>
    <row r="83" spans="1:9" x14ac:dyDescent="0.3">
      <c r="A83" s="2">
        <v>1082</v>
      </c>
      <c r="B83" s="3">
        <v>45072.947592103723</v>
      </c>
      <c r="C83" s="6" t="s">
        <v>12</v>
      </c>
      <c r="D83" s="6" t="s">
        <v>8</v>
      </c>
      <c r="E83" s="6" t="s">
        <v>11</v>
      </c>
      <c r="F83" s="7">
        <f t="shared" si="1"/>
        <v>235.5</v>
      </c>
      <c r="G83" s="11">
        <v>157</v>
      </c>
      <c r="H83" s="35"/>
      <c r="I83" s="35"/>
    </row>
    <row r="84" spans="1:9" x14ac:dyDescent="0.3">
      <c r="A84" s="2">
        <v>1083</v>
      </c>
      <c r="B84" s="3">
        <v>45082.841172003958</v>
      </c>
      <c r="C84" s="6" t="s">
        <v>14</v>
      </c>
      <c r="D84" s="6" t="s">
        <v>13</v>
      </c>
      <c r="E84" s="6" t="s">
        <v>9</v>
      </c>
      <c r="F84" s="7">
        <f t="shared" si="1"/>
        <v>2046</v>
      </c>
      <c r="G84" s="11">
        <v>1364</v>
      </c>
      <c r="H84" s="35"/>
      <c r="I84" s="35"/>
    </row>
    <row r="85" spans="1:9" x14ac:dyDescent="0.3">
      <c r="A85" s="2">
        <v>1084</v>
      </c>
      <c r="B85" s="3">
        <v>45101.480525038744</v>
      </c>
      <c r="C85" s="6" t="s">
        <v>10</v>
      </c>
      <c r="D85" s="6" t="s">
        <v>8</v>
      </c>
      <c r="E85" s="6" t="s">
        <v>16</v>
      </c>
      <c r="F85" s="7">
        <f t="shared" si="1"/>
        <v>4857.75</v>
      </c>
      <c r="G85" s="11">
        <v>3238.5</v>
      </c>
      <c r="H85" s="35"/>
      <c r="I85" s="35"/>
    </row>
    <row r="86" spans="1:9" x14ac:dyDescent="0.3">
      <c r="A86" s="2">
        <v>1085</v>
      </c>
      <c r="B86" s="3">
        <v>45106.132164691749</v>
      </c>
      <c r="C86" s="6" t="s">
        <v>14</v>
      </c>
      <c r="D86" s="6" t="s">
        <v>8</v>
      </c>
      <c r="E86" s="6" t="s">
        <v>9</v>
      </c>
      <c r="F86" s="7">
        <f t="shared" si="1"/>
        <v>5845.5</v>
      </c>
      <c r="G86" s="11">
        <v>3897</v>
      </c>
      <c r="H86" s="35"/>
      <c r="I86" s="35"/>
    </row>
    <row r="87" spans="1:9" x14ac:dyDescent="0.3">
      <c r="A87" s="2">
        <v>1086</v>
      </c>
      <c r="B87" s="3">
        <v>45108.739308617522</v>
      </c>
      <c r="C87" s="6" t="s">
        <v>14</v>
      </c>
      <c r="D87" s="6" t="s">
        <v>15</v>
      </c>
      <c r="E87" s="6" t="s">
        <v>16</v>
      </c>
      <c r="F87" s="7">
        <f t="shared" si="1"/>
        <v>8832</v>
      </c>
      <c r="G87" s="11">
        <v>5888</v>
      </c>
      <c r="H87" s="35"/>
      <c r="I87" s="35"/>
    </row>
    <row r="88" spans="1:9" x14ac:dyDescent="0.3">
      <c r="A88" s="2">
        <v>1087</v>
      </c>
      <c r="B88" s="3">
        <v>45114.258028758188</v>
      </c>
      <c r="C88" s="6" t="s">
        <v>12</v>
      </c>
      <c r="D88" s="6" t="s">
        <v>13</v>
      </c>
      <c r="E88" s="6" t="s">
        <v>11</v>
      </c>
      <c r="F88" s="7">
        <f t="shared" si="1"/>
        <v>10320.75</v>
      </c>
      <c r="G88" s="11">
        <v>6880.5</v>
      </c>
      <c r="H88" s="35"/>
      <c r="I88" s="35"/>
    </row>
    <row r="89" spans="1:9" x14ac:dyDescent="0.3">
      <c r="A89" s="2">
        <v>1088</v>
      </c>
      <c r="B89" s="3">
        <v>45117.821373831066</v>
      </c>
      <c r="C89" s="6" t="s">
        <v>14</v>
      </c>
      <c r="D89" s="6" t="s">
        <v>15</v>
      </c>
      <c r="E89" s="6" t="s">
        <v>9</v>
      </c>
      <c r="F89" s="7">
        <f t="shared" si="1"/>
        <v>13414.5</v>
      </c>
      <c r="G89" s="11">
        <v>8943</v>
      </c>
      <c r="H89" s="35"/>
      <c r="I89" s="35"/>
    </row>
    <row r="90" spans="1:9" x14ac:dyDescent="0.3">
      <c r="A90" s="2">
        <v>1089</v>
      </c>
      <c r="B90" s="3">
        <v>45132.731333972086</v>
      </c>
      <c r="C90" s="6" t="s">
        <v>10</v>
      </c>
      <c r="D90" s="6" t="s">
        <v>13</v>
      </c>
      <c r="E90" s="6" t="s">
        <v>16</v>
      </c>
      <c r="F90" s="7">
        <f t="shared" si="1"/>
        <v>14229</v>
      </c>
      <c r="G90" s="11">
        <v>9486</v>
      </c>
      <c r="H90" s="35"/>
      <c r="I90" s="35"/>
    </row>
    <row r="91" spans="1:9" x14ac:dyDescent="0.3">
      <c r="A91" s="2">
        <v>1090</v>
      </c>
      <c r="B91" s="3">
        <v>45139.825961413459</v>
      </c>
      <c r="C91" s="6" t="s">
        <v>10</v>
      </c>
      <c r="D91" s="6" t="s">
        <v>15</v>
      </c>
      <c r="E91" s="6" t="s">
        <v>11</v>
      </c>
      <c r="F91" s="7">
        <f t="shared" si="1"/>
        <v>17642.25</v>
      </c>
      <c r="G91" s="11">
        <v>11761.5</v>
      </c>
      <c r="H91" s="35"/>
      <c r="I91" s="35"/>
    </row>
    <row r="92" spans="1:9" x14ac:dyDescent="0.3">
      <c r="A92" s="2">
        <v>1091</v>
      </c>
      <c r="B92" s="3">
        <v>45139.995799468132</v>
      </c>
      <c r="C92" s="6" t="s">
        <v>14</v>
      </c>
      <c r="D92" s="6" t="s">
        <v>15</v>
      </c>
      <c r="E92" s="6" t="s">
        <v>11</v>
      </c>
      <c r="F92" s="7">
        <f t="shared" si="1"/>
        <v>1120.5</v>
      </c>
      <c r="G92" s="11">
        <v>747</v>
      </c>
      <c r="H92" s="35"/>
      <c r="I92" s="35"/>
    </row>
    <row r="93" spans="1:9" x14ac:dyDescent="0.3">
      <c r="A93" s="2">
        <v>1092</v>
      </c>
      <c r="B93" s="3">
        <v>45143.846089304716</v>
      </c>
      <c r="C93" s="6" t="s">
        <v>7</v>
      </c>
      <c r="D93" s="6" t="s">
        <v>15</v>
      </c>
      <c r="E93" s="6" t="s">
        <v>16</v>
      </c>
      <c r="F93" s="7">
        <f t="shared" si="1"/>
        <v>4026</v>
      </c>
      <c r="G93" s="11">
        <v>2684</v>
      </c>
      <c r="H93" s="35"/>
      <c r="I93" s="35"/>
    </row>
    <row r="94" spans="1:9" x14ac:dyDescent="0.3">
      <c r="A94" s="2">
        <v>1093</v>
      </c>
      <c r="B94" s="3">
        <v>45144.35235853932</v>
      </c>
      <c r="C94" s="6" t="s">
        <v>7</v>
      </c>
      <c r="D94" s="6" t="s">
        <v>8</v>
      </c>
      <c r="E94" s="6" t="s">
        <v>9</v>
      </c>
      <c r="F94" s="7">
        <f t="shared" si="1"/>
        <v>4626</v>
      </c>
      <c r="G94" s="11">
        <v>3084</v>
      </c>
      <c r="H94" s="35"/>
      <c r="I94" s="35"/>
    </row>
    <row r="95" spans="1:9" x14ac:dyDescent="0.3">
      <c r="A95" s="2">
        <v>1094</v>
      </c>
      <c r="B95" s="3">
        <v>45164.071258827287</v>
      </c>
      <c r="C95" s="6" t="s">
        <v>10</v>
      </c>
      <c r="D95" s="6" t="s">
        <v>13</v>
      </c>
      <c r="E95" s="6" t="s">
        <v>9</v>
      </c>
      <c r="F95" s="7">
        <f t="shared" si="1"/>
        <v>7030.5</v>
      </c>
      <c r="G95" s="11">
        <v>4687</v>
      </c>
      <c r="H95" s="35"/>
      <c r="I95" s="35"/>
    </row>
    <row r="96" spans="1:9" x14ac:dyDescent="0.3">
      <c r="A96" s="2">
        <v>1095</v>
      </c>
      <c r="B96" s="3">
        <v>45165.094237932542</v>
      </c>
      <c r="C96" s="6" t="s">
        <v>12</v>
      </c>
      <c r="D96" s="6" t="s">
        <v>15</v>
      </c>
      <c r="E96" s="6" t="s">
        <v>9</v>
      </c>
      <c r="F96" s="7">
        <f t="shared" si="1"/>
        <v>10320.75</v>
      </c>
      <c r="G96" s="11">
        <v>6880.5</v>
      </c>
      <c r="H96" s="35"/>
      <c r="I96" s="35"/>
    </row>
    <row r="97" spans="1:9" x14ac:dyDescent="0.3">
      <c r="A97" s="2">
        <v>1096</v>
      </c>
      <c r="B97" s="3">
        <v>45175.252974852679</v>
      </c>
      <c r="C97" s="6" t="s">
        <v>12</v>
      </c>
      <c r="D97" s="6" t="s">
        <v>13</v>
      </c>
      <c r="E97" s="6" t="s">
        <v>11</v>
      </c>
      <c r="F97" s="7">
        <f t="shared" si="1"/>
        <v>10320.75</v>
      </c>
      <c r="G97" s="11">
        <v>6880.5</v>
      </c>
      <c r="H97" s="35"/>
      <c r="I97" s="35"/>
    </row>
    <row r="98" spans="1:9" x14ac:dyDescent="0.3">
      <c r="A98" s="2">
        <v>1097</v>
      </c>
      <c r="B98" s="3">
        <v>45185.784542578032</v>
      </c>
      <c r="C98" s="6" t="s">
        <v>10</v>
      </c>
      <c r="D98" s="6" t="s">
        <v>8</v>
      </c>
      <c r="E98" s="6" t="s">
        <v>11</v>
      </c>
      <c r="F98" s="7">
        <f t="shared" si="1"/>
        <v>11979</v>
      </c>
      <c r="G98" s="11">
        <v>7986</v>
      </c>
      <c r="H98" s="35"/>
      <c r="I98" s="35"/>
    </row>
    <row r="99" spans="1:9" x14ac:dyDescent="0.3">
      <c r="A99" s="2">
        <v>1098</v>
      </c>
      <c r="B99" s="3">
        <v>45218.619253692028</v>
      </c>
      <c r="C99" s="6" t="s">
        <v>10</v>
      </c>
      <c r="D99" s="6" t="s">
        <v>13</v>
      </c>
      <c r="E99" s="6" t="s">
        <v>16</v>
      </c>
      <c r="F99" s="7">
        <f t="shared" si="1"/>
        <v>14229</v>
      </c>
      <c r="G99" s="11">
        <v>9486</v>
      </c>
      <c r="H99" s="35"/>
      <c r="I99" s="35"/>
    </row>
    <row r="100" spans="1:9" x14ac:dyDescent="0.3">
      <c r="A100" s="2">
        <v>1099</v>
      </c>
      <c r="B100" s="3">
        <v>45229.66940278637</v>
      </c>
      <c r="C100" s="6" t="s">
        <v>12</v>
      </c>
      <c r="D100" s="6" t="s">
        <v>8</v>
      </c>
      <c r="E100" s="6" t="s">
        <v>16</v>
      </c>
      <c r="F100" s="7">
        <f t="shared" si="1"/>
        <v>16683.75</v>
      </c>
      <c r="G100" s="11">
        <v>11122.5</v>
      </c>
      <c r="H100" s="35"/>
      <c r="I100" s="35"/>
    </row>
    <row r="101" spans="1:9" x14ac:dyDescent="0.3">
      <c r="A101" s="2">
        <v>1100</v>
      </c>
      <c r="B101" s="3">
        <v>45240.709848328457</v>
      </c>
      <c r="C101" s="6" t="s">
        <v>14</v>
      </c>
      <c r="D101" s="6" t="s">
        <v>15</v>
      </c>
      <c r="E101" s="6" t="s">
        <v>11</v>
      </c>
      <c r="F101" s="7">
        <f t="shared" si="1"/>
        <v>1120.5</v>
      </c>
      <c r="G101" s="11">
        <v>747</v>
      </c>
      <c r="H101" s="35"/>
      <c r="I101" s="35"/>
    </row>
    <row r="102" spans="1:9" x14ac:dyDescent="0.3">
      <c r="A102" s="2">
        <v>1101</v>
      </c>
      <c r="B102" s="3">
        <v>45242.052623273958</v>
      </c>
      <c r="C102" s="6" t="s">
        <v>14</v>
      </c>
      <c r="D102" s="6" t="s">
        <v>13</v>
      </c>
      <c r="E102" s="6" t="s">
        <v>9</v>
      </c>
      <c r="F102" s="7">
        <f t="shared" si="1"/>
        <v>2046</v>
      </c>
      <c r="G102" s="11">
        <v>1364</v>
      </c>
      <c r="H102" s="35"/>
      <c r="I102" s="35"/>
    </row>
    <row r="103" spans="1:9" x14ac:dyDescent="0.3">
      <c r="A103" s="2">
        <v>1102</v>
      </c>
      <c r="B103" s="3">
        <v>45244.212843381414</v>
      </c>
      <c r="C103" s="6" t="s">
        <v>7</v>
      </c>
      <c r="D103" s="6" t="s">
        <v>8</v>
      </c>
      <c r="E103" s="6" t="s">
        <v>9</v>
      </c>
      <c r="F103" s="7">
        <f t="shared" si="1"/>
        <v>5330.25</v>
      </c>
      <c r="G103" s="11">
        <v>3553.5</v>
      </c>
      <c r="H103" s="35"/>
      <c r="I103" s="35"/>
    </row>
    <row r="104" spans="1:9" x14ac:dyDescent="0.3">
      <c r="A104" s="2">
        <v>1103</v>
      </c>
      <c r="B104" s="3">
        <v>45253.510757858472</v>
      </c>
      <c r="C104" s="6" t="s">
        <v>7</v>
      </c>
      <c r="D104" s="6" t="s">
        <v>15</v>
      </c>
      <c r="E104" s="6" t="s">
        <v>16</v>
      </c>
      <c r="F104" s="7">
        <f t="shared" si="1"/>
        <v>7342.5</v>
      </c>
      <c r="G104" s="11">
        <v>4895</v>
      </c>
      <c r="H104" s="35"/>
      <c r="I104" s="35"/>
    </row>
    <row r="105" spans="1:9" x14ac:dyDescent="0.3">
      <c r="A105" s="2">
        <v>1104</v>
      </c>
      <c r="B105" s="3">
        <v>45264.661394835697</v>
      </c>
      <c r="C105" s="6" t="s">
        <v>7</v>
      </c>
      <c r="D105" s="6" t="s">
        <v>8</v>
      </c>
      <c r="E105" s="6" t="s">
        <v>11</v>
      </c>
      <c r="F105" s="7">
        <f t="shared" si="1"/>
        <v>7344</v>
      </c>
      <c r="G105" s="11">
        <v>4896</v>
      </c>
      <c r="H105" s="35"/>
      <c r="I105" s="35"/>
    </row>
    <row r="106" spans="1:9" x14ac:dyDescent="0.3">
      <c r="A106" s="2">
        <v>1105</v>
      </c>
      <c r="B106" s="3">
        <v>45265.825864247592</v>
      </c>
      <c r="C106" s="6" t="s">
        <v>10</v>
      </c>
      <c r="D106" s="6" t="s">
        <v>13</v>
      </c>
      <c r="E106" s="6" t="s">
        <v>11</v>
      </c>
      <c r="F106" s="7">
        <f t="shared" si="1"/>
        <v>8070.75</v>
      </c>
      <c r="G106" s="11">
        <v>5380.5</v>
      </c>
      <c r="H106" s="35"/>
      <c r="I106" s="35"/>
    </row>
    <row r="107" spans="1:9" x14ac:dyDescent="0.3">
      <c r="A107" s="2">
        <v>1106</v>
      </c>
      <c r="B107" s="3">
        <v>45265.990954497109</v>
      </c>
      <c r="C107" s="6" t="s">
        <v>12</v>
      </c>
      <c r="D107" s="6" t="s">
        <v>15</v>
      </c>
      <c r="E107" s="6" t="s">
        <v>9</v>
      </c>
      <c r="F107" s="7">
        <f t="shared" si="1"/>
        <v>10320.75</v>
      </c>
      <c r="G107" s="11">
        <v>6880.5</v>
      </c>
      <c r="H107" s="35"/>
      <c r="I107" s="35"/>
    </row>
    <row r="108" spans="1:9" x14ac:dyDescent="0.3">
      <c r="A108" s="2">
        <v>1107</v>
      </c>
      <c r="B108" s="3">
        <v>45270.004886926356</v>
      </c>
      <c r="C108" s="6" t="s">
        <v>7</v>
      </c>
      <c r="D108" s="6" t="s">
        <v>13</v>
      </c>
      <c r="E108" s="6" t="s">
        <v>16</v>
      </c>
      <c r="F108" s="7">
        <f t="shared" si="1"/>
        <v>21669.75</v>
      </c>
      <c r="G108" s="11">
        <v>14446.5</v>
      </c>
      <c r="H108" s="35"/>
      <c r="I108" s="35"/>
    </row>
    <row r="109" spans="1:9" x14ac:dyDescent="0.3">
      <c r="A109" s="2">
        <v>1108</v>
      </c>
      <c r="B109" s="3">
        <v>45280.347743293685</v>
      </c>
      <c r="C109" s="8" t="s">
        <v>14</v>
      </c>
      <c r="D109" s="8" t="s">
        <v>8</v>
      </c>
      <c r="E109" s="8" t="s">
        <v>16</v>
      </c>
      <c r="F109" s="9">
        <f t="shared" si="1"/>
        <v>21971.25</v>
      </c>
      <c r="G109" s="12">
        <v>14647.5</v>
      </c>
      <c r="H109" s="35"/>
      <c r="I109" s="35"/>
    </row>
    <row r="110" spans="1:9" x14ac:dyDescent="0.3">
      <c r="A110" s="2">
        <v>1109</v>
      </c>
      <c r="B110" s="3">
        <v>45281</v>
      </c>
      <c r="C110" s="6" t="s">
        <v>14</v>
      </c>
      <c r="D110" s="6" t="s">
        <v>13</v>
      </c>
      <c r="E110" s="6" t="s">
        <v>9</v>
      </c>
      <c r="F110" s="7">
        <f>G110*1.5</f>
        <v>21703.5</v>
      </c>
      <c r="G110" s="11">
        <v>14469</v>
      </c>
      <c r="H110" s="35"/>
      <c r="I110" s="35"/>
    </row>
    <row r="111" spans="1:9" x14ac:dyDescent="0.3">
      <c r="A111">
        <v>1023</v>
      </c>
      <c r="B111">
        <v>44601</v>
      </c>
      <c r="C111" t="s">
        <v>10</v>
      </c>
      <c r="D111" t="s">
        <v>13</v>
      </c>
      <c r="E111" t="s">
        <v>16</v>
      </c>
      <c r="F111">
        <f>G111*1.5</f>
        <v>3804</v>
      </c>
      <c r="G111">
        <v>2536</v>
      </c>
      <c r="H111" t="s">
        <v>31</v>
      </c>
      <c r="I111" t="s">
        <v>35</v>
      </c>
    </row>
    <row r="112" spans="1:9" x14ac:dyDescent="0.3">
      <c r="A112">
        <v>2222</v>
      </c>
      <c r="B112">
        <v>44809</v>
      </c>
      <c r="C112" t="s">
        <v>10</v>
      </c>
      <c r="D112" t="s">
        <v>15</v>
      </c>
      <c r="F112">
        <v>2589</v>
      </c>
      <c r="G112">
        <v>2365</v>
      </c>
      <c r="H112" t="s">
        <v>30</v>
      </c>
      <c r="I112" t="s">
        <v>36</v>
      </c>
    </row>
    <row r="113" spans="1:9" x14ac:dyDescent="0.3">
      <c r="A113">
        <v>3125</v>
      </c>
      <c r="B113">
        <v>44778</v>
      </c>
      <c r="C113" t="s">
        <v>10</v>
      </c>
      <c r="D113" t="s">
        <v>8</v>
      </c>
      <c r="E113" t="s">
        <v>11</v>
      </c>
      <c r="F113">
        <v>56984</v>
      </c>
      <c r="G113">
        <v>2563</v>
      </c>
      <c r="H113" t="s">
        <v>31</v>
      </c>
      <c r="I113" t="s">
        <v>35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68246-9AC0-4C45-82AE-AC76CC9EE0EB}">
  <sheetPr codeName="Sheet4"/>
  <dimension ref="A7:U35"/>
  <sheetViews>
    <sheetView showGridLines="0" tabSelected="1" workbookViewId="0">
      <selection activeCell="K8" sqref="K8"/>
    </sheetView>
  </sheetViews>
  <sheetFormatPr defaultRowHeight="14.4" x14ac:dyDescent="0.3"/>
  <cols>
    <col min="2" max="6" width="8.88671875" style="25"/>
    <col min="7" max="7" width="2.109375" style="25" customWidth="1"/>
    <col min="8" max="8" width="8.88671875" style="25" hidden="1" customWidth="1"/>
    <col min="9" max="10" width="8.88671875" style="25"/>
    <col min="11" max="11" width="11.88671875" style="25" customWidth="1"/>
    <col min="12" max="16384" width="8.88671875" style="25"/>
  </cols>
  <sheetData>
    <row r="7" spans="10:21" x14ac:dyDescent="0.3">
      <c r="J7" s="17"/>
      <c r="K7" s="18"/>
      <c r="L7" s="18"/>
      <c r="M7" s="18"/>
      <c r="N7" s="18"/>
      <c r="O7" s="18"/>
      <c r="P7" s="18"/>
      <c r="Q7" s="18"/>
      <c r="R7" s="31"/>
      <c r="S7" s="31"/>
      <c r="T7" s="31"/>
      <c r="U7" s="19"/>
    </row>
    <row r="8" spans="10:21" ht="24.6" x14ac:dyDescent="0.4">
      <c r="J8" s="20"/>
      <c r="K8" s="26" t="s">
        <v>21</v>
      </c>
      <c r="L8" s="27"/>
      <c r="M8" s="27"/>
      <c r="N8" s="27"/>
      <c r="O8" s="27"/>
      <c r="P8" s="27"/>
      <c r="Q8" s="27"/>
      <c r="R8" s="29"/>
      <c r="S8" s="29"/>
      <c r="T8" s="29"/>
      <c r="U8" s="21"/>
    </row>
    <row r="9" spans="10:21" x14ac:dyDescent="0.3">
      <c r="J9" s="20"/>
      <c r="K9"/>
      <c r="L9"/>
      <c r="M9"/>
      <c r="N9"/>
      <c r="O9"/>
      <c r="P9"/>
      <c r="Q9"/>
      <c r="R9" s="29"/>
      <c r="S9" s="29"/>
      <c r="T9" s="29"/>
      <c r="U9" s="21"/>
    </row>
    <row r="10" spans="10:21" x14ac:dyDescent="0.3">
      <c r="J10" s="20"/>
      <c r="K10" t="s">
        <v>22</v>
      </c>
      <c r="L10" s="24">
        <v>3125</v>
      </c>
      <c r="M10"/>
      <c r="N10"/>
      <c r="O10"/>
      <c r="P10" t="s">
        <v>26</v>
      </c>
      <c r="Q10" s="28" t="s">
        <v>11</v>
      </c>
      <c r="R10" s="29"/>
      <c r="S10" s="29"/>
      <c r="T10" s="29"/>
      <c r="U10" s="21"/>
    </row>
    <row r="11" spans="10:21" x14ac:dyDescent="0.3">
      <c r="J11" s="20"/>
      <c r="K11"/>
      <c r="L11"/>
      <c r="M11"/>
      <c r="N11"/>
      <c r="O11"/>
      <c r="P11"/>
      <c r="Q11"/>
      <c r="R11" s="29"/>
      <c r="S11" s="29"/>
      <c r="T11" s="29"/>
      <c r="U11" s="21"/>
    </row>
    <row r="12" spans="10:21" x14ac:dyDescent="0.3">
      <c r="J12" s="20"/>
      <c r="K12" t="s">
        <v>23</v>
      </c>
      <c r="L12" s="36">
        <v>44778</v>
      </c>
      <c r="M12"/>
      <c r="N12"/>
      <c r="O12"/>
      <c r="P12" t="s">
        <v>27</v>
      </c>
      <c r="Q12" s="37">
        <v>56984</v>
      </c>
      <c r="R12" s="29"/>
      <c r="S12" s="29"/>
      <c r="T12" s="29"/>
      <c r="U12" s="21"/>
    </row>
    <row r="13" spans="10:21" x14ac:dyDescent="0.3">
      <c r="J13" s="20"/>
      <c r="K13"/>
      <c r="L13"/>
      <c r="M13"/>
      <c r="N13"/>
      <c r="O13"/>
      <c r="P13"/>
      <c r="Q13"/>
      <c r="R13" s="29"/>
      <c r="S13" s="29"/>
      <c r="T13" s="29"/>
      <c r="U13" s="21"/>
    </row>
    <row r="14" spans="10:21" x14ac:dyDescent="0.3">
      <c r="J14" s="20"/>
      <c r="K14" t="s">
        <v>24</v>
      </c>
      <c r="L14" s="28" t="s">
        <v>10</v>
      </c>
      <c r="M14"/>
      <c r="N14"/>
      <c r="O14"/>
      <c r="P14" t="s">
        <v>28</v>
      </c>
      <c r="Q14" s="28">
        <v>2563</v>
      </c>
      <c r="R14" s="29"/>
      <c r="S14" s="29"/>
      <c r="T14" s="29"/>
      <c r="U14" s="21"/>
    </row>
    <row r="15" spans="10:21" x14ac:dyDescent="0.3">
      <c r="J15" s="20"/>
      <c r="K15"/>
      <c r="L15" s="29"/>
      <c r="M15"/>
      <c r="N15"/>
      <c r="O15"/>
      <c r="P15"/>
      <c r="Q15"/>
      <c r="R15" s="29"/>
      <c r="S15" s="29"/>
      <c r="T15" s="29"/>
      <c r="U15" s="21"/>
    </row>
    <row r="16" spans="10:21" x14ac:dyDescent="0.3">
      <c r="J16" s="20"/>
      <c r="K16" t="s">
        <v>25</v>
      </c>
      <c r="L16" s="28" t="s">
        <v>8</v>
      </c>
      <c r="M16"/>
      <c r="N16"/>
      <c r="O16"/>
      <c r="P16" t="s">
        <v>29</v>
      </c>
      <c r="Q16" s="28" t="s">
        <v>31</v>
      </c>
      <c r="R16" s="29"/>
      <c r="S16" s="29"/>
      <c r="T16" s="29"/>
      <c r="U16" s="21"/>
    </row>
    <row r="17" spans="10:21" x14ac:dyDescent="0.3">
      <c r="J17" s="20"/>
      <c r="K17"/>
      <c r="L17"/>
      <c r="M17"/>
      <c r="N17"/>
      <c r="O17"/>
      <c r="P17"/>
      <c r="Q17" t="str">
        <f>IF(Q16="yes","We are happy you like our Services","")</f>
        <v/>
      </c>
      <c r="R17" s="29"/>
      <c r="S17" s="29"/>
      <c r="T17" s="29"/>
      <c r="U17" s="21"/>
    </row>
    <row r="18" spans="10:21" x14ac:dyDescent="0.3">
      <c r="J18" s="20"/>
      <c r="K18"/>
      <c r="L18"/>
      <c r="M18"/>
      <c r="N18"/>
      <c r="O18"/>
      <c r="P18"/>
      <c r="Q18"/>
      <c r="R18" s="29"/>
      <c r="S18" s="29"/>
      <c r="T18" s="29"/>
      <c r="U18" s="21"/>
    </row>
    <row r="19" spans="10:21" x14ac:dyDescent="0.3">
      <c r="J19" s="20"/>
      <c r="K19" t="s">
        <v>33</v>
      </c>
      <c r="L19"/>
      <c r="M19"/>
      <c r="N19"/>
      <c r="O19"/>
      <c r="P19"/>
      <c r="Q19"/>
      <c r="R19" s="29"/>
      <c r="S19" s="29"/>
      <c r="T19" s="29"/>
      <c r="U19" s="21"/>
    </row>
    <row r="20" spans="10:21" x14ac:dyDescent="0.3">
      <c r="J20" s="20"/>
      <c r="K20"/>
      <c r="L20"/>
      <c r="M20"/>
      <c r="N20"/>
      <c r="O20"/>
      <c r="P20"/>
      <c r="Q20"/>
      <c r="R20" s="29"/>
      <c r="S20" s="29"/>
      <c r="T20" s="29"/>
      <c r="U20" s="21"/>
    </row>
    <row r="21" spans="10:21" x14ac:dyDescent="0.3">
      <c r="J21" s="20"/>
      <c r="K21"/>
      <c r="L21"/>
      <c r="M21"/>
      <c r="N21"/>
      <c r="O21"/>
      <c r="P21"/>
      <c r="Q21"/>
      <c r="R21" s="29"/>
      <c r="S21" s="29"/>
      <c r="T21" s="29"/>
      <c r="U21" s="21"/>
    </row>
    <row r="22" spans="10:21" x14ac:dyDescent="0.3">
      <c r="J22" s="20"/>
      <c r="K22"/>
      <c r="L22"/>
      <c r="M22"/>
      <c r="N22"/>
      <c r="O22"/>
      <c r="P22"/>
      <c r="Q22"/>
      <c r="R22" s="29"/>
      <c r="S22" s="29"/>
      <c r="T22" s="29"/>
      <c r="U22" s="21"/>
    </row>
    <row r="23" spans="10:21" x14ac:dyDescent="0.3">
      <c r="J23" s="20"/>
      <c r="K23"/>
      <c r="L23"/>
      <c r="M23"/>
      <c r="N23"/>
      <c r="O23"/>
      <c r="P23"/>
      <c r="Q23"/>
      <c r="R23" s="29"/>
      <c r="S23" s="29"/>
      <c r="T23" s="29"/>
      <c r="U23" s="21"/>
    </row>
    <row r="24" spans="10:21" x14ac:dyDescent="0.3">
      <c r="J24" s="22"/>
      <c r="K24" s="16"/>
      <c r="L24" s="16"/>
      <c r="M24" s="16"/>
      <c r="N24" s="16"/>
      <c r="O24" s="16"/>
      <c r="P24" s="16"/>
      <c r="Q24" s="16"/>
      <c r="R24" s="30"/>
      <c r="S24" s="30"/>
      <c r="T24" s="30"/>
      <c r="U24" s="23"/>
    </row>
    <row r="27" spans="10:21" x14ac:dyDescent="0.3">
      <c r="J27" s="25" t="s">
        <v>0</v>
      </c>
      <c r="K27" s="25">
        <f>L10</f>
        <v>3125</v>
      </c>
    </row>
    <row r="28" spans="10:21" x14ac:dyDescent="0.3">
      <c r="J28" s="25" t="s">
        <v>1</v>
      </c>
      <c r="K28" s="25">
        <f>L12</f>
        <v>44778</v>
      </c>
    </row>
    <row r="29" spans="10:21" x14ac:dyDescent="0.3">
      <c r="J29" s="25" t="s">
        <v>2</v>
      </c>
      <c r="K29" s="25" t="str">
        <f>L14</f>
        <v>Ice Cream</v>
      </c>
    </row>
    <row r="30" spans="10:21" x14ac:dyDescent="0.3">
      <c r="J30" s="25" t="s">
        <v>3</v>
      </c>
      <c r="K30" s="25" t="str">
        <f>L16</f>
        <v>Pullen</v>
      </c>
    </row>
    <row r="31" spans="10:21" x14ac:dyDescent="0.3">
      <c r="J31" s="25" t="s">
        <v>4</v>
      </c>
      <c r="K31" s="25" t="str">
        <f>Q10</f>
        <v>North</v>
      </c>
    </row>
    <row r="32" spans="10:21" x14ac:dyDescent="0.3">
      <c r="J32" s="25" t="s">
        <v>5</v>
      </c>
      <c r="K32" s="25">
        <f>Q12</f>
        <v>56984</v>
      </c>
    </row>
    <row r="33" spans="10:12" x14ac:dyDescent="0.3">
      <c r="J33" s="25" t="s">
        <v>6</v>
      </c>
      <c r="K33" s="25">
        <f>Q14</f>
        <v>2563</v>
      </c>
    </row>
    <row r="34" spans="10:12" x14ac:dyDescent="0.3">
      <c r="J34" s="25" t="s">
        <v>32</v>
      </c>
      <c r="K34" s="25" t="str">
        <f>Q16</f>
        <v>No</v>
      </c>
    </row>
    <row r="35" spans="10:12" x14ac:dyDescent="0.3">
      <c r="J35" s="25" t="s">
        <v>34</v>
      </c>
      <c r="K35" s="25" t="str">
        <f>IF(L35=1,"Paid","Unpaid")</f>
        <v>Paid</v>
      </c>
      <c r="L35" s="25">
        <v>1</v>
      </c>
    </row>
  </sheetData>
  <dataValidations count="3">
    <dataValidation type="list" allowBlank="1" showInputMessage="1" showErrorMessage="1" sqref="L16" xr:uid="{2E6E4BB1-F9C0-44C6-9763-0FE74F9F475E}">
      <formula1>"Pullen,Watson,Bishop"</formula1>
    </dataValidation>
    <dataValidation type="list" allowBlank="1" showInputMessage="1" showErrorMessage="1" sqref="Q10" xr:uid="{6DED426C-E05B-4BAC-ACF3-3C28C62781FE}">
      <formula1>"West,Central,North"</formula1>
    </dataValidation>
    <dataValidation type="list" allowBlank="1" showInputMessage="1" showErrorMessage="1" sqref="Q16" xr:uid="{CE356513-3D96-498A-BB5E-3F806162948B}">
      <formula1>"Yes,No"</formula1>
    </dataValidation>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5122" r:id="rId3" name="Option Button 2">
              <controlPr defaultSize="0" autoFill="0" autoLine="0" autoPict="0">
                <anchor moveWithCells="1">
                  <from>
                    <xdr:col>11</xdr:col>
                    <xdr:colOff>106680</xdr:colOff>
                    <xdr:row>17</xdr:row>
                    <xdr:rowOff>175260</xdr:rowOff>
                  </from>
                  <to>
                    <xdr:col>12</xdr:col>
                    <xdr:colOff>403860</xdr:colOff>
                    <xdr:row>18</xdr:row>
                    <xdr:rowOff>175260</xdr:rowOff>
                  </to>
                </anchor>
              </controlPr>
            </control>
          </mc:Choice>
        </mc:AlternateContent>
        <mc:AlternateContent xmlns:mc="http://schemas.openxmlformats.org/markup-compatibility/2006">
          <mc:Choice Requires="x14">
            <control shapeId="5123" r:id="rId4" name="Option Button 3">
              <controlPr defaultSize="0" autoFill="0" autoLine="0" autoPict="0">
                <anchor moveWithCells="1">
                  <from>
                    <xdr:col>12</xdr:col>
                    <xdr:colOff>601980</xdr:colOff>
                    <xdr:row>17</xdr:row>
                    <xdr:rowOff>175260</xdr:rowOff>
                  </from>
                  <to>
                    <xdr:col>14</xdr:col>
                    <xdr:colOff>289560</xdr:colOff>
                    <xdr:row>19</xdr:row>
                    <xdr:rowOff>0</xdr:rowOff>
                  </to>
                </anchor>
              </controlPr>
            </control>
          </mc:Choice>
        </mc:AlternateContent>
        <mc:AlternateContent xmlns:mc="http://schemas.openxmlformats.org/markup-compatibility/2006">
          <mc:Choice Requires="x14">
            <control shapeId="5132" r:id="rId5" name="Button 12">
              <controlPr defaultSize="0" print="0" autoFill="0" autoPict="0" macro="[0]!Macro1">
                <anchor moveWithCells="1" sizeWithCells="1">
                  <from>
                    <xdr:col>17</xdr:col>
                    <xdr:colOff>320040</xdr:colOff>
                    <xdr:row>20</xdr:row>
                    <xdr:rowOff>76200</xdr:rowOff>
                  </from>
                  <to>
                    <xdr:col>20</xdr:col>
                    <xdr:colOff>373380</xdr:colOff>
                    <xdr:row>22</xdr:row>
                    <xdr:rowOff>53340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49C87-C404-4035-9BD0-410922C2445C}">
  <sheetPr codeName="Sheet5"/>
  <dimension ref="A1:I6"/>
  <sheetViews>
    <sheetView workbookViewId="0">
      <selection activeCell="A6" sqref="A6:J6"/>
    </sheetView>
  </sheetViews>
  <sheetFormatPr defaultRowHeight="14.4" x14ac:dyDescent="0.3"/>
  <sheetData>
    <row r="1" spans="1:9" x14ac:dyDescent="0.3">
      <c r="A1">
        <v>1023</v>
      </c>
      <c r="B1">
        <v>44601</v>
      </c>
      <c r="C1" t="s">
        <v>10</v>
      </c>
      <c r="D1" t="s">
        <v>13</v>
      </c>
      <c r="E1" t="s">
        <v>16</v>
      </c>
      <c r="F1">
        <v>56565</v>
      </c>
      <c r="G1">
        <v>2536</v>
      </c>
      <c r="H1" t="s">
        <v>31</v>
      </c>
      <c r="I1" t="s">
        <v>35</v>
      </c>
    </row>
    <row r="6" spans="1:9" x14ac:dyDescent="0.3">
      <c r="A6">
        <v>3125</v>
      </c>
      <c r="B6">
        <v>44778</v>
      </c>
      <c r="C6" t="s">
        <v>10</v>
      </c>
      <c r="D6" t="s">
        <v>8</v>
      </c>
      <c r="E6" t="s">
        <v>11</v>
      </c>
      <c r="F6">
        <v>56984</v>
      </c>
      <c r="G6">
        <v>2563</v>
      </c>
      <c r="H6" t="s">
        <v>31</v>
      </c>
      <c r="I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Dashbord</vt:lpstr>
      <vt:lpstr>SalesAnalyzed</vt:lpstr>
      <vt:lpstr>Sales</vt:lpstr>
      <vt:lpstr>Form with macros</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Prince Agamah  Senyo</dc:creator>
  <cp:lastModifiedBy>Jessica Amankrah</cp:lastModifiedBy>
  <dcterms:created xsi:type="dcterms:W3CDTF">2024-11-20T04:14:20Z</dcterms:created>
  <dcterms:modified xsi:type="dcterms:W3CDTF">2024-11-30T13:37:32Z</dcterms:modified>
</cp:coreProperties>
</file>