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387D511F-578E-4CC8-BBA4-A96C4F9B1C87}" xr6:coauthVersionLast="47" xr6:coauthVersionMax="47" xr10:uidLastSave="{00000000-0000-0000-0000-000000000000}"/>
  <bookViews>
    <workbookView xWindow="-120" yWindow="-120" windowWidth="20730" windowHeight="11040" xr2:uid="{00000000-000D-0000-FFFF-FFFF00000000}"/>
  </bookViews>
  <sheets>
    <sheet name="Cronograma" sheetId="6" r:id="rId1"/>
    <sheet name="Avance" sheetId="1"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5" i="6" l="1"/>
  <c r="F5" i="1"/>
  <c r="D97" i="1" l="1"/>
  <c r="D98" i="1"/>
  <c r="D99" i="1"/>
  <c r="D100" i="1"/>
  <c r="D101" i="1"/>
  <c r="D102" i="1"/>
  <c r="D103" i="1"/>
  <c r="D104" i="1"/>
  <c r="D105" i="1"/>
  <c r="D106" i="1"/>
  <c r="D96" i="1"/>
  <c r="F24" i="1" l="1"/>
  <c r="F109" i="1"/>
  <c r="G109" i="1" s="1"/>
  <c r="F104" i="1"/>
  <c r="F105" i="1"/>
  <c r="F106" i="1"/>
  <c r="F103" i="1"/>
  <c r="F97" i="1"/>
  <c r="F98" i="1"/>
  <c r="F99" i="1"/>
  <c r="F100" i="1"/>
  <c r="F101" i="1"/>
  <c r="F102" i="1"/>
  <c r="F96" i="1"/>
  <c r="D93" i="1"/>
  <c r="F93" i="1" s="1"/>
  <c r="D92" i="1"/>
  <c r="F92" i="1" s="1"/>
  <c r="D87" i="1"/>
  <c r="F87" i="1" s="1"/>
  <c r="D88" i="1"/>
  <c r="F88" i="1" s="1"/>
  <c r="D89" i="1"/>
  <c r="F89" i="1" s="1"/>
  <c r="D86" i="1"/>
  <c r="F86" i="1" s="1"/>
  <c r="D82" i="1"/>
  <c r="F82" i="1" s="1"/>
  <c r="D83" i="1"/>
  <c r="F83" i="1" s="1"/>
  <c r="D81" i="1"/>
  <c r="F81" i="1" s="1"/>
  <c r="D76" i="1"/>
  <c r="F76" i="1" s="1"/>
  <c r="D77" i="1"/>
  <c r="F77" i="1" s="1"/>
  <c r="D78" i="1"/>
  <c r="F78" i="1" s="1"/>
  <c r="D75" i="1"/>
  <c r="F75" i="1" s="1"/>
  <c r="D63" i="1"/>
  <c r="F63" i="1" s="1"/>
  <c r="D64" i="1"/>
  <c r="F64" i="1" s="1"/>
  <c r="D65" i="1"/>
  <c r="F65" i="1" s="1"/>
  <c r="D66" i="1"/>
  <c r="F66" i="1" s="1"/>
  <c r="D67" i="1"/>
  <c r="F67" i="1" s="1"/>
  <c r="D68" i="1"/>
  <c r="F68" i="1" s="1"/>
  <c r="D69" i="1"/>
  <c r="F69" i="1" s="1"/>
  <c r="D70" i="1"/>
  <c r="F70" i="1" s="1"/>
  <c r="D71" i="1"/>
  <c r="F71" i="1" s="1"/>
  <c r="D72" i="1"/>
  <c r="F72" i="1" s="1"/>
  <c r="D62" i="1"/>
  <c r="F62" i="1" s="1"/>
  <c r="D57" i="1"/>
  <c r="F57" i="1" s="1"/>
  <c r="D58" i="1"/>
  <c r="F58" i="1" s="1"/>
  <c r="D59" i="1"/>
  <c r="F59" i="1" s="1"/>
  <c r="D56" i="1"/>
  <c r="F56" i="1" s="1"/>
  <c r="D52" i="1"/>
  <c r="F52" i="1" s="1"/>
  <c r="D53" i="1"/>
  <c r="F53" i="1" s="1"/>
  <c r="D51" i="1"/>
  <c r="F51" i="1" s="1"/>
  <c r="G51" i="1" s="1"/>
  <c r="F36" i="1"/>
  <c r="F37" i="1"/>
  <c r="F38" i="1"/>
  <c r="F39" i="1"/>
  <c r="F40" i="1"/>
  <c r="F41" i="1"/>
  <c r="F42" i="1"/>
  <c r="F43" i="1"/>
  <c r="F44" i="1"/>
  <c r="F45" i="1"/>
  <c r="F46" i="1"/>
  <c r="F47" i="1"/>
  <c r="F48" i="1"/>
  <c r="F35" i="1"/>
  <c r="F23" i="1"/>
  <c r="F25" i="1"/>
  <c r="F27" i="1"/>
  <c r="F28" i="1"/>
  <c r="F29" i="1"/>
  <c r="F30" i="1"/>
  <c r="F31" i="1"/>
  <c r="F32" i="1"/>
  <c r="F22" i="1"/>
  <c r="F26" i="1"/>
  <c r="F17" i="1"/>
  <c r="F18" i="1"/>
  <c r="F19" i="1"/>
  <c r="F16" i="1"/>
  <c r="F10" i="1"/>
  <c r="F11" i="1"/>
  <c r="F12" i="1"/>
  <c r="F13" i="1"/>
  <c r="F9" i="1"/>
  <c r="F6" i="1"/>
  <c r="G75" i="1" l="1"/>
  <c r="G81" i="1"/>
  <c r="G96" i="1"/>
  <c r="G62" i="1"/>
  <c r="G86" i="1"/>
  <c r="G92" i="1"/>
  <c r="G5" i="1"/>
  <c r="G35" i="1"/>
  <c r="G22" i="1"/>
  <c r="G56" i="1"/>
  <c r="G16" i="1"/>
  <c r="G9" i="1"/>
  <c r="B112" i="1" l="1"/>
</calcChain>
</file>

<file path=xl/sharedStrings.xml><?xml version="1.0" encoding="utf-8"?>
<sst xmlns="http://schemas.openxmlformats.org/spreadsheetml/2006/main" count="378" uniqueCount="241">
  <si>
    <t>1. COMPROMISO DE LA DIRECCION</t>
  </si>
  <si>
    <t xml:space="preserve">1.1 Establecimiento del Compromiso de la Direción. </t>
  </si>
  <si>
    <t>Alta Dirección</t>
  </si>
  <si>
    <t>Carta de nombramiento del Representante de la Dirección para el SGC. Establecimiento del Comité de la Calidad. Establecimiento del recurso humano pertinente.</t>
  </si>
  <si>
    <t>1.2 Establecimiento del alcance de aplicación del SGC y sus exclusiones.</t>
  </si>
  <si>
    <t>Dirección, R de la D, Comité de la Calidad</t>
  </si>
  <si>
    <t>Registro de alcance y exclusiones</t>
  </si>
  <si>
    <t>ACTIVIDAD</t>
  </si>
  <si>
    <t>RESPONSABLE</t>
  </si>
  <si>
    <t>PRODUCTO ENTREGADO</t>
  </si>
  <si>
    <t>2.1 Política de la calidad</t>
  </si>
  <si>
    <t xml:space="preserve">Comité de la Calidad, </t>
  </si>
  <si>
    <t>Politica de la Calidad</t>
  </si>
  <si>
    <t>2.2  Objetivos de la calidad</t>
  </si>
  <si>
    <t>Objetivos de la Calidad</t>
  </si>
  <si>
    <t>2.3 Establecimiento de los indicadores de los objetivos la calidad</t>
  </si>
  <si>
    <t>Mastriz de indicadores</t>
  </si>
  <si>
    <t>2.4 Aprobación del documento de Política de la Calidad</t>
  </si>
  <si>
    <t xml:space="preserve">Dirección, Representante, </t>
  </si>
  <si>
    <t>Documento de política, firmado por la Dirección</t>
  </si>
  <si>
    <t>2.5 Difusión de la política y objetivos</t>
  </si>
  <si>
    <t xml:space="preserve">Coordinador de la calidad, Comunicador, </t>
  </si>
  <si>
    <t>Plan de difusión, actas de participación del personal</t>
  </si>
  <si>
    <t>2. POLITICA DE CALIDAD</t>
  </si>
  <si>
    <t>3. PLAN DE DESARROLLO DE LA DOCUMENTACION OPERATIVA DEL SGC</t>
  </si>
  <si>
    <t>3.1  Planificación Operativa del SGC con base en el establecimiento de los procesos identificados.</t>
  </si>
  <si>
    <t>Comité de la Calidad, Coordinador de la Calidad</t>
  </si>
  <si>
    <t>Plan de trabajo definido con responsabilidades dependiendo de la información relacionada con los procesos identificados</t>
  </si>
  <si>
    <t>3.2 Aprobación de la lista de procesos:estratégicos, misionales, de apoyo y de medición con los de mejora</t>
  </si>
  <si>
    <t>Direeción y Representante de la Dirección</t>
  </si>
  <si>
    <t>Lista de procesos, validad por la Dirección y el Representante de la Dirección</t>
  </si>
  <si>
    <t>3.3  Diseño del  Mapa de Procesos</t>
  </si>
  <si>
    <t>Comité de la Calidad, asesor, auxiliar de la calidad</t>
  </si>
  <si>
    <t>Mapa de procesos</t>
  </si>
  <si>
    <t>3.4 Registro de responsabilidades, poderes de las personas que dirigen, revisan, modifican los trabajos que tienen incidencia con la calidad</t>
  </si>
  <si>
    <t xml:space="preserve">Dirección, R de la D </t>
  </si>
  <si>
    <t>Lista de responsabilidades</t>
  </si>
  <si>
    <t>4. CARACTERIZACION DE LOS PROCESOS</t>
  </si>
  <si>
    <t xml:space="preserve">4.1  Caracterización de los procesos identificados en el Mapa de Procesos (primera parte). </t>
  </si>
  <si>
    <t>Líderes  de los procesos</t>
  </si>
  <si>
    <t xml:space="preserve">Procesos caracterizados </t>
  </si>
  <si>
    <t>4.2 Presentación de las caracterizaciones al Comité de la Calidad para su aprobación</t>
  </si>
  <si>
    <t>R de la D; Comité de la Calidad</t>
  </si>
  <si>
    <t>Caracterizaciones aprobadas y Acta que refleja esta actividad</t>
  </si>
  <si>
    <t>4.3 Caracterización de los procesos identificados en el Mapa de Procesos (segunda  parte). Indicadores de control</t>
  </si>
  <si>
    <t>Comité de la Calidad y líderes de los procesos</t>
  </si>
  <si>
    <t>Lista de indicadores aprobados por proceso y Acta que refleja esta actividad</t>
  </si>
  <si>
    <t>4.4 Difusión del Mapa de procesos e indicadores con la definición de los sistemas de participación de los empleados</t>
  </si>
  <si>
    <t>Comité de la Calidad, R de la D</t>
  </si>
  <si>
    <t>Acta de difución y firmas de participantes</t>
  </si>
  <si>
    <t xml:space="preserve">  4.5 Desarrollo de los procemientos requisito (documentos de control), establecidos en las caracterizaciones</t>
  </si>
  <si>
    <t>Comité de la Calidad, líderes de procesos</t>
  </si>
  <si>
    <t>Documentos de control desarrollados</t>
  </si>
  <si>
    <t xml:space="preserve">4.6 Presentación de los documentos de control desarrollados al Comité de la Calidad </t>
  </si>
  <si>
    <t>Validación de los documentos de control, firmados por el líder y  registrados en Acta</t>
  </si>
  <si>
    <t xml:space="preserve">4.7 Desarrollo de documento que identifique las necesidades de formación necesarias para cumplir con el SGC (definición de necesidades, diseño del plan, proorcionar la formación, evaluación de los resultados de formación) </t>
  </si>
  <si>
    <t>Comité de la Calidad , líder del proceso</t>
  </si>
  <si>
    <t>Plan  de necesidades de capacitación</t>
  </si>
  <si>
    <t>4.8 Diseño del método de evaluación de las acciones tomadas de la capacitación con los registros de impacto adecuados</t>
  </si>
  <si>
    <t>Comité de la Calidad, R de la D, líderes de los procesos</t>
  </si>
  <si>
    <t>Registro de evaluación</t>
  </si>
  <si>
    <t>4.9 Plan de difusión constante del SGC, sus bondades y resultados der objetivos y determinación de nuevas metas</t>
  </si>
  <si>
    <t>R de la D  Lideres de procesos</t>
  </si>
  <si>
    <t>Plan de Difusión, actas de participación del personal</t>
  </si>
  <si>
    <t>4.10 Diseño, implemetación, ejecución y revisión del plan de mantenimiento de las edificación.</t>
  </si>
  <si>
    <t xml:space="preserve">R de la D </t>
  </si>
  <si>
    <t xml:space="preserve">Plan de mantenimiento y aseo del aseo de las instalaciones </t>
  </si>
  <si>
    <t>4.11Diseño, implemetación, ejecución y revisión del plan deprotección y transporte de personas atendidadas bajo carácter especial al interior del Parque E.</t>
  </si>
  <si>
    <t>Plan de protección, evacuación y transporte de personas.</t>
  </si>
  <si>
    <t>5.1 Identificación de los registros requeridos por la Norma</t>
  </si>
  <si>
    <t>Registros  aprobados por el Representante de la Dirección</t>
  </si>
  <si>
    <t>5.2 Aprobación de los registros</t>
  </si>
  <si>
    <t>Comité de la Calidad</t>
  </si>
  <si>
    <t xml:space="preserve">Ficha de registros firmada por el R de la D, Acta </t>
  </si>
  <si>
    <t>5.3 Proced Control de documentos</t>
  </si>
  <si>
    <t>Procedimiento aprobado y firmado por el R de la D</t>
  </si>
  <si>
    <t>5.4  Proced Control de Registros</t>
  </si>
  <si>
    <t>5.5 Proced Pdcto N C</t>
  </si>
  <si>
    <t>Procedimiento aprobado y firmado por el R de la Dnto</t>
  </si>
  <si>
    <t>5.6 Proced auditoria</t>
  </si>
  <si>
    <t>5.7Proced A Correctivas</t>
  </si>
  <si>
    <t>5.8 Proced A Preventivas</t>
  </si>
  <si>
    <t>5.9 Establecimiento de los criterios de compras, servicios y contrataciones</t>
  </si>
  <si>
    <t>Criterios establecidos.</t>
  </si>
  <si>
    <t>5.10 Establecimiento de los criterios de medición</t>
  </si>
  <si>
    <t>5.11 Establecimiento de pautas de atención al usuario (Guia de servicio al cliente u usuario, por ejemplo)</t>
  </si>
  <si>
    <t>Pautas de atención definidas</t>
  </si>
  <si>
    <t>5.12 Determinación de los requisitos establecidos para el servicio, asi mismo su manera de revisión</t>
  </si>
  <si>
    <t>Comité de la Calidad, R de la D lideres de procesos</t>
  </si>
  <si>
    <t>Requsitos especificados y forma de revisión (cumplimiento)</t>
  </si>
  <si>
    <t>5.13 Determinación de los modos de comunicación con el usuario</t>
  </si>
  <si>
    <t>Dirección, R de la Dirección , Comunicador</t>
  </si>
  <si>
    <t>Modos definidos de comunicación.</t>
  </si>
  <si>
    <t>5.14 Difusión Proced Requeridos por la Norma</t>
  </si>
  <si>
    <t>Comunicador, Representante de la Dirección</t>
  </si>
  <si>
    <t>6.1 Inicio del desarrollo del Manual de la Calidad</t>
  </si>
  <si>
    <t>Esqueleto de documento con su diseño</t>
  </si>
  <si>
    <t>6.2  Desarrollo del Plan de Prestación del S</t>
  </si>
  <si>
    <t>Plan de servicios firmado por el R de la D.</t>
  </si>
  <si>
    <t>6.3 Avances del Manual de la Calidad</t>
  </si>
  <si>
    <t>7.1 Establecimiento de la matriz de servicios</t>
  </si>
  <si>
    <t>Matriz de Indicadores , Guia</t>
  </si>
  <si>
    <t>7.2 Difusión de la matriz de servicios</t>
  </si>
  <si>
    <t>Comunicador, R de la D</t>
  </si>
  <si>
    <t>Difusión realizada, Acta con firma de participantes</t>
  </si>
  <si>
    <t>7.3 Modelo de anotaciones de resultados de los procesos</t>
  </si>
  <si>
    <t>R de la D</t>
  </si>
  <si>
    <t>Registro de anotaciones de los resultados de los procesos</t>
  </si>
  <si>
    <t>7.4  Establecimiento competencias, por proceso</t>
  </si>
  <si>
    <t>Matriz de competencias, registro de competencias aprobado por el R de  la D.</t>
  </si>
  <si>
    <t>8.3 Preparación del personal para el tratamiento de quejas, acciones correctiva y preventivas</t>
  </si>
  <si>
    <t xml:space="preserve">Plan de capacitación y listado del personal capacitado </t>
  </si>
  <si>
    <t>8.4 Plantemiento del Plan de Mejora, bosquejo básico</t>
  </si>
  <si>
    <t>Plan de Mejora (inicio)</t>
  </si>
  <si>
    <t>8.5  Establecimiento de sistema de  indicadores</t>
  </si>
  <si>
    <t>Matríz de Indicadores</t>
  </si>
  <si>
    <t>8.6 Desarrollo de la matriz de decisión por indicad</t>
  </si>
  <si>
    <t>Comité de la Calidad, asesor,  Líderes de procesos</t>
  </si>
  <si>
    <t>Resultados- actas</t>
  </si>
  <si>
    <t>8.7 Tratamiento de quejas. Desarrollo del procedimiento (criterio) de atención al usuario</t>
  </si>
  <si>
    <t>Plan de tratamiento de quejas</t>
  </si>
  <si>
    <t>8.8 Desarrollo de la guia de encuesta de satisfacción del usuario</t>
  </si>
  <si>
    <t>Formato guia establecio y probado en grupo avalado por el R de la Dirección</t>
  </si>
  <si>
    <t>8.9 Prueba piloto de encuesta al usuario</t>
  </si>
  <si>
    <t>8.10 Análisis de la encuesta con miras a tenerse como insumo para el plan de mejora</t>
  </si>
  <si>
    <t>Cuadros estadísticos</t>
  </si>
  <si>
    <t>8.11 Difusión y entrenamiento en manejo de indicadores</t>
  </si>
  <si>
    <t>Actas</t>
  </si>
  <si>
    <t xml:space="preserve"> 8.1 Parámetros de Mejora y Medición </t>
  </si>
  <si>
    <t>Parámetros identificados</t>
  </si>
  <si>
    <t>8.2 Establecimiento de  métricas y plan de mejora</t>
  </si>
  <si>
    <t>Comité de la Calidad, asesor</t>
  </si>
  <si>
    <t>Ruta de indicadores - atributos</t>
  </si>
  <si>
    <t>9.1 Capacitación del personal de auditoria</t>
  </si>
  <si>
    <t>Prototipos hacia la auditoria</t>
  </si>
  <si>
    <t>9.2  Planificación de la aduditoria Interna, trabajo de campo</t>
  </si>
  <si>
    <t>Plan y programa</t>
  </si>
  <si>
    <t>9.3 Desarrollo del p´roceso  de la auditoria, trabajo de campo</t>
  </si>
  <si>
    <t>Asesor</t>
  </si>
  <si>
    <t>Listado de personal capacitado</t>
  </si>
  <si>
    <t>9.4 Informe de la Auditoria. Acciones correctivas y preventivas. Trabajo de campo</t>
  </si>
  <si>
    <t>Auditores Representante de la Dirección, Líderes de procesos</t>
  </si>
  <si>
    <t>Registros de  auditoria</t>
  </si>
  <si>
    <t>10.1 Desarrollo del Plan de Mejora, posterior a la auditoria.</t>
  </si>
  <si>
    <t>Plan de mejora</t>
  </si>
  <si>
    <t>10.2 Seguimiento y adecuación de procesos, si es pertinente, por efectos de auditoria.</t>
  </si>
  <si>
    <t>Comité de  la Calidad, auditores</t>
  </si>
  <si>
    <t>Procesos ajustados</t>
  </si>
  <si>
    <t>10.3 Replanteamiento del Plan de Mejora</t>
  </si>
  <si>
    <t>Replanteamiento</t>
  </si>
  <si>
    <t>11.1 Preparación de la documentación requerida por la Norma para la Revisión de la Dirección</t>
  </si>
  <si>
    <t>11.2  Capacitación grupo directiva</t>
  </si>
  <si>
    <t>Listado de Personal capacitado</t>
  </si>
  <si>
    <t>11.3  Revisión del SGC, trabajo de campo</t>
  </si>
  <si>
    <t>Asesor, Comité de la Calidad, Representante, Coordinador de la Calidad, auxiliar</t>
  </si>
  <si>
    <t>Acta</t>
  </si>
  <si>
    <t>11.4 Analisis de los resultados de la Revisión por la Dirección</t>
  </si>
  <si>
    <t>12.1 Diseño total del Plan de Mejoramiento de Procesos</t>
  </si>
  <si>
    <t>Comité de la calidad</t>
  </si>
  <si>
    <t>Plan de Mejora diseñado</t>
  </si>
  <si>
    <t>12.2 Difusión del Plan de Mejoramiento, con establecimiento de responsabilidades para el funcionamiento del SGC y su mejora continua</t>
  </si>
  <si>
    <t>R de la D, Comunicador</t>
  </si>
  <si>
    <t>Acta incluyendo la firma de los capacitados</t>
  </si>
  <si>
    <t>13.1 Revisión de los registros anteriores de auditoria</t>
  </si>
  <si>
    <t>Asesor y un representante de auditores intenos</t>
  </si>
  <si>
    <t>Eregistro de revisión con todas sus anoraciones</t>
  </si>
  <si>
    <t>13.2 Proceso de auditoria requerida por la revisión anterior</t>
  </si>
  <si>
    <t>Informe con registro</t>
  </si>
  <si>
    <t>13.3 Presentación de los resultados de auditoria previa a la auditoria de certificación al Comité de la Calidad</t>
  </si>
  <si>
    <t>Registro de auditoria</t>
  </si>
  <si>
    <t>13.4 Revisión final de la documentación del SGC con miras a la preparación de la Auditoria de la Calidad</t>
  </si>
  <si>
    <t>Asesor, R de la D</t>
  </si>
  <si>
    <t>Registro de revisión</t>
  </si>
  <si>
    <t>13.5 Respuesta a las solicitudes de mejora por parte de la auditoria previa a la auditoria de certificación</t>
  </si>
  <si>
    <t>R de la D, Asesor</t>
  </si>
  <si>
    <t xml:space="preserve">Oficio registro </t>
  </si>
  <si>
    <t>13.6 Detalle final del Plan de Mejora de Procesos</t>
  </si>
  <si>
    <t xml:space="preserve">Comité de  la Calidad, </t>
  </si>
  <si>
    <t>Plan detallado</t>
  </si>
  <si>
    <t>13.7 Acciones de contratación del a entidad certificadora</t>
  </si>
  <si>
    <t>Carta oficial notificando</t>
  </si>
  <si>
    <t>13.8 Preparación a la recepción del Grupo de Auditores Externos con destino a la auditoria de certificación</t>
  </si>
  <si>
    <t>R de la D y Asesor</t>
  </si>
  <si>
    <t>13.9 Respuesta a las solicitudes de mejora por parte de la auditoria de certificación</t>
  </si>
  <si>
    <t>Solicitudes registradas</t>
  </si>
  <si>
    <t>13.10 Difusión del SGC en su dinámica total</t>
  </si>
  <si>
    <t>R de la D y comunicador</t>
  </si>
  <si>
    <t>Plan total de Mejora, Actas</t>
  </si>
  <si>
    <t>13.11 Cuantificación del valor de vinculación del SGC al Parque E, Beneficios y proyecciones estratégicas.</t>
  </si>
  <si>
    <t>Registro de cuantificación del SGC</t>
  </si>
  <si>
    <t>14.1 Reconocimientos de parte de la Dirección.</t>
  </si>
  <si>
    <t>Dirección, R de la D</t>
  </si>
  <si>
    <t>Acta de reconocimientos</t>
  </si>
  <si>
    <t>5. PROCEDIMIENTOS Y REGISTROS REQUERIDOS POR LA NORMA NTC ISO 9001</t>
  </si>
  <si>
    <t>6. MANUAL DE CALIDAD Y PRESTACION DE SERVICIO</t>
  </si>
  <si>
    <t>7. COMPRENSION, DESARROLLO Y DOCUMENTACION DEL SERVICIO DEL PARQUE E</t>
  </si>
  <si>
    <t>8. MEJORA Y MEDICION</t>
  </si>
  <si>
    <t>9. DESARROLLO DEL PROCESO DE AUDITORIA</t>
  </si>
  <si>
    <t>10. PLAN DE MEJORA DE LOS PROCESOS</t>
  </si>
  <si>
    <t>11. ACTOS DE REVISION POR LA DIRECCION</t>
  </si>
  <si>
    <t>12. PLAN DE MEJORA DE LOS PROCESOS Y SU DINAMICA EN EL SOSTENIMIENTO DEL SGC</t>
  </si>
  <si>
    <t>13. AUDITORIA PREVIA A LA AUDITORIA DE CERTIFICACION</t>
  </si>
  <si>
    <t>14. ACTOS DE RECONOCIMIENTO</t>
  </si>
  <si>
    <t>%EJECUTADO/FASE</t>
  </si>
  <si>
    <t>%EJECUTADO/ACTIVIDAD</t>
  </si>
  <si>
    <t>TOTAL EJECUTADO/FASE</t>
  </si>
  <si>
    <t>AVANCE SGC-PARQUE E</t>
  </si>
  <si>
    <t>TOTAL EJECUTADO SGC</t>
  </si>
  <si>
    <t>Total Ejecución SGC</t>
  </si>
  <si>
    <t>% Ejecutado SGC</t>
  </si>
  <si>
    <t xml:space="preserve">ALGORITMOS Y PROGRAMACION </t>
  </si>
  <si>
    <t>CRONOGRAMA PLAN DE TRABAJO PROYECTO</t>
  </si>
  <si>
    <t xml:space="preserve">Organización inicial </t>
  </si>
  <si>
    <t xml:space="preserve">Vinculos academicos y descripcion 
</t>
  </si>
  <si>
    <t xml:space="preserve">Detalles del proyecto </t>
  </si>
  <si>
    <t>TODO EL EQUIPO</t>
  </si>
  <si>
    <t>REPOSITORIO CREADO EN GITHUB Y ARCHIVO README.MD CON AVANCE HASTA INTEGRANTES Y ROLLES</t>
  </si>
  <si>
    <t xml:space="preserve">descripcion de habilidades de cada estudiante y redaccion del programa al que pertenecen </t>
  </si>
  <si>
    <t>Nombre del proyecto definido e imagen representativa del nombre del hotel</t>
  </si>
  <si>
    <t xml:space="preserve">Licencia de software </t>
  </si>
  <si>
    <t xml:space="preserve">Reporte de vision </t>
  </si>
  <si>
    <t>Especificacion de requisitos</t>
  </si>
  <si>
    <t>Plan del proyecto</t>
  </si>
  <si>
    <t>PLAN DE LAS VERSIONES</t>
  </si>
  <si>
    <t>SUSTENTACION</t>
  </si>
  <si>
    <t>SANTIAGO CEBALLOS</t>
  </si>
  <si>
    <t>JESSICA DIAZ</t>
  </si>
  <si>
    <t>Licencia del programa en readme</t>
  </si>
  <si>
    <t xml:space="preserve">LUNA </t>
  </si>
  <si>
    <t>MAYO</t>
  </si>
  <si>
    <t xml:space="preserve">Contextualizacion del programa que se espera del sistema </t>
  </si>
  <si>
    <t>Entrega final y presentacion expositiva</t>
  </si>
  <si>
    <t xml:space="preserve">Diagrama de gantt y presupuesto del proyecto </t>
  </si>
  <si>
    <t xml:space="preserve">Descripcion de requisitos del sistema </t>
  </si>
  <si>
    <t xml:space="preserve">Definicion de control de versiones </t>
  </si>
  <si>
    <t>Archivos y codigos del proyecto en la carpeta</t>
  </si>
  <si>
    <t>A</t>
  </si>
  <si>
    <t>TOTAL</t>
  </si>
  <si>
    <t xml:space="preserve">PRESUPUESTO </t>
  </si>
  <si>
    <r>
      <rPr>
        <b/>
        <sz val="16"/>
        <color theme="1"/>
        <rFont val="Calibri"/>
        <family val="2"/>
        <scheme val="minor"/>
      </rPr>
      <t>Presupuesto estimado basado en tiempo de práctica profesional</t>
    </r>
    <r>
      <rPr>
        <sz val="16"/>
        <color theme="1"/>
        <rFont val="Calibri"/>
        <family val="2"/>
        <scheme val="minor"/>
      </rPr>
      <t xml:space="preserve">
El proyecto fue desarrollado por un equipo de tres estudiantes de Ingeniería Industrial, quienes invirtieron un total de 73 horas de trabajo.
Considerando el Salario Mínimo Legal Vigente en Colombia para 2025 ($1.423.500 COP mensuales) y una jornada laboral estándar de 192 horas mensuales, el valor por hora de trabajo es de $7.417,19 COP.
</t>
    </r>
    <r>
      <rPr>
        <b/>
        <sz val="16"/>
        <color theme="1"/>
        <rFont val="Calibri"/>
        <family val="2"/>
        <scheme val="minor"/>
      </rPr>
      <t>Por lo tanto, el valor estimado del tiempo invertido en el proyecto es:</t>
    </r>
    <r>
      <rPr>
        <sz val="16"/>
        <color theme="1"/>
        <rFont val="Calibri"/>
        <family val="2"/>
        <scheme val="minor"/>
      </rPr>
      <t xml:space="preserve">
73 horas × $7.417,19 COP/hora = $541.454,87 COP
Este cálculo se presenta con fines académicos y para valorar el esfuerzo y dedicación del equipo en el desarrollo del proyecto.</t>
    </r>
  </si>
  <si>
    <t xml:space="preserve">horas invetidas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</si>
</sst>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9"/>
      <name val="Arial"/>
      <family val="2"/>
    </font>
    <font>
      <sz val="11"/>
      <name val="Calibri"/>
      <family val="2"/>
      <scheme val="minor"/>
    </font>
    <font>
      <sz val="24"/>
      <color theme="1"/>
      <name val="Calibri"/>
      <family val="2"/>
      <scheme val="minor"/>
    </font>
    <font>
      <b/>
      <sz val="10"/>
      <color theme="1"/>
      <name val="Arial"/>
      <family val="2"/>
    </font>
    <font>
      <b/>
      <sz val="8.5"/>
      <name val="Arial"/>
      <family val="2"/>
    </font>
    <font>
      <sz val="10"/>
      <color rgb="FFFF0000"/>
      <name val="Arial"/>
      <family val="2"/>
    </font>
    <font>
      <sz val="18"/>
      <color theme="1"/>
      <name val="Bodoni MT Black"/>
      <family val="1"/>
    </font>
    <font>
      <sz val="18"/>
      <name val="Bodoni MT Black"/>
      <family val="1"/>
    </font>
    <font>
      <b/>
      <sz val="11"/>
      <name val="Arial"/>
      <family val="2"/>
    </font>
    <font>
      <b/>
      <sz val="16"/>
      <name val="Arial"/>
      <family val="2"/>
    </font>
    <font>
      <sz val="11"/>
      <name val="Arial"/>
      <family val="2"/>
    </font>
    <font>
      <sz val="12"/>
      <name val="Arial"/>
      <family val="2"/>
    </font>
    <font>
      <b/>
      <sz val="18"/>
      <name val="Arial"/>
      <family val="2"/>
    </font>
    <font>
      <sz val="16"/>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bgColor indexed="64"/>
      </patternFill>
    </fill>
    <fill>
      <patternFill patternType="solid">
        <fgColor theme="1" tint="0.249977111117893"/>
        <bgColor indexed="64"/>
      </patternFill>
    </fill>
    <fill>
      <patternFill patternType="solid">
        <fgColor indexed="22"/>
        <bgColor indexed="64"/>
      </patternFill>
    </fill>
    <fill>
      <patternFill patternType="solid">
        <fgColor rgb="FF00B050"/>
        <bgColor indexed="64"/>
      </patternFill>
    </fill>
    <fill>
      <patternFill patternType="solid">
        <fgColor theme="1" tint="0.499984740745262"/>
        <bgColor indexed="64"/>
      </patternFill>
    </fill>
    <fill>
      <patternFill patternType="solid">
        <fgColor theme="0" tint="-0.149998474074526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cellStyleXfs>
  <cellXfs count="161">
    <xf numFmtId="0" fontId="0" fillId="0" borderId="0" xfId="0"/>
    <xf numFmtId="0" fontId="4" fillId="0" borderId="17" xfId="2" applyFont="1" applyBorder="1" applyAlignment="1">
      <alignment horizontal="center" vertical="center" wrapText="1"/>
    </xf>
    <xf numFmtId="0" fontId="0" fillId="0" borderId="0" xfId="0"/>
    <xf numFmtId="0" fontId="4" fillId="0" borderId="1" xfId="2" applyFont="1" applyBorder="1" applyAlignment="1">
      <alignment horizontal="center" vertical="center" wrapText="1"/>
    </xf>
    <xf numFmtId="0" fontId="3" fillId="0" borderId="6" xfId="2" applyFont="1" applyBorder="1" applyAlignment="1">
      <alignment horizontal="center" vertical="center" wrapText="1"/>
    </xf>
    <xf numFmtId="0" fontId="4" fillId="0" borderId="11" xfId="2" applyFont="1" applyBorder="1" applyAlignment="1">
      <alignment horizontal="center" vertical="center" wrapText="1"/>
    </xf>
    <xf numFmtId="0" fontId="3" fillId="0" borderId="15" xfId="2" applyFont="1" applyBorder="1" applyAlignment="1">
      <alignment horizontal="center" vertical="center" wrapText="1"/>
    </xf>
    <xf numFmtId="9" fontId="0" fillId="0" borderId="1" xfId="0" applyNumberFormat="1" applyBorder="1" applyAlignment="1">
      <alignment horizontal="center" vertical="center"/>
    </xf>
    <xf numFmtId="9" fontId="3" fillId="0" borderId="15" xfId="2" applyNumberFormat="1" applyFont="1" applyBorder="1" applyAlignment="1">
      <alignment horizontal="center" vertical="center" wrapText="1"/>
    </xf>
    <xf numFmtId="9" fontId="3" fillId="0" borderId="6" xfId="2" applyNumberFormat="1" applyFont="1" applyBorder="1" applyAlignment="1">
      <alignment horizontal="center" vertical="center" wrapText="1"/>
    </xf>
    <xf numFmtId="0" fontId="3" fillId="0" borderId="6" xfId="2"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horizontal="center" vertical="center" wrapText="1"/>
    </xf>
    <xf numFmtId="9" fontId="0" fillId="0" borderId="16" xfId="0" applyNumberFormat="1" applyBorder="1" applyAlignment="1">
      <alignment horizontal="center" vertical="center"/>
    </xf>
    <xf numFmtId="0" fontId="3" fillId="0" borderId="12" xfId="2" applyFont="1"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4" fillId="0" borderId="1" xfId="2" applyFont="1" applyBorder="1" applyAlignment="1">
      <alignment horizontal="center" vertical="center" wrapText="1"/>
    </xf>
    <xf numFmtId="0" fontId="4" fillId="0" borderId="8" xfId="2" applyFont="1" applyBorder="1" applyAlignment="1">
      <alignment horizontal="center" vertical="center" wrapText="1"/>
    </xf>
    <xf numFmtId="0" fontId="4" fillId="0" borderId="9" xfId="2" applyFont="1" applyBorder="1" applyAlignment="1">
      <alignment horizontal="center" vertical="center" wrapText="1"/>
    </xf>
    <xf numFmtId="0" fontId="3" fillId="0" borderId="6" xfId="2" applyFont="1" applyBorder="1" applyAlignment="1">
      <alignment horizontal="center" vertical="center" wrapText="1"/>
    </xf>
    <xf numFmtId="9" fontId="0" fillId="2"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3" fillId="0" borderId="6" xfId="2" applyFont="1" applyBorder="1" applyAlignment="1">
      <alignment vertical="center" wrapText="1"/>
    </xf>
    <xf numFmtId="0" fontId="4" fillId="0" borderId="2" xfId="2" applyFont="1" applyBorder="1" applyAlignment="1">
      <alignment horizont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4" fillId="0" borderId="1" xfId="2" applyFont="1" applyBorder="1" applyAlignment="1">
      <alignment horizontal="center" vertical="center" wrapText="1"/>
    </xf>
    <xf numFmtId="0" fontId="4" fillId="0" borderId="1" xfId="2" applyFont="1" applyBorder="1" applyAlignment="1">
      <alignment vertical="center" wrapText="1"/>
    </xf>
    <xf numFmtId="0" fontId="4" fillId="0" borderId="5" xfId="2" applyFont="1" applyBorder="1" applyAlignment="1">
      <alignment vertical="center" wrapText="1"/>
    </xf>
    <xf numFmtId="0" fontId="4" fillId="0" borderId="1" xfId="2" applyFont="1" applyBorder="1" applyAlignment="1">
      <alignment horizontal="center" wrapText="1"/>
    </xf>
    <xf numFmtId="0" fontId="3" fillId="0" borderId="6" xfId="2" applyFont="1" applyBorder="1" applyAlignment="1">
      <alignment horizontal="center" vertical="center" wrapText="1"/>
    </xf>
    <xf numFmtId="1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horizontal="center" vertical="center" wrapText="1"/>
    </xf>
    <xf numFmtId="9" fontId="0" fillId="0" borderId="1" xfId="1" applyFont="1" applyBorder="1" applyAlignment="1">
      <alignment horizontal="center" vertical="center"/>
    </xf>
    <xf numFmtId="0" fontId="3" fillId="0" borderId="6" xfId="2" quotePrefix="1" applyFont="1" applyBorder="1" applyAlignment="1">
      <alignment horizontal="center" vertical="center" wrapText="1"/>
    </xf>
    <xf numFmtId="0" fontId="4" fillId="0" borderId="2" xfId="2" applyFont="1" applyBorder="1" applyAlignment="1">
      <alignment horizontal="center" vertical="center" wrapText="1"/>
    </xf>
    <xf numFmtId="0" fontId="5" fillId="0" borderId="2" xfId="2" applyFont="1" applyBorder="1" applyAlignment="1">
      <alignment horizontal="center" vertical="center" wrapText="1"/>
    </xf>
    <xf numFmtId="0" fontId="4" fillId="0" borderId="5" xfId="2" applyFont="1" applyBorder="1" applyAlignment="1">
      <alignment horizontal="center" vertical="center" wrapText="1"/>
    </xf>
    <xf numFmtId="164" fontId="0" fillId="0" borderId="1" xfId="1" applyNumberFormat="1" applyFont="1" applyBorder="1" applyAlignment="1">
      <alignment horizontal="center" vertical="center"/>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horizontal="center" vertical="center" wrapText="1"/>
    </xf>
    <xf numFmtId="0" fontId="3" fillId="0" borderId="6" xfId="2" applyFont="1" applyBorder="1" applyAlignment="1">
      <alignment horizont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6" xfId="2" applyFont="1" applyBorder="1" applyAlignment="1">
      <alignment wrapText="1"/>
    </xf>
    <xf numFmtId="0" fontId="3" fillId="0" borderId="6" xfId="2" applyFont="1" applyBorder="1" applyAlignment="1">
      <alignment horizontal="center" vertical="center"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 xfId="2" applyFont="1" applyBorder="1" applyAlignment="1">
      <alignment horizontal="center" vertical="top" wrapText="1"/>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4" fillId="0" borderId="1" xfId="2" applyFont="1" applyBorder="1" applyAlignment="1">
      <alignment horizontal="center" vertical="center" wrapText="1"/>
    </xf>
    <xf numFmtId="0" fontId="3" fillId="0" borderId="1" xfId="2" applyFont="1" applyBorder="1" applyAlignment="1">
      <alignment horizontal="center" vertical="center" wrapText="1"/>
    </xf>
    <xf numFmtId="0" fontId="2" fillId="4" borderId="18" xfId="0" applyFont="1" applyFill="1" applyBorder="1" applyAlignment="1">
      <alignment horizontal="center" vertical="center"/>
    </xf>
    <xf numFmtId="0" fontId="4" fillId="0" borderId="2" xfId="2" applyFont="1" applyBorder="1" applyAlignment="1">
      <alignment horizontal="center" vertical="center" wrapText="1"/>
    </xf>
    <xf numFmtId="0" fontId="4" fillId="0" borderId="5" xfId="2" applyFont="1" applyBorder="1" applyAlignment="1">
      <alignment horizontal="center" vertical="center" wrapText="1"/>
    </xf>
    <xf numFmtId="0" fontId="3" fillId="0" borderId="1" xfId="2" applyFont="1" applyBorder="1" applyAlignment="1">
      <alignment horizontal="center" vertical="center" wrapText="1"/>
    </xf>
    <xf numFmtId="0" fontId="4" fillId="0" borderId="4" xfId="2" applyFont="1" applyBorder="1" applyAlignment="1">
      <alignment horizontal="center" vertical="center" wrapText="1"/>
    </xf>
    <xf numFmtId="0" fontId="4" fillId="0" borderId="1" xfId="2" applyFont="1" applyBorder="1" applyAlignment="1">
      <alignment horizontal="center" vertical="center" wrapText="1"/>
    </xf>
    <xf numFmtId="0" fontId="2" fillId="4" borderId="24" xfId="0" applyFont="1" applyFill="1" applyBorder="1" applyAlignment="1">
      <alignment vertical="center"/>
    </xf>
    <xf numFmtId="0" fontId="2" fillId="4" borderId="20" xfId="0" applyFont="1" applyFill="1" applyBorder="1" applyAlignment="1">
      <alignment vertical="center"/>
    </xf>
    <xf numFmtId="0" fontId="8" fillId="0" borderId="0" xfId="0" applyFont="1"/>
    <xf numFmtId="10" fontId="2" fillId="0" borderId="0" xfId="1" applyNumberFormat="1" applyFont="1"/>
    <xf numFmtId="0" fontId="3" fillId="0" borderId="0" xfId="2"/>
    <xf numFmtId="0" fontId="4" fillId="9" borderId="3" xfId="2" applyFont="1" applyFill="1" applyBorder="1"/>
    <xf numFmtId="0" fontId="3" fillId="2" borderId="1" xfId="2" applyFill="1" applyBorder="1"/>
    <xf numFmtId="0" fontId="3" fillId="0" borderId="1" xfId="2" applyBorder="1"/>
    <xf numFmtId="9" fontId="0" fillId="0" borderId="1" xfId="0" applyNumberFormat="1" applyBorder="1" applyAlignment="1">
      <alignment horizontal="center" vertical="center"/>
    </xf>
    <xf numFmtId="9" fontId="6" fillId="0" borderId="1" xfId="0" applyNumberFormat="1" applyFont="1" applyFill="1" applyBorder="1" applyAlignment="1">
      <alignment horizontal="center" vertical="center"/>
    </xf>
    <xf numFmtId="9" fontId="0" fillId="0" borderId="1" xfId="0" applyNumberFormat="1" applyFill="1" applyBorder="1" applyAlignment="1">
      <alignment horizontal="center" vertical="center"/>
    </xf>
    <xf numFmtId="0" fontId="10" fillId="11" borderId="1" xfId="2" applyFont="1" applyFill="1" applyBorder="1"/>
    <xf numFmtId="0" fontId="9" fillId="9" borderId="28" xfId="2" applyFont="1" applyFill="1" applyBorder="1" applyAlignment="1">
      <alignment horizontal="center"/>
    </xf>
    <xf numFmtId="0" fontId="14" fillId="0" borderId="2" xfId="2" applyFont="1" applyBorder="1" applyAlignment="1">
      <alignment horizontal="left" vertical="center" wrapText="1"/>
    </xf>
    <xf numFmtId="0" fontId="16" fillId="0" borderId="1" xfId="2" applyFont="1" applyBorder="1" applyAlignment="1">
      <alignment horizontal="center" vertical="center" wrapText="1"/>
    </xf>
    <xf numFmtId="0" fontId="16" fillId="0" borderId="31" xfId="2" applyFont="1" applyBorder="1" applyAlignment="1">
      <alignment horizontal="center" vertical="center" wrapText="1"/>
    </xf>
    <xf numFmtId="0" fontId="4" fillId="0" borderId="20" xfId="2" applyFont="1" applyBorder="1" applyAlignment="1">
      <alignment vertical="top" wrapText="1"/>
    </xf>
    <xf numFmtId="0" fontId="14" fillId="0" borderId="19" xfId="2" applyFont="1" applyBorder="1" applyAlignment="1">
      <alignment horizontal="left" vertical="center" wrapText="1"/>
    </xf>
    <xf numFmtId="0" fontId="4" fillId="0" borderId="24" xfId="2" applyFont="1" applyBorder="1" applyAlignment="1">
      <alignment horizontal="center" vertical="center" wrapText="1"/>
    </xf>
    <xf numFmtId="0" fontId="15" fillId="0" borderId="21" xfId="2" applyFont="1" applyBorder="1" applyAlignment="1">
      <alignment horizontal="center" vertical="center" wrapText="1"/>
    </xf>
    <xf numFmtId="0" fontId="10" fillId="11" borderId="20" xfId="2" applyFont="1" applyFill="1" applyBorder="1"/>
    <xf numFmtId="0" fontId="3" fillId="0" borderId="20" xfId="2" applyBorder="1"/>
    <xf numFmtId="0" fontId="3" fillId="0" borderId="21" xfId="2" applyBorder="1"/>
    <xf numFmtId="0" fontId="3" fillId="0" borderId="31" xfId="2" applyBorder="1"/>
    <xf numFmtId="0" fontId="14" fillId="0" borderId="2" xfId="2" applyFont="1" applyFill="1" applyBorder="1" applyAlignment="1">
      <alignment horizontal="left" vertical="center" wrapText="1"/>
    </xf>
    <xf numFmtId="0" fontId="0" fillId="0" borderId="0" xfId="0" applyBorder="1"/>
    <xf numFmtId="0" fontId="14" fillId="0" borderId="22" xfId="2" applyFont="1" applyFill="1" applyBorder="1" applyAlignment="1">
      <alignment horizontal="left" vertical="center" wrapText="1"/>
    </xf>
    <xf numFmtId="0" fontId="4" fillId="0" borderId="25" xfId="2" applyFont="1" applyBorder="1" applyAlignment="1">
      <alignment horizontal="center" vertical="center" wrapText="1"/>
    </xf>
    <xf numFmtId="0" fontId="16" fillId="0" borderId="3" xfId="2" applyFont="1" applyBorder="1" applyAlignment="1">
      <alignment horizontal="center" vertical="center" wrapText="1"/>
    </xf>
    <xf numFmtId="0" fontId="3" fillId="2" borderId="3" xfId="2" applyFill="1" applyBorder="1"/>
    <xf numFmtId="0" fontId="0" fillId="0" borderId="33" xfId="0" applyBorder="1"/>
    <xf numFmtId="0" fontId="3" fillId="11" borderId="3" xfId="2" applyFill="1" applyBorder="1"/>
    <xf numFmtId="0" fontId="3" fillId="2" borderId="23" xfId="2" applyFill="1" applyBorder="1"/>
    <xf numFmtId="0" fontId="18" fillId="0" borderId="9" xfId="0" applyFont="1" applyBorder="1" applyAlignment="1">
      <alignment horizontal="left" vertical="center" wrapText="1"/>
    </xf>
    <xf numFmtId="0" fontId="18" fillId="0" borderId="9" xfId="0" applyFont="1" applyBorder="1" applyAlignment="1">
      <alignment horizontal="left" vertical="center"/>
    </xf>
    <xf numFmtId="0" fontId="18" fillId="0" borderId="35" xfId="0" applyFont="1" applyBorder="1" applyAlignment="1">
      <alignment horizontal="left" vertical="center"/>
    </xf>
    <xf numFmtId="0" fontId="18" fillId="0" borderId="0" xfId="0" applyFont="1" applyBorder="1" applyAlignment="1">
      <alignment horizontal="left" vertical="center"/>
    </xf>
    <xf numFmtId="0" fontId="18" fillId="0" borderId="36" xfId="0" applyFont="1" applyBorder="1" applyAlignment="1">
      <alignment horizontal="left" vertical="center"/>
    </xf>
    <xf numFmtId="0" fontId="18" fillId="0" borderId="33" xfId="0" applyFont="1" applyBorder="1" applyAlignment="1">
      <alignment horizontal="left" vertical="center"/>
    </xf>
    <xf numFmtId="0" fontId="18" fillId="0" borderId="38" xfId="0" applyFont="1" applyBorder="1" applyAlignment="1">
      <alignment horizontal="left" vertical="center"/>
    </xf>
    <xf numFmtId="0" fontId="4" fillId="12" borderId="29" xfId="2" applyFont="1" applyFill="1" applyBorder="1" applyAlignment="1">
      <alignment horizontal="center" vertical="center" wrapText="1"/>
    </xf>
    <xf numFmtId="0" fontId="4" fillId="12" borderId="24" xfId="2" applyFont="1" applyFill="1" applyBorder="1" applyAlignment="1">
      <alignment horizontal="center" vertical="center" wrapText="1"/>
    </xf>
    <xf numFmtId="0" fontId="4" fillId="12" borderId="28" xfId="2" applyFont="1" applyFill="1" applyBorder="1" applyAlignment="1">
      <alignment horizontal="center" vertical="center" wrapText="1"/>
    </xf>
    <xf numFmtId="0" fontId="4" fillId="0" borderId="29" xfId="2" applyFont="1" applyBorder="1" applyAlignment="1">
      <alignment horizontal="center" vertical="center" wrapText="1"/>
    </xf>
    <xf numFmtId="0" fontId="4" fillId="0" borderId="24" xfId="2" applyFont="1" applyBorder="1" applyAlignment="1">
      <alignment horizontal="center" vertical="center" wrapText="1"/>
    </xf>
    <xf numFmtId="0" fontId="4" fillId="0" borderId="34" xfId="2" applyFont="1" applyBorder="1" applyAlignment="1">
      <alignment horizontal="center" vertical="center" wrapText="1"/>
    </xf>
    <xf numFmtId="0" fontId="17" fillId="12" borderId="24" xfId="2" applyFont="1" applyFill="1" applyBorder="1" applyAlignment="1">
      <alignment horizontal="center" vertical="top" wrapText="1"/>
    </xf>
    <xf numFmtId="0" fontId="17" fillId="12" borderId="28" xfId="2" applyFont="1" applyFill="1" applyBorder="1" applyAlignment="1">
      <alignment horizontal="center" vertical="top" wrapText="1"/>
    </xf>
    <xf numFmtId="0" fontId="12" fillId="11" borderId="26" xfId="2" applyFont="1" applyFill="1" applyBorder="1" applyAlignment="1">
      <alignment horizontal="center" vertical="center" wrapText="1"/>
    </xf>
    <xf numFmtId="0" fontId="12" fillId="11" borderId="32" xfId="2" applyFont="1" applyFill="1" applyBorder="1" applyAlignment="1">
      <alignment horizontal="center" vertical="center" wrapText="1"/>
    </xf>
    <xf numFmtId="0" fontId="12" fillId="11" borderId="37" xfId="2" applyFont="1" applyFill="1" applyBorder="1" applyAlignment="1">
      <alignment horizontal="center" vertical="center" wrapText="1"/>
    </xf>
    <xf numFmtId="0" fontId="11" fillId="10" borderId="11" xfId="0" applyFont="1" applyFill="1" applyBorder="1" applyAlignment="1">
      <alignment horizontal="center" vertical="center"/>
    </xf>
    <xf numFmtId="0" fontId="12" fillId="11" borderId="25" xfId="2" applyFont="1" applyFill="1" applyBorder="1" applyAlignment="1">
      <alignment horizontal="center" vertical="center" wrapText="1"/>
    </xf>
    <xf numFmtId="0" fontId="9" fillId="9" borderId="29" xfId="2" applyFont="1" applyFill="1" applyBorder="1" applyAlignment="1">
      <alignment horizontal="center"/>
    </xf>
    <xf numFmtId="0" fontId="9" fillId="9" borderId="24" xfId="2" applyFont="1" applyFill="1" applyBorder="1" applyAlignment="1">
      <alignment horizontal="center"/>
    </xf>
    <xf numFmtId="0" fontId="9" fillId="9" borderId="28" xfId="2" applyFont="1" applyFill="1" applyBorder="1" applyAlignment="1">
      <alignment horizontal="center"/>
    </xf>
    <xf numFmtId="0" fontId="13" fillId="9" borderId="27" xfId="2" applyFont="1" applyFill="1" applyBorder="1" applyAlignment="1">
      <alignment horizontal="center" vertical="center" wrapText="1"/>
    </xf>
    <xf numFmtId="0" fontId="13" fillId="9" borderId="30" xfId="2" applyFont="1" applyFill="1" applyBorder="1" applyAlignment="1">
      <alignment horizontal="center" vertical="center" wrapText="1"/>
    </xf>
    <xf numFmtId="0" fontId="7" fillId="7" borderId="19"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21" xfId="0" applyFont="1" applyFill="1" applyBorder="1" applyAlignment="1">
      <alignment horizontal="center" vertical="center"/>
    </xf>
    <xf numFmtId="0" fontId="7" fillId="7" borderId="2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23" xfId="0" applyFont="1" applyFill="1" applyBorder="1" applyAlignment="1">
      <alignment horizontal="center" vertical="center"/>
    </xf>
    <xf numFmtId="9" fontId="0" fillId="2" borderId="10" xfId="0" applyNumberFormat="1" applyFill="1" applyBorder="1" applyAlignment="1">
      <alignment horizontal="center" vertical="center"/>
    </xf>
    <xf numFmtId="0" fontId="0" fillId="2" borderId="16" xfId="0" applyFill="1" applyBorder="1" applyAlignment="1">
      <alignment horizontal="center" vertical="center"/>
    </xf>
    <xf numFmtId="0" fontId="2" fillId="3" borderId="1"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164" fontId="0" fillId="0" borderId="10" xfId="0" applyNumberFormat="1"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9" fontId="0" fillId="0" borderId="10" xfId="0" applyNumberFormat="1"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2" fillId="3" borderId="1" xfId="0" applyFont="1" applyFill="1" applyBorder="1" applyAlignment="1">
      <alignment horizont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164" fontId="0" fillId="0" borderId="18" xfId="0" applyNumberFormat="1" applyBorder="1" applyAlignment="1">
      <alignment horizontal="center" vertical="center"/>
    </xf>
    <xf numFmtId="164" fontId="0" fillId="0" borderId="16" xfId="0" applyNumberFormat="1" applyBorder="1" applyAlignment="1">
      <alignment horizontal="center" vertical="center"/>
    </xf>
    <xf numFmtId="0" fontId="2" fillId="8" borderId="9" xfId="0" applyFont="1" applyFill="1" applyBorder="1" applyAlignment="1">
      <alignment horizontal="center"/>
    </xf>
    <xf numFmtId="0" fontId="2" fillId="5" borderId="1" xfId="0" applyFont="1" applyFill="1" applyBorder="1" applyAlignment="1">
      <alignment horizontal="center"/>
    </xf>
    <xf numFmtId="0" fontId="2" fillId="3" borderId="9" xfId="0" applyFont="1" applyFill="1" applyBorder="1" applyAlignment="1">
      <alignment horizontal="center"/>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0"/>
  <sheetViews>
    <sheetView tabSelected="1" zoomScale="60" zoomScaleNormal="60" workbookViewId="0">
      <pane ySplit="4" topLeftCell="A13" activePane="bottomLeft" state="frozen"/>
      <selection pane="bottomLeft" activeCell="AO18" sqref="AO18"/>
    </sheetView>
  </sheetViews>
  <sheetFormatPr baseColWidth="10" defaultRowHeight="15" x14ac:dyDescent="0.25"/>
  <cols>
    <col min="1" max="1" width="39.28515625" style="2" customWidth="1"/>
    <col min="2" max="2" width="23.28515625" style="2" customWidth="1"/>
    <col min="3" max="3" width="25" style="2" customWidth="1"/>
    <col min="4" max="4" width="4.5703125" style="2" customWidth="1"/>
    <col min="5" max="5" width="4" style="2" customWidth="1"/>
    <col min="6" max="6" width="4.140625" style="2" customWidth="1"/>
    <col min="7" max="7" width="3.85546875" style="2" customWidth="1"/>
    <col min="8" max="13" width="3.42578125" style="2" customWidth="1"/>
    <col min="14" max="28" width="4.85546875" style="2" bestFit="1" customWidth="1"/>
    <col min="29" max="31" width="3.5703125" style="2" customWidth="1"/>
    <col min="32" max="32" width="3.42578125" style="2" customWidth="1"/>
    <col min="33" max="34" width="3.5703125" style="2" customWidth="1"/>
    <col min="35" max="35" width="3.85546875" style="2" customWidth="1"/>
    <col min="36" max="36" width="4.140625" style="2" customWidth="1"/>
    <col min="37" max="37" width="4" style="2" customWidth="1"/>
    <col min="38" max="249" width="11.42578125" style="2"/>
    <col min="250" max="250" width="39.28515625" style="2" customWidth="1"/>
    <col min="251" max="251" width="23.28515625" style="2" customWidth="1"/>
    <col min="252" max="252" width="25" style="2" customWidth="1"/>
    <col min="253" max="253" width="4" style="2" customWidth="1"/>
    <col min="254" max="256" width="3.7109375" style="2" customWidth="1"/>
    <col min="257" max="257" width="3.5703125" style="2" customWidth="1"/>
    <col min="258" max="259" width="4" style="2" customWidth="1"/>
    <col min="260" max="260" width="3.85546875" style="2" customWidth="1"/>
    <col min="261" max="262" width="3.5703125" style="2" customWidth="1"/>
    <col min="263" max="264" width="3.42578125" style="2" customWidth="1"/>
    <col min="265" max="265" width="3.5703125" style="2" customWidth="1"/>
    <col min="266" max="266" width="3.7109375" style="2" customWidth="1"/>
    <col min="267" max="267" width="3.5703125" style="2" customWidth="1"/>
    <col min="268" max="268" width="3.7109375" style="2" customWidth="1"/>
    <col min="269" max="269" width="3.28515625" style="2" customWidth="1"/>
    <col min="270" max="270" width="3.140625" style="2" customWidth="1"/>
    <col min="271" max="271" width="3.28515625" style="2" customWidth="1"/>
    <col min="272" max="272" width="3.5703125" style="2" customWidth="1"/>
    <col min="273" max="273" width="3.42578125" style="2" customWidth="1"/>
    <col min="274" max="274" width="3.5703125" style="2" customWidth="1"/>
    <col min="275" max="275" width="4" style="2" customWidth="1"/>
    <col min="276" max="276" width="3.85546875" style="2" customWidth="1"/>
    <col min="277" max="277" width="3.7109375" style="2" customWidth="1"/>
    <col min="278" max="278" width="4.28515625" style="2" customWidth="1"/>
    <col min="279" max="279" width="4" style="2" customWidth="1"/>
    <col min="280" max="281" width="3.85546875" style="2" customWidth="1"/>
    <col min="282" max="287" width="3.5703125" style="2" customWidth="1"/>
    <col min="288" max="288" width="3.42578125" style="2" customWidth="1"/>
    <col min="289" max="290" width="3.5703125" style="2" customWidth="1"/>
    <col min="291" max="291" width="3.85546875" style="2" customWidth="1"/>
    <col min="292" max="292" width="4.140625" style="2" customWidth="1"/>
    <col min="293" max="293" width="4" style="2" customWidth="1"/>
    <col min="294" max="505" width="11.42578125" style="2"/>
    <col min="506" max="506" width="39.28515625" style="2" customWidth="1"/>
    <col min="507" max="507" width="23.28515625" style="2" customWidth="1"/>
    <col min="508" max="508" width="25" style="2" customWidth="1"/>
    <col min="509" max="509" width="4" style="2" customWidth="1"/>
    <col min="510" max="512" width="3.7109375" style="2" customWidth="1"/>
    <col min="513" max="513" width="3.5703125" style="2" customWidth="1"/>
    <col min="514" max="515" width="4" style="2" customWidth="1"/>
    <col min="516" max="516" width="3.85546875" style="2" customWidth="1"/>
    <col min="517" max="518" width="3.5703125" style="2" customWidth="1"/>
    <col min="519" max="520" width="3.42578125" style="2" customWidth="1"/>
    <col min="521" max="521" width="3.5703125" style="2" customWidth="1"/>
    <col min="522" max="522" width="3.7109375" style="2" customWidth="1"/>
    <col min="523" max="523" width="3.5703125" style="2" customWidth="1"/>
    <col min="524" max="524" width="3.7109375" style="2" customWidth="1"/>
    <col min="525" max="525" width="3.28515625" style="2" customWidth="1"/>
    <col min="526" max="526" width="3.140625" style="2" customWidth="1"/>
    <col min="527" max="527" width="3.28515625" style="2" customWidth="1"/>
    <col min="528" max="528" width="3.5703125" style="2" customWidth="1"/>
    <col min="529" max="529" width="3.42578125" style="2" customWidth="1"/>
    <col min="530" max="530" width="3.5703125" style="2" customWidth="1"/>
    <col min="531" max="531" width="4" style="2" customWidth="1"/>
    <col min="532" max="532" width="3.85546875" style="2" customWidth="1"/>
    <col min="533" max="533" width="3.7109375" style="2" customWidth="1"/>
    <col min="534" max="534" width="4.28515625" style="2" customWidth="1"/>
    <col min="535" max="535" width="4" style="2" customWidth="1"/>
    <col min="536" max="537" width="3.85546875" style="2" customWidth="1"/>
    <col min="538" max="543" width="3.5703125" style="2" customWidth="1"/>
    <col min="544" max="544" width="3.42578125" style="2" customWidth="1"/>
    <col min="545" max="546" width="3.5703125" style="2" customWidth="1"/>
    <col min="547" max="547" width="3.85546875" style="2" customWidth="1"/>
    <col min="548" max="548" width="4.140625" style="2" customWidth="1"/>
    <col min="549" max="549" width="4" style="2" customWidth="1"/>
    <col min="550" max="761" width="11.42578125" style="2"/>
    <col min="762" max="762" width="39.28515625" style="2" customWidth="1"/>
    <col min="763" max="763" width="23.28515625" style="2" customWidth="1"/>
    <col min="764" max="764" width="25" style="2" customWidth="1"/>
    <col min="765" max="765" width="4" style="2" customWidth="1"/>
    <col min="766" max="768" width="3.7109375" style="2" customWidth="1"/>
    <col min="769" max="769" width="3.5703125" style="2" customWidth="1"/>
    <col min="770" max="771" width="4" style="2" customWidth="1"/>
    <col min="772" max="772" width="3.85546875" style="2" customWidth="1"/>
    <col min="773" max="774" width="3.5703125" style="2" customWidth="1"/>
    <col min="775" max="776" width="3.42578125" style="2" customWidth="1"/>
    <col min="777" max="777" width="3.5703125" style="2" customWidth="1"/>
    <col min="778" max="778" width="3.7109375" style="2" customWidth="1"/>
    <col min="779" max="779" width="3.5703125" style="2" customWidth="1"/>
    <col min="780" max="780" width="3.7109375" style="2" customWidth="1"/>
    <col min="781" max="781" width="3.28515625" style="2" customWidth="1"/>
    <col min="782" max="782" width="3.140625" style="2" customWidth="1"/>
    <col min="783" max="783" width="3.28515625" style="2" customWidth="1"/>
    <col min="784" max="784" width="3.5703125" style="2" customWidth="1"/>
    <col min="785" max="785" width="3.42578125" style="2" customWidth="1"/>
    <col min="786" max="786" width="3.5703125" style="2" customWidth="1"/>
    <col min="787" max="787" width="4" style="2" customWidth="1"/>
    <col min="788" max="788" width="3.85546875" style="2" customWidth="1"/>
    <col min="789" max="789" width="3.7109375" style="2" customWidth="1"/>
    <col min="790" max="790" width="4.28515625" style="2" customWidth="1"/>
    <col min="791" max="791" width="4" style="2" customWidth="1"/>
    <col min="792" max="793" width="3.85546875" style="2" customWidth="1"/>
    <col min="794" max="799" width="3.5703125" style="2" customWidth="1"/>
    <col min="800" max="800" width="3.42578125" style="2" customWidth="1"/>
    <col min="801" max="802" width="3.5703125" style="2" customWidth="1"/>
    <col min="803" max="803" width="3.85546875" style="2" customWidth="1"/>
    <col min="804" max="804" width="4.140625" style="2" customWidth="1"/>
    <col min="805" max="805" width="4" style="2" customWidth="1"/>
    <col min="806" max="1017" width="11.42578125" style="2"/>
    <col min="1018" max="1018" width="39.28515625" style="2" customWidth="1"/>
    <col min="1019" max="1019" width="23.28515625" style="2" customWidth="1"/>
    <col min="1020" max="1020" width="25" style="2" customWidth="1"/>
    <col min="1021" max="1021" width="4" style="2" customWidth="1"/>
    <col min="1022" max="1024" width="3.7109375" style="2" customWidth="1"/>
    <col min="1025" max="1025" width="3.5703125" style="2" customWidth="1"/>
    <col min="1026" max="1027" width="4" style="2" customWidth="1"/>
    <col min="1028" max="1028" width="3.85546875" style="2" customWidth="1"/>
    <col min="1029" max="1030" width="3.5703125" style="2" customWidth="1"/>
    <col min="1031" max="1032" width="3.42578125" style="2" customWidth="1"/>
    <col min="1033" max="1033" width="3.5703125" style="2" customWidth="1"/>
    <col min="1034" max="1034" width="3.7109375" style="2" customWidth="1"/>
    <col min="1035" max="1035" width="3.5703125" style="2" customWidth="1"/>
    <col min="1036" max="1036" width="3.7109375" style="2" customWidth="1"/>
    <col min="1037" max="1037" width="3.28515625" style="2" customWidth="1"/>
    <col min="1038" max="1038" width="3.140625" style="2" customWidth="1"/>
    <col min="1039" max="1039" width="3.28515625" style="2" customWidth="1"/>
    <col min="1040" max="1040" width="3.5703125" style="2" customWidth="1"/>
    <col min="1041" max="1041" width="3.42578125" style="2" customWidth="1"/>
    <col min="1042" max="1042" width="3.5703125" style="2" customWidth="1"/>
    <col min="1043" max="1043" width="4" style="2" customWidth="1"/>
    <col min="1044" max="1044" width="3.85546875" style="2" customWidth="1"/>
    <col min="1045" max="1045" width="3.7109375" style="2" customWidth="1"/>
    <col min="1046" max="1046" width="4.28515625" style="2" customWidth="1"/>
    <col min="1047" max="1047" width="4" style="2" customWidth="1"/>
    <col min="1048" max="1049" width="3.85546875" style="2" customWidth="1"/>
    <col min="1050" max="1055" width="3.5703125" style="2" customWidth="1"/>
    <col min="1056" max="1056" width="3.42578125" style="2" customWidth="1"/>
    <col min="1057" max="1058" width="3.5703125" style="2" customWidth="1"/>
    <col min="1059" max="1059" width="3.85546875" style="2" customWidth="1"/>
    <col min="1060" max="1060" width="4.140625" style="2" customWidth="1"/>
    <col min="1061" max="1061" width="4" style="2" customWidth="1"/>
    <col min="1062" max="1273" width="11.42578125" style="2"/>
    <col min="1274" max="1274" width="39.28515625" style="2" customWidth="1"/>
    <col min="1275" max="1275" width="23.28515625" style="2" customWidth="1"/>
    <col min="1276" max="1276" width="25" style="2" customWidth="1"/>
    <col min="1277" max="1277" width="4" style="2" customWidth="1"/>
    <col min="1278" max="1280" width="3.7109375" style="2" customWidth="1"/>
    <col min="1281" max="1281" width="3.5703125" style="2" customWidth="1"/>
    <col min="1282" max="1283" width="4" style="2" customWidth="1"/>
    <col min="1284" max="1284" width="3.85546875" style="2" customWidth="1"/>
    <col min="1285" max="1286" width="3.5703125" style="2" customWidth="1"/>
    <col min="1287" max="1288" width="3.42578125" style="2" customWidth="1"/>
    <col min="1289" max="1289" width="3.5703125" style="2" customWidth="1"/>
    <col min="1290" max="1290" width="3.7109375" style="2" customWidth="1"/>
    <col min="1291" max="1291" width="3.5703125" style="2" customWidth="1"/>
    <col min="1292" max="1292" width="3.7109375" style="2" customWidth="1"/>
    <col min="1293" max="1293" width="3.28515625" style="2" customWidth="1"/>
    <col min="1294" max="1294" width="3.140625" style="2" customWidth="1"/>
    <col min="1295" max="1295" width="3.28515625" style="2" customWidth="1"/>
    <col min="1296" max="1296" width="3.5703125" style="2" customWidth="1"/>
    <col min="1297" max="1297" width="3.42578125" style="2" customWidth="1"/>
    <col min="1298" max="1298" width="3.5703125" style="2" customWidth="1"/>
    <col min="1299" max="1299" width="4" style="2" customWidth="1"/>
    <col min="1300" max="1300" width="3.85546875" style="2" customWidth="1"/>
    <col min="1301" max="1301" width="3.7109375" style="2" customWidth="1"/>
    <col min="1302" max="1302" width="4.28515625" style="2" customWidth="1"/>
    <col min="1303" max="1303" width="4" style="2" customWidth="1"/>
    <col min="1304" max="1305" width="3.85546875" style="2" customWidth="1"/>
    <col min="1306" max="1311" width="3.5703125" style="2" customWidth="1"/>
    <col min="1312" max="1312" width="3.42578125" style="2" customWidth="1"/>
    <col min="1313" max="1314" width="3.5703125" style="2" customWidth="1"/>
    <col min="1315" max="1315" width="3.85546875" style="2" customWidth="1"/>
    <col min="1316" max="1316" width="4.140625" style="2" customWidth="1"/>
    <col min="1317" max="1317" width="4" style="2" customWidth="1"/>
    <col min="1318" max="1529" width="11.42578125" style="2"/>
    <col min="1530" max="1530" width="39.28515625" style="2" customWidth="1"/>
    <col min="1531" max="1531" width="23.28515625" style="2" customWidth="1"/>
    <col min="1532" max="1532" width="25" style="2" customWidth="1"/>
    <col min="1533" max="1533" width="4" style="2" customWidth="1"/>
    <col min="1534" max="1536" width="3.7109375" style="2" customWidth="1"/>
    <col min="1537" max="1537" width="3.5703125" style="2" customWidth="1"/>
    <col min="1538" max="1539" width="4" style="2" customWidth="1"/>
    <col min="1540" max="1540" width="3.85546875" style="2" customWidth="1"/>
    <col min="1541" max="1542" width="3.5703125" style="2" customWidth="1"/>
    <col min="1543" max="1544" width="3.42578125" style="2" customWidth="1"/>
    <col min="1545" max="1545" width="3.5703125" style="2" customWidth="1"/>
    <col min="1546" max="1546" width="3.7109375" style="2" customWidth="1"/>
    <col min="1547" max="1547" width="3.5703125" style="2" customWidth="1"/>
    <col min="1548" max="1548" width="3.7109375" style="2" customWidth="1"/>
    <col min="1549" max="1549" width="3.28515625" style="2" customWidth="1"/>
    <col min="1550" max="1550" width="3.140625" style="2" customWidth="1"/>
    <col min="1551" max="1551" width="3.28515625" style="2" customWidth="1"/>
    <col min="1552" max="1552" width="3.5703125" style="2" customWidth="1"/>
    <col min="1553" max="1553" width="3.42578125" style="2" customWidth="1"/>
    <col min="1554" max="1554" width="3.5703125" style="2" customWidth="1"/>
    <col min="1555" max="1555" width="4" style="2" customWidth="1"/>
    <col min="1556" max="1556" width="3.85546875" style="2" customWidth="1"/>
    <col min="1557" max="1557" width="3.7109375" style="2" customWidth="1"/>
    <col min="1558" max="1558" width="4.28515625" style="2" customWidth="1"/>
    <col min="1559" max="1559" width="4" style="2" customWidth="1"/>
    <col min="1560" max="1561" width="3.85546875" style="2" customWidth="1"/>
    <col min="1562" max="1567" width="3.5703125" style="2" customWidth="1"/>
    <col min="1568" max="1568" width="3.42578125" style="2" customWidth="1"/>
    <col min="1569" max="1570" width="3.5703125" style="2" customWidth="1"/>
    <col min="1571" max="1571" width="3.85546875" style="2" customWidth="1"/>
    <col min="1572" max="1572" width="4.140625" style="2" customWidth="1"/>
    <col min="1573" max="1573" width="4" style="2" customWidth="1"/>
    <col min="1574" max="1785" width="11.42578125" style="2"/>
    <col min="1786" max="1786" width="39.28515625" style="2" customWidth="1"/>
    <col min="1787" max="1787" width="23.28515625" style="2" customWidth="1"/>
    <col min="1788" max="1788" width="25" style="2" customWidth="1"/>
    <col min="1789" max="1789" width="4" style="2" customWidth="1"/>
    <col min="1790" max="1792" width="3.7109375" style="2" customWidth="1"/>
    <col min="1793" max="1793" width="3.5703125" style="2" customWidth="1"/>
    <col min="1794" max="1795" width="4" style="2" customWidth="1"/>
    <col min="1796" max="1796" width="3.85546875" style="2" customWidth="1"/>
    <col min="1797" max="1798" width="3.5703125" style="2" customWidth="1"/>
    <col min="1799" max="1800" width="3.42578125" style="2" customWidth="1"/>
    <col min="1801" max="1801" width="3.5703125" style="2" customWidth="1"/>
    <col min="1802" max="1802" width="3.7109375" style="2" customWidth="1"/>
    <col min="1803" max="1803" width="3.5703125" style="2" customWidth="1"/>
    <col min="1804" max="1804" width="3.7109375" style="2" customWidth="1"/>
    <col min="1805" max="1805" width="3.28515625" style="2" customWidth="1"/>
    <col min="1806" max="1806" width="3.140625" style="2" customWidth="1"/>
    <col min="1807" max="1807" width="3.28515625" style="2" customWidth="1"/>
    <col min="1808" max="1808" width="3.5703125" style="2" customWidth="1"/>
    <col min="1809" max="1809" width="3.42578125" style="2" customWidth="1"/>
    <col min="1810" max="1810" width="3.5703125" style="2" customWidth="1"/>
    <col min="1811" max="1811" width="4" style="2" customWidth="1"/>
    <col min="1812" max="1812" width="3.85546875" style="2" customWidth="1"/>
    <col min="1813" max="1813" width="3.7109375" style="2" customWidth="1"/>
    <col min="1814" max="1814" width="4.28515625" style="2" customWidth="1"/>
    <col min="1815" max="1815" width="4" style="2" customWidth="1"/>
    <col min="1816" max="1817" width="3.85546875" style="2" customWidth="1"/>
    <col min="1818" max="1823" width="3.5703125" style="2" customWidth="1"/>
    <col min="1824" max="1824" width="3.42578125" style="2" customWidth="1"/>
    <col min="1825" max="1826" width="3.5703125" style="2" customWidth="1"/>
    <col min="1827" max="1827" width="3.85546875" style="2" customWidth="1"/>
    <col min="1828" max="1828" width="4.140625" style="2" customWidth="1"/>
    <col min="1829" max="1829" width="4" style="2" customWidth="1"/>
    <col min="1830" max="2041" width="11.42578125" style="2"/>
    <col min="2042" max="2042" width="39.28515625" style="2" customWidth="1"/>
    <col min="2043" max="2043" width="23.28515625" style="2" customWidth="1"/>
    <col min="2044" max="2044" width="25" style="2" customWidth="1"/>
    <col min="2045" max="2045" width="4" style="2" customWidth="1"/>
    <col min="2046" max="2048" width="3.7109375" style="2" customWidth="1"/>
    <col min="2049" max="2049" width="3.5703125" style="2" customWidth="1"/>
    <col min="2050" max="2051" width="4" style="2" customWidth="1"/>
    <col min="2052" max="2052" width="3.85546875" style="2" customWidth="1"/>
    <col min="2053" max="2054" width="3.5703125" style="2" customWidth="1"/>
    <col min="2055" max="2056" width="3.42578125" style="2" customWidth="1"/>
    <col min="2057" max="2057" width="3.5703125" style="2" customWidth="1"/>
    <col min="2058" max="2058" width="3.7109375" style="2" customWidth="1"/>
    <col min="2059" max="2059" width="3.5703125" style="2" customWidth="1"/>
    <col min="2060" max="2060" width="3.7109375" style="2" customWidth="1"/>
    <col min="2061" max="2061" width="3.28515625" style="2" customWidth="1"/>
    <col min="2062" max="2062" width="3.140625" style="2" customWidth="1"/>
    <col min="2063" max="2063" width="3.28515625" style="2" customWidth="1"/>
    <col min="2064" max="2064" width="3.5703125" style="2" customWidth="1"/>
    <col min="2065" max="2065" width="3.42578125" style="2" customWidth="1"/>
    <col min="2066" max="2066" width="3.5703125" style="2" customWidth="1"/>
    <col min="2067" max="2067" width="4" style="2" customWidth="1"/>
    <col min="2068" max="2068" width="3.85546875" style="2" customWidth="1"/>
    <col min="2069" max="2069" width="3.7109375" style="2" customWidth="1"/>
    <col min="2070" max="2070" width="4.28515625" style="2" customWidth="1"/>
    <col min="2071" max="2071" width="4" style="2" customWidth="1"/>
    <col min="2072" max="2073" width="3.85546875" style="2" customWidth="1"/>
    <col min="2074" max="2079" width="3.5703125" style="2" customWidth="1"/>
    <col min="2080" max="2080" width="3.42578125" style="2" customWidth="1"/>
    <col min="2081" max="2082" width="3.5703125" style="2" customWidth="1"/>
    <col min="2083" max="2083" width="3.85546875" style="2" customWidth="1"/>
    <col min="2084" max="2084" width="4.140625" style="2" customWidth="1"/>
    <col min="2085" max="2085" width="4" style="2" customWidth="1"/>
    <col min="2086" max="2297" width="11.42578125" style="2"/>
    <col min="2298" max="2298" width="39.28515625" style="2" customWidth="1"/>
    <col min="2299" max="2299" width="23.28515625" style="2" customWidth="1"/>
    <col min="2300" max="2300" width="25" style="2" customWidth="1"/>
    <col min="2301" max="2301" width="4" style="2" customWidth="1"/>
    <col min="2302" max="2304" width="3.7109375" style="2" customWidth="1"/>
    <col min="2305" max="2305" width="3.5703125" style="2" customWidth="1"/>
    <col min="2306" max="2307" width="4" style="2" customWidth="1"/>
    <col min="2308" max="2308" width="3.85546875" style="2" customWidth="1"/>
    <col min="2309" max="2310" width="3.5703125" style="2" customWidth="1"/>
    <col min="2311" max="2312" width="3.42578125" style="2" customWidth="1"/>
    <col min="2313" max="2313" width="3.5703125" style="2" customWidth="1"/>
    <col min="2314" max="2314" width="3.7109375" style="2" customWidth="1"/>
    <col min="2315" max="2315" width="3.5703125" style="2" customWidth="1"/>
    <col min="2316" max="2316" width="3.7109375" style="2" customWidth="1"/>
    <col min="2317" max="2317" width="3.28515625" style="2" customWidth="1"/>
    <col min="2318" max="2318" width="3.140625" style="2" customWidth="1"/>
    <col min="2319" max="2319" width="3.28515625" style="2" customWidth="1"/>
    <col min="2320" max="2320" width="3.5703125" style="2" customWidth="1"/>
    <col min="2321" max="2321" width="3.42578125" style="2" customWidth="1"/>
    <col min="2322" max="2322" width="3.5703125" style="2" customWidth="1"/>
    <col min="2323" max="2323" width="4" style="2" customWidth="1"/>
    <col min="2324" max="2324" width="3.85546875" style="2" customWidth="1"/>
    <col min="2325" max="2325" width="3.7109375" style="2" customWidth="1"/>
    <col min="2326" max="2326" width="4.28515625" style="2" customWidth="1"/>
    <col min="2327" max="2327" width="4" style="2" customWidth="1"/>
    <col min="2328" max="2329" width="3.85546875" style="2" customWidth="1"/>
    <col min="2330" max="2335" width="3.5703125" style="2" customWidth="1"/>
    <col min="2336" max="2336" width="3.42578125" style="2" customWidth="1"/>
    <col min="2337" max="2338" width="3.5703125" style="2" customWidth="1"/>
    <col min="2339" max="2339" width="3.85546875" style="2" customWidth="1"/>
    <col min="2340" max="2340" width="4.140625" style="2" customWidth="1"/>
    <col min="2341" max="2341" width="4" style="2" customWidth="1"/>
    <col min="2342" max="2553" width="11.42578125" style="2"/>
    <col min="2554" max="2554" width="39.28515625" style="2" customWidth="1"/>
    <col min="2555" max="2555" width="23.28515625" style="2" customWidth="1"/>
    <col min="2556" max="2556" width="25" style="2" customWidth="1"/>
    <col min="2557" max="2557" width="4" style="2" customWidth="1"/>
    <col min="2558" max="2560" width="3.7109375" style="2" customWidth="1"/>
    <col min="2561" max="2561" width="3.5703125" style="2" customWidth="1"/>
    <col min="2562" max="2563" width="4" style="2" customWidth="1"/>
    <col min="2564" max="2564" width="3.85546875" style="2" customWidth="1"/>
    <col min="2565" max="2566" width="3.5703125" style="2" customWidth="1"/>
    <col min="2567" max="2568" width="3.42578125" style="2" customWidth="1"/>
    <col min="2569" max="2569" width="3.5703125" style="2" customWidth="1"/>
    <col min="2570" max="2570" width="3.7109375" style="2" customWidth="1"/>
    <col min="2571" max="2571" width="3.5703125" style="2" customWidth="1"/>
    <col min="2572" max="2572" width="3.7109375" style="2" customWidth="1"/>
    <col min="2573" max="2573" width="3.28515625" style="2" customWidth="1"/>
    <col min="2574" max="2574" width="3.140625" style="2" customWidth="1"/>
    <col min="2575" max="2575" width="3.28515625" style="2" customWidth="1"/>
    <col min="2576" max="2576" width="3.5703125" style="2" customWidth="1"/>
    <col min="2577" max="2577" width="3.42578125" style="2" customWidth="1"/>
    <col min="2578" max="2578" width="3.5703125" style="2" customWidth="1"/>
    <col min="2579" max="2579" width="4" style="2" customWidth="1"/>
    <col min="2580" max="2580" width="3.85546875" style="2" customWidth="1"/>
    <col min="2581" max="2581" width="3.7109375" style="2" customWidth="1"/>
    <col min="2582" max="2582" width="4.28515625" style="2" customWidth="1"/>
    <col min="2583" max="2583" width="4" style="2" customWidth="1"/>
    <col min="2584" max="2585" width="3.85546875" style="2" customWidth="1"/>
    <col min="2586" max="2591" width="3.5703125" style="2" customWidth="1"/>
    <col min="2592" max="2592" width="3.42578125" style="2" customWidth="1"/>
    <col min="2593" max="2594" width="3.5703125" style="2" customWidth="1"/>
    <col min="2595" max="2595" width="3.85546875" style="2" customWidth="1"/>
    <col min="2596" max="2596" width="4.140625" style="2" customWidth="1"/>
    <col min="2597" max="2597" width="4" style="2" customWidth="1"/>
    <col min="2598" max="2809" width="11.42578125" style="2"/>
    <col min="2810" max="2810" width="39.28515625" style="2" customWidth="1"/>
    <col min="2811" max="2811" width="23.28515625" style="2" customWidth="1"/>
    <col min="2812" max="2812" width="25" style="2" customWidth="1"/>
    <col min="2813" max="2813" width="4" style="2" customWidth="1"/>
    <col min="2814" max="2816" width="3.7109375" style="2" customWidth="1"/>
    <col min="2817" max="2817" width="3.5703125" style="2" customWidth="1"/>
    <col min="2818" max="2819" width="4" style="2" customWidth="1"/>
    <col min="2820" max="2820" width="3.85546875" style="2" customWidth="1"/>
    <col min="2821" max="2822" width="3.5703125" style="2" customWidth="1"/>
    <col min="2823" max="2824" width="3.42578125" style="2" customWidth="1"/>
    <col min="2825" max="2825" width="3.5703125" style="2" customWidth="1"/>
    <col min="2826" max="2826" width="3.7109375" style="2" customWidth="1"/>
    <col min="2827" max="2827" width="3.5703125" style="2" customWidth="1"/>
    <col min="2828" max="2828" width="3.7109375" style="2" customWidth="1"/>
    <col min="2829" max="2829" width="3.28515625" style="2" customWidth="1"/>
    <col min="2830" max="2830" width="3.140625" style="2" customWidth="1"/>
    <col min="2831" max="2831" width="3.28515625" style="2" customWidth="1"/>
    <col min="2832" max="2832" width="3.5703125" style="2" customWidth="1"/>
    <col min="2833" max="2833" width="3.42578125" style="2" customWidth="1"/>
    <col min="2834" max="2834" width="3.5703125" style="2" customWidth="1"/>
    <col min="2835" max="2835" width="4" style="2" customWidth="1"/>
    <col min="2836" max="2836" width="3.85546875" style="2" customWidth="1"/>
    <col min="2837" max="2837" width="3.7109375" style="2" customWidth="1"/>
    <col min="2838" max="2838" width="4.28515625" style="2" customWidth="1"/>
    <col min="2839" max="2839" width="4" style="2" customWidth="1"/>
    <col min="2840" max="2841" width="3.85546875" style="2" customWidth="1"/>
    <col min="2842" max="2847" width="3.5703125" style="2" customWidth="1"/>
    <col min="2848" max="2848" width="3.42578125" style="2" customWidth="1"/>
    <col min="2849" max="2850" width="3.5703125" style="2" customWidth="1"/>
    <col min="2851" max="2851" width="3.85546875" style="2" customWidth="1"/>
    <col min="2852" max="2852" width="4.140625" style="2" customWidth="1"/>
    <col min="2853" max="2853" width="4" style="2" customWidth="1"/>
    <col min="2854" max="3065" width="11.42578125" style="2"/>
    <col min="3066" max="3066" width="39.28515625" style="2" customWidth="1"/>
    <col min="3067" max="3067" width="23.28515625" style="2" customWidth="1"/>
    <col min="3068" max="3068" width="25" style="2" customWidth="1"/>
    <col min="3069" max="3069" width="4" style="2" customWidth="1"/>
    <col min="3070" max="3072" width="3.7109375" style="2" customWidth="1"/>
    <col min="3073" max="3073" width="3.5703125" style="2" customWidth="1"/>
    <col min="3074" max="3075" width="4" style="2" customWidth="1"/>
    <col min="3076" max="3076" width="3.85546875" style="2" customWidth="1"/>
    <col min="3077" max="3078" width="3.5703125" style="2" customWidth="1"/>
    <col min="3079" max="3080" width="3.42578125" style="2" customWidth="1"/>
    <col min="3081" max="3081" width="3.5703125" style="2" customWidth="1"/>
    <col min="3082" max="3082" width="3.7109375" style="2" customWidth="1"/>
    <col min="3083" max="3083" width="3.5703125" style="2" customWidth="1"/>
    <col min="3084" max="3084" width="3.7109375" style="2" customWidth="1"/>
    <col min="3085" max="3085" width="3.28515625" style="2" customWidth="1"/>
    <col min="3086" max="3086" width="3.140625" style="2" customWidth="1"/>
    <col min="3087" max="3087" width="3.28515625" style="2" customWidth="1"/>
    <col min="3088" max="3088" width="3.5703125" style="2" customWidth="1"/>
    <col min="3089" max="3089" width="3.42578125" style="2" customWidth="1"/>
    <col min="3090" max="3090" width="3.5703125" style="2" customWidth="1"/>
    <col min="3091" max="3091" width="4" style="2" customWidth="1"/>
    <col min="3092" max="3092" width="3.85546875" style="2" customWidth="1"/>
    <col min="3093" max="3093" width="3.7109375" style="2" customWidth="1"/>
    <col min="3094" max="3094" width="4.28515625" style="2" customWidth="1"/>
    <col min="3095" max="3095" width="4" style="2" customWidth="1"/>
    <col min="3096" max="3097" width="3.85546875" style="2" customWidth="1"/>
    <col min="3098" max="3103" width="3.5703125" style="2" customWidth="1"/>
    <col min="3104" max="3104" width="3.42578125" style="2" customWidth="1"/>
    <col min="3105" max="3106" width="3.5703125" style="2" customWidth="1"/>
    <col min="3107" max="3107" width="3.85546875" style="2" customWidth="1"/>
    <col min="3108" max="3108" width="4.140625" style="2" customWidth="1"/>
    <col min="3109" max="3109" width="4" style="2" customWidth="1"/>
    <col min="3110" max="3321" width="11.42578125" style="2"/>
    <col min="3322" max="3322" width="39.28515625" style="2" customWidth="1"/>
    <col min="3323" max="3323" width="23.28515625" style="2" customWidth="1"/>
    <col min="3324" max="3324" width="25" style="2" customWidth="1"/>
    <col min="3325" max="3325" width="4" style="2" customWidth="1"/>
    <col min="3326" max="3328" width="3.7109375" style="2" customWidth="1"/>
    <col min="3329" max="3329" width="3.5703125" style="2" customWidth="1"/>
    <col min="3330" max="3331" width="4" style="2" customWidth="1"/>
    <col min="3332" max="3332" width="3.85546875" style="2" customWidth="1"/>
    <col min="3333" max="3334" width="3.5703125" style="2" customWidth="1"/>
    <col min="3335" max="3336" width="3.42578125" style="2" customWidth="1"/>
    <col min="3337" max="3337" width="3.5703125" style="2" customWidth="1"/>
    <col min="3338" max="3338" width="3.7109375" style="2" customWidth="1"/>
    <col min="3339" max="3339" width="3.5703125" style="2" customWidth="1"/>
    <col min="3340" max="3340" width="3.7109375" style="2" customWidth="1"/>
    <col min="3341" max="3341" width="3.28515625" style="2" customWidth="1"/>
    <col min="3342" max="3342" width="3.140625" style="2" customWidth="1"/>
    <col min="3343" max="3343" width="3.28515625" style="2" customWidth="1"/>
    <col min="3344" max="3344" width="3.5703125" style="2" customWidth="1"/>
    <col min="3345" max="3345" width="3.42578125" style="2" customWidth="1"/>
    <col min="3346" max="3346" width="3.5703125" style="2" customWidth="1"/>
    <col min="3347" max="3347" width="4" style="2" customWidth="1"/>
    <col min="3348" max="3348" width="3.85546875" style="2" customWidth="1"/>
    <col min="3349" max="3349" width="3.7109375" style="2" customWidth="1"/>
    <col min="3350" max="3350" width="4.28515625" style="2" customWidth="1"/>
    <col min="3351" max="3351" width="4" style="2" customWidth="1"/>
    <col min="3352" max="3353" width="3.85546875" style="2" customWidth="1"/>
    <col min="3354" max="3359" width="3.5703125" style="2" customWidth="1"/>
    <col min="3360" max="3360" width="3.42578125" style="2" customWidth="1"/>
    <col min="3361" max="3362" width="3.5703125" style="2" customWidth="1"/>
    <col min="3363" max="3363" width="3.85546875" style="2" customWidth="1"/>
    <col min="3364" max="3364" width="4.140625" style="2" customWidth="1"/>
    <col min="3365" max="3365" width="4" style="2" customWidth="1"/>
    <col min="3366" max="3577" width="11.42578125" style="2"/>
    <col min="3578" max="3578" width="39.28515625" style="2" customWidth="1"/>
    <col min="3579" max="3579" width="23.28515625" style="2" customWidth="1"/>
    <col min="3580" max="3580" width="25" style="2" customWidth="1"/>
    <col min="3581" max="3581" width="4" style="2" customWidth="1"/>
    <col min="3582" max="3584" width="3.7109375" style="2" customWidth="1"/>
    <col min="3585" max="3585" width="3.5703125" style="2" customWidth="1"/>
    <col min="3586" max="3587" width="4" style="2" customWidth="1"/>
    <col min="3588" max="3588" width="3.85546875" style="2" customWidth="1"/>
    <col min="3589" max="3590" width="3.5703125" style="2" customWidth="1"/>
    <col min="3591" max="3592" width="3.42578125" style="2" customWidth="1"/>
    <col min="3593" max="3593" width="3.5703125" style="2" customWidth="1"/>
    <col min="3594" max="3594" width="3.7109375" style="2" customWidth="1"/>
    <col min="3595" max="3595" width="3.5703125" style="2" customWidth="1"/>
    <col min="3596" max="3596" width="3.7109375" style="2" customWidth="1"/>
    <col min="3597" max="3597" width="3.28515625" style="2" customWidth="1"/>
    <col min="3598" max="3598" width="3.140625" style="2" customWidth="1"/>
    <col min="3599" max="3599" width="3.28515625" style="2" customWidth="1"/>
    <col min="3600" max="3600" width="3.5703125" style="2" customWidth="1"/>
    <col min="3601" max="3601" width="3.42578125" style="2" customWidth="1"/>
    <col min="3602" max="3602" width="3.5703125" style="2" customWidth="1"/>
    <col min="3603" max="3603" width="4" style="2" customWidth="1"/>
    <col min="3604" max="3604" width="3.85546875" style="2" customWidth="1"/>
    <col min="3605" max="3605" width="3.7109375" style="2" customWidth="1"/>
    <col min="3606" max="3606" width="4.28515625" style="2" customWidth="1"/>
    <col min="3607" max="3607" width="4" style="2" customWidth="1"/>
    <col min="3608" max="3609" width="3.85546875" style="2" customWidth="1"/>
    <col min="3610" max="3615" width="3.5703125" style="2" customWidth="1"/>
    <col min="3616" max="3616" width="3.42578125" style="2" customWidth="1"/>
    <col min="3617" max="3618" width="3.5703125" style="2" customWidth="1"/>
    <col min="3619" max="3619" width="3.85546875" style="2" customWidth="1"/>
    <col min="3620" max="3620" width="4.140625" style="2" customWidth="1"/>
    <col min="3621" max="3621" width="4" style="2" customWidth="1"/>
    <col min="3622" max="3833" width="11.42578125" style="2"/>
    <col min="3834" max="3834" width="39.28515625" style="2" customWidth="1"/>
    <col min="3835" max="3835" width="23.28515625" style="2" customWidth="1"/>
    <col min="3836" max="3836" width="25" style="2" customWidth="1"/>
    <col min="3837" max="3837" width="4" style="2" customWidth="1"/>
    <col min="3838" max="3840" width="3.7109375" style="2" customWidth="1"/>
    <col min="3841" max="3841" width="3.5703125" style="2" customWidth="1"/>
    <col min="3842" max="3843" width="4" style="2" customWidth="1"/>
    <col min="3844" max="3844" width="3.85546875" style="2" customWidth="1"/>
    <col min="3845" max="3846" width="3.5703125" style="2" customWidth="1"/>
    <col min="3847" max="3848" width="3.42578125" style="2" customWidth="1"/>
    <col min="3849" max="3849" width="3.5703125" style="2" customWidth="1"/>
    <col min="3850" max="3850" width="3.7109375" style="2" customWidth="1"/>
    <col min="3851" max="3851" width="3.5703125" style="2" customWidth="1"/>
    <col min="3852" max="3852" width="3.7109375" style="2" customWidth="1"/>
    <col min="3853" max="3853" width="3.28515625" style="2" customWidth="1"/>
    <col min="3854" max="3854" width="3.140625" style="2" customWidth="1"/>
    <col min="3855" max="3855" width="3.28515625" style="2" customWidth="1"/>
    <col min="3856" max="3856" width="3.5703125" style="2" customWidth="1"/>
    <col min="3857" max="3857" width="3.42578125" style="2" customWidth="1"/>
    <col min="3858" max="3858" width="3.5703125" style="2" customWidth="1"/>
    <col min="3859" max="3859" width="4" style="2" customWidth="1"/>
    <col min="3860" max="3860" width="3.85546875" style="2" customWidth="1"/>
    <col min="3861" max="3861" width="3.7109375" style="2" customWidth="1"/>
    <col min="3862" max="3862" width="4.28515625" style="2" customWidth="1"/>
    <col min="3863" max="3863" width="4" style="2" customWidth="1"/>
    <col min="3864" max="3865" width="3.85546875" style="2" customWidth="1"/>
    <col min="3866" max="3871" width="3.5703125" style="2" customWidth="1"/>
    <col min="3872" max="3872" width="3.42578125" style="2" customWidth="1"/>
    <col min="3873" max="3874" width="3.5703125" style="2" customWidth="1"/>
    <col min="3875" max="3875" width="3.85546875" style="2" customWidth="1"/>
    <col min="3876" max="3876" width="4.140625" style="2" customWidth="1"/>
    <col min="3877" max="3877" width="4" style="2" customWidth="1"/>
    <col min="3878" max="4089" width="11.42578125" style="2"/>
    <col min="4090" max="4090" width="39.28515625" style="2" customWidth="1"/>
    <col min="4091" max="4091" width="23.28515625" style="2" customWidth="1"/>
    <col min="4092" max="4092" width="25" style="2" customWidth="1"/>
    <col min="4093" max="4093" width="4" style="2" customWidth="1"/>
    <col min="4094" max="4096" width="3.7109375" style="2" customWidth="1"/>
    <col min="4097" max="4097" width="3.5703125" style="2" customWidth="1"/>
    <col min="4098" max="4099" width="4" style="2" customWidth="1"/>
    <col min="4100" max="4100" width="3.85546875" style="2" customWidth="1"/>
    <col min="4101" max="4102" width="3.5703125" style="2" customWidth="1"/>
    <col min="4103" max="4104" width="3.42578125" style="2" customWidth="1"/>
    <col min="4105" max="4105" width="3.5703125" style="2" customWidth="1"/>
    <col min="4106" max="4106" width="3.7109375" style="2" customWidth="1"/>
    <col min="4107" max="4107" width="3.5703125" style="2" customWidth="1"/>
    <col min="4108" max="4108" width="3.7109375" style="2" customWidth="1"/>
    <col min="4109" max="4109" width="3.28515625" style="2" customWidth="1"/>
    <col min="4110" max="4110" width="3.140625" style="2" customWidth="1"/>
    <col min="4111" max="4111" width="3.28515625" style="2" customWidth="1"/>
    <col min="4112" max="4112" width="3.5703125" style="2" customWidth="1"/>
    <col min="4113" max="4113" width="3.42578125" style="2" customWidth="1"/>
    <col min="4114" max="4114" width="3.5703125" style="2" customWidth="1"/>
    <col min="4115" max="4115" width="4" style="2" customWidth="1"/>
    <col min="4116" max="4116" width="3.85546875" style="2" customWidth="1"/>
    <col min="4117" max="4117" width="3.7109375" style="2" customWidth="1"/>
    <col min="4118" max="4118" width="4.28515625" style="2" customWidth="1"/>
    <col min="4119" max="4119" width="4" style="2" customWidth="1"/>
    <col min="4120" max="4121" width="3.85546875" style="2" customWidth="1"/>
    <col min="4122" max="4127" width="3.5703125" style="2" customWidth="1"/>
    <col min="4128" max="4128" width="3.42578125" style="2" customWidth="1"/>
    <col min="4129" max="4130" width="3.5703125" style="2" customWidth="1"/>
    <col min="4131" max="4131" width="3.85546875" style="2" customWidth="1"/>
    <col min="4132" max="4132" width="4.140625" style="2" customWidth="1"/>
    <col min="4133" max="4133" width="4" style="2" customWidth="1"/>
    <col min="4134" max="4345" width="11.42578125" style="2"/>
    <col min="4346" max="4346" width="39.28515625" style="2" customWidth="1"/>
    <col min="4347" max="4347" width="23.28515625" style="2" customWidth="1"/>
    <col min="4348" max="4348" width="25" style="2" customWidth="1"/>
    <col min="4349" max="4349" width="4" style="2" customWidth="1"/>
    <col min="4350" max="4352" width="3.7109375" style="2" customWidth="1"/>
    <col min="4353" max="4353" width="3.5703125" style="2" customWidth="1"/>
    <col min="4354" max="4355" width="4" style="2" customWidth="1"/>
    <col min="4356" max="4356" width="3.85546875" style="2" customWidth="1"/>
    <col min="4357" max="4358" width="3.5703125" style="2" customWidth="1"/>
    <col min="4359" max="4360" width="3.42578125" style="2" customWidth="1"/>
    <col min="4361" max="4361" width="3.5703125" style="2" customWidth="1"/>
    <col min="4362" max="4362" width="3.7109375" style="2" customWidth="1"/>
    <col min="4363" max="4363" width="3.5703125" style="2" customWidth="1"/>
    <col min="4364" max="4364" width="3.7109375" style="2" customWidth="1"/>
    <col min="4365" max="4365" width="3.28515625" style="2" customWidth="1"/>
    <col min="4366" max="4366" width="3.140625" style="2" customWidth="1"/>
    <col min="4367" max="4367" width="3.28515625" style="2" customWidth="1"/>
    <col min="4368" max="4368" width="3.5703125" style="2" customWidth="1"/>
    <col min="4369" max="4369" width="3.42578125" style="2" customWidth="1"/>
    <col min="4370" max="4370" width="3.5703125" style="2" customWidth="1"/>
    <col min="4371" max="4371" width="4" style="2" customWidth="1"/>
    <col min="4372" max="4372" width="3.85546875" style="2" customWidth="1"/>
    <col min="4373" max="4373" width="3.7109375" style="2" customWidth="1"/>
    <col min="4374" max="4374" width="4.28515625" style="2" customWidth="1"/>
    <col min="4375" max="4375" width="4" style="2" customWidth="1"/>
    <col min="4376" max="4377" width="3.85546875" style="2" customWidth="1"/>
    <col min="4378" max="4383" width="3.5703125" style="2" customWidth="1"/>
    <col min="4384" max="4384" width="3.42578125" style="2" customWidth="1"/>
    <col min="4385" max="4386" width="3.5703125" style="2" customWidth="1"/>
    <col min="4387" max="4387" width="3.85546875" style="2" customWidth="1"/>
    <col min="4388" max="4388" width="4.140625" style="2" customWidth="1"/>
    <col min="4389" max="4389" width="4" style="2" customWidth="1"/>
    <col min="4390" max="4601" width="11.42578125" style="2"/>
    <col min="4602" max="4602" width="39.28515625" style="2" customWidth="1"/>
    <col min="4603" max="4603" width="23.28515625" style="2" customWidth="1"/>
    <col min="4604" max="4604" width="25" style="2" customWidth="1"/>
    <col min="4605" max="4605" width="4" style="2" customWidth="1"/>
    <col min="4606" max="4608" width="3.7109375" style="2" customWidth="1"/>
    <col min="4609" max="4609" width="3.5703125" style="2" customWidth="1"/>
    <col min="4610" max="4611" width="4" style="2" customWidth="1"/>
    <col min="4612" max="4612" width="3.85546875" style="2" customWidth="1"/>
    <col min="4613" max="4614" width="3.5703125" style="2" customWidth="1"/>
    <col min="4615" max="4616" width="3.42578125" style="2" customWidth="1"/>
    <col min="4617" max="4617" width="3.5703125" style="2" customWidth="1"/>
    <col min="4618" max="4618" width="3.7109375" style="2" customWidth="1"/>
    <col min="4619" max="4619" width="3.5703125" style="2" customWidth="1"/>
    <col min="4620" max="4620" width="3.7109375" style="2" customWidth="1"/>
    <col min="4621" max="4621" width="3.28515625" style="2" customWidth="1"/>
    <col min="4622" max="4622" width="3.140625" style="2" customWidth="1"/>
    <col min="4623" max="4623" width="3.28515625" style="2" customWidth="1"/>
    <col min="4624" max="4624" width="3.5703125" style="2" customWidth="1"/>
    <col min="4625" max="4625" width="3.42578125" style="2" customWidth="1"/>
    <col min="4626" max="4626" width="3.5703125" style="2" customWidth="1"/>
    <col min="4627" max="4627" width="4" style="2" customWidth="1"/>
    <col min="4628" max="4628" width="3.85546875" style="2" customWidth="1"/>
    <col min="4629" max="4629" width="3.7109375" style="2" customWidth="1"/>
    <col min="4630" max="4630" width="4.28515625" style="2" customWidth="1"/>
    <col min="4631" max="4631" width="4" style="2" customWidth="1"/>
    <col min="4632" max="4633" width="3.85546875" style="2" customWidth="1"/>
    <col min="4634" max="4639" width="3.5703125" style="2" customWidth="1"/>
    <col min="4640" max="4640" width="3.42578125" style="2" customWidth="1"/>
    <col min="4641" max="4642" width="3.5703125" style="2" customWidth="1"/>
    <col min="4643" max="4643" width="3.85546875" style="2" customWidth="1"/>
    <col min="4644" max="4644" width="4.140625" style="2" customWidth="1"/>
    <col min="4645" max="4645" width="4" style="2" customWidth="1"/>
    <col min="4646" max="4857" width="11.42578125" style="2"/>
    <col min="4858" max="4858" width="39.28515625" style="2" customWidth="1"/>
    <col min="4859" max="4859" width="23.28515625" style="2" customWidth="1"/>
    <col min="4860" max="4860" width="25" style="2" customWidth="1"/>
    <col min="4861" max="4861" width="4" style="2" customWidth="1"/>
    <col min="4862" max="4864" width="3.7109375" style="2" customWidth="1"/>
    <col min="4865" max="4865" width="3.5703125" style="2" customWidth="1"/>
    <col min="4866" max="4867" width="4" style="2" customWidth="1"/>
    <col min="4868" max="4868" width="3.85546875" style="2" customWidth="1"/>
    <col min="4869" max="4870" width="3.5703125" style="2" customWidth="1"/>
    <col min="4871" max="4872" width="3.42578125" style="2" customWidth="1"/>
    <col min="4873" max="4873" width="3.5703125" style="2" customWidth="1"/>
    <col min="4874" max="4874" width="3.7109375" style="2" customWidth="1"/>
    <col min="4875" max="4875" width="3.5703125" style="2" customWidth="1"/>
    <col min="4876" max="4876" width="3.7109375" style="2" customWidth="1"/>
    <col min="4877" max="4877" width="3.28515625" style="2" customWidth="1"/>
    <col min="4878" max="4878" width="3.140625" style="2" customWidth="1"/>
    <col min="4879" max="4879" width="3.28515625" style="2" customWidth="1"/>
    <col min="4880" max="4880" width="3.5703125" style="2" customWidth="1"/>
    <col min="4881" max="4881" width="3.42578125" style="2" customWidth="1"/>
    <col min="4882" max="4882" width="3.5703125" style="2" customWidth="1"/>
    <col min="4883" max="4883" width="4" style="2" customWidth="1"/>
    <col min="4884" max="4884" width="3.85546875" style="2" customWidth="1"/>
    <col min="4885" max="4885" width="3.7109375" style="2" customWidth="1"/>
    <col min="4886" max="4886" width="4.28515625" style="2" customWidth="1"/>
    <col min="4887" max="4887" width="4" style="2" customWidth="1"/>
    <col min="4888" max="4889" width="3.85546875" style="2" customWidth="1"/>
    <col min="4890" max="4895" width="3.5703125" style="2" customWidth="1"/>
    <col min="4896" max="4896" width="3.42578125" style="2" customWidth="1"/>
    <col min="4897" max="4898" width="3.5703125" style="2" customWidth="1"/>
    <col min="4899" max="4899" width="3.85546875" style="2" customWidth="1"/>
    <col min="4900" max="4900" width="4.140625" style="2" customWidth="1"/>
    <col min="4901" max="4901" width="4" style="2" customWidth="1"/>
    <col min="4902" max="5113" width="11.42578125" style="2"/>
    <col min="5114" max="5114" width="39.28515625" style="2" customWidth="1"/>
    <col min="5115" max="5115" width="23.28515625" style="2" customWidth="1"/>
    <col min="5116" max="5116" width="25" style="2" customWidth="1"/>
    <col min="5117" max="5117" width="4" style="2" customWidth="1"/>
    <col min="5118" max="5120" width="3.7109375" style="2" customWidth="1"/>
    <col min="5121" max="5121" width="3.5703125" style="2" customWidth="1"/>
    <col min="5122" max="5123" width="4" style="2" customWidth="1"/>
    <col min="5124" max="5124" width="3.85546875" style="2" customWidth="1"/>
    <col min="5125" max="5126" width="3.5703125" style="2" customWidth="1"/>
    <col min="5127" max="5128" width="3.42578125" style="2" customWidth="1"/>
    <col min="5129" max="5129" width="3.5703125" style="2" customWidth="1"/>
    <col min="5130" max="5130" width="3.7109375" style="2" customWidth="1"/>
    <col min="5131" max="5131" width="3.5703125" style="2" customWidth="1"/>
    <col min="5132" max="5132" width="3.7109375" style="2" customWidth="1"/>
    <col min="5133" max="5133" width="3.28515625" style="2" customWidth="1"/>
    <col min="5134" max="5134" width="3.140625" style="2" customWidth="1"/>
    <col min="5135" max="5135" width="3.28515625" style="2" customWidth="1"/>
    <col min="5136" max="5136" width="3.5703125" style="2" customWidth="1"/>
    <col min="5137" max="5137" width="3.42578125" style="2" customWidth="1"/>
    <col min="5138" max="5138" width="3.5703125" style="2" customWidth="1"/>
    <col min="5139" max="5139" width="4" style="2" customWidth="1"/>
    <col min="5140" max="5140" width="3.85546875" style="2" customWidth="1"/>
    <col min="5141" max="5141" width="3.7109375" style="2" customWidth="1"/>
    <col min="5142" max="5142" width="4.28515625" style="2" customWidth="1"/>
    <col min="5143" max="5143" width="4" style="2" customWidth="1"/>
    <col min="5144" max="5145" width="3.85546875" style="2" customWidth="1"/>
    <col min="5146" max="5151" width="3.5703125" style="2" customWidth="1"/>
    <col min="5152" max="5152" width="3.42578125" style="2" customWidth="1"/>
    <col min="5153" max="5154" width="3.5703125" style="2" customWidth="1"/>
    <col min="5155" max="5155" width="3.85546875" style="2" customWidth="1"/>
    <col min="5156" max="5156" width="4.140625" style="2" customWidth="1"/>
    <col min="5157" max="5157" width="4" style="2" customWidth="1"/>
    <col min="5158" max="5369" width="11.42578125" style="2"/>
    <col min="5370" max="5370" width="39.28515625" style="2" customWidth="1"/>
    <col min="5371" max="5371" width="23.28515625" style="2" customWidth="1"/>
    <col min="5372" max="5372" width="25" style="2" customWidth="1"/>
    <col min="5373" max="5373" width="4" style="2" customWidth="1"/>
    <col min="5374" max="5376" width="3.7109375" style="2" customWidth="1"/>
    <col min="5377" max="5377" width="3.5703125" style="2" customWidth="1"/>
    <col min="5378" max="5379" width="4" style="2" customWidth="1"/>
    <col min="5380" max="5380" width="3.85546875" style="2" customWidth="1"/>
    <col min="5381" max="5382" width="3.5703125" style="2" customWidth="1"/>
    <col min="5383" max="5384" width="3.42578125" style="2" customWidth="1"/>
    <col min="5385" max="5385" width="3.5703125" style="2" customWidth="1"/>
    <col min="5386" max="5386" width="3.7109375" style="2" customWidth="1"/>
    <col min="5387" max="5387" width="3.5703125" style="2" customWidth="1"/>
    <col min="5388" max="5388" width="3.7109375" style="2" customWidth="1"/>
    <col min="5389" max="5389" width="3.28515625" style="2" customWidth="1"/>
    <col min="5390" max="5390" width="3.140625" style="2" customWidth="1"/>
    <col min="5391" max="5391" width="3.28515625" style="2" customWidth="1"/>
    <col min="5392" max="5392" width="3.5703125" style="2" customWidth="1"/>
    <col min="5393" max="5393" width="3.42578125" style="2" customWidth="1"/>
    <col min="5394" max="5394" width="3.5703125" style="2" customWidth="1"/>
    <col min="5395" max="5395" width="4" style="2" customWidth="1"/>
    <col min="5396" max="5396" width="3.85546875" style="2" customWidth="1"/>
    <col min="5397" max="5397" width="3.7109375" style="2" customWidth="1"/>
    <col min="5398" max="5398" width="4.28515625" style="2" customWidth="1"/>
    <col min="5399" max="5399" width="4" style="2" customWidth="1"/>
    <col min="5400" max="5401" width="3.85546875" style="2" customWidth="1"/>
    <col min="5402" max="5407" width="3.5703125" style="2" customWidth="1"/>
    <col min="5408" max="5408" width="3.42578125" style="2" customWidth="1"/>
    <col min="5409" max="5410" width="3.5703125" style="2" customWidth="1"/>
    <col min="5411" max="5411" width="3.85546875" style="2" customWidth="1"/>
    <col min="5412" max="5412" width="4.140625" style="2" customWidth="1"/>
    <col min="5413" max="5413" width="4" style="2" customWidth="1"/>
    <col min="5414" max="5625" width="11.42578125" style="2"/>
    <col min="5626" max="5626" width="39.28515625" style="2" customWidth="1"/>
    <col min="5627" max="5627" width="23.28515625" style="2" customWidth="1"/>
    <col min="5628" max="5628" width="25" style="2" customWidth="1"/>
    <col min="5629" max="5629" width="4" style="2" customWidth="1"/>
    <col min="5630" max="5632" width="3.7109375" style="2" customWidth="1"/>
    <col min="5633" max="5633" width="3.5703125" style="2" customWidth="1"/>
    <col min="5634" max="5635" width="4" style="2" customWidth="1"/>
    <col min="5636" max="5636" width="3.85546875" style="2" customWidth="1"/>
    <col min="5637" max="5638" width="3.5703125" style="2" customWidth="1"/>
    <col min="5639" max="5640" width="3.42578125" style="2" customWidth="1"/>
    <col min="5641" max="5641" width="3.5703125" style="2" customWidth="1"/>
    <col min="5642" max="5642" width="3.7109375" style="2" customWidth="1"/>
    <col min="5643" max="5643" width="3.5703125" style="2" customWidth="1"/>
    <col min="5644" max="5644" width="3.7109375" style="2" customWidth="1"/>
    <col min="5645" max="5645" width="3.28515625" style="2" customWidth="1"/>
    <col min="5646" max="5646" width="3.140625" style="2" customWidth="1"/>
    <col min="5647" max="5647" width="3.28515625" style="2" customWidth="1"/>
    <col min="5648" max="5648" width="3.5703125" style="2" customWidth="1"/>
    <col min="5649" max="5649" width="3.42578125" style="2" customWidth="1"/>
    <col min="5650" max="5650" width="3.5703125" style="2" customWidth="1"/>
    <col min="5651" max="5651" width="4" style="2" customWidth="1"/>
    <col min="5652" max="5652" width="3.85546875" style="2" customWidth="1"/>
    <col min="5653" max="5653" width="3.7109375" style="2" customWidth="1"/>
    <col min="5654" max="5654" width="4.28515625" style="2" customWidth="1"/>
    <col min="5655" max="5655" width="4" style="2" customWidth="1"/>
    <col min="5656" max="5657" width="3.85546875" style="2" customWidth="1"/>
    <col min="5658" max="5663" width="3.5703125" style="2" customWidth="1"/>
    <col min="5664" max="5664" width="3.42578125" style="2" customWidth="1"/>
    <col min="5665" max="5666" width="3.5703125" style="2" customWidth="1"/>
    <col min="5667" max="5667" width="3.85546875" style="2" customWidth="1"/>
    <col min="5668" max="5668" width="4.140625" style="2" customWidth="1"/>
    <col min="5669" max="5669" width="4" style="2" customWidth="1"/>
    <col min="5670" max="5881" width="11.42578125" style="2"/>
    <col min="5882" max="5882" width="39.28515625" style="2" customWidth="1"/>
    <col min="5883" max="5883" width="23.28515625" style="2" customWidth="1"/>
    <col min="5884" max="5884" width="25" style="2" customWidth="1"/>
    <col min="5885" max="5885" width="4" style="2" customWidth="1"/>
    <col min="5886" max="5888" width="3.7109375" style="2" customWidth="1"/>
    <col min="5889" max="5889" width="3.5703125" style="2" customWidth="1"/>
    <col min="5890" max="5891" width="4" style="2" customWidth="1"/>
    <col min="5892" max="5892" width="3.85546875" style="2" customWidth="1"/>
    <col min="5893" max="5894" width="3.5703125" style="2" customWidth="1"/>
    <col min="5895" max="5896" width="3.42578125" style="2" customWidth="1"/>
    <col min="5897" max="5897" width="3.5703125" style="2" customWidth="1"/>
    <col min="5898" max="5898" width="3.7109375" style="2" customWidth="1"/>
    <col min="5899" max="5899" width="3.5703125" style="2" customWidth="1"/>
    <col min="5900" max="5900" width="3.7109375" style="2" customWidth="1"/>
    <col min="5901" max="5901" width="3.28515625" style="2" customWidth="1"/>
    <col min="5902" max="5902" width="3.140625" style="2" customWidth="1"/>
    <col min="5903" max="5903" width="3.28515625" style="2" customWidth="1"/>
    <col min="5904" max="5904" width="3.5703125" style="2" customWidth="1"/>
    <col min="5905" max="5905" width="3.42578125" style="2" customWidth="1"/>
    <col min="5906" max="5906" width="3.5703125" style="2" customWidth="1"/>
    <col min="5907" max="5907" width="4" style="2" customWidth="1"/>
    <col min="5908" max="5908" width="3.85546875" style="2" customWidth="1"/>
    <col min="5909" max="5909" width="3.7109375" style="2" customWidth="1"/>
    <col min="5910" max="5910" width="4.28515625" style="2" customWidth="1"/>
    <col min="5911" max="5911" width="4" style="2" customWidth="1"/>
    <col min="5912" max="5913" width="3.85546875" style="2" customWidth="1"/>
    <col min="5914" max="5919" width="3.5703125" style="2" customWidth="1"/>
    <col min="5920" max="5920" width="3.42578125" style="2" customWidth="1"/>
    <col min="5921" max="5922" width="3.5703125" style="2" customWidth="1"/>
    <col min="5923" max="5923" width="3.85546875" style="2" customWidth="1"/>
    <col min="5924" max="5924" width="4.140625" style="2" customWidth="1"/>
    <col min="5925" max="5925" width="4" style="2" customWidth="1"/>
    <col min="5926" max="6137" width="11.42578125" style="2"/>
    <col min="6138" max="6138" width="39.28515625" style="2" customWidth="1"/>
    <col min="6139" max="6139" width="23.28515625" style="2" customWidth="1"/>
    <col min="6140" max="6140" width="25" style="2" customWidth="1"/>
    <col min="6141" max="6141" width="4" style="2" customWidth="1"/>
    <col min="6142" max="6144" width="3.7109375" style="2" customWidth="1"/>
    <col min="6145" max="6145" width="3.5703125" style="2" customWidth="1"/>
    <col min="6146" max="6147" width="4" style="2" customWidth="1"/>
    <col min="6148" max="6148" width="3.85546875" style="2" customWidth="1"/>
    <col min="6149" max="6150" width="3.5703125" style="2" customWidth="1"/>
    <col min="6151" max="6152" width="3.42578125" style="2" customWidth="1"/>
    <col min="6153" max="6153" width="3.5703125" style="2" customWidth="1"/>
    <col min="6154" max="6154" width="3.7109375" style="2" customWidth="1"/>
    <col min="6155" max="6155" width="3.5703125" style="2" customWidth="1"/>
    <col min="6156" max="6156" width="3.7109375" style="2" customWidth="1"/>
    <col min="6157" max="6157" width="3.28515625" style="2" customWidth="1"/>
    <col min="6158" max="6158" width="3.140625" style="2" customWidth="1"/>
    <col min="6159" max="6159" width="3.28515625" style="2" customWidth="1"/>
    <col min="6160" max="6160" width="3.5703125" style="2" customWidth="1"/>
    <col min="6161" max="6161" width="3.42578125" style="2" customWidth="1"/>
    <col min="6162" max="6162" width="3.5703125" style="2" customWidth="1"/>
    <col min="6163" max="6163" width="4" style="2" customWidth="1"/>
    <col min="6164" max="6164" width="3.85546875" style="2" customWidth="1"/>
    <col min="6165" max="6165" width="3.7109375" style="2" customWidth="1"/>
    <col min="6166" max="6166" width="4.28515625" style="2" customWidth="1"/>
    <col min="6167" max="6167" width="4" style="2" customWidth="1"/>
    <col min="6168" max="6169" width="3.85546875" style="2" customWidth="1"/>
    <col min="6170" max="6175" width="3.5703125" style="2" customWidth="1"/>
    <col min="6176" max="6176" width="3.42578125" style="2" customWidth="1"/>
    <col min="6177" max="6178" width="3.5703125" style="2" customWidth="1"/>
    <col min="6179" max="6179" width="3.85546875" style="2" customWidth="1"/>
    <col min="6180" max="6180" width="4.140625" style="2" customWidth="1"/>
    <col min="6181" max="6181" width="4" style="2" customWidth="1"/>
    <col min="6182" max="6393" width="11.42578125" style="2"/>
    <col min="6394" max="6394" width="39.28515625" style="2" customWidth="1"/>
    <col min="6395" max="6395" width="23.28515625" style="2" customWidth="1"/>
    <col min="6396" max="6396" width="25" style="2" customWidth="1"/>
    <col min="6397" max="6397" width="4" style="2" customWidth="1"/>
    <col min="6398" max="6400" width="3.7109375" style="2" customWidth="1"/>
    <col min="6401" max="6401" width="3.5703125" style="2" customWidth="1"/>
    <col min="6402" max="6403" width="4" style="2" customWidth="1"/>
    <col min="6404" max="6404" width="3.85546875" style="2" customWidth="1"/>
    <col min="6405" max="6406" width="3.5703125" style="2" customWidth="1"/>
    <col min="6407" max="6408" width="3.42578125" style="2" customWidth="1"/>
    <col min="6409" max="6409" width="3.5703125" style="2" customWidth="1"/>
    <col min="6410" max="6410" width="3.7109375" style="2" customWidth="1"/>
    <col min="6411" max="6411" width="3.5703125" style="2" customWidth="1"/>
    <col min="6412" max="6412" width="3.7109375" style="2" customWidth="1"/>
    <col min="6413" max="6413" width="3.28515625" style="2" customWidth="1"/>
    <col min="6414" max="6414" width="3.140625" style="2" customWidth="1"/>
    <col min="6415" max="6415" width="3.28515625" style="2" customWidth="1"/>
    <col min="6416" max="6416" width="3.5703125" style="2" customWidth="1"/>
    <col min="6417" max="6417" width="3.42578125" style="2" customWidth="1"/>
    <col min="6418" max="6418" width="3.5703125" style="2" customWidth="1"/>
    <col min="6419" max="6419" width="4" style="2" customWidth="1"/>
    <col min="6420" max="6420" width="3.85546875" style="2" customWidth="1"/>
    <col min="6421" max="6421" width="3.7109375" style="2" customWidth="1"/>
    <col min="6422" max="6422" width="4.28515625" style="2" customWidth="1"/>
    <col min="6423" max="6423" width="4" style="2" customWidth="1"/>
    <col min="6424" max="6425" width="3.85546875" style="2" customWidth="1"/>
    <col min="6426" max="6431" width="3.5703125" style="2" customWidth="1"/>
    <col min="6432" max="6432" width="3.42578125" style="2" customWidth="1"/>
    <col min="6433" max="6434" width="3.5703125" style="2" customWidth="1"/>
    <col min="6435" max="6435" width="3.85546875" style="2" customWidth="1"/>
    <col min="6436" max="6436" width="4.140625" style="2" customWidth="1"/>
    <col min="6437" max="6437" width="4" style="2" customWidth="1"/>
    <col min="6438" max="6649" width="11.42578125" style="2"/>
    <col min="6650" max="6650" width="39.28515625" style="2" customWidth="1"/>
    <col min="6651" max="6651" width="23.28515625" style="2" customWidth="1"/>
    <col min="6652" max="6652" width="25" style="2" customWidth="1"/>
    <col min="6653" max="6653" width="4" style="2" customWidth="1"/>
    <col min="6654" max="6656" width="3.7109375" style="2" customWidth="1"/>
    <col min="6657" max="6657" width="3.5703125" style="2" customWidth="1"/>
    <col min="6658" max="6659" width="4" style="2" customWidth="1"/>
    <col min="6660" max="6660" width="3.85546875" style="2" customWidth="1"/>
    <col min="6661" max="6662" width="3.5703125" style="2" customWidth="1"/>
    <col min="6663" max="6664" width="3.42578125" style="2" customWidth="1"/>
    <col min="6665" max="6665" width="3.5703125" style="2" customWidth="1"/>
    <col min="6666" max="6666" width="3.7109375" style="2" customWidth="1"/>
    <col min="6667" max="6667" width="3.5703125" style="2" customWidth="1"/>
    <col min="6668" max="6668" width="3.7109375" style="2" customWidth="1"/>
    <col min="6669" max="6669" width="3.28515625" style="2" customWidth="1"/>
    <col min="6670" max="6670" width="3.140625" style="2" customWidth="1"/>
    <col min="6671" max="6671" width="3.28515625" style="2" customWidth="1"/>
    <col min="6672" max="6672" width="3.5703125" style="2" customWidth="1"/>
    <col min="6673" max="6673" width="3.42578125" style="2" customWidth="1"/>
    <col min="6674" max="6674" width="3.5703125" style="2" customWidth="1"/>
    <col min="6675" max="6675" width="4" style="2" customWidth="1"/>
    <col min="6676" max="6676" width="3.85546875" style="2" customWidth="1"/>
    <col min="6677" max="6677" width="3.7109375" style="2" customWidth="1"/>
    <col min="6678" max="6678" width="4.28515625" style="2" customWidth="1"/>
    <col min="6679" max="6679" width="4" style="2" customWidth="1"/>
    <col min="6680" max="6681" width="3.85546875" style="2" customWidth="1"/>
    <col min="6682" max="6687" width="3.5703125" style="2" customWidth="1"/>
    <col min="6688" max="6688" width="3.42578125" style="2" customWidth="1"/>
    <col min="6689" max="6690" width="3.5703125" style="2" customWidth="1"/>
    <col min="6691" max="6691" width="3.85546875" style="2" customWidth="1"/>
    <col min="6692" max="6692" width="4.140625" style="2" customWidth="1"/>
    <col min="6693" max="6693" width="4" style="2" customWidth="1"/>
    <col min="6694" max="6905" width="11.42578125" style="2"/>
    <col min="6906" max="6906" width="39.28515625" style="2" customWidth="1"/>
    <col min="6907" max="6907" width="23.28515625" style="2" customWidth="1"/>
    <col min="6908" max="6908" width="25" style="2" customWidth="1"/>
    <col min="6909" max="6909" width="4" style="2" customWidth="1"/>
    <col min="6910" max="6912" width="3.7109375" style="2" customWidth="1"/>
    <col min="6913" max="6913" width="3.5703125" style="2" customWidth="1"/>
    <col min="6914" max="6915" width="4" style="2" customWidth="1"/>
    <col min="6916" max="6916" width="3.85546875" style="2" customWidth="1"/>
    <col min="6917" max="6918" width="3.5703125" style="2" customWidth="1"/>
    <col min="6919" max="6920" width="3.42578125" style="2" customWidth="1"/>
    <col min="6921" max="6921" width="3.5703125" style="2" customWidth="1"/>
    <col min="6922" max="6922" width="3.7109375" style="2" customWidth="1"/>
    <col min="6923" max="6923" width="3.5703125" style="2" customWidth="1"/>
    <col min="6924" max="6924" width="3.7109375" style="2" customWidth="1"/>
    <col min="6925" max="6925" width="3.28515625" style="2" customWidth="1"/>
    <col min="6926" max="6926" width="3.140625" style="2" customWidth="1"/>
    <col min="6927" max="6927" width="3.28515625" style="2" customWidth="1"/>
    <col min="6928" max="6928" width="3.5703125" style="2" customWidth="1"/>
    <col min="6929" max="6929" width="3.42578125" style="2" customWidth="1"/>
    <col min="6930" max="6930" width="3.5703125" style="2" customWidth="1"/>
    <col min="6931" max="6931" width="4" style="2" customWidth="1"/>
    <col min="6932" max="6932" width="3.85546875" style="2" customWidth="1"/>
    <col min="6933" max="6933" width="3.7109375" style="2" customWidth="1"/>
    <col min="6934" max="6934" width="4.28515625" style="2" customWidth="1"/>
    <col min="6935" max="6935" width="4" style="2" customWidth="1"/>
    <col min="6936" max="6937" width="3.85546875" style="2" customWidth="1"/>
    <col min="6938" max="6943" width="3.5703125" style="2" customWidth="1"/>
    <col min="6944" max="6944" width="3.42578125" style="2" customWidth="1"/>
    <col min="6945" max="6946" width="3.5703125" style="2" customWidth="1"/>
    <col min="6947" max="6947" width="3.85546875" style="2" customWidth="1"/>
    <col min="6948" max="6948" width="4.140625" style="2" customWidth="1"/>
    <col min="6949" max="6949" width="4" style="2" customWidth="1"/>
    <col min="6950" max="7161" width="11.42578125" style="2"/>
    <col min="7162" max="7162" width="39.28515625" style="2" customWidth="1"/>
    <col min="7163" max="7163" width="23.28515625" style="2" customWidth="1"/>
    <col min="7164" max="7164" width="25" style="2" customWidth="1"/>
    <col min="7165" max="7165" width="4" style="2" customWidth="1"/>
    <col min="7166" max="7168" width="3.7109375" style="2" customWidth="1"/>
    <col min="7169" max="7169" width="3.5703125" style="2" customWidth="1"/>
    <col min="7170" max="7171" width="4" style="2" customWidth="1"/>
    <col min="7172" max="7172" width="3.85546875" style="2" customWidth="1"/>
    <col min="7173" max="7174" width="3.5703125" style="2" customWidth="1"/>
    <col min="7175" max="7176" width="3.42578125" style="2" customWidth="1"/>
    <col min="7177" max="7177" width="3.5703125" style="2" customWidth="1"/>
    <col min="7178" max="7178" width="3.7109375" style="2" customWidth="1"/>
    <col min="7179" max="7179" width="3.5703125" style="2" customWidth="1"/>
    <col min="7180" max="7180" width="3.7109375" style="2" customWidth="1"/>
    <col min="7181" max="7181" width="3.28515625" style="2" customWidth="1"/>
    <col min="7182" max="7182" width="3.140625" style="2" customWidth="1"/>
    <col min="7183" max="7183" width="3.28515625" style="2" customWidth="1"/>
    <col min="7184" max="7184" width="3.5703125" style="2" customWidth="1"/>
    <col min="7185" max="7185" width="3.42578125" style="2" customWidth="1"/>
    <col min="7186" max="7186" width="3.5703125" style="2" customWidth="1"/>
    <col min="7187" max="7187" width="4" style="2" customWidth="1"/>
    <col min="7188" max="7188" width="3.85546875" style="2" customWidth="1"/>
    <col min="7189" max="7189" width="3.7109375" style="2" customWidth="1"/>
    <col min="7190" max="7190" width="4.28515625" style="2" customWidth="1"/>
    <col min="7191" max="7191" width="4" style="2" customWidth="1"/>
    <col min="7192" max="7193" width="3.85546875" style="2" customWidth="1"/>
    <col min="7194" max="7199" width="3.5703125" style="2" customWidth="1"/>
    <col min="7200" max="7200" width="3.42578125" style="2" customWidth="1"/>
    <col min="7201" max="7202" width="3.5703125" style="2" customWidth="1"/>
    <col min="7203" max="7203" width="3.85546875" style="2" customWidth="1"/>
    <col min="7204" max="7204" width="4.140625" style="2" customWidth="1"/>
    <col min="7205" max="7205" width="4" style="2" customWidth="1"/>
    <col min="7206" max="7417" width="11.42578125" style="2"/>
    <col min="7418" max="7418" width="39.28515625" style="2" customWidth="1"/>
    <col min="7419" max="7419" width="23.28515625" style="2" customWidth="1"/>
    <col min="7420" max="7420" width="25" style="2" customWidth="1"/>
    <col min="7421" max="7421" width="4" style="2" customWidth="1"/>
    <col min="7422" max="7424" width="3.7109375" style="2" customWidth="1"/>
    <col min="7425" max="7425" width="3.5703125" style="2" customWidth="1"/>
    <col min="7426" max="7427" width="4" style="2" customWidth="1"/>
    <col min="7428" max="7428" width="3.85546875" style="2" customWidth="1"/>
    <col min="7429" max="7430" width="3.5703125" style="2" customWidth="1"/>
    <col min="7431" max="7432" width="3.42578125" style="2" customWidth="1"/>
    <col min="7433" max="7433" width="3.5703125" style="2" customWidth="1"/>
    <col min="7434" max="7434" width="3.7109375" style="2" customWidth="1"/>
    <col min="7435" max="7435" width="3.5703125" style="2" customWidth="1"/>
    <col min="7436" max="7436" width="3.7109375" style="2" customWidth="1"/>
    <col min="7437" max="7437" width="3.28515625" style="2" customWidth="1"/>
    <col min="7438" max="7438" width="3.140625" style="2" customWidth="1"/>
    <col min="7439" max="7439" width="3.28515625" style="2" customWidth="1"/>
    <col min="7440" max="7440" width="3.5703125" style="2" customWidth="1"/>
    <col min="7441" max="7441" width="3.42578125" style="2" customWidth="1"/>
    <col min="7442" max="7442" width="3.5703125" style="2" customWidth="1"/>
    <col min="7443" max="7443" width="4" style="2" customWidth="1"/>
    <col min="7444" max="7444" width="3.85546875" style="2" customWidth="1"/>
    <col min="7445" max="7445" width="3.7109375" style="2" customWidth="1"/>
    <col min="7446" max="7446" width="4.28515625" style="2" customWidth="1"/>
    <col min="7447" max="7447" width="4" style="2" customWidth="1"/>
    <col min="7448" max="7449" width="3.85546875" style="2" customWidth="1"/>
    <col min="7450" max="7455" width="3.5703125" style="2" customWidth="1"/>
    <col min="7456" max="7456" width="3.42578125" style="2" customWidth="1"/>
    <col min="7457" max="7458" width="3.5703125" style="2" customWidth="1"/>
    <col min="7459" max="7459" width="3.85546875" style="2" customWidth="1"/>
    <col min="7460" max="7460" width="4.140625" style="2" customWidth="1"/>
    <col min="7461" max="7461" width="4" style="2" customWidth="1"/>
    <col min="7462" max="7673" width="11.42578125" style="2"/>
    <col min="7674" max="7674" width="39.28515625" style="2" customWidth="1"/>
    <col min="7675" max="7675" width="23.28515625" style="2" customWidth="1"/>
    <col min="7676" max="7676" width="25" style="2" customWidth="1"/>
    <col min="7677" max="7677" width="4" style="2" customWidth="1"/>
    <col min="7678" max="7680" width="3.7109375" style="2" customWidth="1"/>
    <col min="7681" max="7681" width="3.5703125" style="2" customWidth="1"/>
    <col min="7682" max="7683" width="4" style="2" customWidth="1"/>
    <col min="7684" max="7684" width="3.85546875" style="2" customWidth="1"/>
    <col min="7685" max="7686" width="3.5703125" style="2" customWidth="1"/>
    <col min="7687" max="7688" width="3.42578125" style="2" customWidth="1"/>
    <col min="7689" max="7689" width="3.5703125" style="2" customWidth="1"/>
    <col min="7690" max="7690" width="3.7109375" style="2" customWidth="1"/>
    <col min="7691" max="7691" width="3.5703125" style="2" customWidth="1"/>
    <col min="7692" max="7692" width="3.7109375" style="2" customWidth="1"/>
    <col min="7693" max="7693" width="3.28515625" style="2" customWidth="1"/>
    <col min="7694" max="7694" width="3.140625" style="2" customWidth="1"/>
    <col min="7695" max="7695" width="3.28515625" style="2" customWidth="1"/>
    <col min="7696" max="7696" width="3.5703125" style="2" customWidth="1"/>
    <col min="7697" max="7697" width="3.42578125" style="2" customWidth="1"/>
    <col min="7698" max="7698" width="3.5703125" style="2" customWidth="1"/>
    <col min="7699" max="7699" width="4" style="2" customWidth="1"/>
    <col min="7700" max="7700" width="3.85546875" style="2" customWidth="1"/>
    <col min="7701" max="7701" width="3.7109375" style="2" customWidth="1"/>
    <col min="7702" max="7702" width="4.28515625" style="2" customWidth="1"/>
    <col min="7703" max="7703" width="4" style="2" customWidth="1"/>
    <col min="7704" max="7705" width="3.85546875" style="2" customWidth="1"/>
    <col min="7706" max="7711" width="3.5703125" style="2" customWidth="1"/>
    <col min="7712" max="7712" width="3.42578125" style="2" customWidth="1"/>
    <col min="7713" max="7714" width="3.5703125" style="2" customWidth="1"/>
    <col min="7715" max="7715" width="3.85546875" style="2" customWidth="1"/>
    <col min="7716" max="7716" width="4.140625" style="2" customWidth="1"/>
    <col min="7717" max="7717" width="4" style="2" customWidth="1"/>
    <col min="7718" max="7929" width="11.42578125" style="2"/>
    <col min="7930" max="7930" width="39.28515625" style="2" customWidth="1"/>
    <col min="7931" max="7931" width="23.28515625" style="2" customWidth="1"/>
    <col min="7932" max="7932" width="25" style="2" customWidth="1"/>
    <col min="7933" max="7933" width="4" style="2" customWidth="1"/>
    <col min="7934" max="7936" width="3.7109375" style="2" customWidth="1"/>
    <col min="7937" max="7937" width="3.5703125" style="2" customWidth="1"/>
    <col min="7938" max="7939" width="4" style="2" customWidth="1"/>
    <col min="7940" max="7940" width="3.85546875" style="2" customWidth="1"/>
    <col min="7941" max="7942" width="3.5703125" style="2" customWidth="1"/>
    <col min="7943" max="7944" width="3.42578125" style="2" customWidth="1"/>
    <col min="7945" max="7945" width="3.5703125" style="2" customWidth="1"/>
    <col min="7946" max="7946" width="3.7109375" style="2" customWidth="1"/>
    <col min="7947" max="7947" width="3.5703125" style="2" customWidth="1"/>
    <col min="7948" max="7948" width="3.7109375" style="2" customWidth="1"/>
    <col min="7949" max="7949" width="3.28515625" style="2" customWidth="1"/>
    <col min="7950" max="7950" width="3.140625" style="2" customWidth="1"/>
    <col min="7951" max="7951" width="3.28515625" style="2" customWidth="1"/>
    <col min="7952" max="7952" width="3.5703125" style="2" customWidth="1"/>
    <col min="7953" max="7953" width="3.42578125" style="2" customWidth="1"/>
    <col min="7954" max="7954" width="3.5703125" style="2" customWidth="1"/>
    <col min="7955" max="7955" width="4" style="2" customWidth="1"/>
    <col min="7956" max="7956" width="3.85546875" style="2" customWidth="1"/>
    <col min="7957" max="7957" width="3.7109375" style="2" customWidth="1"/>
    <col min="7958" max="7958" width="4.28515625" style="2" customWidth="1"/>
    <col min="7959" max="7959" width="4" style="2" customWidth="1"/>
    <col min="7960" max="7961" width="3.85546875" style="2" customWidth="1"/>
    <col min="7962" max="7967" width="3.5703125" style="2" customWidth="1"/>
    <col min="7968" max="7968" width="3.42578125" style="2" customWidth="1"/>
    <col min="7969" max="7970" width="3.5703125" style="2" customWidth="1"/>
    <col min="7971" max="7971" width="3.85546875" style="2" customWidth="1"/>
    <col min="7972" max="7972" width="4.140625" style="2" customWidth="1"/>
    <col min="7973" max="7973" width="4" style="2" customWidth="1"/>
    <col min="7974" max="8185" width="11.42578125" style="2"/>
    <col min="8186" max="8186" width="39.28515625" style="2" customWidth="1"/>
    <col min="8187" max="8187" width="23.28515625" style="2" customWidth="1"/>
    <col min="8188" max="8188" width="25" style="2" customWidth="1"/>
    <col min="8189" max="8189" width="4" style="2" customWidth="1"/>
    <col min="8190" max="8192" width="3.7109375" style="2" customWidth="1"/>
    <col min="8193" max="8193" width="3.5703125" style="2" customWidth="1"/>
    <col min="8194" max="8195" width="4" style="2" customWidth="1"/>
    <col min="8196" max="8196" width="3.85546875" style="2" customWidth="1"/>
    <col min="8197" max="8198" width="3.5703125" style="2" customWidth="1"/>
    <col min="8199" max="8200" width="3.42578125" style="2" customWidth="1"/>
    <col min="8201" max="8201" width="3.5703125" style="2" customWidth="1"/>
    <col min="8202" max="8202" width="3.7109375" style="2" customWidth="1"/>
    <col min="8203" max="8203" width="3.5703125" style="2" customWidth="1"/>
    <col min="8204" max="8204" width="3.7109375" style="2" customWidth="1"/>
    <col min="8205" max="8205" width="3.28515625" style="2" customWidth="1"/>
    <col min="8206" max="8206" width="3.140625" style="2" customWidth="1"/>
    <col min="8207" max="8207" width="3.28515625" style="2" customWidth="1"/>
    <col min="8208" max="8208" width="3.5703125" style="2" customWidth="1"/>
    <col min="8209" max="8209" width="3.42578125" style="2" customWidth="1"/>
    <col min="8210" max="8210" width="3.5703125" style="2" customWidth="1"/>
    <col min="8211" max="8211" width="4" style="2" customWidth="1"/>
    <col min="8212" max="8212" width="3.85546875" style="2" customWidth="1"/>
    <col min="8213" max="8213" width="3.7109375" style="2" customWidth="1"/>
    <col min="8214" max="8214" width="4.28515625" style="2" customWidth="1"/>
    <col min="8215" max="8215" width="4" style="2" customWidth="1"/>
    <col min="8216" max="8217" width="3.85546875" style="2" customWidth="1"/>
    <col min="8218" max="8223" width="3.5703125" style="2" customWidth="1"/>
    <col min="8224" max="8224" width="3.42578125" style="2" customWidth="1"/>
    <col min="8225" max="8226" width="3.5703125" style="2" customWidth="1"/>
    <col min="8227" max="8227" width="3.85546875" style="2" customWidth="1"/>
    <col min="8228" max="8228" width="4.140625" style="2" customWidth="1"/>
    <col min="8229" max="8229" width="4" style="2" customWidth="1"/>
    <col min="8230" max="8441" width="11.42578125" style="2"/>
    <col min="8442" max="8442" width="39.28515625" style="2" customWidth="1"/>
    <col min="8443" max="8443" width="23.28515625" style="2" customWidth="1"/>
    <col min="8444" max="8444" width="25" style="2" customWidth="1"/>
    <col min="8445" max="8445" width="4" style="2" customWidth="1"/>
    <col min="8446" max="8448" width="3.7109375" style="2" customWidth="1"/>
    <col min="8449" max="8449" width="3.5703125" style="2" customWidth="1"/>
    <col min="8450" max="8451" width="4" style="2" customWidth="1"/>
    <col min="8452" max="8452" width="3.85546875" style="2" customWidth="1"/>
    <col min="8453" max="8454" width="3.5703125" style="2" customWidth="1"/>
    <col min="8455" max="8456" width="3.42578125" style="2" customWidth="1"/>
    <col min="8457" max="8457" width="3.5703125" style="2" customWidth="1"/>
    <col min="8458" max="8458" width="3.7109375" style="2" customWidth="1"/>
    <col min="8459" max="8459" width="3.5703125" style="2" customWidth="1"/>
    <col min="8460" max="8460" width="3.7109375" style="2" customWidth="1"/>
    <col min="8461" max="8461" width="3.28515625" style="2" customWidth="1"/>
    <col min="8462" max="8462" width="3.140625" style="2" customWidth="1"/>
    <col min="8463" max="8463" width="3.28515625" style="2" customWidth="1"/>
    <col min="8464" max="8464" width="3.5703125" style="2" customWidth="1"/>
    <col min="8465" max="8465" width="3.42578125" style="2" customWidth="1"/>
    <col min="8466" max="8466" width="3.5703125" style="2" customWidth="1"/>
    <col min="8467" max="8467" width="4" style="2" customWidth="1"/>
    <col min="8468" max="8468" width="3.85546875" style="2" customWidth="1"/>
    <col min="8469" max="8469" width="3.7109375" style="2" customWidth="1"/>
    <col min="8470" max="8470" width="4.28515625" style="2" customWidth="1"/>
    <col min="8471" max="8471" width="4" style="2" customWidth="1"/>
    <col min="8472" max="8473" width="3.85546875" style="2" customWidth="1"/>
    <col min="8474" max="8479" width="3.5703125" style="2" customWidth="1"/>
    <col min="8480" max="8480" width="3.42578125" style="2" customWidth="1"/>
    <col min="8481" max="8482" width="3.5703125" style="2" customWidth="1"/>
    <col min="8483" max="8483" width="3.85546875" style="2" customWidth="1"/>
    <col min="8484" max="8484" width="4.140625" style="2" customWidth="1"/>
    <col min="8485" max="8485" width="4" style="2" customWidth="1"/>
    <col min="8486" max="8697" width="11.42578125" style="2"/>
    <col min="8698" max="8698" width="39.28515625" style="2" customWidth="1"/>
    <col min="8699" max="8699" width="23.28515625" style="2" customWidth="1"/>
    <col min="8700" max="8700" width="25" style="2" customWidth="1"/>
    <col min="8701" max="8701" width="4" style="2" customWidth="1"/>
    <col min="8702" max="8704" width="3.7109375" style="2" customWidth="1"/>
    <col min="8705" max="8705" width="3.5703125" style="2" customWidth="1"/>
    <col min="8706" max="8707" width="4" style="2" customWidth="1"/>
    <col min="8708" max="8708" width="3.85546875" style="2" customWidth="1"/>
    <col min="8709" max="8710" width="3.5703125" style="2" customWidth="1"/>
    <col min="8711" max="8712" width="3.42578125" style="2" customWidth="1"/>
    <col min="8713" max="8713" width="3.5703125" style="2" customWidth="1"/>
    <col min="8714" max="8714" width="3.7109375" style="2" customWidth="1"/>
    <col min="8715" max="8715" width="3.5703125" style="2" customWidth="1"/>
    <col min="8716" max="8716" width="3.7109375" style="2" customWidth="1"/>
    <col min="8717" max="8717" width="3.28515625" style="2" customWidth="1"/>
    <col min="8718" max="8718" width="3.140625" style="2" customWidth="1"/>
    <col min="8719" max="8719" width="3.28515625" style="2" customWidth="1"/>
    <col min="8720" max="8720" width="3.5703125" style="2" customWidth="1"/>
    <col min="8721" max="8721" width="3.42578125" style="2" customWidth="1"/>
    <col min="8722" max="8722" width="3.5703125" style="2" customWidth="1"/>
    <col min="8723" max="8723" width="4" style="2" customWidth="1"/>
    <col min="8724" max="8724" width="3.85546875" style="2" customWidth="1"/>
    <col min="8725" max="8725" width="3.7109375" style="2" customWidth="1"/>
    <col min="8726" max="8726" width="4.28515625" style="2" customWidth="1"/>
    <col min="8727" max="8727" width="4" style="2" customWidth="1"/>
    <col min="8728" max="8729" width="3.85546875" style="2" customWidth="1"/>
    <col min="8730" max="8735" width="3.5703125" style="2" customWidth="1"/>
    <col min="8736" max="8736" width="3.42578125" style="2" customWidth="1"/>
    <col min="8737" max="8738" width="3.5703125" style="2" customWidth="1"/>
    <col min="8739" max="8739" width="3.85546875" style="2" customWidth="1"/>
    <col min="8740" max="8740" width="4.140625" style="2" customWidth="1"/>
    <col min="8741" max="8741" width="4" style="2" customWidth="1"/>
    <col min="8742" max="8953" width="11.42578125" style="2"/>
    <col min="8954" max="8954" width="39.28515625" style="2" customWidth="1"/>
    <col min="8955" max="8955" width="23.28515625" style="2" customWidth="1"/>
    <col min="8956" max="8956" width="25" style="2" customWidth="1"/>
    <col min="8957" max="8957" width="4" style="2" customWidth="1"/>
    <col min="8958" max="8960" width="3.7109375" style="2" customWidth="1"/>
    <col min="8961" max="8961" width="3.5703125" style="2" customWidth="1"/>
    <col min="8962" max="8963" width="4" style="2" customWidth="1"/>
    <col min="8964" max="8964" width="3.85546875" style="2" customWidth="1"/>
    <col min="8965" max="8966" width="3.5703125" style="2" customWidth="1"/>
    <col min="8967" max="8968" width="3.42578125" style="2" customWidth="1"/>
    <col min="8969" max="8969" width="3.5703125" style="2" customWidth="1"/>
    <col min="8970" max="8970" width="3.7109375" style="2" customWidth="1"/>
    <col min="8971" max="8971" width="3.5703125" style="2" customWidth="1"/>
    <col min="8972" max="8972" width="3.7109375" style="2" customWidth="1"/>
    <col min="8973" max="8973" width="3.28515625" style="2" customWidth="1"/>
    <col min="8974" max="8974" width="3.140625" style="2" customWidth="1"/>
    <col min="8975" max="8975" width="3.28515625" style="2" customWidth="1"/>
    <col min="8976" max="8976" width="3.5703125" style="2" customWidth="1"/>
    <col min="8977" max="8977" width="3.42578125" style="2" customWidth="1"/>
    <col min="8978" max="8978" width="3.5703125" style="2" customWidth="1"/>
    <col min="8979" max="8979" width="4" style="2" customWidth="1"/>
    <col min="8980" max="8980" width="3.85546875" style="2" customWidth="1"/>
    <col min="8981" max="8981" width="3.7109375" style="2" customWidth="1"/>
    <col min="8982" max="8982" width="4.28515625" style="2" customWidth="1"/>
    <col min="8983" max="8983" width="4" style="2" customWidth="1"/>
    <col min="8984" max="8985" width="3.85546875" style="2" customWidth="1"/>
    <col min="8986" max="8991" width="3.5703125" style="2" customWidth="1"/>
    <col min="8992" max="8992" width="3.42578125" style="2" customWidth="1"/>
    <col min="8993" max="8994" width="3.5703125" style="2" customWidth="1"/>
    <col min="8995" max="8995" width="3.85546875" style="2" customWidth="1"/>
    <col min="8996" max="8996" width="4.140625" style="2" customWidth="1"/>
    <col min="8997" max="8997" width="4" style="2" customWidth="1"/>
    <col min="8998" max="9209" width="11.42578125" style="2"/>
    <col min="9210" max="9210" width="39.28515625" style="2" customWidth="1"/>
    <col min="9211" max="9211" width="23.28515625" style="2" customWidth="1"/>
    <col min="9212" max="9212" width="25" style="2" customWidth="1"/>
    <col min="9213" max="9213" width="4" style="2" customWidth="1"/>
    <col min="9214" max="9216" width="3.7109375" style="2" customWidth="1"/>
    <col min="9217" max="9217" width="3.5703125" style="2" customWidth="1"/>
    <col min="9218" max="9219" width="4" style="2" customWidth="1"/>
    <col min="9220" max="9220" width="3.85546875" style="2" customWidth="1"/>
    <col min="9221" max="9222" width="3.5703125" style="2" customWidth="1"/>
    <col min="9223" max="9224" width="3.42578125" style="2" customWidth="1"/>
    <col min="9225" max="9225" width="3.5703125" style="2" customWidth="1"/>
    <col min="9226" max="9226" width="3.7109375" style="2" customWidth="1"/>
    <col min="9227" max="9227" width="3.5703125" style="2" customWidth="1"/>
    <col min="9228" max="9228" width="3.7109375" style="2" customWidth="1"/>
    <col min="9229" max="9229" width="3.28515625" style="2" customWidth="1"/>
    <col min="9230" max="9230" width="3.140625" style="2" customWidth="1"/>
    <col min="9231" max="9231" width="3.28515625" style="2" customWidth="1"/>
    <col min="9232" max="9232" width="3.5703125" style="2" customWidth="1"/>
    <col min="9233" max="9233" width="3.42578125" style="2" customWidth="1"/>
    <col min="9234" max="9234" width="3.5703125" style="2" customWidth="1"/>
    <col min="9235" max="9235" width="4" style="2" customWidth="1"/>
    <col min="9236" max="9236" width="3.85546875" style="2" customWidth="1"/>
    <col min="9237" max="9237" width="3.7109375" style="2" customWidth="1"/>
    <col min="9238" max="9238" width="4.28515625" style="2" customWidth="1"/>
    <col min="9239" max="9239" width="4" style="2" customWidth="1"/>
    <col min="9240" max="9241" width="3.85546875" style="2" customWidth="1"/>
    <col min="9242" max="9247" width="3.5703125" style="2" customWidth="1"/>
    <col min="9248" max="9248" width="3.42578125" style="2" customWidth="1"/>
    <col min="9249" max="9250" width="3.5703125" style="2" customWidth="1"/>
    <col min="9251" max="9251" width="3.85546875" style="2" customWidth="1"/>
    <col min="9252" max="9252" width="4.140625" style="2" customWidth="1"/>
    <col min="9253" max="9253" width="4" style="2" customWidth="1"/>
    <col min="9254" max="9465" width="11.42578125" style="2"/>
    <col min="9466" max="9466" width="39.28515625" style="2" customWidth="1"/>
    <col min="9467" max="9467" width="23.28515625" style="2" customWidth="1"/>
    <col min="9468" max="9468" width="25" style="2" customWidth="1"/>
    <col min="9469" max="9469" width="4" style="2" customWidth="1"/>
    <col min="9470" max="9472" width="3.7109375" style="2" customWidth="1"/>
    <col min="9473" max="9473" width="3.5703125" style="2" customWidth="1"/>
    <col min="9474" max="9475" width="4" style="2" customWidth="1"/>
    <col min="9476" max="9476" width="3.85546875" style="2" customWidth="1"/>
    <col min="9477" max="9478" width="3.5703125" style="2" customWidth="1"/>
    <col min="9479" max="9480" width="3.42578125" style="2" customWidth="1"/>
    <col min="9481" max="9481" width="3.5703125" style="2" customWidth="1"/>
    <col min="9482" max="9482" width="3.7109375" style="2" customWidth="1"/>
    <col min="9483" max="9483" width="3.5703125" style="2" customWidth="1"/>
    <col min="9484" max="9484" width="3.7109375" style="2" customWidth="1"/>
    <col min="9485" max="9485" width="3.28515625" style="2" customWidth="1"/>
    <col min="9486" max="9486" width="3.140625" style="2" customWidth="1"/>
    <col min="9487" max="9487" width="3.28515625" style="2" customWidth="1"/>
    <col min="9488" max="9488" width="3.5703125" style="2" customWidth="1"/>
    <col min="9489" max="9489" width="3.42578125" style="2" customWidth="1"/>
    <col min="9490" max="9490" width="3.5703125" style="2" customWidth="1"/>
    <col min="9491" max="9491" width="4" style="2" customWidth="1"/>
    <col min="9492" max="9492" width="3.85546875" style="2" customWidth="1"/>
    <col min="9493" max="9493" width="3.7109375" style="2" customWidth="1"/>
    <col min="9494" max="9494" width="4.28515625" style="2" customWidth="1"/>
    <col min="9495" max="9495" width="4" style="2" customWidth="1"/>
    <col min="9496" max="9497" width="3.85546875" style="2" customWidth="1"/>
    <col min="9498" max="9503" width="3.5703125" style="2" customWidth="1"/>
    <col min="9504" max="9504" width="3.42578125" style="2" customWidth="1"/>
    <col min="9505" max="9506" width="3.5703125" style="2" customWidth="1"/>
    <col min="9507" max="9507" width="3.85546875" style="2" customWidth="1"/>
    <col min="9508" max="9508" width="4.140625" style="2" customWidth="1"/>
    <col min="9509" max="9509" width="4" style="2" customWidth="1"/>
    <col min="9510" max="9721" width="11.42578125" style="2"/>
    <col min="9722" max="9722" width="39.28515625" style="2" customWidth="1"/>
    <col min="9723" max="9723" width="23.28515625" style="2" customWidth="1"/>
    <col min="9724" max="9724" width="25" style="2" customWidth="1"/>
    <col min="9725" max="9725" width="4" style="2" customWidth="1"/>
    <col min="9726" max="9728" width="3.7109375" style="2" customWidth="1"/>
    <col min="9729" max="9729" width="3.5703125" style="2" customWidth="1"/>
    <col min="9730" max="9731" width="4" style="2" customWidth="1"/>
    <col min="9732" max="9732" width="3.85546875" style="2" customWidth="1"/>
    <col min="9733" max="9734" width="3.5703125" style="2" customWidth="1"/>
    <col min="9735" max="9736" width="3.42578125" style="2" customWidth="1"/>
    <col min="9737" max="9737" width="3.5703125" style="2" customWidth="1"/>
    <col min="9738" max="9738" width="3.7109375" style="2" customWidth="1"/>
    <col min="9739" max="9739" width="3.5703125" style="2" customWidth="1"/>
    <col min="9740" max="9740" width="3.7109375" style="2" customWidth="1"/>
    <col min="9741" max="9741" width="3.28515625" style="2" customWidth="1"/>
    <col min="9742" max="9742" width="3.140625" style="2" customWidth="1"/>
    <col min="9743" max="9743" width="3.28515625" style="2" customWidth="1"/>
    <col min="9744" max="9744" width="3.5703125" style="2" customWidth="1"/>
    <col min="9745" max="9745" width="3.42578125" style="2" customWidth="1"/>
    <col min="9746" max="9746" width="3.5703125" style="2" customWidth="1"/>
    <col min="9747" max="9747" width="4" style="2" customWidth="1"/>
    <col min="9748" max="9748" width="3.85546875" style="2" customWidth="1"/>
    <col min="9749" max="9749" width="3.7109375" style="2" customWidth="1"/>
    <col min="9750" max="9750" width="4.28515625" style="2" customWidth="1"/>
    <col min="9751" max="9751" width="4" style="2" customWidth="1"/>
    <col min="9752" max="9753" width="3.85546875" style="2" customWidth="1"/>
    <col min="9754" max="9759" width="3.5703125" style="2" customWidth="1"/>
    <col min="9760" max="9760" width="3.42578125" style="2" customWidth="1"/>
    <col min="9761" max="9762" width="3.5703125" style="2" customWidth="1"/>
    <col min="9763" max="9763" width="3.85546875" style="2" customWidth="1"/>
    <col min="9764" max="9764" width="4.140625" style="2" customWidth="1"/>
    <col min="9765" max="9765" width="4" style="2" customWidth="1"/>
    <col min="9766" max="9977" width="11.42578125" style="2"/>
    <col min="9978" max="9978" width="39.28515625" style="2" customWidth="1"/>
    <col min="9979" max="9979" width="23.28515625" style="2" customWidth="1"/>
    <col min="9980" max="9980" width="25" style="2" customWidth="1"/>
    <col min="9981" max="9981" width="4" style="2" customWidth="1"/>
    <col min="9982" max="9984" width="3.7109375" style="2" customWidth="1"/>
    <col min="9985" max="9985" width="3.5703125" style="2" customWidth="1"/>
    <col min="9986" max="9987" width="4" style="2" customWidth="1"/>
    <col min="9988" max="9988" width="3.85546875" style="2" customWidth="1"/>
    <col min="9989" max="9990" width="3.5703125" style="2" customWidth="1"/>
    <col min="9991" max="9992" width="3.42578125" style="2" customWidth="1"/>
    <col min="9993" max="9993" width="3.5703125" style="2" customWidth="1"/>
    <col min="9994" max="9994" width="3.7109375" style="2" customWidth="1"/>
    <col min="9995" max="9995" width="3.5703125" style="2" customWidth="1"/>
    <col min="9996" max="9996" width="3.7109375" style="2" customWidth="1"/>
    <col min="9997" max="9997" width="3.28515625" style="2" customWidth="1"/>
    <col min="9998" max="9998" width="3.140625" style="2" customWidth="1"/>
    <col min="9999" max="9999" width="3.28515625" style="2" customWidth="1"/>
    <col min="10000" max="10000" width="3.5703125" style="2" customWidth="1"/>
    <col min="10001" max="10001" width="3.42578125" style="2" customWidth="1"/>
    <col min="10002" max="10002" width="3.5703125" style="2" customWidth="1"/>
    <col min="10003" max="10003" width="4" style="2" customWidth="1"/>
    <col min="10004" max="10004" width="3.85546875" style="2" customWidth="1"/>
    <col min="10005" max="10005" width="3.7109375" style="2" customWidth="1"/>
    <col min="10006" max="10006" width="4.28515625" style="2" customWidth="1"/>
    <col min="10007" max="10007" width="4" style="2" customWidth="1"/>
    <col min="10008" max="10009" width="3.85546875" style="2" customWidth="1"/>
    <col min="10010" max="10015" width="3.5703125" style="2" customWidth="1"/>
    <col min="10016" max="10016" width="3.42578125" style="2" customWidth="1"/>
    <col min="10017" max="10018" width="3.5703125" style="2" customWidth="1"/>
    <col min="10019" max="10019" width="3.85546875" style="2" customWidth="1"/>
    <col min="10020" max="10020" width="4.140625" style="2" customWidth="1"/>
    <col min="10021" max="10021" width="4" style="2" customWidth="1"/>
    <col min="10022" max="10233" width="11.42578125" style="2"/>
    <col min="10234" max="10234" width="39.28515625" style="2" customWidth="1"/>
    <col min="10235" max="10235" width="23.28515625" style="2" customWidth="1"/>
    <col min="10236" max="10236" width="25" style="2" customWidth="1"/>
    <col min="10237" max="10237" width="4" style="2" customWidth="1"/>
    <col min="10238" max="10240" width="3.7109375" style="2" customWidth="1"/>
    <col min="10241" max="10241" width="3.5703125" style="2" customWidth="1"/>
    <col min="10242" max="10243" width="4" style="2" customWidth="1"/>
    <col min="10244" max="10244" width="3.85546875" style="2" customWidth="1"/>
    <col min="10245" max="10246" width="3.5703125" style="2" customWidth="1"/>
    <col min="10247" max="10248" width="3.42578125" style="2" customWidth="1"/>
    <col min="10249" max="10249" width="3.5703125" style="2" customWidth="1"/>
    <col min="10250" max="10250" width="3.7109375" style="2" customWidth="1"/>
    <col min="10251" max="10251" width="3.5703125" style="2" customWidth="1"/>
    <col min="10252" max="10252" width="3.7109375" style="2" customWidth="1"/>
    <col min="10253" max="10253" width="3.28515625" style="2" customWidth="1"/>
    <col min="10254" max="10254" width="3.140625" style="2" customWidth="1"/>
    <col min="10255" max="10255" width="3.28515625" style="2" customWidth="1"/>
    <col min="10256" max="10256" width="3.5703125" style="2" customWidth="1"/>
    <col min="10257" max="10257" width="3.42578125" style="2" customWidth="1"/>
    <col min="10258" max="10258" width="3.5703125" style="2" customWidth="1"/>
    <col min="10259" max="10259" width="4" style="2" customWidth="1"/>
    <col min="10260" max="10260" width="3.85546875" style="2" customWidth="1"/>
    <col min="10261" max="10261" width="3.7109375" style="2" customWidth="1"/>
    <col min="10262" max="10262" width="4.28515625" style="2" customWidth="1"/>
    <col min="10263" max="10263" width="4" style="2" customWidth="1"/>
    <col min="10264" max="10265" width="3.85546875" style="2" customWidth="1"/>
    <col min="10266" max="10271" width="3.5703125" style="2" customWidth="1"/>
    <col min="10272" max="10272" width="3.42578125" style="2" customWidth="1"/>
    <col min="10273" max="10274" width="3.5703125" style="2" customWidth="1"/>
    <col min="10275" max="10275" width="3.85546875" style="2" customWidth="1"/>
    <col min="10276" max="10276" width="4.140625" style="2" customWidth="1"/>
    <col min="10277" max="10277" width="4" style="2" customWidth="1"/>
    <col min="10278" max="10489" width="11.42578125" style="2"/>
    <col min="10490" max="10490" width="39.28515625" style="2" customWidth="1"/>
    <col min="10491" max="10491" width="23.28515625" style="2" customWidth="1"/>
    <col min="10492" max="10492" width="25" style="2" customWidth="1"/>
    <col min="10493" max="10493" width="4" style="2" customWidth="1"/>
    <col min="10494" max="10496" width="3.7109375" style="2" customWidth="1"/>
    <col min="10497" max="10497" width="3.5703125" style="2" customWidth="1"/>
    <col min="10498" max="10499" width="4" style="2" customWidth="1"/>
    <col min="10500" max="10500" width="3.85546875" style="2" customWidth="1"/>
    <col min="10501" max="10502" width="3.5703125" style="2" customWidth="1"/>
    <col min="10503" max="10504" width="3.42578125" style="2" customWidth="1"/>
    <col min="10505" max="10505" width="3.5703125" style="2" customWidth="1"/>
    <col min="10506" max="10506" width="3.7109375" style="2" customWidth="1"/>
    <col min="10507" max="10507" width="3.5703125" style="2" customWidth="1"/>
    <col min="10508" max="10508" width="3.7109375" style="2" customWidth="1"/>
    <col min="10509" max="10509" width="3.28515625" style="2" customWidth="1"/>
    <col min="10510" max="10510" width="3.140625" style="2" customWidth="1"/>
    <col min="10511" max="10511" width="3.28515625" style="2" customWidth="1"/>
    <col min="10512" max="10512" width="3.5703125" style="2" customWidth="1"/>
    <col min="10513" max="10513" width="3.42578125" style="2" customWidth="1"/>
    <col min="10514" max="10514" width="3.5703125" style="2" customWidth="1"/>
    <col min="10515" max="10515" width="4" style="2" customWidth="1"/>
    <col min="10516" max="10516" width="3.85546875" style="2" customWidth="1"/>
    <col min="10517" max="10517" width="3.7109375" style="2" customWidth="1"/>
    <col min="10518" max="10518" width="4.28515625" style="2" customWidth="1"/>
    <col min="10519" max="10519" width="4" style="2" customWidth="1"/>
    <col min="10520" max="10521" width="3.85546875" style="2" customWidth="1"/>
    <col min="10522" max="10527" width="3.5703125" style="2" customWidth="1"/>
    <col min="10528" max="10528" width="3.42578125" style="2" customWidth="1"/>
    <col min="10529" max="10530" width="3.5703125" style="2" customWidth="1"/>
    <col min="10531" max="10531" width="3.85546875" style="2" customWidth="1"/>
    <col min="10532" max="10532" width="4.140625" style="2" customWidth="1"/>
    <col min="10533" max="10533" width="4" style="2" customWidth="1"/>
    <col min="10534" max="10745" width="11.42578125" style="2"/>
    <col min="10746" max="10746" width="39.28515625" style="2" customWidth="1"/>
    <col min="10747" max="10747" width="23.28515625" style="2" customWidth="1"/>
    <col min="10748" max="10748" width="25" style="2" customWidth="1"/>
    <col min="10749" max="10749" width="4" style="2" customWidth="1"/>
    <col min="10750" max="10752" width="3.7109375" style="2" customWidth="1"/>
    <col min="10753" max="10753" width="3.5703125" style="2" customWidth="1"/>
    <col min="10754" max="10755" width="4" style="2" customWidth="1"/>
    <col min="10756" max="10756" width="3.85546875" style="2" customWidth="1"/>
    <col min="10757" max="10758" width="3.5703125" style="2" customWidth="1"/>
    <col min="10759" max="10760" width="3.42578125" style="2" customWidth="1"/>
    <col min="10761" max="10761" width="3.5703125" style="2" customWidth="1"/>
    <col min="10762" max="10762" width="3.7109375" style="2" customWidth="1"/>
    <col min="10763" max="10763" width="3.5703125" style="2" customWidth="1"/>
    <col min="10764" max="10764" width="3.7109375" style="2" customWidth="1"/>
    <col min="10765" max="10765" width="3.28515625" style="2" customWidth="1"/>
    <col min="10766" max="10766" width="3.140625" style="2" customWidth="1"/>
    <col min="10767" max="10767" width="3.28515625" style="2" customWidth="1"/>
    <col min="10768" max="10768" width="3.5703125" style="2" customWidth="1"/>
    <col min="10769" max="10769" width="3.42578125" style="2" customWidth="1"/>
    <col min="10770" max="10770" width="3.5703125" style="2" customWidth="1"/>
    <col min="10771" max="10771" width="4" style="2" customWidth="1"/>
    <col min="10772" max="10772" width="3.85546875" style="2" customWidth="1"/>
    <col min="10773" max="10773" width="3.7109375" style="2" customWidth="1"/>
    <col min="10774" max="10774" width="4.28515625" style="2" customWidth="1"/>
    <col min="10775" max="10775" width="4" style="2" customWidth="1"/>
    <col min="10776" max="10777" width="3.85546875" style="2" customWidth="1"/>
    <col min="10778" max="10783" width="3.5703125" style="2" customWidth="1"/>
    <col min="10784" max="10784" width="3.42578125" style="2" customWidth="1"/>
    <col min="10785" max="10786" width="3.5703125" style="2" customWidth="1"/>
    <col min="10787" max="10787" width="3.85546875" style="2" customWidth="1"/>
    <col min="10788" max="10788" width="4.140625" style="2" customWidth="1"/>
    <col min="10789" max="10789" width="4" style="2" customWidth="1"/>
    <col min="10790" max="11001" width="11.42578125" style="2"/>
    <col min="11002" max="11002" width="39.28515625" style="2" customWidth="1"/>
    <col min="11003" max="11003" width="23.28515625" style="2" customWidth="1"/>
    <col min="11004" max="11004" width="25" style="2" customWidth="1"/>
    <col min="11005" max="11005" width="4" style="2" customWidth="1"/>
    <col min="11006" max="11008" width="3.7109375" style="2" customWidth="1"/>
    <col min="11009" max="11009" width="3.5703125" style="2" customWidth="1"/>
    <col min="11010" max="11011" width="4" style="2" customWidth="1"/>
    <col min="11012" max="11012" width="3.85546875" style="2" customWidth="1"/>
    <col min="11013" max="11014" width="3.5703125" style="2" customWidth="1"/>
    <col min="11015" max="11016" width="3.42578125" style="2" customWidth="1"/>
    <col min="11017" max="11017" width="3.5703125" style="2" customWidth="1"/>
    <col min="11018" max="11018" width="3.7109375" style="2" customWidth="1"/>
    <col min="11019" max="11019" width="3.5703125" style="2" customWidth="1"/>
    <col min="11020" max="11020" width="3.7109375" style="2" customWidth="1"/>
    <col min="11021" max="11021" width="3.28515625" style="2" customWidth="1"/>
    <col min="11022" max="11022" width="3.140625" style="2" customWidth="1"/>
    <col min="11023" max="11023" width="3.28515625" style="2" customWidth="1"/>
    <col min="11024" max="11024" width="3.5703125" style="2" customWidth="1"/>
    <col min="11025" max="11025" width="3.42578125" style="2" customWidth="1"/>
    <col min="11026" max="11026" width="3.5703125" style="2" customWidth="1"/>
    <col min="11027" max="11027" width="4" style="2" customWidth="1"/>
    <col min="11028" max="11028" width="3.85546875" style="2" customWidth="1"/>
    <col min="11029" max="11029" width="3.7109375" style="2" customWidth="1"/>
    <col min="11030" max="11030" width="4.28515625" style="2" customWidth="1"/>
    <col min="11031" max="11031" width="4" style="2" customWidth="1"/>
    <col min="11032" max="11033" width="3.85546875" style="2" customWidth="1"/>
    <col min="11034" max="11039" width="3.5703125" style="2" customWidth="1"/>
    <col min="11040" max="11040" width="3.42578125" style="2" customWidth="1"/>
    <col min="11041" max="11042" width="3.5703125" style="2" customWidth="1"/>
    <col min="11043" max="11043" width="3.85546875" style="2" customWidth="1"/>
    <col min="11044" max="11044" width="4.140625" style="2" customWidth="1"/>
    <col min="11045" max="11045" width="4" style="2" customWidth="1"/>
    <col min="11046" max="11257" width="11.42578125" style="2"/>
    <col min="11258" max="11258" width="39.28515625" style="2" customWidth="1"/>
    <col min="11259" max="11259" width="23.28515625" style="2" customWidth="1"/>
    <col min="11260" max="11260" width="25" style="2" customWidth="1"/>
    <col min="11261" max="11261" width="4" style="2" customWidth="1"/>
    <col min="11262" max="11264" width="3.7109375" style="2" customWidth="1"/>
    <col min="11265" max="11265" width="3.5703125" style="2" customWidth="1"/>
    <col min="11266" max="11267" width="4" style="2" customWidth="1"/>
    <col min="11268" max="11268" width="3.85546875" style="2" customWidth="1"/>
    <col min="11269" max="11270" width="3.5703125" style="2" customWidth="1"/>
    <col min="11271" max="11272" width="3.42578125" style="2" customWidth="1"/>
    <col min="11273" max="11273" width="3.5703125" style="2" customWidth="1"/>
    <col min="11274" max="11274" width="3.7109375" style="2" customWidth="1"/>
    <col min="11275" max="11275" width="3.5703125" style="2" customWidth="1"/>
    <col min="11276" max="11276" width="3.7109375" style="2" customWidth="1"/>
    <col min="11277" max="11277" width="3.28515625" style="2" customWidth="1"/>
    <col min="11278" max="11278" width="3.140625" style="2" customWidth="1"/>
    <col min="11279" max="11279" width="3.28515625" style="2" customWidth="1"/>
    <col min="11280" max="11280" width="3.5703125" style="2" customWidth="1"/>
    <col min="11281" max="11281" width="3.42578125" style="2" customWidth="1"/>
    <col min="11282" max="11282" width="3.5703125" style="2" customWidth="1"/>
    <col min="11283" max="11283" width="4" style="2" customWidth="1"/>
    <col min="11284" max="11284" width="3.85546875" style="2" customWidth="1"/>
    <col min="11285" max="11285" width="3.7109375" style="2" customWidth="1"/>
    <col min="11286" max="11286" width="4.28515625" style="2" customWidth="1"/>
    <col min="11287" max="11287" width="4" style="2" customWidth="1"/>
    <col min="11288" max="11289" width="3.85546875" style="2" customWidth="1"/>
    <col min="11290" max="11295" width="3.5703125" style="2" customWidth="1"/>
    <col min="11296" max="11296" width="3.42578125" style="2" customWidth="1"/>
    <col min="11297" max="11298" width="3.5703125" style="2" customWidth="1"/>
    <col min="11299" max="11299" width="3.85546875" style="2" customWidth="1"/>
    <col min="11300" max="11300" width="4.140625" style="2" customWidth="1"/>
    <col min="11301" max="11301" width="4" style="2" customWidth="1"/>
    <col min="11302" max="11513" width="11.42578125" style="2"/>
    <col min="11514" max="11514" width="39.28515625" style="2" customWidth="1"/>
    <col min="11515" max="11515" width="23.28515625" style="2" customWidth="1"/>
    <col min="11516" max="11516" width="25" style="2" customWidth="1"/>
    <col min="11517" max="11517" width="4" style="2" customWidth="1"/>
    <col min="11518" max="11520" width="3.7109375" style="2" customWidth="1"/>
    <col min="11521" max="11521" width="3.5703125" style="2" customWidth="1"/>
    <col min="11522" max="11523" width="4" style="2" customWidth="1"/>
    <col min="11524" max="11524" width="3.85546875" style="2" customWidth="1"/>
    <col min="11525" max="11526" width="3.5703125" style="2" customWidth="1"/>
    <col min="11527" max="11528" width="3.42578125" style="2" customWidth="1"/>
    <col min="11529" max="11529" width="3.5703125" style="2" customWidth="1"/>
    <col min="11530" max="11530" width="3.7109375" style="2" customWidth="1"/>
    <col min="11531" max="11531" width="3.5703125" style="2" customWidth="1"/>
    <col min="11532" max="11532" width="3.7109375" style="2" customWidth="1"/>
    <col min="11533" max="11533" width="3.28515625" style="2" customWidth="1"/>
    <col min="11534" max="11534" width="3.140625" style="2" customWidth="1"/>
    <col min="11535" max="11535" width="3.28515625" style="2" customWidth="1"/>
    <col min="11536" max="11536" width="3.5703125" style="2" customWidth="1"/>
    <col min="11537" max="11537" width="3.42578125" style="2" customWidth="1"/>
    <col min="11538" max="11538" width="3.5703125" style="2" customWidth="1"/>
    <col min="11539" max="11539" width="4" style="2" customWidth="1"/>
    <col min="11540" max="11540" width="3.85546875" style="2" customWidth="1"/>
    <col min="11541" max="11541" width="3.7109375" style="2" customWidth="1"/>
    <col min="11542" max="11542" width="4.28515625" style="2" customWidth="1"/>
    <col min="11543" max="11543" width="4" style="2" customWidth="1"/>
    <col min="11544" max="11545" width="3.85546875" style="2" customWidth="1"/>
    <col min="11546" max="11551" width="3.5703125" style="2" customWidth="1"/>
    <col min="11552" max="11552" width="3.42578125" style="2" customWidth="1"/>
    <col min="11553" max="11554" width="3.5703125" style="2" customWidth="1"/>
    <col min="11555" max="11555" width="3.85546875" style="2" customWidth="1"/>
    <col min="11556" max="11556" width="4.140625" style="2" customWidth="1"/>
    <col min="11557" max="11557" width="4" style="2" customWidth="1"/>
    <col min="11558" max="11769" width="11.42578125" style="2"/>
    <col min="11770" max="11770" width="39.28515625" style="2" customWidth="1"/>
    <col min="11771" max="11771" width="23.28515625" style="2" customWidth="1"/>
    <col min="11772" max="11772" width="25" style="2" customWidth="1"/>
    <col min="11773" max="11773" width="4" style="2" customWidth="1"/>
    <col min="11774" max="11776" width="3.7109375" style="2" customWidth="1"/>
    <col min="11777" max="11777" width="3.5703125" style="2" customWidth="1"/>
    <col min="11778" max="11779" width="4" style="2" customWidth="1"/>
    <col min="11780" max="11780" width="3.85546875" style="2" customWidth="1"/>
    <col min="11781" max="11782" width="3.5703125" style="2" customWidth="1"/>
    <col min="11783" max="11784" width="3.42578125" style="2" customWidth="1"/>
    <col min="11785" max="11785" width="3.5703125" style="2" customWidth="1"/>
    <col min="11786" max="11786" width="3.7109375" style="2" customWidth="1"/>
    <col min="11787" max="11787" width="3.5703125" style="2" customWidth="1"/>
    <col min="11788" max="11788" width="3.7109375" style="2" customWidth="1"/>
    <col min="11789" max="11789" width="3.28515625" style="2" customWidth="1"/>
    <col min="11790" max="11790" width="3.140625" style="2" customWidth="1"/>
    <col min="11791" max="11791" width="3.28515625" style="2" customWidth="1"/>
    <col min="11792" max="11792" width="3.5703125" style="2" customWidth="1"/>
    <col min="11793" max="11793" width="3.42578125" style="2" customWidth="1"/>
    <col min="11794" max="11794" width="3.5703125" style="2" customWidth="1"/>
    <col min="11795" max="11795" width="4" style="2" customWidth="1"/>
    <col min="11796" max="11796" width="3.85546875" style="2" customWidth="1"/>
    <col min="11797" max="11797" width="3.7109375" style="2" customWidth="1"/>
    <col min="11798" max="11798" width="4.28515625" style="2" customWidth="1"/>
    <col min="11799" max="11799" width="4" style="2" customWidth="1"/>
    <col min="11800" max="11801" width="3.85546875" style="2" customWidth="1"/>
    <col min="11802" max="11807" width="3.5703125" style="2" customWidth="1"/>
    <col min="11808" max="11808" width="3.42578125" style="2" customWidth="1"/>
    <col min="11809" max="11810" width="3.5703125" style="2" customWidth="1"/>
    <col min="11811" max="11811" width="3.85546875" style="2" customWidth="1"/>
    <col min="11812" max="11812" width="4.140625" style="2" customWidth="1"/>
    <col min="11813" max="11813" width="4" style="2" customWidth="1"/>
    <col min="11814" max="12025" width="11.42578125" style="2"/>
    <col min="12026" max="12026" width="39.28515625" style="2" customWidth="1"/>
    <col min="12027" max="12027" width="23.28515625" style="2" customWidth="1"/>
    <col min="12028" max="12028" width="25" style="2" customWidth="1"/>
    <col min="12029" max="12029" width="4" style="2" customWidth="1"/>
    <col min="12030" max="12032" width="3.7109375" style="2" customWidth="1"/>
    <col min="12033" max="12033" width="3.5703125" style="2" customWidth="1"/>
    <col min="12034" max="12035" width="4" style="2" customWidth="1"/>
    <col min="12036" max="12036" width="3.85546875" style="2" customWidth="1"/>
    <col min="12037" max="12038" width="3.5703125" style="2" customWidth="1"/>
    <col min="12039" max="12040" width="3.42578125" style="2" customWidth="1"/>
    <col min="12041" max="12041" width="3.5703125" style="2" customWidth="1"/>
    <col min="12042" max="12042" width="3.7109375" style="2" customWidth="1"/>
    <col min="12043" max="12043" width="3.5703125" style="2" customWidth="1"/>
    <col min="12044" max="12044" width="3.7109375" style="2" customWidth="1"/>
    <col min="12045" max="12045" width="3.28515625" style="2" customWidth="1"/>
    <col min="12046" max="12046" width="3.140625" style="2" customWidth="1"/>
    <col min="12047" max="12047" width="3.28515625" style="2" customWidth="1"/>
    <col min="12048" max="12048" width="3.5703125" style="2" customWidth="1"/>
    <col min="12049" max="12049" width="3.42578125" style="2" customWidth="1"/>
    <col min="12050" max="12050" width="3.5703125" style="2" customWidth="1"/>
    <col min="12051" max="12051" width="4" style="2" customWidth="1"/>
    <col min="12052" max="12052" width="3.85546875" style="2" customWidth="1"/>
    <col min="12053" max="12053" width="3.7109375" style="2" customWidth="1"/>
    <col min="12054" max="12054" width="4.28515625" style="2" customWidth="1"/>
    <col min="12055" max="12055" width="4" style="2" customWidth="1"/>
    <col min="12056" max="12057" width="3.85546875" style="2" customWidth="1"/>
    <col min="12058" max="12063" width="3.5703125" style="2" customWidth="1"/>
    <col min="12064" max="12064" width="3.42578125" style="2" customWidth="1"/>
    <col min="12065" max="12066" width="3.5703125" style="2" customWidth="1"/>
    <col min="12067" max="12067" width="3.85546875" style="2" customWidth="1"/>
    <col min="12068" max="12068" width="4.140625" style="2" customWidth="1"/>
    <col min="12069" max="12069" width="4" style="2" customWidth="1"/>
    <col min="12070" max="12281" width="11.42578125" style="2"/>
    <col min="12282" max="12282" width="39.28515625" style="2" customWidth="1"/>
    <col min="12283" max="12283" width="23.28515625" style="2" customWidth="1"/>
    <col min="12284" max="12284" width="25" style="2" customWidth="1"/>
    <col min="12285" max="12285" width="4" style="2" customWidth="1"/>
    <col min="12286" max="12288" width="3.7109375" style="2" customWidth="1"/>
    <col min="12289" max="12289" width="3.5703125" style="2" customWidth="1"/>
    <col min="12290" max="12291" width="4" style="2" customWidth="1"/>
    <col min="12292" max="12292" width="3.85546875" style="2" customWidth="1"/>
    <col min="12293" max="12294" width="3.5703125" style="2" customWidth="1"/>
    <col min="12295" max="12296" width="3.42578125" style="2" customWidth="1"/>
    <col min="12297" max="12297" width="3.5703125" style="2" customWidth="1"/>
    <col min="12298" max="12298" width="3.7109375" style="2" customWidth="1"/>
    <col min="12299" max="12299" width="3.5703125" style="2" customWidth="1"/>
    <col min="12300" max="12300" width="3.7109375" style="2" customWidth="1"/>
    <col min="12301" max="12301" width="3.28515625" style="2" customWidth="1"/>
    <col min="12302" max="12302" width="3.140625" style="2" customWidth="1"/>
    <col min="12303" max="12303" width="3.28515625" style="2" customWidth="1"/>
    <col min="12304" max="12304" width="3.5703125" style="2" customWidth="1"/>
    <col min="12305" max="12305" width="3.42578125" style="2" customWidth="1"/>
    <col min="12306" max="12306" width="3.5703125" style="2" customWidth="1"/>
    <col min="12307" max="12307" width="4" style="2" customWidth="1"/>
    <col min="12308" max="12308" width="3.85546875" style="2" customWidth="1"/>
    <col min="12309" max="12309" width="3.7109375" style="2" customWidth="1"/>
    <col min="12310" max="12310" width="4.28515625" style="2" customWidth="1"/>
    <col min="12311" max="12311" width="4" style="2" customWidth="1"/>
    <col min="12312" max="12313" width="3.85546875" style="2" customWidth="1"/>
    <col min="12314" max="12319" width="3.5703125" style="2" customWidth="1"/>
    <col min="12320" max="12320" width="3.42578125" style="2" customWidth="1"/>
    <col min="12321" max="12322" width="3.5703125" style="2" customWidth="1"/>
    <col min="12323" max="12323" width="3.85546875" style="2" customWidth="1"/>
    <col min="12324" max="12324" width="4.140625" style="2" customWidth="1"/>
    <col min="12325" max="12325" width="4" style="2" customWidth="1"/>
    <col min="12326" max="12537" width="11.42578125" style="2"/>
    <col min="12538" max="12538" width="39.28515625" style="2" customWidth="1"/>
    <col min="12539" max="12539" width="23.28515625" style="2" customWidth="1"/>
    <col min="12540" max="12540" width="25" style="2" customWidth="1"/>
    <col min="12541" max="12541" width="4" style="2" customWidth="1"/>
    <col min="12542" max="12544" width="3.7109375" style="2" customWidth="1"/>
    <col min="12545" max="12545" width="3.5703125" style="2" customWidth="1"/>
    <col min="12546" max="12547" width="4" style="2" customWidth="1"/>
    <col min="12548" max="12548" width="3.85546875" style="2" customWidth="1"/>
    <col min="12549" max="12550" width="3.5703125" style="2" customWidth="1"/>
    <col min="12551" max="12552" width="3.42578125" style="2" customWidth="1"/>
    <col min="12553" max="12553" width="3.5703125" style="2" customWidth="1"/>
    <col min="12554" max="12554" width="3.7109375" style="2" customWidth="1"/>
    <col min="12555" max="12555" width="3.5703125" style="2" customWidth="1"/>
    <col min="12556" max="12556" width="3.7109375" style="2" customWidth="1"/>
    <col min="12557" max="12557" width="3.28515625" style="2" customWidth="1"/>
    <col min="12558" max="12558" width="3.140625" style="2" customWidth="1"/>
    <col min="12559" max="12559" width="3.28515625" style="2" customWidth="1"/>
    <col min="12560" max="12560" width="3.5703125" style="2" customWidth="1"/>
    <col min="12561" max="12561" width="3.42578125" style="2" customWidth="1"/>
    <col min="12562" max="12562" width="3.5703125" style="2" customWidth="1"/>
    <col min="12563" max="12563" width="4" style="2" customWidth="1"/>
    <col min="12564" max="12564" width="3.85546875" style="2" customWidth="1"/>
    <col min="12565" max="12565" width="3.7109375" style="2" customWidth="1"/>
    <col min="12566" max="12566" width="4.28515625" style="2" customWidth="1"/>
    <col min="12567" max="12567" width="4" style="2" customWidth="1"/>
    <col min="12568" max="12569" width="3.85546875" style="2" customWidth="1"/>
    <col min="12570" max="12575" width="3.5703125" style="2" customWidth="1"/>
    <col min="12576" max="12576" width="3.42578125" style="2" customWidth="1"/>
    <col min="12577" max="12578" width="3.5703125" style="2" customWidth="1"/>
    <col min="12579" max="12579" width="3.85546875" style="2" customWidth="1"/>
    <col min="12580" max="12580" width="4.140625" style="2" customWidth="1"/>
    <col min="12581" max="12581" width="4" style="2" customWidth="1"/>
    <col min="12582" max="12793" width="11.42578125" style="2"/>
    <col min="12794" max="12794" width="39.28515625" style="2" customWidth="1"/>
    <col min="12795" max="12795" width="23.28515625" style="2" customWidth="1"/>
    <col min="12796" max="12796" width="25" style="2" customWidth="1"/>
    <col min="12797" max="12797" width="4" style="2" customWidth="1"/>
    <col min="12798" max="12800" width="3.7109375" style="2" customWidth="1"/>
    <col min="12801" max="12801" width="3.5703125" style="2" customWidth="1"/>
    <col min="12802" max="12803" width="4" style="2" customWidth="1"/>
    <col min="12804" max="12804" width="3.85546875" style="2" customWidth="1"/>
    <col min="12805" max="12806" width="3.5703125" style="2" customWidth="1"/>
    <col min="12807" max="12808" width="3.42578125" style="2" customWidth="1"/>
    <col min="12809" max="12809" width="3.5703125" style="2" customWidth="1"/>
    <col min="12810" max="12810" width="3.7109375" style="2" customWidth="1"/>
    <col min="12811" max="12811" width="3.5703125" style="2" customWidth="1"/>
    <col min="12812" max="12812" width="3.7109375" style="2" customWidth="1"/>
    <col min="12813" max="12813" width="3.28515625" style="2" customWidth="1"/>
    <col min="12814" max="12814" width="3.140625" style="2" customWidth="1"/>
    <col min="12815" max="12815" width="3.28515625" style="2" customWidth="1"/>
    <col min="12816" max="12816" width="3.5703125" style="2" customWidth="1"/>
    <col min="12817" max="12817" width="3.42578125" style="2" customWidth="1"/>
    <col min="12818" max="12818" width="3.5703125" style="2" customWidth="1"/>
    <col min="12819" max="12819" width="4" style="2" customWidth="1"/>
    <col min="12820" max="12820" width="3.85546875" style="2" customWidth="1"/>
    <col min="12821" max="12821" width="3.7109375" style="2" customWidth="1"/>
    <col min="12822" max="12822" width="4.28515625" style="2" customWidth="1"/>
    <col min="12823" max="12823" width="4" style="2" customWidth="1"/>
    <col min="12824" max="12825" width="3.85546875" style="2" customWidth="1"/>
    <col min="12826" max="12831" width="3.5703125" style="2" customWidth="1"/>
    <col min="12832" max="12832" width="3.42578125" style="2" customWidth="1"/>
    <col min="12833" max="12834" width="3.5703125" style="2" customWidth="1"/>
    <col min="12835" max="12835" width="3.85546875" style="2" customWidth="1"/>
    <col min="12836" max="12836" width="4.140625" style="2" customWidth="1"/>
    <col min="12837" max="12837" width="4" style="2" customWidth="1"/>
    <col min="12838" max="13049" width="11.42578125" style="2"/>
    <col min="13050" max="13050" width="39.28515625" style="2" customWidth="1"/>
    <col min="13051" max="13051" width="23.28515625" style="2" customWidth="1"/>
    <col min="13052" max="13052" width="25" style="2" customWidth="1"/>
    <col min="13053" max="13053" width="4" style="2" customWidth="1"/>
    <col min="13054" max="13056" width="3.7109375" style="2" customWidth="1"/>
    <col min="13057" max="13057" width="3.5703125" style="2" customWidth="1"/>
    <col min="13058" max="13059" width="4" style="2" customWidth="1"/>
    <col min="13060" max="13060" width="3.85546875" style="2" customWidth="1"/>
    <col min="13061" max="13062" width="3.5703125" style="2" customWidth="1"/>
    <col min="13063" max="13064" width="3.42578125" style="2" customWidth="1"/>
    <col min="13065" max="13065" width="3.5703125" style="2" customWidth="1"/>
    <col min="13066" max="13066" width="3.7109375" style="2" customWidth="1"/>
    <col min="13067" max="13067" width="3.5703125" style="2" customWidth="1"/>
    <col min="13068" max="13068" width="3.7109375" style="2" customWidth="1"/>
    <col min="13069" max="13069" width="3.28515625" style="2" customWidth="1"/>
    <col min="13070" max="13070" width="3.140625" style="2" customWidth="1"/>
    <col min="13071" max="13071" width="3.28515625" style="2" customWidth="1"/>
    <col min="13072" max="13072" width="3.5703125" style="2" customWidth="1"/>
    <col min="13073" max="13073" width="3.42578125" style="2" customWidth="1"/>
    <col min="13074" max="13074" width="3.5703125" style="2" customWidth="1"/>
    <col min="13075" max="13075" width="4" style="2" customWidth="1"/>
    <col min="13076" max="13076" width="3.85546875" style="2" customWidth="1"/>
    <col min="13077" max="13077" width="3.7109375" style="2" customWidth="1"/>
    <col min="13078" max="13078" width="4.28515625" style="2" customWidth="1"/>
    <col min="13079" max="13079" width="4" style="2" customWidth="1"/>
    <col min="13080" max="13081" width="3.85546875" style="2" customWidth="1"/>
    <col min="13082" max="13087" width="3.5703125" style="2" customWidth="1"/>
    <col min="13088" max="13088" width="3.42578125" style="2" customWidth="1"/>
    <col min="13089" max="13090" width="3.5703125" style="2" customWidth="1"/>
    <col min="13091" max="13091" width="3.85546875" style="2" customWidth="1"/>
    <col min="13092" max="13092" width="4.140625" style="2" customWidth="1"/>
    <col min="13093" max="13093" width="4" style="2" customWidth="1"/>
    <col min="13094" max="13305" width="11.42578125" style="2"/>
    <col min="13306" max="13306" width="39.28515625" style="2" customWidth="1"/>
    <col min="13307" max="13307" width="23.28515625" style="2" customWidth="1"/>
    <col min="13308" max="13308" width="25" style="2" customWidth="1"/>
    <col min="13309" max="13309" width="4" style="2" customWidth="1"/>
    <col min="13310" max="13312" width="3.7109375" style="2" customWidth="1"/>
    <col min="13313" max="13313" width="3.5703125" style="2" customWidth="1"/>
    <col min="13314" max="13315" width="4" style="2" customWidth="1"/>
    <col min="13316" max="13316" width="3.85546875" style="2" customWidth="1"/>
    <col min="13317" max="13318" width="3.5703125" style="2" customWidth="1"/>
    <col min="13319" max="13320" width="3.42578125" style="2" customWidth="1"/>
    <col min="13321" max="13321" width="3.5703125" style="2" customWidth="1"/>
    <col min="13322" max="13322" width="3.7109375" style="2" customWidth="1"/>
    <col min="13323" max="13323" width="3.5703125" style="2" customWidth="1"/>
    <col min="13324" max="13324" width="3.7109375" style="2" customWidth="1"/>
    <col min="13325" max="13325" width="3.28515625" style="2" customWidth="1"/>
    <col min="13326" max="13326" width="3.140625" style="2" customWidth="1"/>
    <col min="13327" max="13327" width="3.28515625" style="2" customWidth="1"/>
    <col min="13328" max="13328" width="3.5703125" style="2" customWidth="1"/>
    <col min="13329" max="13329" width="3.42578125" style="2" customWidth="1"/>
    <col min="13330" max="13330" width="3.5703125" style="2" customWidth="1"/>
    <col min="13331" max="13331" width="4" style="2" customWidth="1"/>
    <col min="13332" max="13332" width="3.85546875" style="2" customWidth="1"/>
    <col min="13333" max="13333" width="3.7109375" style="2" customWidth="1"/>
    <col min="13334" max="13334" width="4.28515625" style="2" customWidth="1"/>
    <col min="13335" max="13335" width="4" style="2" customWidth="1"/>
    <col min="13336" max="13337" width="3.85546875" style="2" customWidth="1"/>
    <col min="13338" max="13343" width="3.5703125" style="2" customWidth="1"/>
    <col min="13344" max="13344" width="3.42578125" style="2" customWidth="1"/>
    <col min="13345" max="13346" width="3.5703125" style="2" customWidth="1"/>
    <col min="13347" max="13347" width="3.85546875" style="2" customWidth="1"/>
    <col min="13348" max="13348" width="4.140625" style="2" customWidth="1"/>
    <col min="13349" max="13349" width="4" style="2" customWidth="1"/>
    <col min="13350" max="13561" width="11.42578125" style="2"/>
    <col min="13562" max="13562" width="39.28515625" style="2" customWidth="1"/>
    <col min="13563" max="13563" width="23.28515625" style="2" customWidth="1"/>
    <col min="13564" max="13564" width="25" style="2" customWidth="1"/>
    <col min="13565" max="13565" width="4" style="2" customWidth="1"/>
    <col min="13566" max="13568" width="3.7109375" style="2" customWidth="1"/>
    <col min="13569" max="13569" width="3.5703125" style="2" customWidth="1"/>
    <col min="13570" max="13571" width="4" style="2" customWidth="1"/>
    <col min="13572" max="13572" width="3.85546875" style="2" customWidth="1"/>
    <col min="13573" max="13574" width="3.5703125" style="2" customWidth="1"/>
    <col min="13575" max="13576" width="3.42578125" style="2" customWidth="1"/>
    <col min="13577" max="13577" width="3.5703125" style="2" customWidth="1"/>
    <col min="13578" max="13578" width="3.7109375" style="2" customWidth="1"/>
    <col min="13579" max="13579" width="3.5703125" style="2" customWidth="1"/>
    <col min="13580" max="13580" width="3.7109375" style="2" customWidth="1"/>
    <col min="13581" max="13581" width="3.28515625" style="2" customWidth="1"/>
    <col min="13582" max="13582" width="3.140625" style="2" customWidth="1"/>
    <col min="13583" max="13583" width="3.28515625" style="2" customWidth="1"/>
    <col min="13584" max="13584" width="3.5703125" style="2" customWidth="1"/>
    <col min="13585" max="13585" width="3.42578125" style="2" customWidth="1"/>
    <col min="13586" max="13586" width="3.5703125" style="2" customWidth="1"/>
    <col min="13587" max="13587" width="4" style="2" customWidth="1"/>
    <col min="13588" max="13588" width="3.85546875" style="2" customWidth="1"/>
    <col min="13589" max="13589" width="3.7109375" style="2" customWidth="1"/>
    <col min="13590" max="13590" width="4.28515625" style="2" customWidth="1"/>
    <col min="13591" max="13591" width="4" style="2" customWidth="1"/>
    <col min="13592" max="13593" width="3.85546875" style="2" customWidth="1"/>
    <col min="13594" max="13599" width="3.5703125" style="2" customWidth="1"/>
    <col min="13600" max="13600" width="3.42578125" style="2" customWidth="1"/>
    <col min="13601" max="13602" width="3.5703125" style="2" customWidth="1"/>
    <col min="13603" max="13603" width="3.85546875" style="2" customWidth="1"/>
    <col min="13604" max="13604" width="4.140625" style="2" customWidth="1"/>
    <col min="13605" max="13605" width="4" style="2" customWidth="1"/>
    <col min="13606" max="13817" width="11.42578125" style="2"/>
    <col min="13818" max="13818" width="39.28515625" style="2" customWidth="1"/>
    <col min="13819" max="13819" width="23.28515625" style="2" customWidth="1"/>
    <col min="13820" max="13820" width="25" style="2" customWidth="1"/>
    <col min="13821" max="13821" width="4" style="2" customWidth="1"/>
    <col min="13822" max="13824" width="3.7109375" style="2" customWidth="1"/>
    <col min="13825" max="13825" width="3.5703125" style="2" customWidth="1"/>
    <col min="13826" max="13827" width="4" style="2" customWidth="1"/>
    <col min="13828" max="13828" width="3.85546875" style="2" customWidth="1"/>
    <col min="13829" max="13830" width="3.5703125" style="2" customWidth="1"/>
    <col min="13831" max="13832" width="3.42578125" style="2" customWidth="1"/>
    <col min="13833" max="13833" width="3.5703125" style="2" customWidth="1"/>
    <col min="13834" max="13834" width="3.7109375" style="2" customWidth="1"/>
    <col min="13835" max="13835" width="3.5703125" style="2" customWidth="1"/>
    <col min="13836" max="13836" width="3.7109375" style="2" customWidth="1"/>
    <col min="13837" max="13837" width="3.28515625" style="2" customWidth="1"/>
    <col min="13838" max="13838" width="3.140625" style="2" customWidth="1"/>
    <col min="13839" max="13839" width="3.28515625" style="2" customWidth="1"/>
    <col min="13840" max="13840" width="3.5703125" style="2" customWidth="1"/>
    <col min="13841" max="13841" width="3.42578125" style="2" customWidth="1"/>
    <col min="13842" max="13842" width="3.5703125" style="2" customWidth="1"/>
    <col min="13843" max="13843" width="4" style="2" customWidth="1"/>
    <col min="13844" max="13844" width="3.85546875" style="2" customWidth="1"/>
    <col min="13845" max="13845" width="3.7109375" style="2" customWidth="1"/>
    <col min="13846" max="13846" width="4.28515625" style="2" customWidth="1"/>
    <col min="13847" max="13847" width="4" style="2" customWidth="1"/>
    <col min="13848" max="13849" width="3.85546875" style="2" customWidth="1"/>
    <col min="13850" max="13855" width="3.5703125" style="2" customWidth="1"/>
    <col min="13856" max="13856" width="3.42578125" style="2" customWidth="1"/>
    <col min="13857" max="13858" width="3.5703125" style="2" customWidth="1"/>
    <col min="13859" max="13859" width="3.85546875" style="2" customWidth="1"/>
    <col min="13860" max="13860" width="4.140625" style="2" customWidth="1"/>
    <col min="13861" max="13861" width="4" style="2" customWidth="1"/>
    <col min="13862" max="14073" width="11.42578125" style="2"/>
    <col min="14074" max="14074" width="39.28515625" style="2" customWidth="1"/>
    <col min="14075" max="14075" width="23.28515625" style="2" customWidth="1"/>
    <col min="14076" max="14076" width="25" style="2" customWidth="1"/>
    <col min="14077" max="14077" width="4" style="2" customWidth="1"/>
    <col min="14078" max="14080" width="3.7109375" style="2" customWidth="1"/>
    <col min="14081" max="14081" width="3.5703125" style="2" customWidth="1"/>
    <col min="14082" max="14083" width="4" style="2" customWidth="1"/>
    <col min="14084" max="14084" width="3.85546875" style="2" customWidth="1"/>
    <col min="14085" max="14086" width="3.5703125" style="2" customWidth="1"/>
    <col min="14087" max="14088" width="3.42578125" style="2" customWidth="1"/>
    <col min="14089" max="14089" width="3.5703125" style="2" customWidth="1"/>
    <col min="14090" max="14090" width="3.7109375" style="2" customWidth="1"/>
    <col min="14091" max="14091" width="3.5703125" style="2" customWidth="1"/>
    <col min="14092" max="14092" width="3.7109375" style="2" customWidth="1"/>
    <col min="14093" max="14093" width="3.28515625" style="2" customWidth="1"/>
    <col min="14094" max="14094" width="3.140625" style="2" customWidth="1"/>
    <col min="14095" max="14095" width="3.28515625" style="2" customWidth="1"/>
    <col min="14096" max="14096" width="3.5703125" style="2" customWidth="1"/>
    <col min="14097" max="14097" width="3.42578125" style="2" customWidth="1"/>
    <col min="14098" max="14098" width="3.5703125" style="2" customWidth="1"/>
    <col min="14099" max="14099" width="4" style="2" customWidth="1"/>
    <col min="14100" max="14100" width="3.85546875" style="2" customWidth="1"/>
    <col min="14101" max="14101" width="3.7109375" style="2" customWidth="1"/>
    <col min="14102" max="14102" width="4.28515625" style="2" customWidth="1"/>
    <col min="14103" max="14103" width="4" style="2" customWidth="1"/>
    <col min="14104" max="14105" width="3.85546875" style="2" customWidth="1"/>
    <col min="14106" max="14111" width="3.5703125" style="2" customWidth="1"/>
    <col min="14112" max="14112" width="3.42578125" style="2" customWidth="1"/>
    <col min="14113" max="14114" width="3.5703125" style="2" customWidth="1"/>
    <col min="14115" max="14115" width="3.85546875" style="2" customWidth="1"/>
    <col min="14116" max="14116" width="4.140625" style="2" customWidth="1"/>
    <col min="14117" max="14117" width="4" style="2" customWidth="1"/>
    <col min="14118" max="14329" width="11.42578125" style="2"/>
    <col min="14330" max="14330" width="39.28515625" style="2" customWidth="1"/>
    <col min="14331" max="14331" width="23.28515625" style="2" customWidth="1"/>
    <col min="14332" max="14332" width="25" style="2" customWidth="1"/>
    <col min="14333" max="14333" width="4" style="2" customWidth="1"/>
    <col min="14334" max="14336" width="3.7109375" style="2" customWidth="1"/>
    <col min="14337" max="14337" width="3.5703125" style="2" customWidth="1"/>
    <col min="14338" max="14339" width="4" style="2" customWidth="1"/>
    <col min="14340" max="14340" width="3.85546875" style="2" customWidth="1"/>
    <col min="14341" max="14342" width="3.5703125" style="2" customWidth="1"/>
    <col min="14343" max="14344" width="3.42578125" style="2" customWidth="1"/>
    <col min="14345" max="14345" width="3.5703125" style="2" customWidth="1"/>
    <col min="14346" max="14346" width="3.7109375" style="2" customWidth="1"/>
    <col min="14347" max="14347" width="3.5703125" style="2" customWidth="1"/>
    <col min="14348" max="14348" width="3.7109375" style="2" customWidth="1"/>
    <col min="14349" max="14349" width="3.28515625" style="2" customWidth="1"/>
    <col min="14350" max="14350" width="3.140625" style="2" customWidth="1"/>
    <col min="14351" max="14351" width="3.28515625" style="2" customWidth="1"/>
    <col min="14352" max="14352" width="3.5703125" style="2" customWidth="1"/>
    <col min="14353" max="14353" width="3.42578125" style="2" customWidth="1"/>
    <col min="14354" max="14354" width="3.5703125" style="2" customWidth="1"/>
    <col min="14355" max="14355" width="4" style="2" customWidth="1"/>
    <col min="14356" max="14356" width="3.85546875" style="2" customWidth="1"/>
    <col min="14357" max="14357" width="3.7109375" style="2" customWidth="1"/>
    <col min="14358" max="14358" width="4.28515625" style="2" customWidth="1"/>
    <col min="14359" max="14359" width="4" style="2" customWidth="1"/>
    <col min="14360" max="14361" width="3.85546875" style="2" customWidth="1"/>
    <col min="14362" max="14367" width="3.5703125" style="2" customWidth="1"/>
    <col min="14368" max="14368" width="3.42578125" style="2" customWidth="1"/>
    <col min="14369" max="14370" width="3.5703125" style="2" customWidth="1"/>
    <col min="14371" max="14371" width="3.85546875" style="2" customWidth="1"/>
    <col min="14372" max="14372" width="4.140625" style="2" customWidth="1"/>
    <col min="14373" max="14373" width="4" style="2" customWidth="1"/>
    <col min="14374" max="14585" width="11.42578125" style="2"/>
    <col min="14586" max="14586" width="39.28515625" style="2" customWidth="1"/>
    <col min="14587" max="14587" width="23.28515625" style="2" customWidth="1"/>
    <col min="14588" max="14588" width="25" style="2" customWidth="1"/>
    <col min="14589" max="14589" width="4" style="2" customWidth="1"/>
    <col min="14590" max="14592" width="3.7109375" style="2" customWidth="1"/>
    <col min="14593" max="14593" width="3.5703125" style="2" customWidth="1"/>
    <col min="14594" max="14595" width="4" style="2" customWidth="1"/>
    <col min="14596" max="14596" width="3.85546875" style="2" customWidth="1"/>
    <col min="14597" max="14598" width="3.5703125" style="2" customWidth="1"/>
    <col min="14599" max="14600" width="3.42578125" style="2" customWidth="1"/>
    <col min="14601" max="14601" width="3.5703125" style="2" customWidth="1"/>
    <col min="14602" max="14602" width="3.7109375" style="2" customWidth="1"/>
    <col min="14603" max="14603" width="3.5703125" style="2" customWidth="1"/>
    <col min="14604" max="14604" width="3.7109375" style="2" customWidth="1"/>
    <col min="14605" max="14605" width="3.28515625" style="2" customWidth="1"/>
    <col min="14606" max="14606" width="3.140625" style="2" customWidth="1"/>
    <col min="14607" max="14607" width="3.28515625" style="2" customWidth="1"/>
    <col min="14608" max="14608" width="3.5703125" style="2" customWidth="1"/>
    <col min="14609" max="14609" width="3.42578125" style="2" customWidth="1"/>
    <col min="14610" max="14610" width="3.5703125" style="2" customWidth="1"/>
    <col min="14611" max="14611" width="4" style="2" customWidth="1"/>
    <col min="14612" max="14612" width="3.85546875" style="2" customWidth="1"/>
    <col min="14613" max="14613" width="3.7109375" style="2" customWidth="1"/>
    <col min="14614" max="14614" width="4.28515625" style="2" customWidth="1"/>
    <col min="14615" max="14615" width="4" style="2" customWidth="1"/>
    <col min="14616" max="14617" width="3.85546875" style="2" customWidth="1"/>
    <col min="14618" max="14623" width="3.5703125" style="2" customWidth="1"/>
    <col min="14624" max="14624" width="3.42578125" style="2" customWidth="1"/>
    <col min="14625" max="14626" width="3.5703125" style="2" customWidth="1"/>
    <col min="14627" max="14627" width="3.85546875" style="2" customWidth="1"/>
    <col min="14628" max="14628" width="4.140625" style="2" customWidth="1"/>
    <col min="14629" max="14629" width="4" style="2" customWidth="1"/>
    <col min="14630" max="14841" width="11.42578125" style="2"/>
    <col min="14842" max="14842" width="39.28515625" style="2" customWidth="1"/>
    <col min="14843" max="14843" width="23.28515625" style="2" customWidth="1"/>
    <col min="14844" max="14844" width="25" style="2" customWidth="1"/>
    <col min="14845" max="14845" width="4" style="2" customWidth="1"/>
    <col min="14846" max="14848" width="3.7109375" style="2" customWidth="1"/>
    <col min="14849" max="14849" width="3.5703125" style="2" customWidth="1"/>
    <col min="14850" max="14851" width="4" style="2" customWidth="1"/>
    <col min="14852" max="14852" width="3.85546875" style="2" customWidth="1"/>
    <col min="14853" max="14854" width="3.5703125" style="2" customWidth="1"/>
    <col min="14855" max="14856" width="3.42578125" style="2" customWidth="1"/>
    <col min="14857" max="14857" width="3.5703125" style="2" customWidth="1"/>
    <col min="14858" max="14858" width="3.7109375" style="2" customWidth="1"/>
    <col min="14859" max="14859" width="3.5703125" style="2" customWidth="1"/>
    <col min="14860" max="14860" width="3.7109375" style="2" customWidth="1"/>
    <col min="14861" max="14861" width="3.28515625" style="2" customWidth="1"/>
    <col min="14862" max="14862" width="3.140625" style="2" customWidth="1"/>
    <col min="14863" max="14863" width="3.28515625" style="2" customWidth="1"/>
    <col min="14864" max="14864" width="3.5703125" style="2" customWidth="1"/>
    <col min="14865" max="14865" width="3.42578125" style="2" customWidth="1"/>
    <col min="14866" max="14866" width="3.5703125" style="2" customWidth="1"/>
    <col min="14867" max="14867" width="4" style="2" customWidth="1"/>
    <col min="14868" max="14868" width="3.85546875" style="2" customWidth="1"/>
    <col min="14869" max="14869" width="3.7109375" style="2" customWidth="1"/>
    <col min="14870" max="14870" width="4.28515625" style="2" customWidth="1"/>
    <col min="14871" max="14871" width="4" style="2" customWidth="1"/>
    <col min="14872" max="14873" width="3.85546875" style="2" customWidth="1"/>
    <col min="14874" max="14879" width="3.5703125" style="2" customWidth="1"/>
    <col min="14880" max="14880" width="3.42578125" style="2" customWidth="1"/>
    <col min="14881" max="14882" width="3.5703125" style="2" customWidth="1"/>
    <col min="14883" max="14883" width="3.85546875" style="2" customWidth="1"/>
    <col min="14884" max="14884" width="4.140625" style="2" customWidth="1"/>
    <col min="14885" max="14885" width="4" style="2" customWidth="1"/>
    <col min="14886" max="15097" width="11.42578125" style="2"/>
    <col min="15098" max="15098" width="39.28515625" style="2" customWidth="1"/>
    <col min="15099" max="15099" width="23.28515625" style="2" customWidth="1"/>
    <col min="15100" max="15100" width="25" style="2" customWidth="1"/>
    <col min="15101" max="15101" width="4" style="2" customWidth="1"/>
    <col min="15102" max="15104" width="3.7109375" style="2" customWidth="1"/>
    <col min="15105" max="15105" width="3.5703125" style="2" customWidth="1"/>
    <col min="15106" max="15107" width="4" style="2" customWidth="1"/>
    <col min="15108" max="15108" width="3.85546875" style="2" customWidth="1"/>
    <col min="15109" max="15110" width="3.5703125" style="2" customWidth="1"/>
    <col min="15111" max="15112" width="3.42578125" style="2" customWidth="1"/>
    <col min="15113" max="15113" width="3.5703125" style="2" customWidth="1"/>
    <col min="15114" max="15114" width="3.7109375" style="2" customWidth="1"/>
    <col min="15115" max="15115" width="3.5703125" style="2" customWidth="1"/>
    <col min="15116" max="15116" width="3.7109375" style="2" customWidth="1"/>
    <col min="15117" max="15117" width="3.28515625" style="2" customWidth="1"/>
    <col min="15118" max="15118" width="3.140625" style="2" customWidth="1"/>
    <col min="15119" max="15119" width="3.28515625" style="2" customWidth="1"/>
    <col min="15120" max="15120" width="3.5703125" style="2" customWidth="1"/>
    <col min="15121" max="15121" width="3.42578125" style="2" customWidth="1"/>
    <col min="15122" max="15122" width="3.5703125" style="2" customWidth="1"/>
    <col min="15123" max="15123" width="4" style="2" customWidth="1"/>
    <col min="15124" max="15124" width="3.85546875" style="2" customWidth="1"/>
    <col min="15125" max="15125" width="3.7109375" style="2" customWidth="1"/>
    <col min="15126" max="15126" width="4.28515625" style="2" customWidth="1"/>
    <col min="15127" max="15127" width="4" style="2" customWidth="1"/>
    <col min="15128" max="15129" width="3.85546875" style="2" customWidth="1"/>
    <col min="15130" max="15135" width="3.5703125" style="2" customWidth="1"/>
    <col min="15136" max="15136" width="3.42578125" style="2" customWidth="1"/>
    <col min="15137" max="15138" width="3.5703125" style="2" customWidth="1"/>
    <col min="15139" max="15139" width="3.85546875" style="2" customWidth="1"/>
    <col min="15140" max="15140" width="4.140625" style="2" customWidth="1"/>
    <col min="15141" max="15141" width="4" style="2" customWidth="1"/>
    <col min="15142" max="15353" width="11.42578125" style="2"/>
    <col min="15354" max="15354" width="39.28515625" style="2" customWidth="1"/>
    <col min="15355" max="15355" width="23.28515625" style="2" customWidth="1"/>
    <col min="15356" max="15356" width="25" style="2" customWidth="1"/>
    <col min="15357" max="15357" width="4" style="2" customWidth="1"/>
    <col min="15358" max="15360" width="3.7109375" style="2" customWidth="1"/>
    <col min="15361" max="15361" width="3.5703125" style="2" customWidth="1"/>
    <col min="15362" max="15363" width="4" style="2" customWidth="1"/>
    <col min="15364" max="15364" width="3.85546875" style="2" customWidth="1"/>
    <col min="15365" max="15366" width="3.5703125" style="2" customWidth="1"/>
    <col min="15367" max="15368" width="3.42578125" style="2" customWidth="1"/>
    <col min="15369" max="15369" width="3.5703125" style="2" customWidth="1"/>
    <col min="15370" max="15370" width="3.7109375" style="2" customWidth="1"/>
    <col min="15371" max="15371" width="3.5703125" style="2" customWidth="1"/>
    <col min="15372" max="15372" width="3.7109375" style="2" customWidth="1"/>
    <col min="15373" max="15373" width="3.28515625" style="2" customWidth="1"/>
    <col min="15374" max="15374" width="3.140625" style="2" customWidth="1"/>
    <col min="15375" max="15375" width="3.28515625" style="2" customWidth="1"/>
    <col min="15376" max="15376" width="3.5703125" style="2" customWidth="1"/>
    <col min="15377" max="15377" width="3.42578125" style="2" customWidth="1"/>
    <col min="15378" max="15378" width="3.5703125" style="2" customWidth="1"/>
    <col min="15379" max="15379" width="4" style="2" customWidth="1"/>
    <col min="15380" max="15380" width="3.85546875" style="2" customWidth="1"/>
    <col min="15381" max="15381" width="3.7109375" style="2" customWidth="1"/>
    <col min="15382" max="15382" width="4.28515625" style="2" customWidth="1"/>
    <col min="15383" max="15383" width="4" style="2" customWidth="1"/>
    <col min="15384" max="15385" width="3.85546875" style="2" customWidth="1"/>
    <col min="15386" max="15391" width="3.5703125" style="2" customWidth="1"/>
    <col min="15392" max="15392" width="3.42578125" style="2" customWidth="1"/>
    <col min="15393" max="15394" width="3.5703125" style="2" customWidth="1"/>
    <col min="15395" max="15395" width="3.85546875" style="2" customWidth="1"/>
    <col min="15396" max="15396" width="4.140625" style="2" customWidth="1"/>
    <col min="15397" max="15397" width="4" style="2" customWidth="1"/>
    <col min="15398" max="15609" width="11.42578125" style="2"/>
    <col min="15610" max="15610" width="39.28515625" style="2" customWidth="1"/>
    <col min="15611" max="15611" width="23.28515625" style="2" customWidth="1"/>
    <col min="15612" max="15612" width="25" style="2" customWidth="1"/>
    <col min="15613" max="15613" width="4" style="2" customWidth="1"/>
    <col min="15614" max="15616" width="3.7109375" style="2" customWidth="1"/>
    <col min="15617" max="15617" width="3.5703125" style="2" customWidth="1"/>
    <col min="15618" max="15619" width="4" style="2" customWidth="1"/>
    <col min="15620" max="15620" width="3.85546875" style="2" customWidth="1"/>
    <col min="15621" max="15622" width="3.5703125" style="2" customWidth="1"/>
    <col min="15623" max="15624" width="3.42578125" style="2" customWidth="1"/>
    <col min="15625" max="15625" width="3.5703125" style="2" customWidth="1"/>
    <col min="15626" max="15626" width="3.7109375" style="2" customWidth="1"/>
    <col min="15627" max="15627" width="3.5703125" style="2" customWidth="1"/>
    <col min="15628" max="15628" width="3.7109375" style="2" customWidth="1"/>
    <col min="15629" max="15629" width="3.28515625" style="2" customWidth="1"/>
    <col min="15630" max="15630" width="3.140625" style="2" customWidth="1"/>
    <col min="15631" max="15631" width="3.28515625" style="2" customWidth="1"/>
    <col min="15632" max="15632" width="3.5703125" style="2" customWidth="1"/>
    <col min="15633" max="15633" width="3.42578125" style="2" customWidth="1"/>
    <col min="15634" max="15634" width="3.5703125" style="2" customWidth="1"/>
    <col min="15635" max="15635" width="4" style="2" customWidth="1"/>
    <col min="15636" max="15636" width="3.85546875" style="2" customWidth="1"/>
    <col min="15637" max="15637" width="3.7109375" style="2" customWidth="1"/>
    <col min="15638" max="15638" width="4.28515625" style="2" customWidth="1"/>
    <col min="15639" max="15639" width="4" style="2" customWidth="1"/>
    <col min="15640" max="15641" width="3.85546875" style="2" customWidth="1"/>
    <col min="15642" max="15647" width="3.5703125" style="2" customWidth="1"/>
    <col min="15648" max="15648" width="3.42578125" style="2" customWidth="1"/>
    <col min="15649" max="15650" width="3.5703125" style="2" customWidth="1"/>
    <col min="15651" max="15651" width="3.85546875" style="2" customWidth="1"/>
    <col min="15652" max="15652" width="4.140625" style="2" customWidth="1"/>
    <col min="15653" max="15653" width="4" style="2" customWidth="1"/>
    <col min="15654" max="15865" width="11.42578125" style="2"/>
    <col min="15866" max="15866" width="39.28515625" style="2" customWidth="1"/>
    <col min="15867" max="15867" width="23.28515625" style="2" customWidth="1"/>
    <col min="15868" max="15868" width="25" style="2" customWidth="1"/>
    <col min="15869" max="15869" width="4" style="2" customWidth="1"/>
    <col min="15870" max="15872" width="3.7109375" style="2" customWidth="1"/>
    <col min="15873" max="15873" width="3.5703125" style="2" customWidth="1"/>
    <col min="15874" max="15875" width="4" style="2" customWidth="1"/>
    <col min="15876" max="15876" width="3.85546875" style="2" customWidth="1"/>
    <col min="15877" max="15878" width="3.5703125" style="2" customWidth="1"/>
    <col min="15879" max="15880" width="3.42578125" style="2" customWidth="1"/>
    <col min="15881" max="15881" width="3.5703125" style="2" customWidth="1"/>
    <col min="15882" max="15882" width="3.7109375" style="2" customWidth="1"/>
    <col min="15883" max="15883" width="3.5703125" style="2" customWidth="1"/>
    <col min="15884" max="15884" width="3.7109375" style="2" customWidth="1"/>
    <col min="15885" max="15885" width="3.28515625" style="2" customWidth="1"/>
    <col min="15886" max="15886" width="3.140625" style="2" customWidth="1"/>
    <col min="15887" max="15887" width="3.28515625" style="2" customWidth="1"/>
    <col min="15888" max="15888" width="3.5703125" style="2" customWidth="1"/>
    <col min="15889" max="15889" width="3.42578125" style="2" customWidth="1"/>
    <col min="15890" max="15890" width="3.5703125" style="2" customWidth="1"/>
    <col min="15891" max="15891" width="4" style="2" customWidth="1"/>
    <col min="15892" max="15892" width="3.85546875" style="2" customWidth="1"/>
    <col min="15893" max="15893" width="3.7109375" style="2" customWidth="1"/>
    <col min="15894" max="15894" width="4.28515625" style="2" customWidth="1"/>
    <col min="15895" max="15895" width="4" style="2" customWidth="1"/>
    <col min="15896" max="15897" width="3.85546875" style="2" customWidth="1"/>
    <col min="15898" max="15903" width="3.5703125" style="2" customWidth="1"/>
    <col min="15904" max="15904" width="3.42578125" style="2" customWidth="1"/>
    <col min="15905" max="15906" width="3.5703125" style="2" customWidth="1"/>
    <col min="15907" max="15907" width="3.85546875" style="2" customWidth="1"/>
    <col min="15908" max="15908" width="4.140625" style="2" customWidth="1"/>
    <col min="15909" max="15909" width="4" style="2" customWidth="1"/>
    <col min="15910" max="16121" width="11.42578125" style="2"/>
    <col min="16122" max="16122" width="39.28515625" style="2" customWidth="1"/>
    <col min="16123" max="16123" width="23.28515625" style="2" customWidth="1"/>
    <col min="16124" max="16124" width="25" style="2" customWidth="1"/>
    <col min="16125" max="16125" width="4" style="2" customWidth="1"/>
    <col min="16126" max="16128" width="3.7109375" style="2" customWidth="1"/>
    <col min="16129" max="16129" width="3.5703125" style="2" customWidth="1"/>
    <col min="16130" max="16131" width="4" style="2" customWidth="1"/>
    <col min="16132" max="16132" width="3.85546875" style="2" customWidth="1"/>
    <col min="16133" max="16134" width="3.5703125" style="2" customWidth="1"/>
    <col min="16135" max="16136" width="3.42578125" style="2" customWidth="1"/>
    <col min="16137" max="16137" width="3.5703125" style="2" customWidth="1"/>
    <col min="16138" max="16138" width="3.7109375" style="2" customWidth="1"/>
    <col min="16139" max="16139" width="3.5703125" style="2" customWidth="1"/>
    <col min="16140" max="16140" width="3.7109375" style="2" customWidth="1"/>
    <col min="16141" max="16141" width="3.28515625" style="2" customWidth="1"/>
    <col min="16142" max="16142" width="3.140625" style="2" customWidth="1"/>
    <col min="16143" max="16143" width="3.28515625" style="2" customWidth="1"/>
    <col min="16144" max="16144" width="3.5703125" style="2" customWidth="1"/>
    <col min="16145" max="16145" width="3.42578125" style="2" customWidth="1"/>
    <col min="16146" max="16146" width="3.5703125" style="2" customWidth="1"/>
    <col min="16147" max="16147" width="4" style="2" customWidth="1"/>
    <col min="16148" max="16148" width="3.85546875" style="2" customWidth="1"/>
    <col min="16149" max="16149" width="3.7109375" style="2" customWidth="1"/>
    <col min="16150" max="16150" width="4.28515625" style="2" customWidth="1"/>
    <col min="16151" max="16151" width="4" style="2" customWidth="1"/>
    <col min="16152" max="16153" width="3.85546875" style="2" customWidth="1"/>
    <col min="16154" max="16159" width="3.5703125" style="2" customWidth="1"/>
    <col min="16160" max="16160" width="3.42578125" style="2" customWidth="1"/>
    <col min="16161" max="16162" width="3.5703125" style="2" customWidth="1"/>
    <col min="16163" max="16163" width="3.85546875" style="2" customWidth="1"/>
    <col min="16164" max="16164" width="4.140625" style="2" customWidth="1"/>
    <col min="16165" max="16165" width="4" style="2" customWidth="1"/>
    <col min="16166" max="16384" width="11.42578125" style="2"/>
  </cols>
  <sheetData>
    <row r="1" spans="1:39" ht="52.5" customHeight="1" x14ac:dyDescent="0.25">
      <c r="A1" s="125" t="s">
        <v>210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39" ht="65.25" customHeight="1" thickBot="1" x14ac:dyDescent="0.3">
      <c r="A2" s="126" t="s">
        <v>211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78"/>
      <c r="AD2" s="78"/>
      <c r="AE2" s="78"/>
      <c r="AF2" s="78"/>
      <c r="AG2" s="78"/>
      <c r="AH2" s="78"/>
      <c r="AI2" s="78"/>
      <c r="AJ2" s="78"/>
      <c r="AK2" s="78"/>
      <c r="AL2" s="78"/>
      <c r="AM2" s="78"/>
    </row>
    <row r="3" spans="1:39" x14ac:dyDescent="0.25">
      <c r="A3" s="130" t="s">
        <v>7</v>
      </c>
      <c r="B3" s="130" t="s">
        <v>8</v>
      </c>
      <c r="C3" s="130" t="s">
        <v>9</v>
      </c>
      <c r="D3" s="86" t="s">
        <v>236</v>
      </c>
      <c r="E3" s="127" t="s">
        <v>229</v>
      </c>
      <c r="F3" s="128"/>
      <c r="G3" s="128"/>
      <c r="H3" s="128"/>
      <c r="I3" s="128"/>
      <c r="J3" s="128"/>
      <c r="K3" s="128"/>
      <c r="L3" s="128"/>
      <c r="M3" s="128"/>
      <c r="N3" s="128"/>
      <c r="O3" s="128"/>
      <c r="P3" s="128"/>
      <c r="Q3" s="128"/>
      <c r="R3" s="128"/>
      <c r="S3" s="128"/>
      <c r="T3" s="128"/>
      <c r="U3" s="128"/>
      <c r="V3" s="128"/>
      <c r="W3" s="128"/>
      <c r="X3" s="128"/>
      <c r="Y3" s="128"/>
      <c r="Z3" s="128"/>
      <c r="AA3" s="128"/>
      <c r="AB3" s="129"/>
    </row>
    <row r="4" spans="1:39" ht="18.75" customHeight="1" thickBot="1" x14ac:dyDescent="0.3">
      <c r="A4" s="131"/>
      <c r="B4" s="131"/>
      <c r="C4" s="131"/>
      <c r="D4" s="79">
        <v>30</v>
      </c>
      <c r="E4" s="79">
        <v>1</v>
      </c>
      <c r="F4" s="79">
        <v>2</v>
      </c>
      <c r="G4" s="79">
        <v>3</v>
      </c>
      <c r="H4" s="79">
        <v>4</v>
      </c>
      <c r="I4" s="79">
        <v>5</v>
      </c>
      <c r="J4" s="79">
        <v>6</v>
      </c>
      <c r="K4" s="79">
        <v>7</v>
      </c>
      <c r="L4" s="79">
        <v>8</v>
      </c>
      <c r="M4" s="79">
        <v>9</v>
      </c>
      <c r="N4" s="79">
        <v>10</v>
      </c>
      <c r="O4" s="79">
        <v>11</v>
      </c>
      <c r="P4" s="79">
        <v>12</v>
      </c>
      <c r="Q4" s="79">
        <v>13</v>
      </c>
      <c r="R4" s="79">
        <v>14</v>
      </c>
      <c r="S4" s="79">
        <v>15</v>
      </c>
      <c r="T4" s="79">
        <v>16</v>
      </c>
      <c r="U4" s="79">
        <v>17</v>
      </c>
      <c r="V4" s="79">
        <v>18</v>
      </c>
      <c r="W4" s="79">
        <v>19</v>
      </c>
      <c r="X4" s="79">
        <v>20</v>
      </c>
      <c r="Y4" s="79">
        <v>21</v>
      </c>
      <c r="Z4" s="79">
        <v>22</v>
      </c>
      <c r="AA4" s="79">
        <v>23</v>
      </c>
      <c r="AB4" s="79">
        <v>24</v>
      </c>
    </row>
    <row r="5" spans="1:39" ht="113.25" customHeight="1" x14ac:dyDescent="0.25">
      <c r="A5" s="91" t="s">
        <v>212</v>
      </c>
      <c r="B5" s="92" t="s">
        <v>215</v>
      </c>
      <c r="C5" s="93" t="s">
        <v>216</v>
      </c>
      <c r="D5" s="94"/>
      <c r="E5" s="95"/>
      <c r="F5" s="95"/>
      <c r="G5" s="95"/>
      <c r="H5" s="95"/>
      <c r="I5" s="95"/>
      <c r="J5" s="95"/>
      <c r="K5" s="95"/>
      <c r="L5" s="95"/>
      <c r="M5" s="95"/>
      <c r="N5" s="95"/>
      <c r="O5" s="95"/>
      <c r="P5" s="95"/>
      <c r="Q5" s="95"/>
      <c r="R5" s="95"/>
      <c r="S5" s="95"/>
      <c r="T5" s="95"/>
      <c r="U5" s="95"/>
      <c r="V5" s="95"/>
      <c r="W5" s="95"/>
      <c r="X5" s="95"/>
      <c r="Y5" s="95"/>
      <c r="Z5" s="95"/>
      <c r="AA5" s="95"/>
      <c r="AB5" s="96"/>
    </row>
    <row r="6" spans="1:39" ht="96" customHeight="1" x14ac:dyDescent="0.25">
      <c r="A6" s="87" t="s">
        <v>213</v>
      </c>
      <c r="B6" s="73" t="s">
        <v>215</v>
      </c>
      <c r="C6" s="89" t="s">
        <v>217</v>
      </c>
      <c r="D6" s="80"/>
      <c r="E6" s="85"/>
      <c r="F6" s="81"/>
      <c r="G6" s="81"/>
      <c r="H6" s="81"/>
      <c r="I6" s="81"/>
      <c r="J6" s="81"/>
      <c r="K6" s="81"/>
      <c r="L6" s="81"/>
      <c r="M6" s="81"/>
      <c r="N6" s="81"/>
      <c r="O6" s="81"/>
      <c r="P6" s="81"/>
      <c r="Q6" s="81"/>
      <c r="R6" s="81"/>
      <c r="S6" s="81"/>
      <c r="T6" s="81"/>
      <c r="U6" s="81"/>
      <c r="V6" s="81"/>
      <c r="W6" s="81"/>
      <c r="X6" s="81"/>
      <c r="Y6" s="81"/>
      <c r="Z6" s="81"/>
      <c r="AA6" s="81"/>
      <c r="AB6" s="97"/>
    </row>
    <row r="7" spans="1:39" ht="96" customHeight="1" x14ac:dyDescent="0.25">
      <c r="A7" s="98" t="s">
        <v>214</v>
      </c>
      <c r="B7" s="73" t="s">
        <v>215</v>
      </c>
      <c r="C7" s="88" t="s">
        <v>218</v>
      </c>
      <c r="D7" s="80"/>
      <c r="E7" s="81"/>
      <c r="F7" s="85"/>
      <c r="G7" s="85"/>
      <c r="H7" s="81"/>
      <c r="I7" s="81"/>
      <c r="J7" s="81"/>
      <c r="K7" s="81"/>
      <c r="L7" s="81"/>
      <c r="M7" s="81"/>
      <c r="N7" s="81"/>
      <c r="O7" s="81"/>
      <c r="P7" s="81"/>
      <c r="Q7" s="81"/>
      <c r="R7" s="81"/>
      <c r="S7" s="81"/>
      <c r="T7" s="81"/>
      <c r="U7" s="81"/>
      <c r="V7" s="81"/>
      <c r="W7" s="81"/>
      <c r="X7" s="81"/>
      <c r="Y7" s="81"/>
      <c r="Z7" s="81"/>
      <c r="AA7" s="81"/>
      <c r="AB7" s="97"/>
    </row>
    <row r="8" spans="1:39" ht="66" customHeight="1" x14ac:dyDescent="0.25">
      <c r="A8" s="98" t="s">
        <v>219</v>
      </c>
      <c r="B8" s="73" t="s">
        <v>226</v>
      </c>
      <c r="C8" s="88" t="s">
        <v>227</v>
      </c>
      <c r="D8" s="80"/>
      <c r="E8" s="81"/>
      <c r="F8" s="81"/>
      <c r="G8" s="81"/>
      <c r="H8" s="85"/>
      <c r="I8" s="81"/>
      <c r="J8" s="81"/>
      <c r="K8" s="81"/>
      <c r="L8" s="81"/>
      <c r="M8" s="81"/>
      <c r="N8" s="81"/>
      <c r="O8" s="81"/>
      <c r="P8" s="81"/>
      <c r="Q8" s="81"/>
      <c r="R8" s="81"/>
      <c r="S8" s="81"/>
      <c r="T8" s="81"/>
      <c r="U8" s="81"/>
      <c r="V8" s="81"/>
      <c r="W8" s="81"/>
      <c r="X8" s="81"/>
      <c r="Y8" s="81"/>
      <c r="Z8" s="81"/>
      <c r="AA8" s="81"/>
      <c r="AB8" s="97"/>
    </row>
    <row r="9" spans="1:39" ht="66" customHeight="1" x14ac:dyDescent="0.25">
      <c r="A9" s="98" t="s">
        <v>220</v>
      </c>
      <c r="B9" s="73" t="s">
        <v>215</v>
      </c>
      <c r="C9" s="88" t="s">
        <v>230</v>
      </c>
      <c r="D9" s="81"/>
      <c r="E9" s="81"/>
      <c r="F9" s="81"/>
      <c r="G9" s="81"/>
      <c r="H9" s="81"/>
      <c r="I9" s="85"/>
      <c r="J9" s="85"/>
      <c r="K9" s="85"/>
      <c r="L9" s="81"/>
      <c r="M9" s="81"/>
      <c r="N9" s="81"/>
      <c r="O9" s="81"/>
      <c r="P9" s="81"/>
      <c r="Q9" s="81"/>
      <c r="R9" s="81"/>
      <c r="S9" s="81"/>
      <c r="T9" s="81"/>
      <c r="U9" s="81"/>
      <c r="V9" s="81"/>
      <c r="W9" s="81"/>
      <c r="X9" s="81"/>
      <c r="Y9" s="81"/>
      <c r="Z9" s="81"/>
      <c r="AA9" s="81"/>
      <c r="AB9" s="97"/>
    </row>
    <row r="10" spans="1:39" ht="66" customHeight="1" x14ac:dyDescent="0.25">
      <c r="A10" s="98" t="s">
        <v>221</v>
      </c>
      <c r="B10" s="73" t="s">
        <v>215</v>
      </c>
      <c r="C10" s="88" t="s">
        <v>233</v>
      </c>
      <c r="D10" s="81"/>
      <c r="E10" s="81"/>
      <c r="F10" s="81"/>
      <c r="G10" s="81"/>
      <c r="H10" s="81"/>
      <c r="I10" s="81"/>
      <c r="J10" s="81"/>
      <c r="K10" s="99"/>
      <c r="L10" s="85"/>
      <c r="M10" s="85"/>
      <c r="N10" s="81"/>
      <c r="O10" s="81"/>
      <c r="P10" s="81"/>
      <c r="Q10" s="81"/>
      <c r="R10" s="81"/>
      <c r="S10" s="81"/>
      <c r="T10" s="81"/>
      <c r="U10" s="81"/>
      <c r="V10" s="81"/>
      <c r="W10" s="81"/>
      <c r="X10" s="81"/>
      <c r="Y10" s="81"/>
      <c r="Z10" s="81"/>
      <c r="AA10" s="81"/>
      <c r="AB10" s="97"/>
    </row>
    <row r="11" spans="1:39" ht="81.75" customHeight="1" x14ac:dyDescent="0.25">
      <c r="A11" s="98" t="s">
        <v>222</v>
      </c>
      <c r="B11" s="73" t="s">
        <v>225</v>
      </c>
      <c r="C11" s="88" t="s">
        <v>232</v>
      </c>
      <c r="D11" s="81"/>
      <c r="E11" s="81"/>
      <c r="F11" s="81"/>
      <c r="G11" s="81"/>
      <c r="H11" s="81"/>
      <c r="I11" s="81"/>
      <c r="J11" s="81"/>
      <c r="K11" s="81"/>
      <c r="L11" s="99"/>
      <c r="M11" s="99"/>
      <c r="N11" s="85"/>
      <c r="O11" s="85"/>
      <c r="P11" s="81"/>
      <c r="Q11" s="81"/>
      <c r="R11" s="81"/>
      <c r="S11" s="81"/>
      <c r="T11" s="81"/>
      <c r="U11" s="81"/>
      <c r="V11" s="81"/>
      <c r="W11" s="81"/>
      <c r="X11" s="81"/>
      <c r="Y11" s="81"/>
      <c r="Z11" s="81"/>
      <c r="AA11" s="81"/>
      <c r="AB11" s="97"/>
    </row>
    <row r="12" spans="1:39" ht="81.75" customHeight="1" x14ac:dyDescent="0.25">
      <c r="A12" s="98" t="s">
        <v>223</v>
      </c>
      <c r="B12" s="73" t="s">
        <v>228</v>
      </c>
      <c r="C12" s="88" t="s">
        <v>234</v>
      </c>
      <c r="D12" s="81"/>
      <c r="E12" s="81"/>
      <c r="F12" s="81"/>
      <c r="G12" s="81"/>
      <c r="H12" s="81"/>
      <c r="I12" s="81"/>
      <c r="J12" s="81"/>
      <c r="K12" s="81"/>
      <c r="L12" s="81"/>
      <c r="M12" s="81"/>
      <c r="N12" s="99"/>
      <c r="O12" s="81"/>
      <c r="P12" s="85"/>
      <c r="Q12" s="85"/>
      <c r="R12" s="81"/>
      <c r="S12" s="81"/>
      <c r="T12" s="81"/>
      <c r="U12" s="81"/>
      <c r="V12" s="81"/>
      <c r="W12" s="81"/>
      <c r="X12" s="81"/>
      <c r="Y12" s="81"/>
      <c r="Z12" s="81"/>
      <c r="AA12" s="81"/>
      <c r="AB12" s="97"/>
    </row>
    <row r="13" spans="1:39" ht="78" customHeight="1" x14ac:dyDescent="0.25">
      <c r="A13" s="98" t="s">
        <v>210</v>
      </c>
      <c r="B13" s="73" t="s">
        <v>215</v>
      </c>
      <c r="C13" s="88" t="s">
        <v>235</v>
      </c>
      <c r="D13" s="80"/>
      <c r="E13" s="99"/>
      <c r="F13" s="81"/>
      <c r="G13" s="81"/>
      <c r="H13" s="81"/>
      <c r="I13" s="81"/>
      <c r="J13" s="81"/>
      <c r="K13" s="81"/>
      <c r="L13" s="81"/>
      <c r="M13" s="81"/>
      <c r="N13" s="81"/>
      <c r="O13" s="81"/>
      <c r="P13" s="81"/>
      <c r="Q13" s="81"/>
      <c r="R13" s="85"/>
      <c r="S13" s="85"/>
      <c r="T13" s="81"/>
      <c r="U13" s="81"/>
      <c r="V13" s="81"/>
      <c r="W13" s="81"/>
      <c r="X13" s="81"/>
      <c r="Y13" s="81"/>
      <c r="Z13" s="81"/>
      <c r="AA13" s="81"/>
      <c r="AB13" s="97"/>
    </row>
    <row r="14" spans="1:39" ht="48" customHeight="1" thickBot="1" x14ac:dyDescent="0.3">
      <c r="A14" s="100" t="s">
        <v>224</v>
      </c>
      <c r="B14" s="101" t="s">
        <v>215</v>
      </c>
      <c r="C14" s="102" t="s">
        <v>231</v>
      </c>
      <c r="D14" s="103"/>
      <c r="E14" s="103"/>
      <c r="F14" s="104"/>
      <c r="G14" s="103"/>
      <c r="H14" s="103"/>
      <c r="I14" s="103"/>
      <c r="J14" s="103"/>
      <c r="K14" s="103"/>
      <c r="L14" s="103"/>
      <c r="M14" s="103"/>
      <c r="N14" s="103"/>
      <c r="O14" s="103"/>
      <c r="P14" s="103"/>
      <c r="Q14" s="103"/>
      <c r="R14" s="103"/>
      <c r="S14" s="103"/>
      <c r="T14" s="103"/>
      <c r="U14" s="105"/>
      <c r="V14" s="103"/>
      <c r="W14" s="103"/>
      <c r="X14" s="103"/>
      <c r="Y14" s="103"/>
      <c r="Z14" s="103"/>
      <c r="AA14" s="103"/>
      <c r="AB14" s="106"/>
    </row>
    <row r="15" spans="1:39" ht="23.25" x14ac:dyDescent="0.25">
      <c r="A15" s="122" t="s">
        <v>238</v>
      </c>
      <c r="B15" s="120" t="s">
        <v>240</v>
      </c>
      <c r="C15" s="121"/>
      <c r="D15" s="90">
        <v>4</v>
      </c>
      <c r="E15" s="90">
        <v>5</v>
      </c>
      <c r="F15" s="90">
        <v>7</v>
      </c>
      <c r="G15" s="90">
        <v>4</v>
      </c>
      <c r="H15" s="90">
        <v>4</v>
      </c>
      <c r="I15" s="90">
        <v>5</v>
      </c>
      <c r="J15" s="90">
        <v>4</v>
      </c>
      <c r="K15" s="90">
        <v>3</v>
      </c>
      <c r="L15" s="90">
        <v>4</v>
      </c>
      <c r="M15" s="90">
        <v>4</v>
      </c>
      <c r="N15" s="90">
        <v>5</v>
      </c>
      <c r="O15" s="90">
        <v>6</v>
      </c>
      <c r="P15" s="90">
        <v>4</v>
      </c>
      <c r="Q15" s="90">
        <v>5</v>
      </c>
      <c r="R15" s="90">
        <v>3</v>
      </c>
      <c r="S15" s="90">
        <v>5</v>
      </c>
      <c r="T15" s="90"/>
      <c r="U15" s="90">
        <v>1</v>
      </c>
      <c r="V15" s="114" t="s">
        <v>237</v>
      </c>
      <c r="W15" s="115"/>
      <c r="X15" s="115"/>
      <c r="Y15" s="116"/>
      <c r="Z15" s="117">
        <f>SUM(D15:U15)</f>
        <v>73</v>
      </c>
      <c r="AA15" s="118"/>
      <c r="AB15" s="119"/>
    </row>
    <row r="16" spans="1:39" ht="15" customHeight="1" x14ac:dyDescent="0.25">
      <c r="A16" s="123"/>
      <c r="B16" s="107" t="s">
        <v>239</v>
      </c>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9"/>
    </row>
    <row r="17" spans="1:28" ht="15" customHeight="1" x14ac:dyDescent="0.25">
      <c r="A17" s="123"/>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1"/>
    </row>
    <row r="18" spans="1:28" ht="69" customHeight="1" x14ac:dyDescent="0.25">
      <c r="A18" s="123"/>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1"/>
    </row>
    <row r="19" spans="1:28" ht="69" customHeight="1" x14ac:dyDescent="0.25">
      <c r="A19" s="123"/>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1"/>
    </row>
    <row r="20" spans="1:28" ht="69" customHeight="1" thickBot="1" x14ac:dyDescent="0.3">
      <c r="A20" s="124"/>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3"/>
    </row>
  </sheetData>
  <mergeCells count="11">
    <mergeCell ref="A1:AB1"/>
    <mergeCell ref="A2:AB2"/>
    <mergeCell ref="E3:AB3"/>
    <mergeCell ref="A3:A4"/>
    <mergeCell ref="B3:B4"/>
    <mergeCell ref="C3:C4"/>
    <mergeCell ref="B16:AB20"/>
    <mergeCell ref="V15:Y15"/>
    <mergeCell ref="Z15:AB15"/>
    <mergeCell ref="B15:C15"/>
    <mergeCell ref="A15:A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2"/>
  <sheetViews>
    <sheetView workbookViewId="0">
      <selection activeCell="E96" sqref="E96:E106"/>
    </sheetView>
  </sheetViews>
  <sheetFormatPr baseColWidth="10" defaultRowHeight="15" x14ac:dyDescent="0.25"/>
  <cols>
    <col min="1" max="1" width="38.42578125" customWidth="1"/>
    <col min="2" max="2" width="18.28515625" customWidth="1"/>
    <col min="3" max="3" width="23.28515625" customWidth="1"/>
    <col min="4" max="4" width="11.7109375" style="2" hidden="1" customWidth="1"/>
    <col min="5" max="5" width="24.28515625" customWidth="1"/>
    <col min="6" max="6" width="18.7109375" customWidth="1"/>
    <col min="7" max="7" width="22.7109375" bestFit="1" customWidth="1"/>
  </cols>
  <sheetData>
    <row r="1" spans="1:7" s="2" customFormat="1" ht="15" customHeight="1" x14ac:dyDescent="0.25">
      <c r="A1" s="132" t="s">
        <v>206</v>
      </c>
      <c r="B1" s="133"/>
      <c r="C1" s="133"/>
      <c r="D1" s="133"/>
      <c r="E1" s="133"/>
      <c r="F1" s="133"/>
      <c r="G1" s="134"/>
    </row>
    <row r="2" spans="1:7" s="2" customFormat="1" ht="48" customHeight="1" thickBot="1" x14ac:dyDescent="0.3">
      <c r="A2" s="135"/>
      <c r="B2" s="136"/>
      <c r="C2" s="136"/>
      <c r="D2" s="136"/>
      <c r="E2" s="136"/>
      <c r="F2" s="136"/>
      <c r="G2" s="137"/>
    </row>
    <row r="3" spans="1:7" s="2" customFormat="1" ht="24" customHeight="1" thickBot="1" x14ac:dyDescent="0.3">
      <c r="A3" s="140" t="s">
        <v>0</v>
      </c>
      <c r="B3" s="140"/>
      <c r="C3" s="140"/>
      <c r="D3" s="140"/>
      <c r="E3" s="140"/>
      <c r="F3" s="140"/>
      <c r="G3" s="140"/>
    </row>
    <row r="4" spans="1:7" ht="25.5" customHeight="1" x14ac:dyDescent="0.25">
      <c r="A4" s="68" t="s">
        <v>7</v>
      </c>
      <c r="B4" s="68" t="s">
        <v>8</v>
      </c>
      <c r="C4" s="68" t="s">
        <v>9</v>
      </c>
      <c r="D4" s="141" t="s">
        <v>204</v>
      </c>
      <c r="E4" s="142"/>
      <c r="F4" s="75" t="s">
        <v>203</v>
      </c>
      <c r="G4" s="74" t="s">
        <v>205</v>
      </c>
    </row>
    <row r="5" spans="1:7" ht="94.5" customHeight="1" x14ac:dyDescent="0.25">
      <c r="A5" s="1" t="s">
        <v>1</v>
      </c>
      <c r="B5" s="5" t="s">
        <v>2</v>
      </c>
      <c r="C5" s="6" t="s">
        <v>3</v>
      </c>
      <c r="D5" s="8">
        <v>0.5</v>
      </c>
      <c r="E5" s="14">
        <v>1</v>
      </c>
      <c r="F5" s="14">
        <f>D5*E5</f>
        <v>0.5</v>
      </c>
      <c r="G5" s="138">
        <f>F5+F6</f>
        <v>1</v>
      </c>
    </row>
    <row r="6" spans="1:7" ht="63.75" customHeight="1" x14ac:dyDescent="0.25">
      <c r="A6" s="3" t="s">
        <v>4</v>
      </c>
      <c r="B6" s="3" t="s">
        <v>5</v>
      </c>
      <c r="C6" s="4" t="s">
        <v>6</v>
      </c>
      <c r="D6" s="9">
        <v>0.5</v>
      </c>
      <c r="E6" s="83">
        <v>1</v>
      </c>
      <c r="F6" s="7">
        <f>D6*E6</f>
        <v>0.5</v>
      </c>
      <c r="G6" s="139"/>
    </row>
    <row r="7" spans="1:7" ht="21" customHeight="1" thickBot="1" x14ac:dyDescent="0.3">
      <c r="A7" s="140" t="s">
        <v>23</v>
      </c>
      <c r="B7" s="140"/>
      <c r="C7" s="140"/>
      <c r="D7" s="140"/>
      <c r="E7" s="140"/>
      <c r="F7" s="140"/>
      <c r="G7" s="140"/>
    </row>
    <row r="8" spans="1:7" s="2" customFormat="1" ht="25.5" customHeight="1" x14ac:dyDescent="0.25">
      <c r="A8" s="68" t="s">
        <v>7</v>
      </c>
      <c r="B8" s="68" t="s">
        <v>8</v>
      </c>
      <c r="C8" s="68" t="s">
        <v>9</v>
      </c>
      <c r="D8" s="141" t="s">
        <v>204</v>
      </c>
      <c r="E8" s="142"/>
      <c r="F8" s="75" t="s">
        <v>203</v>
      </c>
      <c r="G8" s="74" t="s">
        <v>205</v>
      </c>
    </row>
    <row r="9" spans="1:7" ht="25.5" x14ac:dyDescent="0.25">
      <c r="A9" s="11" t="s">
        <v>10</v>
      </c>
      <c r="B9" s="12" t="s">
        <v>11</v>
      </c>
      <c r="C9" s="13" t="s">
        <v>12</v>
      </c>
      <c r="D9" s="7">
        <v>0.2</v>
      </c>
      <c r="E9" s="7">
        <v>1</v>
      </c>
      <c r="F9" s="7">
        <f>D9*E9</f>
        <v>0.2</v>
      </c>
      <c r="G9" s="149">
        <f>F9+F10+F11+F12+F13</f>
        <v>1</v>
      </c>
    </row>
    <row r="10" spans="1:7" ht="25.5" x14ac:dyDescent="0.25">
      <c r="A10" s="11" t="s">
        <v>13</v>
      </c>
      <c r="B10" s="12" t="s">
        <v>11</v>
      </c>
      <c r="C10" s="13" t="s">
        <v>14</v>
      </c>
      <c r="D10" s="7">
        <v>0.2</v>
      </c>
      <c r="E10" s="7">
        <v>1</v>
      </c>
      <c r="F10" s="7">
        <f t="shared" ref="F10:F13" si="0">D10*E10</f>
        <v>0.2</v>
      </c>
      <c r="G10" s="144"/>
    </row>
    <row r="11" spans="1:7" ht="25.5" x14ac:dyDescent="0.25">
      <c r="A11" s="11" t="s">
        <v>15</v>
      </c>
      <c r="B11" s="12" t="s">
        <v>11</v>
      </c>
      <c r="C11" s="10" t="s">
        <v>16</v>
      </c>
      <c r="D11" s="7">
        <v>0.2</v>
      </c>
      <c r="E11" s="22">
        <v>1</v>
      </c>
      <c r="F11" s="7">
        <f t="shared" si="0"/>
        <v>0.2</v>
      </c>
      <c r="G11" s="144"/>
    </row>
    <row r="12" spans="1:7" ht="25.5" x14ac:dyDescent="0.25">
      <c r="A12" s="11" t="s">
        <v>17</v>
      </c>
      <c r="B12" s="12" t="s">
        <v>18</v>
      </c>
      <c r="C12" s="13" t="s">
        <v>19</v>
      </c>
      <c r="D12" s="7">
        <v>0.2</v>
      </c>
      <c r="E12" s="22">
        <v>1</v>
      </c>
      <c r="F12" s="7">
        <f t="shared" si="0"/>
        <v>0.2</v>
      </c>
      <c r="G12" s="144"/>
    </row>
    <row r="13" spans="1:7" ht="38.25" x14ac:dyDescent="0.25">
      <c r="A13" s="11" t="s">
        <v>20</v>
      </c>
      <c r="B13" s="12" t="s">
        <v>21</v>
      </c>
      <c r="C13" s="10" t="s">
        <v>22</v>
      </c>
      <c r="D13" s="7">
        <v>0.2</v>
      </c>
      <c r="E13" s="84">
        <v>1</v>
      </c>
      <c r="F13" s="7">
        <f t="shared" si="0"/>
        <v>0.2</v>
      </c>
      <c r="G13" s="145"/>
    </row>
    <row r="14" spans="1:7" ht="21.75" customHeight="1" thickBot="1" x14ac:dyDescent="0.3">
      <c r="A14" s="146" t="s">
        <v>24</v>
      </c>
      <c r="B14" s="147"/>
      <c r="C14" s="147"/>
      <c r="D14" s="147"/>
      <c r="E14" s="147"/>
      <c r="F14" s="147"/>
      <c r="G14" s="148"/>
    </row>
    <row r="15" spans="1:7" s="2" customFormat="1" ht="21.75" customHeight="1" x14ac:dyDescent="0.25">
      <c r="A15" s="68" t="s">
        <v>7</v>
      </c>
      <c r="B15" s="68" t="s">
        <v>8</v>
      </c>
      <c r="C15" s="68" t="s">
        <v>9</v>
      </c>
      <c r="D15" s="141" t="s">
        <v>204</v>
      </c>
      <c r="E15" s="142"/>
      <c r="F15" s="75" t="s">
        <v>203</v>
      </c>
      <c r="G15" s="74" t="s">
        <v>205</v>
      </c>
    </row>
    <row r="16" spans="1:7" ht="76.5" x14ac:dyDescent="0.25">
      <c r="A16" s="16" t="s">
        <v>25</v>
      </c>
      <c r="B16" s="17" t="s">
        <v>26</v>
      </c>
      <c r="C16" s="21" t="s">
        <v>27</v>
      </c>
      <c r="D16" s="7">
        <v>0.25</v>
      </c>
      <c r="E16" s="22">
        <v>1</v>
      </c>
      <c r="F16" s="7">
        <f>D16*E16</f>
        <v>0.25</v>
      </c>
      <c r="G16" s="150">
        <f>F16+F17+F18+F19</f>
        <v>1</v>
      </c>
    </row>
    <row r="17" spans="1:7" ht="51" x14ac:dyDescent="0.25">
      <c r="A17" s="16" t="s">
        <v>28</v>
      </c>
      <c r="B17" s="17" t="s">
        <v>29</v>
      </c>
      <c r="C17" s="21" t="s">
        <v>30</v>
      </c>
      <c r="D17" s="7">
        <v>0.25</v>
      </c>
      <c r="E17" s="84">
        <v>1</v>
      </c>
      <c r="F17" s="7">
        <f t="shared" ref="F17:F19" si="1">D17*E17</f>
        <v>0.25</v>
      </c>
      <c r="G17" s="151"/>
    </row>
    <row r="18" spans="1:7" ht="51" x14ac:dyDescent="0.25">
      <c r="A18" s="19" t="s">
        <v>31</v>
      </c>
      <c r="B18" s="20" t="s">
        <v>32</v>
      </c>
      <c r="C18" s="15" t="s">
        <v>33</v>
      </c>
      <c r="D18" s="7">
        <v>0.25</v>
      </c>
      <c r="E18" s="84">
        <v>1</v>
      </c>
      <c r="F18" s="7">
        <f t="shared" si="1"/>
        <v>0.25</v>
      </c>
      <c r="G18" s="151"/>
    </row>
    <row r="19" spans="1:7" ht="51" x14ac:dyDescent="0.25">
      <c r="A19" s="18" t="s">
        <v>34</v>
      </c>
      <c r="B19" s="18" t="s">
        <v>35</v>
      </c>
      <c r="C19" s="21" t="s">
        <v>36</v>
      </c>
      <c r="D19" s="7">
        <v>0.25</v>
      </c>
      <c r="E19" s="84">
        <v>1</v>
      </c>
      <c r="F19" s="7">
        <f t="shared" si="1"/>
        <v>0.25</v>
      </c>
      <c r="G19" s="151"/>
    </row>
    <row r="20" spans="1:7" ht="24" customHeight="1" thickBot="1" x14ac:dyDescent="0.3">
      <c r="A20" s="146" t="s">
        <v>37</v>
      </c>
      <c r="B20" s="147"/>
      <c r="C20" s="147"/>
      <c r="D20" s="147"/>
      <c r="E20" s="147"/>
      <c r="F20" s="147"/>
      <c r="G20" s="148"/>
    </row>
    <row r="21" spans="1:7" s="2" customFormat="1" ht="24" customHeight="1" x14ac:dyDescent="0.25">
      <c r="A21" s="68" t="s">
        <v>7</v>
      </c>
      <c r="B21" s="68" t="s">
        <v>8</v>
      </c>
      <c r="C21" s="68" t="s">
        <v>9</v>
      </c>
      <c r="D21" s="141" t="s">
        <v>204</v>
      </c>
      <c r="E21" s="142"/>
      <c r="F21" s="75" t="s">
        <v>203</v>
      </c>
      <c r="G21" s="74" t="s">
        <v>205</v>
      </c>
    </row>
    <row r="22" spans="1:7" ht="38.25" x14ac:dyDescent="0.25">
      <c r="A22" s="26" t="s">
        <v>38</v>
      </c>
      <c r="B22" s="27" t="s">
        <v>39</v>
      </c>
      <c r="C22" s="24" t="s">
        <v>40</v>
      </c>
      <c r="D22" s="33">
        <v>9.0909000000000004E-2</v>
      </c>
      <c r="E22" s="23">
        <v>1</v>
      </c>
      <c r="F22" s="33">
        <f>D22*E22</f>
        <v>9.0909000000000004E-2</v>
      </c>
      <c r="G22" s="152">
        <f>SUM(F22:F32)</f>
        <v>0.99999900000000008</v>
      </c>
    </row>
    <row r="23" spans="1:7" ht="38.25" x14ac:dyDescent="0.25">
      <c r="A23" s="26" t="s">
        <v>41</v>
      </c>
      <c r="B23" s="27" t="s">
        <v>42</v>
      </c>
      <c r="C23" s="32" t="s">
        <v>43</v>
      </c>
      <c r="D23" s="33">
        <v>9.0909000000000004E-2</v>
      </c>
      <c r="E23" s="23">
        <v>1</v>
      </c>
      <c r="F23" s="33">
        <f t="shared" ref="F23:F32" si="2">D23*E23</f>
        <v>9.0909000000000004E-2</v>
      </c>
      <c r="G23" s="151"/>
    </row>
    <row r="24" spans="1:7" ht="51" x14ac:dyDescent="0.25">
      <c r="A24" s="26" t="s">
        <v>44</v>
      </c>
      <c r="B24" s="27" t="s">
        <v>45</v>
      </c>
      <c r="C24" s="32" t="s">
        <v>46</v>
      </c>
      <c r="D24" s="33">
        <v>9.0909000000000004E-2</v>
      </c>
      <c r="E24" s="7">
        <v>1</v>
      </c>
      <c r="F24" s="33">
        <f t="shared" si="2"/>
        <v>9.0909000000000004E-2</v>
      </c>
      <c r="G24" s="151"/>
    </row>
    <row r="25" spans="1:7" ht="51" x14ac:dyDescent="0.25">
      <c r="A25" s="26" t="s">
        <v>47</v>
      </c>
      <c r="B25" s="27" t="s">
        <v>48</v>
      </c>
      <c r="C25" s="32" t="s">
        <v>49</v>
      </c>
      <c r="D25" s="33">
        <v>9.0909000000000004E-2</v>
      </c>
      <c r="E25" s="23">
        <v>1</v>
      </c>
      <c r="F25" s="33">
        <f t="shared" si="2"/>
        <v>9.0909000000000004E-2</v>
      </c>
      <c r="G25" s="151"/>
    </row>
    <row r="26" spans="1:7" ht="39" x14ac:dyDescent="0.25">
      <c r="A26" s="25" t="s">
        <v>50</v>
      </c>
      <c r="B26" s="27" t="s">
        <v>51</v>
      </c>
      <c r="C26" s="10" t="s">
        <v>52</v>
      </c>
      <c r="D26" s="33">
        <v>9.0909000000000004E-2</v>
      </c>
      <c r="E26" s="7">
        <v>1</v>
      </c>
      <c r="F26" s="33">
        <f t="shared" si="2"/>
        <v>9.0909000000000004E-2</v>
      </c>
      <c r="G26" s="151"/>
    </row>
    <row r="27" spans="1:7" ht="51" x14ac:dyDescent="0.25">
      <c r="A27" s="25" t="s">
        <v>53</v>
      </c>
      <c r="B27" s="27" t="s">
        <v>45</v>
      </c>
      <c r="C27" s="10" t="s">
        <v>54</v>
      </c>
      <c r="D27" s="33">
        <v>9.0909000000000004E-2</v>
      </c>
      <c r="E27" s="7">
        <v>1</v>
      </c>
      <c r="F27" s="33">
        <f t="shared" si="2"/>
        <v>9.0909000000000004E-2</v>
      </c>
      <c r="G27" s="151"/>
    </row>
    <row r="28" spans="1:7" ht="90" x14ac:dyDescent="0.25">
      <c r="A28" s="31" t="s">
        <v>55</v>
      </c>
      <c r="B28" s="28" t="s">
        <v>56</v>
      </c>
      <c r="C28" s="32" t="s">
        <v>57</v>
      </c>
      <c r="D28" s="33">
        <v>9.0909000000000004E-2</v>
      </c>
      <c r="E28" s="7">
        <v>1</v>
      </c>
      <c r="F28" s="33">
        <f t="shared" si="2"/>
        <v>9.0909000000000004E-2</v>
      </c>
      <c r="G28" s="151"/>
    </row>
    <row r="29" spans="1:7" ht="51" x14ac:dyDescent="0.25">
      <c r="A29" s="31" t="s">
        <v>58</v>
      </c>
      <c r="B29" s="28" t="s">
        <v>59</v>
      </c>
      <c r="C29" s="32" t="s">
        <v>60</v>
      </c>
      <c r="D29" s="33">
        <v>9.0909000000000004E-2</v>
      </c>
      <c r="E29" s="7">
        <v>1</v>
      </c>
      <c r="F29" s="33">
        <f t="shared" si="2"/>
        <v>9.0909000000000004E-2</v>
      </c>
      <c r="G29" s="151"/>
    </row>
    <row r="30" spans="1:7" ht="38.25" x14ac:dyDescent="0.25">
      <c r="A30" s="29" t="s">
        <v>61</v>
      </c>
      <c r="B30" s="28" t="s">
        <v>62</v>
      </c>
      <c r="C30" s="32" t="s">
        <v>63</v>
      </c>
      <c r="D30" s="33">
        <v>9.0909000000000004E-2</v>
      </c>
      <c r="E30" s="7">
        <v>1</v>
      </c>
      <c r="F30" s="33">
        <f t="shared" si="2"/>
        <v>9.0909000000000004E-2</v>
      </c>
      <c r="G30" s="151"/>
    </row>
    <row r="31" spans="1:7" ht="38.25" x14ac:dyDescent="0.25">
      <c r="A31" s="30" t="s">
        <v>64</v>
      </c>
      <c r="B31" s="28" t="s">
        <v>65</v>
      </c>
      <c r="C31" s="32" t="s">
        <v>66</v>
      </c>
      <c r="D31" s="33">
        <v>9.0909000000000004E-2</v>
      </c>
      <c r="E31" s="7">
        <v>1</v>
      </c>
      <c r="F31" s="33">
        <f t="shared" si="2"/>
        <v>9.0909000000000004E-2</v>
      </c>
      <c r="G31" s="151"/>
    </row>
    <row r="32" spans="1:7" ht="63.75" x14ac:dyDescent="0.25">
      <c r="A32" s="30" t="s">
        <v>67</v>
      </c>
      <c r="B32" s="28" t="s">
        <v>48</v>
      </c>
      <c r="C32" s="32" t="s">
        <v>68</v>
      </c>
      <c r="D32" s="33">
        <v>9.0909000000000004E-2</v>
      </c>
      <c r="E32" s="7">
        <v>1</v>
      </c>
      <c r="F32" s="33">
        <f t="shared" si="2"/>
        <v>9.0909000000000004E-2</v>
      </c>
      <c r="G32" s="151"/>
    </row>
    <row r="33" spans="1:7" ht="20.25" customHeight="1" thickBot="1" x14ac:dyDescent="0.3">
      <c r="A33" s="146" t="s">
        <v>193</v>
      </c>
      <c r="B33" s="147"/>
      <c r="C33" s="147"/>
      <c r="D33" s="147"/>
      <c r="E33" s="147"/>
      <c r="F33" s="147"/>
      <c r="G33" s="148"/>
    </row>
    <row r="34" spans="1:7" s="2" customFormat="1" ht="20.25" customHeight="1" x14ac:dyDescent="0.25">
      <c r="A34" s="68" t="s">
        <v>7</v>
      </c>
      <c r="B34" s="68" t="s">
        <v>8</v>
      </c>
      <c r="C34" s="68" t="s">
        <v>9</v>
      </c>
      <c r="D34" s="141" t="s">
        <v>204</v>
      </c>
      <c r="E34" s="142"/>
      <c r="F34" s="75" t="s">
        <v>203</v>
      </c>
      <c r="G34" s="74" t="s">
        <v>205</v>
      </c>
    </row>
    <row r="35" spans="1:7" ht="38.25" x14ac:dyDescent="0.25">
      <c r="A35" s="35" t="s">
        <v>69</v>
      </c>
      <c r="B35" s="36" t="s">
        <v>51</v>
      </c>
      <c r="C35" s="37" t="s">
        <v>70</v>
      </c>
      <c r="D35" s="33">
        <v>7.1428500000000006E-2</v>
      </c>
      <c r="E35" s="38">
        <v>1</v>
      </c>
      <c r="F35" s="33">
        <f>D35*E35</f>
        <v>7.1428500000000006E-2</v>
      </c>
      <c r="G35" s="152">
        <f>SUM(F35:F48)</f>
        <v>0.99999900000000008</v>
      </c>
    </row>
    <row r="36" spans="1:7" ht="25.5" x14ac:dyDescent="0.25">
      <c r="A36" s="35" t="s">
        <v>71</v>
      </c>
      <c r="B36" s="36" t="s">
        <v>72</v>
      </c>
      <c r="C36" s="10" t="s">
        <v>73</v>
      </c>
      <c r="D36" s="33">
        <v>7.1428500000000006E-2</v>
      </c>
      <c r="E36" s="7">
        <v>1</v>
      </c>
      <c r="F36" s="33">
        <f t="shared" ref="F36:F48" si="3">D36*E36</f>
        <v>7.1428500000000006E-2</v>
      </c>
      <c r="G36" s="151"/>
    </row>
    <row r="37" spans="1:7" ht="25.5" x14ac:dyDescent="0.25">
      <c r="A37" s="35" t="s">
        <v>74</v>
      </c>
      <c r="B37" s="36" t="s">
        <v>72</v>
      </c>
      <c r="C37" s="37" t="s">
        <v>75</v>
      </c>
      <c r="D37" s="33">
        <v>7.1428500000000006E-2</v>
      </c>
      <c r="E37" s="7">
        <v>1</v>
      </c>
      <c r="F37" s="33">
        <f t="shared" si="3"/>
        <v>7.1428500000000006E-2</v>
      </c>
      <c r="G37" s="151"/>
    </row>
    <row r="38" spans="1:7" ht="25.5" x14ac:dyDescent="0.25">
      <c r="A38" s="35" t="s">
        <v>76</v>
      </c>
      <c r="B38" s="36" t="s">
        <v>72</v>
      </c>
      <c r="C38" s="37" t="s">
        <v>75</v>
      </c>
      <c r="D38" s="33">
        <v>7.1428500000000006E-2</v>
      </c>
      <c r="E38" s="7">
        <v>1</v>
      </c>
      <c r="F38" s="33">
        <f t="shared" si="3"/>
        <v>7.1428500000000006E-2</v>
      </c>
      <c r="G38" s="151"/>
    </row>
    <row r="39" spans="1:7" ht="25.5" x14ac:dyDescent="0.25">
      <c r="A39" s="35" t="s">
        <v>77</v>
      </c>
      <c r="B39" s="36" t="s">
        <v>72</v>
      </c>
      <c r="C39" s="37" t="s">
        <v>78</v>
      </c>
      <c r="D39" s="33">
        <v>7.1428500000000006E-2</v>
      </c>
      <c r="E39" s="7">
        <v>1</v>
      </c>
      <c r="F39" s="33">
        <f t="shared" si="3"/>
        <v>7.1428500000000006E-2</v>
      </c>
      <c r="G39" s="151"/>
    </row>
    <row r="40" spans="1:7" ht="25.5" x14ac:dyDescent="0.25">
      <c r="A40" s="35" t="s">
        <v>79</v>
      </c>
      <c r="B40" s="36" t="s">
        <v>72</v>
      </c>
      <c r="C40" s="37" t="s">
        <v>75</v>
      </c>
      <c r="D40" s="33">
        <v>7.1428500000000006E-2</v>
      </c>
      <c r="E40" s="7">
        <v>1</v>
      </c>
      <c r="F40" s="33">
        <f t="shared" si="3"/>
        <v>7.1428500000000006E-2</v>
      </c>
      <c r="G40" s="151"/>
    </row>
    <row r="41" spans="1:7" ht="25.5" x14ac:dyDescent="0.25">
      <c r="A41" s="35" t="s">
        <v>80</v>
      </c>
      <c r="B41" s="36" t="s">
        <v>72</v>
      </c>
      <c r="C41" s="37" t="s">
        <v>75</v>
      </c>
      <c r="D41" s="33">
        <v>7.1428500000000006E-2</v>
      </c>
      <c r="E41" s="7">
        <v>1</v>
      </c>
      <c r="F41" s="33">
        <f t="shared" si="3"/>
        <v>7.1428500000000006E-2</v>
      </c>
      <c r="G41" s="151"/>
    </row>
    <row r="42" spans="1:7" ht="25.5" x14ac:dyDescent="0.25">
      <c r="A42" s="35" t="s">
        <v>81</v>
      </c>
      <c r="B42" s="36" t="s">
        <v>72</v>
      </c>
      <c r="C42" s="37" t="s">
        <v>75</v>
      </c>
      <c r="D42" s="33">
        <v>7.1428500000000006E-2</v>
      </c>
      <c r="E42" s="7">
        <v>1</v>
      </c>
      <c r="F42" s="33">
        <f t="shared" si="3"/>
        <v>7.1428500000000006E-2</v>
      </c>
      <c r="G42" s="151"/>
    </row>
    <row r="43" spans="1:7" ht="25.5" x14ac:dyDescent="0.25">
      <c r="A43" s="35" t="s">
        <v>82</v>
      </c>
      <c r="B43" s="36" t="s">
        <v>72</v>
      </c>
      <c r="C43" s="37" t="s">
        <v>83</v>
      </c>
      <c r="D43" s="33">
        <v>7.1428500000000006E-2</v>
      </c>
      <c r="E43" s="7">
        <v>1</v>
      </c>
      <c r="F43" s="33">
        <f t="shared" si="3"/>
        <v>7.1428500000000006E-2</v>
      </c>
      <c r="G43" s="151"/>
    </row>
    <row r="44" spans="1:7" ht="25.5" x14ac:dyDescent="0.25">
      <c r="A44" s="35" t="s">
        <v>84</v>
      </c>
      <c r="B44" s="36" t="s">
        <v>48</v>
      </c>
      <c r="C44" s="37" t="s">
        <v>83</v>
      </c>
      <c r="D44" s="33">
        <v>7.1428500000000006E-2</v>
      </c>
      <c r="E44" s="82">
        <v>1</v>
      </c>
      <c r="F44" s="33">
        <f t="shared" si="3"/>
        <v>7.1428500000000006E-2</v>
      </c>
      <c r="G44" s="151"/>
    </row>
    <row r="45" spans="1:7" ht="38.25" x14ac:dyDescent="0.25">
      <c r="A45" s="35" t="s">
        <v>85</v>
      </c>
      <c r="B45" s="36" t="s">
        <v>48</v>
      </c>
      <c r="C45" s="37" t="s">
        <v>86</v>
      </c>
      <c r="D45" s="33">
        <v>7.1428500000000006E-2</v>
      </c>
      <c r="E45" s="7">
        <v>1</v>
      </c>
      <c r="F45" s="33">
        <f t="shared" si="3"/>
        <v>7.1428500000000006E-2</v>
      </c>
      <c r="G45" s="151"/>
    </row>
    <row r="46" spans="1:7" ht="51" x14ac:dyDescent="0.25">
      <c r="A46" s="35" t="s">
        <v>87</v>
      </c>
      <c r="B46" s="36" t="s">
        <v>88</v>
      </c>
      <c r="C46" s="37" t="s">
        <v>89</v>
      </c>
      <c r="D46" s="33">
        <v>7.1428500000000006E-2</v>
      </c>
      <c r="E46" s="7">
        <v>1</v>
      </c>
      <c r="F46" s="33">
        <f t="shared" si="3"/>
        <v>7.1428500000000006E-2</v>
      </c>
      <c r="G46" s="151"/>
    </row>
    <row r="47" spans="1:7" ht="38.25" x14ac:dyDescent="0.25">
      <c r="A47" s="35" t="s">
        <v>90</v>
      </c>
      <c r="B47" s="36" t="s">
        <v>91</v>
      </c>
      <c r="C47" s="37" t="s">
        <v>92</v>
      </c>
      <c r="D47" s="33">
        <v>7.1428500000000006E-2</v>
      </c>
      <c r="E47" s="7">
        <v>1</v>
      </c>
      <c r="F47" s="33">
        <f t="shared" si="3"/>
        <v>7.1428500000000006E-2</v>
      </c>
      <c r="G47" s="151"/>
    </row>
    <row r="48" spans="1:7" ht="38.25" x14ac:dyDescent="0.25">
      <c r="A48" s="35" t="s">
        <v>93</v>
      </c>
      <c r="B48" s="36" t="s">
        <v>94</v>
      </c>
      <c r="C48" s="10" t="s">
        <v>22</v>
      </c>
      <c r="D48" s="33">
        <v>7.1428500000000006E-2</v>
      </c>
      <c r="E48" s="7">
        <v>1</v>
      </c>
      <c r="F48" s="33">
        <f t="shared" si="3"/>
        <v>7.1428500000000006E-2</v>
      </c>
      <c r="G48" s="151"/>
    </row>
    <row r="49" spans="1:7" ht="21.75" customHeight="1" thickBot="1" x14ac:dyDescent="0.3">
      <c r="A49" s="146" t="s">
        <v>194</v>
      </c>
      <c r="B49" s="147"/>
      <c r="C49" s="147"/>
      <c r="D49" s="147"/>
      <c r="E49" s="147"/>
      <c r="F49" s="147"/>
      <c r="G49" s="148"/>
    </row>
    <row r="50" spans="1:7" s="2" customFormat="1" ht="21.75" customHeight="1" x14ac:dyDescent="0.25">
      <c r="A50" s="68" t="s">
        <v>7</v>
      </c>
      <c r="B50" s="68" t="s">
        <v>8</v>
      </c>
      <c r="C50" s="68" t="s">
        <v>9</v>
      </c>
      <c r="D50" s="141" t="s">
        <v>204</v>
      </c>
      <c r="E50" s="142"/>
      <c r="F50" s="75" t="s">
        <v>203</v>
      </c>
      <c r="G50" s="74" t="s">
        <v>205</v>
      </c>
    </row>
    <row r="51" spans="1:7" ht="25.5" x14ac:dyDescent="0.25">
      <c r="A51" s="40" t="s">
        <v>95</v>
      </c>
      <c r="B51" s="42" t="s">
        <v>72</v>
      </c>
      <c r="C51" s="10" t="s">
        <v>96</v>
      </c>
      <c r="D51" s="43">
        <f>100%/3</f>
        <v>0.33333333333333331</v>
      </c>
      <c r="E51" s="7">
        <v>1</v>
      </c>
      <c r="F51" s="34">
        <f>D51*E51</f>
        <v>0.33333333333333331</v>
      </c>
      <c r="G51" s="143">
        <f>SUM(F51:F53)</f>
        <v>1</v>
      </c>
    </row>
    <row r="52" spans="1:7" ht="25.5" x14ac:dyDescent="0.25">
      <c r="A52" s="41" t="s">
        <v>97</v>
      </c>
      <c r="B52" s="42" t="s">
        <v>11</v>
      </c>
      <c r="C52" s="39" t="s">
        <v>98</v>
      </c>
      <c r="D52" s="43">
        <f t="shared" ref="D52:D53" si="4">100%/3</f>
        <v>0.33333333333333331</v>
      </c>
      <c r="E52" s="7">
        <v>1</v>
      </c>
      <c r="F52" s="34">
        <f>D52*E52</f>
        <v>0.33333333333333331</v>
      </c>
      <c r="G52" s="144"/>
    </row>
    <row r="53" spans="1:7" ht="25.5" x14ac:dyDescent="0.25">
      <c r="A53" s="41" t="s">
        <v>99</v>
      </c>
      <c r="B53" s="42" t="s">
        <v>11</v>
      </c>
      <c r="C53" s="39" t="s">
        <v>98</v>
      </c>
      <c r="D53" s="43">
        <f t="shared" si="4"/>
        <v>0.33333333333333331</v>
      </c>
      <c r="E53" s="7">
        <v>1</v>
      </c>
      <c r="F53" s="34">
        <f>D53*E53</f>
        <v>0.33333333333333331</v>
      </c>
      <c r="G53" s="145"/>
    </row>
    <row r="54" spans="1:7" ht="20.25" customHeight="1" thickBot="1" x14ac:dyDescent="0.3">
      <c r="A54" s="146" t="s">
        <v>195</v>
      </c>
      <c r="B54" s="147"/>
      <c r="C54" s="147"/>
      <c r="D54" s="147"/>
      <c r="E54" s="147"/>
      <c r="F54" s="147"/>
      <c r="G54" s="148"/>
    </row>
    <row r="55" spans="1:7" s="2" customFormat="1" ht="20.25" customHeight="1" x14ac:dyDescent="0.25">
      <c r="A55" s="68" t="s">
        <v>7</v>
      </c>
      <c r="B55" s="68" t="s">
        <v>8</v>
      </c>
      <c r="C55" s="68" t="s">
        <v>9</v>
      </c>
      <c r="D55" s="141" t="s">
        <v>204</v>
      </c>
      <c r="E55" s="142"/>
      <c r="F55" s="75" t="s">
        <v>203</v>
      </c>
      <c r="G55" s="74" t="s">
        <v>205</v>
      </c>
    </row>
    <row r="56" spans="1:7" ht="25.5" x14ac:dyDescent="0.25">
      <c r="A56" s="44" t="s">
        <v>100</v>
      </c>
      <c r="B56" s="45" t="s">
        <v>72</v>
      </c>
      <c r="C56" s="39" t="s">
        <v>101</v>
      </c>
      <c r="D56" s="38">
        <f>100%/4</f>
        <v>0.25</v>
      </c>
      <c r="E56" s="7">
        <v>1</v>
      </c>
      <c r="F56" s="7">
        <f>D56*E56</f>
        <v>0.25</v>
      </c>
      <c r="G56" s="149">
        <f>SUM(F56:F59)</f>
        <v>1</v>
      </c>
    </row>
    <row r="57" spans="1:7" ht="25.5" x14ac:dyDescent="0.25">
      <c r="A57" s="44" t="s">
        <v>102</v>
      </c>
      <c r="B57" s="45" t="s">
        <v>103</v>
      </c>
      <c r="C57" s="39" t="s">
        <v>104</v>
      </c>
      <c r="D57" s="38">
        <f t="shared" ref="D57:D59" si="5">100%/4</f>
        <v>0.25</v>
      </c>
      <c r="E57" s="7">
        <v>1</v>
      </c>
      <c r="F57" s="7">
        <f t="shared" ref="F57:F59" si="6">D57*E57</f>
        <v>0.25</v>
      </c>
      <c r="G57" s="144"/>
    </row>
    <row r="58" spans="1:7" ht="38.25" x14ac:dyDescent="0.25">
      <c r="A58" s="44" t="s">
        <v>105</v>
      </c>
      <c r="B58" s="45" t="s">
        <v>106</v>
      </c>
      <c r="C58" s="39" t="s">
        <v>107</v>
      </c>
      <c r="D58" s="38">
        <f t="shared" si="5"/>
        <v>0.25</v>
      </c>
      <c r="E58" s="7">
        <v>1</v>
      </c>
      <c r="F58" s="7">
        <f t="shared" si="6"/>
        <v>0.25</v>
      </c>
      <c r="G58" s="144"/>
    </row>
    <row r="59" spans="1:7" ht="51" x14ac:dyDescent="0.25">
      <c r="A59" s="44" t="s">
        <v>108</v>
      </c>
      <c r="B59" s="45" t="s">
        <v>72</v>
      </c>
      <c r="C59" s="39" t="s">
        <v>109</v>
      </c>
      <c r="D59" s="38">
        <f t="shared" si="5"/>
        <v>0.25</v>
      </c>
      <c r="E59" s="7">
        <v>1</v>
      </c>
      <c r="F59" s="7">
        <f t="shared" si="6"/>
        <v>0.25</v>
      </c>
      <c r="G59" s="145"/>
    </row>
    <row r="60" spans="1:7" ht="20.25" customHeight="1" thickBot="1" x14ac:dyDescent="0.3">
      <c r="A60" s="146" t="s">
        <v>196</v>
      </c>
      <c r="B60" s="147"/>
      <c r="C60" s="147"/>
      <c r="D60" s="147"/>
      <c r="E60" s="147"/>
      <c r="F60" s="147"/>
      <c r="G60" s="148"/>
    </row>
    <row r="61" spans="1:7" s="2" customFormat="1" ht="20.25" customHeight="1" x14ac:dyDescent="0.25">
      <c r="A61" s="68" t="s">
        <v>7</v>
      </c>
      <c r="B61" s="68" t="s">
        <v>8</v>
      </c>
      <c r="C61" s="68" t="s">
        <v>9</v>
      </c>
      <c r="D61" s="141" t="s">
        <v>204</v>
      </c>
      <c r="E61" s="142"/>
      <c r="F61" s="75" t="s">
        <v>203</v>
      </c>
      <c r="G61" s="74" t="s">
        <v>205</v>
      </c>
    </row>
    <row r="62" spans="1:7" ht="25.5" x14ac:dyDescent="0.25">
      <c r="A62" s="46" t="s">
        <v>128</v>
      </c>
      <c r="B62" s="47" t="s">
        <v>72</v>
      </c>
      <c r="C62" s="39" t="s">
        <v>129</v>
      </c>
      <c r="D62" s="38">
        <f>100%/11</f>
        <v>9.0909090909090912E-2</v>
      </c>
      <c r="E62" s="7">
        <v>1</v>
      </c>
      <c r="F62" s="7">
        <f>D62*E62</f>
        <v>9.0909090909090912E-2</v>
      </c>
      <c r="G62" s="149">
        <f>SUM(F62:F72)</f>
        <v>0.90909090909090928</v>
      </c>
    </row>
    <row r="63" spans="1:7" ht="25.5" x14ac:dyDescent="0.25">
      <c r="A63" s="46" t="s">
        <v>130</v>
      </c>
      <c r="B63" s="47" t="s">
        <v>131</v>
      </c>
      <c r="C63" s="39" t="s">
        <v>132</v>
      </c>
      <c r="D63" s="38">
        <f t="shared" ref="D63:D72" si="7">100%/11</f>
        <v>9.0909090909090912E-2</v>
      </c>
      <c r="E63" s="7">
        <v>1</v>
      </c>
      <c r="F63" s="7">
        <f t="shared" ref="F63:F72" si="8">D63*E63</f>
        <v>9.0909090909090912E-2</v>
      </c>
      <c r="G63" s="144"/>
    </row>
    <row r="64" spans="1:7" ht="38.25" x14ac:dyDescent="0.25">
      <c r="A64" s="46" t="s">
        <v>110</v>
      </c>
      <c r="B64" s="47" t="s">
        <v>65</v>
      </c>
      <c r="C64" s="39" t="s">
        <v>111</v>
      </c>
      <c r="D64" s="38">
        <f t="shared" si="7"/>
        <v>9.0909090909090912E-2</v>
      </c>
      <c r="E64" s="23">
        <v>0</v>
      </c>
      <c r="F64" s="7">
        <f t="shared" si="8"/>
        <v>0</v>
      </c>
      <c r="G64" s="144"/>
    </row>
    <row r="65" spans="1:7" ht="25.5" x14ac:dyDescent="0.25">
      <c r="A65" s="46" t="s">
        <v>112</v>
      </c>
      <c r="B65" s="47" t="s">
        <v>72</v>
      </c>
      <c r="C65" s="39" t="s">
        <v>113</v>
      </c>
      <c r="D65" s="38">
        <f t="shared" si="7"/>
        <v>9.0909090909090912E-2</v>
      </c>
      <c r="E65" s="7">
        <v>1</v>
      </c>
      <c r="F65" s="7">
        <f t="shared" si="8"/>
        <v>9.0909090909090912E-2</v>
      </c>
      <c r="G65" s="144"/>
    </row>
    <row r="66" spans="1:7" ht="25.5" x14ac:dyDescent="0.25">
      <c r="A66" s="46" t="s">
        <v>114</v>
      </c>
      <c r="B66" s="47" t="s">
        <v>72</v>
      </c>
      <c r="C66" s="48" t="s">
        <v>115</v>
      </c>
      <c r="D66" s="38">
        <f t="shared" si="7"/>
        <v>9.0909090909090912E-2</v>
      </c>
      <c r="E66" s="7">
        <v>1</v>
      </c>
      <c r="F66" s="7">
        <f t="shared" si="8"/>
        <v>9.0909090909090912E-2</v>
      </c>
      <c r="G66" s="144"/>
    </row>
    <row r="67" spans="1:7" ht="51" x14ac:dyDescent="0.25">
      <c r="A67" s="46" t="s">
        <v>116</v>
      </c>
      <c r="B67" s="47" t="s">
        <v>117</v>
      </c>
      <c r="C67" s="48" t="s">
        <v>118</v>
      </c>
      <c r="D67" s="38">
        <f t="shared" si="7"/>
        <v>9.0909090909090912E-2</v>
      </c>
      <c r="E67" s="7">
        <v>1</v>
      </c>
      <c r="F67" s="7">
        <f t="shared" si="8"/>
        <v>9.0909090909090912E-2</v>
      </c>
      <c r="G67" s="144"/>
    </row>
    <row r="68" spans="1:7" ht="38.25" x14ac:dyDescent="0.25">
      <c r="A68" s="46" t="s">
        <v>119</v>
      </c>
      <c r="B68" s="47" t="s">
        <v>72</v>
      </c>
      <c r="C68" s="48" t="s">
        <v>120</v>
      </c>
      <c r="D68" s="38">
        <f t="shared" si="7"/>
        <v>9.0909090909090912E-2</v>
      </c>
      <c r="E68" s="7">
        <v>1</v>
      </c>
      <c r="F68" s="7">
        <f t="shared" si="8"/>
        <v>9.0909090909090912E-2</v>
      </c>
      <c r="G68" s="144"/>
    </row>
    <row r="69" spans="1:7" ht="38.25" x14ac:dyDescent="0.25">
      <c r="A69" s="46" t="s">
        <v>121</v>
      </c>
      <c r="B69" s="47" t="s">
        <v>72</v>
      </c>
      <c r="C69" s="48" t="s">
        <v>122</v>
      </c>
      <c r="D69" s="38">
        <f t="shared" si="7"/>
        <v>9.0909090909090912E-2</v>
      </c>
      <c r="E69" s="7">
        <v>1</v>
      </c>
      <c r="F69" s="7">
        <f t="shared" si="8"/>
        <v>9.0909090909090912E-2</v>
      </c>
      <c r="G69" s="144"/>
    </row>
    <row r="70" spans="1:7" ht="38.25" x14ac:dyDescent="0.25">
      <c r="A70" s="46" t="s">
        <v>123</v>
      </c>
      <c r="B70" s="47" t="s">
        <v>72</v>
      </c>
      <c r="C70" s="48" t="s">
        <v>122</v>
      </c>
      <c r="D70" s="38">
        <f t="shared" si="7"/>
        <v>9.0909090909090912E-2</v>
      </c>
      <c r="E70" s="7">
        <v>1</v>
      </c>
      <c r="F70" s="7">
        <f t="shared" si="8"/>
        <v>9.0909090909090912E-2</v>
      </c>
      <c r="G70" s="144"/>
    </row>
    <row r="71" spans="1:7" ht="38.25" x14ac:dyDescent="0.25">
      <c r="A71" s="46" t="s">
        <v>124</v>
      </c>
      <c r="B71" s="47" t="s">
        <v>72</v>
      </c>
      <c r="C71" s="48" t="s">
        <v>125</v>
      </c>
      <c r="D71" s="38">
        <f t="shared" si="7"/>
        <v>9.0909090909090912E-2</v>
      </c>
      <c r="E71" s="7">
        <v>1</v>
      </c>
      <c r="F71" s="7">
        <f t="shared" si="8"/>
        <v>9.0909090909090912E-2</v>
      </c>
      <c r="G71" s="144"/>
    </row>
    <row r="72" spans="1:7" ht="38.25" x14ac:dyDescent="0.25">
      <c r="A72" s="46" t="s">
        <v>126</v>
      </c>
      <c r="B72" s="47" t="s">
        <v>21</v>
      </c>
      <c r="C72" s="48" t="s">
        <v>127</v>
      </c>
      <c r="D72" s="38">
        <f t="shared" si="7"/>
        <v>9.0909090909090912E-2</v>
      </c>
      <c r="E72" s="7">
        <v>1</v>
      </c>
      <c r="F72" s="7">
        <f t="shared" si="8"/>
        <v>9.0909090909090912E-2</v>
      </c>
      <c r="G72" s="145"/>
    </row>
    <row r="73" spans="1:7" ht="19.5" customHeight="1" thickBot="1" x14ac:dyDescent="0.3">
      <c r="A73" s="146" t="s">
        <v>197</v>
      </c>
      <c r="B73" s="147"/>
      <c r="C73" s="147"/>
      <c r="D73" s="147"/>
      <c r="E73" s="147"/>
      <c r="F73" s="147"/>
      <c r="G73" s="148"/>
    </row>
    <row r="74" spans="1:7" s="2" customFormat="1" ht="19.5" customHeight="1" x14ac:dyDescent="0.25">
      <c r="A74" s="68" t="s">
        <v>7</v>
      </c>
      <c r="B74" s="68" t="s">
        <v>8</v>
      </c>
      <c r="C74" s="68" t="s">
        <v>9</v>
      </c>
      <c r="D74" s="141" t="s">
        <v>204</v>
      </c>
      <c r="E74" s="142"/>
      <c r="F74" s="75" t="s">
        <v>203</v>
      </c>
      <c r="G74" s="74" t="s">
        <v>205</v>
      </c>
    </row>
    <row r="75" spans="1:7" ht="25.5" x14ac:dyDescent="0.25">
      <c r="A75" s="50" t="s">
        <v>133</v>
      </c>
      <c r="B75" s="51" t="s">
        <v>72</v>
      </c>
      <c r="C75" s="52" t="s">
        <v>134</v>
      </c>
      <c r="D75" s="7">
        <f>100%/4</f>
        <v>0.25</v>
      </c>
      <c r="E75" s="23">
        <v>1</v>
      </c>
      <c r="F75" s="7">
        <f>D75*E75</f>
        <v>0.25</v>
      </c>
      <c r="G75" s="149">
        <f>SUM(F75:F78)</f>
        <v>1</v>
      </c>
    </row>
    <row r="76" spans="1:7" ht="51" x14ac:dyDescent="0.25">
      <c r="A76" s="50" t="s">
        <v>135</v>
      </c>
      <c r="B76" s="51" t="s">
        <v>32</v>
      </c>
      <c r="C76" s="52" t="s">
        <v>136</v>
      </c>
      <c r="D76" s="7">
        <f t="shared" ref="D76:D78" si="9">100%/4</f>
        <v>0.25</v>
      </c>
      <c r="E76" s="23">
        <v>1</v>
      </c>
      <c r="F76" s="7">
        <f t="shared" ref="F76:F78" si="10">D76*E76</f>
        <v>0.25</v>
      </c>
      <c r="G76" s="144"/>
    </row>
    <row r="77" spans="1:7" ht="35.25" customHeight="1" x14ac:dyDescent="0.25">
      <c r="A77" s="50" t="s">
        <v>137</v>
      </c>
      <c r="B77" s="51" t="s">
        <v>138</v>
      </c>
      <c r="C77" s="49" t="s">
        <v>139</v>
      </c>
      <c r="D77" s="7">
        <f t="shared" si="9"/>
        <v>0.25</v>
      </c>
      <c r="E77" s="23">
        <v>1</v>
      </c>
      <c r="F77" s="7">
        <f t="shared" si="10"/>
        <v>0.25</v>
      </c>
      <c r="G77" s="144"/>
    </row>
    <row r="78" spans="1:7" ht="67.5" customHeight="1" x14ac:dyDescent="0.25">
      <c r="A78" s="50" t="s">
        <v>140</v>
      </c>
      <c r="B78" s="51" t="s">
        <v>141</v>
      </c>
      <c r="C78" s="52" t="s">
        <v>142</v>
      </c>
      <c r="D78" s="7">
        <f t="shared" si="9"/>
        <v>0.25</v>
      </c>
      <c r="E78" s="23">
        <v>1</v>
      </c>
      <c r="F78" s="7">
        <f t="shared" si="10"/>
        <v>0.25</v>
      </c>
      <c r="G78" s="145"/>
    </row>
    <row r="79" spans="1:7" ht="19.5" customHeight="1" thickBot="1" x14ac:dyDescent="0.3">
      <c r="A79" s="146" t="s">
        <v>198</v>
      </c>
      <c r="B79" s="147"/>
      <c r="C79" s="147"/>
      <c r="D79" s="147"/>
      <c r="E79" s="147"/>
      <c r="F79" s="147"/>
      <c r="G79" s="148"/>
    </row>
    <row r="80" spans="1:7" s="2" customFormat="1" ht="19.5" customHeight="1" x14ac:dyDescent="0.25">
      <c r="A80" s="68" t="s">
        <v>7</v>
      </c>
      <c r="B80" s="68" t="s">
        <v>8</v>
      </c>
      <c r="C80" s="68" t="s">
        <v>9</v>
      </c>
      <c r="D80" s="141" t="s">
        <v>204</v>
      </c>
      <c r="E80" s="142"/>
      <c r="F80" s="75" t="s">
        <v>203</v>
      </c>
      <c r="G80" s="74" t="s">
        <v>205</v>
      </c>
    </row>
    <row r="81" spans="1:7" ht="25.5" x14ac:dyDescent="0.25">
      <c r="A81" s="53" t="s">
        <v>143</v>
      </c>
      <c r="B81" s="54" t="s">
        <v>72</v>
      </c>
      <c r="C81" s="55" t="s">
        <v>144</v>
      </c>
      <c r="D81" s="43">
        <f>100%/3</f>
        <v>0.33333333333333331</v>
      </c>
      <c r="E81" s="23">
        <v>1</v>
      </c>
      <c r="F81" s="34">
        <f>D81*E81</f>
        <v>0.33333333333333331</v>
      </c>
      <c r="G81" s="143">
        <f>SUM(F81:F83)</f>
        <v>1</v>
      </c>
    </row>
    <row r="82" spans="1:7" ht="38.25" x14ac:dyDescent="0.25">
      <c r="A82" s="53" t="s">
        <v>145</v>
      </c>
      <c r="B82" s="54" t="s">
        <v>146</v>
      </c>
      <c r="C82" s="55" t="s">
        <v>147</v>
      </c>
      <c r="D82" s="43">
        <f t="shared" ref="D82:D83" si="11">100%/3</f>
        <v>0.33333333333333331</v>
      </c>
      <c r="E82" s="23">
        <v>1</v>
      </c>
      <c r="F82" s="34">
        <f t="shared" ref="F82:F83" si="12">D82*E82</f>
        <v>0.33333333333333331</v>
      </c>
      <c r="G82" s="144"/>
    </row>
    <row r="83" spans="1:7" ht="38.25" x14ac:dyDescent="0.25">
      <c r="A83" s="53" t="s">
        <v>148</v>
      </c>
      <c r="B83" s="54" t="s">
        <v>45</v>
      </c>
      <c r="C83" s="55" t="s">
        <v>149</v>
      </c>
      <c r="D83" s="43">
        <f t="shared" si="11"/>
        <v>0.33333333333333331</v>
      </c>
      <c r="E83" s="23">
        <v>1</v>
      </c>
      <c r="F83" s="34">
        <f t="shared" si="12"/>
        <v>0.33333333333333331</v>
      </c>
      <c r="G83" s="145"/>
    </row>
    <row r="84" spans="1:7" ht="15.75" thickBot="1" x14ac:dyDescent="0.3">
      <c r="A84" s="146" t="s">
        <v>199</v>
      </c>
      <c r="B84" s="147"/>
      <c r="C84" s="147"/>
      <c r="D84" s="147"/>
      <c r="E84" s="147"/>
      <c r="F84" s="147"/>
      <c r="G84" s="148"/>
    </row>
    <row r="85" spans="1:7" s="2" customFormat="1" x14ac:dyDescent="0.25">
      <c r="A85" s="68" t="s">
        <v>7</v>
      </c>
      <c r="B85" s="68" t="s">
        <v>8</v>
      </c>
      <c r="C85" s="68" t="s">
        <v>9</v>
      </c>
      <c r="D85" s="141" t="s">
        <v>204</v>
      </c>
      <c r="E85" s="142"/>
      <c r="F85" s="75" t="s">
        <v>203</v>
      </c>
      <c r="G85" s="74" t="s">
        <v>205</v>
      </c>
    </row>
    <row r="86" spans="1:7" ht="38.25" x14ac:dyDescent="0.25">
      <c r="A86" s="56" t="s">
        <v>150</v>
      </c>
      <c r="B86" s="57" t="s">
        <v>48</v>
      </c>
      <c r="C86" s="58"/>
      <c r="D86" s="38">
        <f>100%/4</f>
        <v>0.25</v>
      </c>
      <c r="E86" s="23">
        <v>1</v>
      </c>
      <c r="F86" s="7">
        <f>D86*E86</f>
        <v>0.25</v>
      </c>
      <c r="G86" s="149">
        <f>SUM(F86:F89)</f>
        <v>1</v>
      </c>
    </row>
    <row r="87" spans="1:7" ht="25.5" x14ac:dyDescent="0.25">
      <c r="A87" s="56" t="s">
        <v>151</v>
      </c>
      <c r="B87" s="57" t="s">
        <v>138</v>
      </c>
      <c r="C87" s="59" t="s">
        <v>152</v>
      </c>
      <c r="D87" s="38">
        <f t="shared" ref="D87:D89" si="13">100%/4</f>
        <v>0.25</v>
      </c>
      <c r="E87" s="23">
        <v>1</v>
      </c>
      <c r="F87" s="7">
        <f t="shared" ref="F87:F89" si="14">D87*E87</f>
        <v>0.25</v>
      </c>
      <c r="G87" s="144"/>
    </row>
    <row r="88" spans="1:7" ht="63.75" x14ac:dyDescent="0.25">
      <c r="A88" s="56" t="s">
        <v>153</v>
      </c>
      <c r="B88" s="57" t="s">
        <v>154</v>
      </c>
      <c r="C88" s="59" t="s">
        <v>155</v>
      </c>
      <c r="D88" s="38">
        <f t="shared" si="13"/>
        <v>0.25</v>
      </c>
      <c r="E88" s="23">
        <v>1</v>
      </c>
      <c r="F88" s="7">
        <f t="shared" si="14"/>
        <v>0.25</v>
      </c>
      <c r="G88" s="144"/>
    </row>
    <row r="89" spans="1:7" ht="25.5" x14ac:dyDescent="0.25">
      <c r="A89" s="56" t="s">
        <v>156</v>
      </c>
      <c r="B89" s="57"/>
      <c r="C89" s="58"/>
      <c r="D89" s="38">
        <f t="shared" si="13"/>
        <v>0.25</v>
      </c>
      <c r="E89" s="23">
        <v>1</v>
      </c>
      <c r="F89" s="7">
        <f t="shared" si="14"/>
        <v>0.25</v>
      </c>
      <c r="G89" s="145"/>
    </row>
    <row r="90" spans="1:7" ht="15.75" thickBot="1" x14ac:dyDescent="0.3">
      <c r="A90" s="153" t="s">
        <v>200</v>
      </c>
      <c r="B90" s="153"/>
      <c r="C90" s="153"/>
      <c r="D90" s="153"/>
      <c r="E90" s="153"/>
      <c r="F90" s="153"/>
      <c r="G90" s="153"/>
    </row>
    <row r="91" spans="1:7" s="2" customFormat="1" x14ac:dyDescent="0.25">
      <c r="A91" s="68" t="s">
        <v>7</v>
      </c>
      <c r="B91" s="68" t="s">
        <v>8</v>
      </c>
      <c r="C91" s="68" t="s">
        <v>9</v>
      </c>
      <c r="D91" s="141" t="s">
        <v>204</v>
      </c>
      <c r="E91" s="142"/>
      <c r="F91" s="75" t="s">
        <v>203</v>
      </c>
      <c r="G91" s="74" t="s">
        <v>205</v>
      </c>
    </row>
    <row r="92" spans="1:7" ht="25.5" x14ac:dyDescent="0.25">
      <c r="A92" s="60" t="s">
        <v>157</v>
      </c>
      <c r="B92" s="61" t="s">
        <v>158</v>
      </c>
      <c r="C92" s="62" t="s">
        <v>159</v>
      </c>
      <c r="D92" s="38">
        <f>100%/2</f>
        <v>0.5</v>
      </c>
      <c r="E92" s="23">
        <v>1</v>
      </c>
      <c r="F92" s="7">
        <f>D92*E92</f>
        <v>0.5</v>
      </c>
      <c r="G92" s="149">
        <f>SUM(F92:F93)</f>
        <v>1</v>
      </c>
    </row>
    <row r="93" spans="1:7" ht="63.75" x14ac:dyDescent="0.25">
      <c r="A93" s="60" t="s">
        <v>160</v>
      </c>
      <c r="B93" s="61" t="s">
        <v>161</v>
      </c>
      <c r="C93" s="63" t="s">
        <v>162</v>
      </c>
      <c r="D93" s="38">
        <f>100%/2</f>
        <v>0.5</v>
      </c>
      <c r="E93" s="23">
        <v>1</v>
      </c>
      <c r="F93" s="7">
        <f>D93*E93</f>
        <v>0.5</v>
      </c>
      <c r="G93" s="145"/>
    </row>
    <row r="94" spans="1:7" ht="15.75" thickBot="1" x14ac:dyDescent="0.3">
      <c r="A94" s="160" t="s">
        <v>201</v>
      </c>
      <c r="B94" s="160"/>
      <c r="C94" s="160"/>
      <c r="D94" s="160"/>
      <c r="E94" s="160"/>
      <c r="F94" s="160"/>
      <c r="G94" s="160"/>
    </row>
    <row r="95" spans="1:7" s="2" customFormat="1" x14ac:dyDescent="0.25">
      <c r="A95" s="68" t="s">
        <v>7</v>
      </c>
      <c r="B95" s="68" t="s">
        <v>8</v>
      </c>
      <c r="C95" s="68" t="s">
        <v>9</v>
      </c>
      <c r="D95" s="141" t="s">
        <v>204</v>
      </c>
      <c r="E95" s="142"/>
      <c r="F95" s="75" t="s">
        <v>203</v>
      </c>
      <c r="G95" s="74" t="s">
        <v>205</v>
      </c>
    </row>
    <row r="96" spans="1:7" ht="38.25" x14ac:dyDescent="0.25">
      <c r="A96" s="66" t="s">
        <v>163</v>
      </c>
      <c r="B96" s="66" t="s">
        <v>164</v>
      </c>
      <c r="C96" s="67" t="s">
        <v>165</v>
      </c>
      <c r="D96" s="43">
        <f>100%/11</f>
        <v>9.0909090909090912E-2</v>
      </c>
      <c r="E96" s="23">
        <v>1</v>
      </c>
      <c r="F96" s="34">
        <f>D96*E96</f>
        <v>9.0909090909090912E-2</v>
      </c>
      <c r="G96" s="143">
        <f>SUM(F96:F106)</f>
        <v>1.0000000000000002</v>
      </c>
    </row>
    <row r="97" spans="1:7" ht="25.5" x14ac:dyDescent="0.25">
      <c r="A97" s="66" t="s">
        <v>166</v>
      </c>
      <c r="B97" s="66" t="s">
        <v>138</v>
      </c>
      <c r="C97" s="67" t="s">
        <v>167</v>
      </c>
      <c r="D97" s="43">
        <f t="shared" ref="D97:D106" si="15">100%/11</f>
        <v>9.0909090909090912E-2</v>
      </c>
      <c r="E97" s="23">
        <v>1</v>
      </c>
      <c r="F97" s="34">
        <f t="shared" ref="F97:F102" si="16">D97*E97</f>
        <v>9.0909090909090912E-2</v>
      </c>
      <c r="G97" s="156"/>
    </row>
    <row r="98" spans="1:7" ht="38.25" x14ac:dyDescent="0.25">
      <c r="A98" s="66" t="s">
        <v>168</v>
      </c>
      <c r="B98" s="66" t="s">
        <v>106</v>
      </c>
      <c r="C98" s="67" t="s">
        <v>169</v>
      </c>
      <c r="D98" s="43">
        <f t="shared" si="15"/>
        <v>9.0909090909090912E-2</v>
      </c>
      <c r="E98" s="23">
        <v>1</v>
      </c>
      <c r="F98" s="34">
        <f t="shared" si="16"/>
        <v>9.0909090909090912E-2</v>
      </c>
      <c r="G98" s="156"/>
    </row>
    <row r="99" spans="1:7" ht="38.25" x14ac:dyDescent="0.25">
      <c r="A99" s="64" t="s">
        <v>170</v>
      </c>
      <c r="B99" s="65" t="s">
        <v>171</v>
      </c>
      <c r="C99" s="67" t="s">
        <v>172</v>
      </c>
      <c r="D99" s="43">
        <f t="shared" si="15"/>
        <v>9.0909090909090912E-2</v>
      </c>
      <c r="E99" s="23">
        <v>1</v>
      </c>
      <c r="F99" s="34">
        <f t="shared" si="16"/>
        <v>9.0909090909090912E-2</v>
      </c>
      <c r="G99" s="156"/>
    </row>
    <row r="100" spans="1:7" ht="38.25" x14ac:dyDescent="0.25">
      <c r="A100" s="64" t="s">
        <v>173</v>
      </c>
      <c r="B100" s="65" t="s">
        <v>174</v>
      </c>
      <c r="C100" s="67" t="s">
        <v>175</v>
      </c>
      <c r="D100" s="43">
        <f t="shared" si="15"/>
        <v>9.0909090909090912E-2</v>
      </c>
      <c r="E100" s="23">
        <v>1</v>
      </c>
      <c r="F100" s="34">
        <f t="shared" si="16"/>
        <v>9.0909090909090912E-2</v>
      </c>
      <c r="G100" s="156"/>
    </row>
    <row r="101" spans="1:7" ht="25.5" x14ac:dyDescent="0.25">
      <c r="A101" s="64" t="s">
        <v>176</v>
      </c>
      <c r="B101" s="65" t="s">
        <v>177</v>
      </c>
      <c r="C101" s="67" t="s">
        <v>178</v>
      </c>
      <c r="D101" s="43">
        <f t="shared" si="15"/>
        <v>9.0909090909090912E-2</v>
      </c>
      <c r="E101" s="23">
        <v>1</v>
      </c>
      <c r="F101" s="34">
        <f t="shared" si="16"/>
        <v>9.0909090909090912E-2</v>
      </c>
      <c r="G101" s="156"/>
    </row>
    <row r="102" spans="1:7" ht="25.5" x14ac:dyDescent="0.25">
      <c r="A102" s="64" t="s">
        <v>179</v>
      </c>
      <c r="B102" s="65" t="s">
        <v>72</v>
      </c>
      <c r="C102" s="67" t="s">
        <v>180</v>
      </c>
      <c r="D102" s="43">
        <f t="shared" si="15"/>
        <v>9.0909090909090912E-2</v>
      </c>
      <c r="E102" s="23">
        <v>1</v>
      </c>
      <c r="F102" s="34">
        <f t="shared" si="16"/>
        <v>9.0909090909090912E-2</v>
      </c>
      <c r="G102" s="156"/>
    </row>
    <row r="103" spans="1:7" ht="38.25" x14ac:dyDescent="0.25">
      <c r="A103" s="69" t="s">
        <v>181</v>
      </c>
      <c r="B103" s="70" t="s">
        <v>72</v>
      </c>
      <c r="C103" s="71" t="s">
        <v>182</v>
      </c>
      <c r="D103" s="43">
        <f t="shared" si="15"/>
        <v>9.0909090909090912E-2</v>
      </c>
      <c r="E103" s="23">
        <v>1</v>
      </c>
      <c r="F103" s="34">
        <f>D103*E103</f>
        <v>9.0909090909090912E-2</v>
      </c>
      <c r="G103" s="156"/>
    </row>
    <row r="104" spans="1:7" ht="38.25" x14ac:dyDescent="0.25">
      <c r="A104" s="69" t="s">
        <v>183</v>
      </c>
      <c r="B104" s="70" t="s">
        <v>72</v>
      </c>
      <c r="C104" s="71" t="s">
        <v>184</v>
      </c>
      <c r="D104" s="43">
        <f t="shared" si="15"/>
        <v>9.0909090909090912E-2</v>
      </c>
      <c r="E104" s="23">
        <v>1</v>
      </c>
      <c r="F104" s="34">
        <f t="shared" ref="F104:F106" si="17">D104*E104</f>
        <v>9.0909090909090912E-2</v>
      </c>
      <c r="G104" s="156"/>
    </row>
    <row r="105" spans="1:7" ht="25.5" x14ac:dyDescent="0.25">
      <c r="A105" s="69" t="s">
        <v>185</v>
      </c>
      <c r="B105" s="70" t="s">
        <v>186</v>
      </c>
      <c r="C105" s="71" t="s">
        <v>187</v>
      </c>
      <c r="D105" s="43">
        <f t="shared" si="15"/>
        <v>9.0909090909090912E-2</v>
      </c>
      <c r="E105" s="23">
        <v>1</v>
      </c>
      <c r="F105" s="34">
        <f t="shared" si="17"/>
        <v>9.0909090909090912E-2</v>
      </c>
      <c r="G105" s="156"/>
    </row>
    <row r="106" spans="1:7" ht="38.25" x14ac:dyDescent="0.25">
      <c r="A106" s="69" t="s">
        <v>188</v>
      </c>
      <c r="B106" s="70" t="s">
        <v>106</v>
      </c>
      <c r="C106" s="71" t="s">
        <v>189</v>
      </c>
      <c r="D106" s="43">
        <f t="shared" si="15"/>
        <v>9.0909090909090912E-2</v>
      </c>
      <c r="E106" s="23">
        <v>1</v>
      </c>
      <c r="F106" s="34">
        <f t="shared" si="17"/>
        <v>9.0909090909090912E-2</v>
      </c>
      <c r="G106" s="157"/>
    </row>
    <row r="107" spans="1:7" ht="18" customHeight="1" thickBot="1" x14ac:dyDescent="0.3">
      <c r="A107" s="159" t="s">
        <v>202</v>
      </c>
      <c r="B107" s="159"/>
      <c r="C107" s="159"/>
      <c r="D107" s="159"/>
      <c r="E107" s="159"/>
      <c r="F107" s="159"/>
      <c r="G107" s="159"/>
    </row>
    <row r="108" spans="1:7" s="2" customFormat="1" ht="18" customHeight="1" x14ac:dyDescent="0.25">
      <c r="A108" s="68" t="s">
        <v>7</v>
      </c>
      <c r="B108" s="68" t="s">
        <v>8</v>
      </c>
      <c r="C108" s="68" t="s">
        <v>9</v>
      </c>
      <c r="D108" s="154" t="s">
        <v>204</v>
      </c>
      <c r="E108" s="155"/>
      <c r="F108" s="75" t="s">
        <v>203</v>
      </c>
      <c r="G108" s="74" t="s">
        <v>205</v>
      </c>
    </row>
    <row r="109" spans="1:7" ht="25.5" x14ac:dyDescent="0.25">
      <c r="A109" s="72" t="s">
        <v>190</v>
      </c>
      <c r="B109" s="73" t="s">
        <v>191</v>
      </c>
      <c r="C109" s="73" t="s">
        <v>192</v>
      </c>
      <c r="D109" s="7">
        <v>1</v>
      </c>
      <c r="E109" s="7">
        <v>0</v>
      </c>
      <c r="F109" s="7">
        <f>D109*E109</f>
        <v>0</v>
      </c>
      <c r="G109" s="7">
        <f>F109</f>
        <v>0</v>
      </c>
    </row>
    <row r="110" spans="1:7" ht="15.75" thickBot="1" x14ac:dyDescent="0.3">
      <c r="A110" s="158" t="s">
        <v>207</v>
      </c>
      <c r="B110" s="158"/>
      <c r="C110" s="158"/>
      <c r="D110" s="158"/>
      <c r="E110" s="158"/>
      <c r="F110" s="158"/>
      <c r="G110" s="158"/>
    </row>
    <row r="111" spans="1:7" s="2" customFormat="1" ht="18" customHeight="1" x14ac:dyDescent="0.25">
      <c r="A111" s="68" t="s">
        <v>7</v>
      </c>
      <c r="B111" s="68" t="s">
        <v>209</v>
      </c>
      <c r="C111" s="68"/>
      <c r="D111" s="154"/>
      <c r="E111" s="155"/>
      <c r="F111" s="75"/>
      <c r="G111" s="74"/>
    </row>
    <row r="112" spans="1:7" x14ac:dyDescent="0.25">
      <c r="A112" s="76" t="s">
        <v>208</v>
      </c>
      <c r="B112" s="77">
        <f>AVERAGE(G96:G109:G81:G92:G62:G75:G51:G56:G22:G35:G9:G16:G5)</f>
        <v>0.92207777922077916</v>
      </c>
    </row>
  </sheetData>
  <mergeCells count="44">
    <mergeCell ref="D111:E111"/>
    <mergeCell ref="D91:E91"/>
    <mergeCell ref="D95:E95"/>
    <mergeCell ref="D108:E108"/>
    <mergeCell ref="G96:G106"/>
    <mergeCell ref="A110:G110"/>
    <mergeCell ref="A107:G107"/>
    <mergeCell ref="G92:G93"/>
    <mergeCell ref="A94:G94"/>
    <mergeCell ref="D55:E55"/>
    <mergeCell ref="D61:E61"/>
    <mergeCell ref="D74:E74"/>
    <mergeCell ref="D80:E80"/>
    <mergeCell ref="D85:E85"/>
    <mergeCell ref="A79:G79"/>
    <mergeCell ref="G81:G83"/>
    <mergeCell ref="A84:G84"/>
    <mergeCell ref="D8:E8"/>
    <mergeCell ref="D15:E15"/>
    <mergeCell ref="D21:E21"/>
    <mergeCell ref="D34:E34"/>
    <mergeCell ref="D50:E50"/>
    <mergeCell ref="A33:G33"/>
    <mergeCell ref="G35:G48"/>
    <mergeCell ref="A49:G49"/>
    <mergeCell ref="G86:G89"/>
    <mergeCell ref="A90:G90"/>
    <mergeCell ref="G56:G59"/>
    <mergeCell ref="A60:G60"/>
    <mergeCell ref="G62:G72"/>
    <mergeCell ref="A73:G73"/>
    <mergeCell ref="G75:G78"/>
    <mergeCell ref="G51:G53"/>
    <mergeCell ref="A54:G54"/>
    <mergeCell ref="G9:G13"/>
    <mergeCell ref="A14:G14"/>
    <mergeCell ref="G16:G19"/>
    <mergeCell ref="A20:G20"/>
    <mergeCell ref="G22:G32"/>
    <mergeCell ref="A1:G2"/>
    <mergeCell ref="G5:G6"/>
    <mergeCell ref="A7:G7"/>
    <mergeCell ref="D4:E4"/>
    <mergeCell ref="A3:G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Avance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 calidad</dc:creator>
  <cp:lastModifiedBy>JESSICA JULIETH DIAZ DIZZETT</cp:lastModifiedBy>
  <dcterms:created xsi:type="dcterms:W3CDTF">2012-06-04T13:46:34Z</dcterms:created>
  <dcterms:modified xsi:type="dcterms:W3CDTF">2025-05-15T03:17:47Z</dcterms:modified>
</cp:coreProperties>
</file>