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to Semestre\Análisis Numérico\"/>
    </mc:Choice>
  </mc:AlternateContent>
  <xr:revisionPtr revIDLastSave="0" documentId="13_ncr:1_{B5B5F470-2BD6-4B56-B6FE-C9281B193310}" xr6:coauthVersionLast="46" xr6:coauthVersionMax="46" xr10:uidLastSave="{00000000-0000-0000-0000-000000000000}"/>
  <bookViews>
    <workbookView xWindow="-120" yWindow="-120" windowWidth="29040" windowHeight="15840" xr2:uid="{FB06A118-7EC1-4A72-B997-9818B15AB1A7}"/>
  </bookViews>
  <sheets>
    <sheet name="Interpolador Cuadrático" sheetId="1" r:id="rId1"/>
    <sheet name="Interpolador Cúb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2" l="1"/>
  <c r="M29" i="2"/>
  <c r="M30" i="2"/>
  <c r="M27" i="2"/>
  <c r="M24" i="2"/>
  <c r="M23" i="2"/>
  <c r="I14" i="2"/>
  <c r="M17" i="2"/>
  <c r="J17" i="2"/>
  <c r="I17" i="2"/>
  <c r="K17" i="2"/>
  <c r="K16" i="2"/>
  <c r="J16" i="2"/>
  <c r="I16" i="2"/>
  <c r="J15" i="2"/>
  <c r="I15" i="2"/>
  <c r="K15" i="2"/>
  <c r="K14" i="2"/>
  <c r="J14" i="2"/>
  <c r="L29" i="1"/>
  <c r="L28" i="1"/>
  <c r="L27" i="1"/>
  <c r="L23" i="1"/>
  <c r="L22" i="1"/>
  <c r="AC16" i="1"/>
  <c r="AD16" i="1"/>
  <c r="AF15" i="1"/>
  <c r="AE15" i="1"/>
  <c r="AD15" i="1"/>
  <c r="AC15" i="1"/>
  <c r="AF14" i="1"/>
  <c r="AF16" i="1" s="1"/>
  <c r="AE14" i="1"/>
  <c r="AE16" i="1" s="1"/>
  <c r="AD14" i="1"/>
  <c r="AC14" i="1"/>
  <c r="AA16" i="1"/>
  <c r="Z16" i="1"/>
  <c r="Y16" i="1"/>
  <c r="X16" i="1"/>
  <c r="AA14" i="1"/>
  <c r="AA15" i="1" s="1"/>
  <c r="Z14" i="1"/>
  <c r="Z15" i="1" s="1"/>
  <c r="Y14" i="1"/>
  <c r="Y15" i="1" s="1"/>
  <c r="X14" i="1"/>
  <c r="X15" i="1" s="1"/>
  <c r="V15" i="1"/>
  <c r="U15" i="1"/>
  <c r="T15" i="1"/>
  <c r="S15" i="1"/>
  <c r="V14" i="1"/>
  <c r="U14" i="1"/>
  <c r="T14" i="1"/>
  <c r="S14" i="1"/>
  <c r="Q14" i="1"/>
  <c r="P14" i="1"/>
  <c r="O14" i="1"/>
  <c r="N14" i="1"/>
</calcChain>
</file>

<file path=xl/sharedStrings.xml><?xml version="1.0" encoding="utf-8"?>
<sst xmlns="http://schemas.openxmlformats.org/spreadsheetml/2006/main" count="96" uniqueCount="31">
  <si>
    <t>Base Imponible</t>
  </si>
  <si>
    <t>4.410.000</t>
  </si>
  <si>
    <t>4.830.000</t>
  </si>
  <si>
    <t>5.250.000</t>
  </si>
  <si>
    <t>5.670.000</t>
  </si>
  <si>
    <t>1.165.978</t>
  </si>
  <si>
    <t>1.329.190</t>
  </si>
  <si>
    <t>1.501.474</t>
  </si>
  <si>
    <t>1.682.830</t>
  </si>
  <si>
    <t>Cuota Íntegra</t>
  </si>
  <si>
    <t>Tipo</t>
  </si>
  <si>
    <t>38,86%</t>
  </si>
  <si>
    <t>41,02%</t>
  </si>
  <si>
    <t>43,18%</t>
  </si>
  <si>
    <t>Polinomio de Interpolación (Interpolación de Segundo Grado)</t>
  </si>
  <si>
    <t>Ecuación</t>
  </si>
  <si>
    <t>a</t>
  </si>
  <si>
    <t>b</t>
  </si>
  <si>
    <t>c</t>
  </si>
  <si>
    <t>y</t>
  </si>
  <si>
    <t>x</t>
  </si>
  <si>
    <t>f</t>
  </si>
  <si>
    <t>g</t>
  </si>
  <si>
    <t>d</t>
  </si>
  <si>
    <t>e</t>
  </si>
  <si>
    <t>d/(ad)</t>
  </si>
  <si>
    <t>e-(ae)d</t>
  </si>
  <si>
    <t>f-(af)d</t>
  </si>
  <si>
    <t>f-(bf)e</t>
  </si>
  <si>
    <t>Polinomio de Interpolación (Interpolación de Tercer Grado)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</si>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</sst>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CEF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3" fillId="0" borderId="0" xfId="0" applyFont="1"/>
    <xf numFmtId="1" fontId="0" fillId="0" borderId="1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/>
    <xf numFmtId="0" fontId="0" fillId="2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NumberFormat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 vertical="top"/>
    </xf>
    <xf numFmtId="0" fontId="0" fillId="0" borderId="5" xfId="0" applyBorder="1" applyAlignment="1"/>
    <xf numFmtId="0" fontId="0" fillId="0" borderId="0" xfId="0" applyAlignment="1"/>
    <xf numFmtId="0" fontId="2" fillId="0" borderId="0" xfId="0" applyFont="1"/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455612</xdr:colOff>
      <xdr:row>10</xdr:row>
      <xdr:rowOff>7143</xdr:rowOff>
    </xdr:from>
    <xdr:ext cx="108837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1">
              <a:extLst>
                <a:ext uri="{FF2B5EF4-FFF2-40B4-BE49-F238E27FC236}">
                  <a16:creationId xmlns:a16="http://schemas.microsoft.com/office/drawing/2014/main" id="{7B71BB51-235E-438C-8FD5-D55F68385DBB}"/>
                </a:ext>
              </a:extLst>
            </xdr:cNvPr>
            <xdr:cNvSpPr txBox="1"/>
          </xdr:nvSpPr>
          <xdr:spPr>
            <a:xfrm>
              <a:off x="5130800" y="1912143"/>
              <a:ext cx="108837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𝑏𝑥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s-419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B71BB51-235E-438C-8FD5-D55F68385DBB}"/>
                </a:ext>
              </a:extLst>
            </xdr:cNvPr>
            <xdr:cNvSpPr txBox="1"/>
          </xdr:nvSpPr>
          <xdr:spPr>
            <a:xfrm>
              <a:off x="5130800" y="1912143"/>
              <a:ext cx="108837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𝑦=𝑎𝑥^2+𝑏𝑥+𝑐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3</xdr:col>
      <xdr:colOff>64876</xdr:colOff>
      <xdr:row>13</xdr:row>
      <xdr:rowOff>704</xdr:rowOff>
    </xdr:from>
    <xdr:ext cx="272209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CuadroTexto 2">
              <a:extLst>
                <a:ext uri="{FF2B5EF4-FFF2-40B4-BE49-F238E27FC236}">
                  <a16:creationId xmlns:a16="http://schemas.microsoft.com/office/drawing/2014/main" id="{D04296A0-AE60-4685-9C5D-FD3FD7D17989}"/>
                </a:ext>
              </a:extLst>
            </xdr:cNvPr>
            <xdr:cNvSpPr txBox="1"/>
          </xdr:nvSpPr>
          <xdr:spPr>
            <a:xfrm>
              <a:off x="2898564" y="2477204"/>
              <a:ext cx="272209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1165978=(4410000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+(4410000)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s-419" sz="1100"/>
            </a:p>
          </xdr:txBody>
        </xdr:sp>
      </mc:Choice>
      <mc:Fallback xmlns="">
        <xdr:sp macro="" textlink="">
          <xdr:nvSpPr>
            <xdr:cNvPr id="88" name="CuadroTexto 2">
              <a:extLst>
                <a:ext uri="{FF2B5EF4-FFF2-40B4-BE49-F238E27FC236}">
                  <a16:creationId xmlns:a16="http://schemas.microsoft.com/office/drawing/2014/main" id="{D04296A0-AE60-4685-9C5D-FD3FD7D17989}"/>
                </a:ext>
              </a:extLst>
            </xdr:cNvPr>
            <xdr:cNvSpPr txBox="1"/>
          </xdr:nvSpPr>
          <xdr:spPr>
            <a:xfrm>
              <a:off x="2898564" y="2477204"/>
              <a:ext cx="272209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1165978=(4410000)^2 𝑎+(4410000)𝑏+𝑐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3</xdr:col>
      <xdr:colOff>66464</xdr:colOff>
      <xdr:row>14</xdr:row>
      <xdr:rowOff>2291</xdr:rowOff>
    </xdr:from>
    <xdr:ext cx="272209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4" name="CuadroTexto 2">
              <a:extLst>
                <a:ext uri="{FF2B5EF4-FFF2-40B4-BE49-F238E27FC236}">
                  <a16:creationId xmlns:a16="http://schemas.microsoft.com/office/drawing/2014/main" id="{960FB522-E802-4DB0-8174-5DE01DE60B69}"/>
                </a:ext>
              </a:extLst>
            </xdr:cNvPr>
            <xdr:cNvSpPr txBox="1"/>
          </xdr:nvSpPr>
          <xdr:spPr>
            <a:xfrm>
              <a:off x="2900152" y="2669291"/>
              <a:ext cx="272209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1329190=(4830000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+(4830000)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94" name="CuadroTexto 2">
              <a:extLst>
                <a:ext uri="{FF2B5EF4-FFF2-40B4-BE49-F238E27FC236}">
                  <a16:creationId xmlns:a16="http://schemas.microsoft.com/office/drawing/2014/main" id="{960FB522-E802-4DB0-8174-5DE01DE60B69}"/>
                </a:ext>
              </a:extLst>
            </xdr:cNvPr>
            <xdr:cNvSpPr txBox="1"/>
          </xdr:nvSpPr>
          <xdr:spPr>
            <a:xfrm>
              <a:off x="2900152" y="2669291"/>
              <a:ext cx="272209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1329190=(4830000)^2 𝑎+(4830000)𝑏+𝑐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3</xdr:col>
      <xdr:colOff>68050</xdr:colOff>
      <xdr:row>14</xdr:row>
      <xdr:rowOff>186442</xdr:rowOff>
    </xdr:from>
    <xdr:ext cx="272209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5" name="CuadroTexto 2">
              <a:extLst>
                <a:ext uri="{FF2B5EF4-FFF2-40B4-BE49-F238E27FC236}">
                  <a16:creationId xmlns:a16="http://schemas.microsoft.com/office/drawing/2014/main" id="{8FB6B776-2327-42DF-9A05-0EEC1BF2C5A3}"/>
                </a:ext>
              </a:extLst>
            </xdr:cNvPr>
            <xdr:cNvSpPr txBox="1"/>
          </xdr:nvSpPr>
          <xdr:spPr>
            <a:xfrm>
              <a:off x="2901738" y="2853442"/>
              <a:ext cx="272209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1501474=(5250000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+(5250000)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95" name="CuadroTexto 2">
              <a:extLst>
                <a:ext uri="{FF2B5EF4-FFF2-40B4-BE49-F238E27FC236}">
                  <a16:creationId xmlns:a16="http://schemas.microsoft.com/office/drawing/2014/main" id="{8FB6B776-2327-42DF-9A05-0EEC1BF2C5A3}"/>
                </a:ext>
              </a:extLst>
            </xdr:cNvPr>
            <xdr:cNvSpPr txBox="1"/>
          </xdr:nvSpPr>
          <xdr:spPr>
            <a:xfrm>
              <a:off x="2901738" y="2853442"/>
              <a:ext cx="272209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1501474=(5250000)^2 𝑎+(5250000)𝑏+𝑐</a:t>
              </a:r>
              <a:endParaRPr lang="es-419" sz="1100"/>
            </a:p>
          </xdr:txBody>
        </xdr:sp>
      </mc:Fallback>
    </mc:AlternateContent>
    <xdr:clientData/>
  </xdr:oneCellAnchor>
  <xdr:twoCellAnchor editAs="oneCell">
    <xdr:from>
      <xdr:col>4</xdr:col>
      <xdr:colOff>5540</xdr:colOff>
      <xdr:row>18</xdr:row>
      <xdr:rowOff>26660</xdr:rowOff>
    </xdr:from>
    <xdr:to>
      <xdr:col>6</xdr:col>
      <xdr:colOff>896742</xdr:colOff>
      <xdr:row>26</xdr:row>
      <xdr:rowOff>127001</xdr:rowOff>
    </xdr:to>
    <xdr:pic>
      <xdr:nvPicPr>
        <xdr:cNvPr id="248" name="Imagen 96">
          <a:extLst>
            <a:ext uri="{FF2B5EF4-FFF2-40B4-BE49-F238E27FC236}">
              <a16:creationId xmlns:a16="http://schemas.microsoft.com/office/drawing/2014/main" id="{17098372-EE8D-477D-8586-7A0649312C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4384"/>
        <a:stretch/>
      </xdr:blipFill>
      <xdr:spPr>
        <a:xfrm>
          <a:off x="5649103" y="3455660"/>
          <a:ext cx="2986702" cy="1624341"/>
        </a:xfrm>
        <a:prstGeom prst="rect">
          <a:avLst/>
        </a:prstGeom>
      </xdr:spPr>
    </xdr:pic>
    <xdr:clientData/>
  </xdr:twoCellAnchor>
  <xdr:oneCellAnchor>
    <xdr:from>
      <xdr:col>8</xdr:col>
      <xdr:colOff>407988</xdr:colOff>
      <xdr:row>31</xdr:row>
      <xdr:rowOff>7145</xdr:rowOff>
    </xdr:from>
    <xdr:ext cx="243297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8" name="CuadroTexto 97">
              <a:extLst>
                <a:ext uri="{FF2B5EF4-FFF2-40B4-BE49-F238E27FC236}">
                  <a16:creationId xmlns:a16="http://schemas.microsoft.com/office/drawing/2014/main" id="{70401E02-6D65-4292-9ED1-A5364BB0C413}"/>
                </a:ext>
              </a:extLst>
            </xdr:cNvPr>
            <xdr:cNvSpPr txBox="1"/>
          </xdr:nvSpPr>
          <xdr:spPr>
            <a:xfrm>
              <a:off x="9488488" y="5912645"/>
              <a:ext cx="243297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2.57143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−8</m:t>
                            </m:r>
                          </m:sup>
                        </m:sSup>
                      </m:e>
                    </m:d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+0.151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−26</m:t>
                    </m:r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98" name="CuadroTexto 97">
              <a:extLst>
                <a:ext uri="{FF2B5EF4-FFF2-40B4-BE49-F238E27FC236}">
                  <a16:creationId xmlns:a16="http://schemas.microsoft.com/office/drawing/2014/main" id="{70401E02-6D65-4292-9ED1-A5364BB0C413}"/>
                </a:ext>
              </a:extLst>
            </xdr:cNvPr>
            <xdr:cNvSpPr txBox="1"/>
          </xdr:nvSpPr>
          <xdr:spPr>
            <a:xfrm>
              <a:off x="9488488" y="5912645"/>
              <a:ext cx="243297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𝑦=(2.57143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×10^(−8) ) 𝑥^2+0.151𝑥−26</a:t>
              </a:r>
              <a:endParaRPr lang="es-419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198851</xdr:colOff>
      <xdr:row>10</xdr:row>
      <xdr:rowOff>7143</xdr:rowOff>
    </xdr:from>
    <xdr:ext cx="148957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70133D8-B362-4B4B-9A7E-05018C86C7D2}"/>
                </a:ext>
              </a:extLst>
            </xdr:cNvPr>
            <xdr:cNvSpPr txBox="1"/>
          </xdr:nvSpPr>
          <xdr:spPr>
            <a:xfrm>
              <a:off x="7711177" y="1912143"/>
              <a:ext cx="148957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𝑏</m:t>
                    </m:r>
                    <m:sSup>
                      <m:sSup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70133D8-B362-4B4B-9A7E-05018C86C7D2}"/>
                </a:ext>
              </a:extLst>
            </xdr:cNvPr>
            <xdr:cNvSpPr txBox="1"/>
          </xdr:nvSpPr>
          <xdr:spPr>
            <a:xfrm>
              <a:off x="7711177" y="1912143"/>
              <a:ext cx="148957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𝑦=𝑎𝑥^3+𝑏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2+𝑐</a:t>
              </a:r>
              <a:r>
                <a:rPr lang="es-CO" sz="1100" b="0" i="0">
                  <a:latin typeface="Cambria Math" panose="02040503050406030204" pitchFamily="18" charset="0"/>
                </a:rPr>
                <a:t>𝑥+𝑑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8</xdr:col>
      <xdr:colOff>780705</xdr:colOff>
      <xdr:row>31</xdr:row>
      <xdr:rowOff>15427</xdr:rowOff>
    </xdr:from>
    <xdr:ext cx="243297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7A3CA8C-9DB5-4119-97DF-A32FE7FC72C4}"/>
                </a:ext>
              </a:extLst>
            </xdr:cNvPr>
            <xdr:cNvSpPr txBox="1"/>
          </xdr:nvSpPr>
          <xdr:spPr>
            <a:xfrm>
              <a:off x="10661857" y="5920927"/>
              <a:ext cx="243297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2.57143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−8</m:t>
                            </m:r>
                          </m:sup>
                        </m:sSup>
                      </m:e>
                    </m:d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+0.151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−26</m:t>
                    </m:r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7A3CA8C-9DB5-4119-97DF-A32FE7FC72C4}"/>
                </a:ext>
              </a:extLst>
            </xdr:cNvPr>
            <xdr:cNvSpPr txBox="1"/>
          </xdr:nvSpPr>
          <xdr:spPr>
            <a:xfrm>
              <a:off x="10661857" y="5920927"/>
              <a:ext cx="243297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𝑦=(2.57143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×10^(−8) ) 𝑥^2+0.151𝑥−26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3</xdr:col>
      <xdr:colOff>114300</xdr:colOff>
      <xdr:row>13</xdr:row>
      <xdr:rowOff>6626</xdr:rowOff>
    </xdr:from>
    <xdr:ext cx="347845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894924A-CA64-4E7A-B8F9-7A0C7AE2B610}"/>
                </a:ext>
              </a:extLst>
            </xdr:cNvPr>
            <xdr:cNvSpPr txBox="1"/>
          </xdr:nvSpPr>
          <xdr:spPr>
            <a:xfrm>
              <a:off x="2946952" y="2483126"/>
              <a:ext cx="34784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1100" b="0" i="1">
                      <a:latin typeface="Cambria Math" panose="02040503050406030204" pitchFamily="18" charset="0"/>
                    </a:rPr>
                    <m:t>1165</m:t>
                  </m:r>
                </m:oMath>
              </a14:m>
              <a:r>
                <a:rPr lang="es-419" sz="1100"/>
                <a:t>978=(4410000</a:t>
              </a:r>
              <a14:m>
                <m:oMath xmlns:m="http://schemas.openxmlformats.org/officeDocument/2006/math">
                  <m:sSup>
                    <m:sSupPr>
                      <m:ctrlPr>
                        <a:rPr lang="es-419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s-CO" sz="1100" b="0" i="1">
                          <a:latin typeface="Cambria Math" panose="02040503050406030204" pitchFamily="18" charset="0"/>
                        </a:rPr>
                        <m:t>3</m:t>
                      </m:r>
                    </m:sup>
                  </m:sSup>
                  <m:r>
                    <a:rPr lang="es-CO" sz="1100" b="0" i="1">
                      <a:latin typeface="Cambria Math" panose="02040503050406030204" pitchFamily="18" charset="0"/>
                    </a:rPr>
                    <m:t>𝑎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+(4410000</m:t>
                  </m:r>
                  <m:sSup>
                    <m:sSupPr>
                      <m:ctrlPr>
                        <a:rPr lang="es-CO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s-CO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s-CO" sz="1100" b="0" i="1">
                      <a:latin typeface="Cambria Math" panose="02040503050406030204" pitchFamily="18" charset="0"/>
                    </a:rPr>
                    <m:t>𝑏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+</m:t>
                  </m:r>
                  <m:d>
                    <m:dPr>
                      <m:ctrlPr>
                        <a:rPr lang="es-CO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4410000</m:t>
                      </m:r>
                    </m:e>
                  </m:d>
                  <m:r>
                    <a:rPr lang="es-CO" sz="1100" b="0" i="1">
                      <a:latin typeface="Cambria Math" panose="02040503050406030204" pitchFamily="18" charset="0"/>
                    </a:rPr>
                    <m:t>𝑐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+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𝑑</m:t>
                  </m:r>
                </m:oMath>
              </a14:m>
              <a:endParaRPr lang="es-419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894924A-CA64-4E7A-B8F9-7A0C7AE2B610}"/>
                </a:ext>
              </a:extLst>
            </xdr:cNvPr>
            <xdr:cNvSpPr txBox="1"/>
          </xdr:nvSpPr>
          <xdr:spPr>
            <a:xfrm>
              <a:off x="2946952" y="2483126"/>
              <a:ext cx="34784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1165</a:t>
              </a:r>
              <a:r>
                <a:rPr lang="es-419" sz="1100"/>
                <a:t>978=(4410000</a:t>
              </a:r>
              <a:r>
                <a:rPr lang="es-CO" sz="1100" b="0" i="0">
                  <a:latin typeface="Cambria Math" panose="02040503050406030204" pitchFamily="18" charset="0"/>
                </a:rPr>
                <a:t>)</a:t>
              </a:r>
              <a:r>
                <a:rPr lang="es-419" sz="1100" b="0" i="0">
                  <a:latin typeface="Cambria Math" panose="02040503050406030204" pitchFamily="18" charset="0"/>
                </a:rPr>
                <a:t>^</a:t>
              </a:r>
              <a:r>
                <a:rPr lang="es-CO" sz="1100" b="0" i="0">
                  <a:latin typeface="Cambria Math" panose="02040503050406030204" pitchFamily="18" charset="0"/>
                </a:rPr>
                <a:t>3 𝑎+(4410000)^2 𝑏+(4410000)𝑐+𝑑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3</xdr:col>
      <xdr:colOff>92765</xdr:colOff>
      <xdr:row>14</xdr:row>
      <xdr:rowOff>9939</xdr:rowOff>
    </xdr:from>
    <xdr:ext cx="349826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88044B78-7015-4950-B0F2-58368989FF54}"/>
                </a:ext>
              </a:extLst>
            </xdr:cNvPr>
            <xdr:cNvSpPr txBox="1"/>
          </xdr:nvSpPr>
          <xdr:spPr>
            <a:xfrm>
              <a:off x="2925417" y="2676939"/>
              <a:ext cx="34982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1100" b="0" i="1">
                      <a:latin typeface="Cambria Math" panose="02040503050406030204" pitchFamily="18" charset="0"/>
                    </a:rPr>
                    <m:t>1329190</m:t>
                  </m:r>
                </m:oMath>
              </a14:m>
              <a:r>
                <a:rPr lang="es-419" sz="1100"/>
                <a:t>=(4830000</a:t>
              </a:r>
              <a14:m>
                <m:oMath xmlns:m="http://schemas.openxmlformats.org/officeDocument/2006/math">
                  <m:sSup>
                    <m:sSupPr>
                      <m:ctrlPr>
                        <a:rPr lang="es-419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s-CO" sz="1100" b="0" i="1">
                          <a:latin typeface="Cambria Math" panose="02040503050406030204" pitchFamily="18" charset="0"/>
                        </a:rPr>
                        <m:t>3</m:t>
                      </m:r>
                    </m:sup>
                  </m:sSup>
                  <m:r>
                    <a:rPr lang="es-CO" sz="1100" b="0" i="1">
                      <a:latin typeface="Cambria Math" panose="02040503050406030204" pitchFamily="18" charset="0"/>
                    </a:rPr>
                    <m:t>𝑎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+(4830000</m:t>
                  </m:r>
                  <m:sSup>
                    <m:sSupPr>
                      <m:ctrlPr>
                        <a:rPr lang="es-CO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s-CO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s-CO" sz="1100" b="0" i="1">
                      <a:latin typeface="Cambria Math" panose="02040503050406030204" pitchFamily="18" charset="0"/>
                    </a:rPr>
                    <m:t>𝑏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+</m:t>
                  </m:r>
                  <m:d>
                    <m:dPr>
                      <m:ctrlPr>
                        <a:rPr lang="es-CO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4830000</m:t>
                      </m:r>
                    </m:e>
                  </m:d>
                  <m:r>
                    <a:rPr lang="es-CO" sz="1100" b="0" i="1">
                      <a:latin typeface="Cambria Math" panose="02040503050406030204" pitchFamily="18" charset="0"/>
                    </a:rPr>
                    <m:t>𝑐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+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𝑑</m:t>
                  </m:r>
                </m:oMath>
              </a14:m>
              <a:endParaRPr lang="es-419" sz="1100"/>
            </a:p>
          </xdr:txBody>
        </xdr:sp>
      </mc:Choice>
      <mc:Fallback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88044B78-7015-4950-B0F2-58368989FF54}"/>
                </a:ext>
              </a:extLst>
            </xdr:cNvPr>
            <xdr:cNvSpPr txBox="1"/>
          </xdr:nvSpPr>
          <xdr:spPr>
            <a:xfrm>
              <a:off x="2925417" y="2676939"/>
              <a:ext cx="34982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1329190</a:t>
              </a:r>
              <a:r>
                <a:rPr lang="es-419" sz="1100"/>
                <a:t>=(4830000</a:t>
              </a:r>
              <a:r>
                <a:rPr lang="es-CO" sz="1100" b="0" i="0">
                  <a:latin typeface="Cambria Math" panose="02040503050406030204" pitchFamily="18" charset="0"/>
                </a:rPr>
                <a:t>)</a:t>
              </a:r>
              <a:r>
                <a:rPr lang="es-419" sz="1100" b="0" i="0">
                  <a:latin typeface="Cambria Math" panose="02040503050406030204" pitchFamily="18" charset="0"/>
                </a:rPr>
                <a:t>^</a:t>
              </a:r>
              <a:r>
                <a:rPr lang="es-CO" sz="1100" b="0" i="0">
                  <a:latin typeface="Cambria Math" panose="02040503050406030204" pitchFamily="18" charset="0"/>
                </a:rPr>
                <a:t>3 𝑎+(4830000)^2 𝑏+(4830000)𝑐+𝑑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3</xdr:col>
      <xdr:colOff>87796</xdr:colOff>
      <xdr:row>15</xdr:row>
      <xdr:rowOff>13252</xdr:rowOff>
    </xdr:from>
    <xdr:ext cx="349826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7CBC53B3-B17C-408F-AA90-E6CEDAB8A799}"/>
                </a:ext>
              </a:extLst>
            </xdr:cNvPr>
            <xdr:cNvSpPr txBox="1"/>
          </xdr:nvSpPr>
          <xdr:spPr>
            <a:xfrm>
              <a:off x="2920448" y="2870752"/>
              <a:ext cx="34982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1100" b="0" i="1">
                      <a:latin typeface="Cambria Math" panose="02040503050406030204" pitchFamily="18" charset="0"/>
                    </a:rPr>
                    <m:t>1501474</m:t>
                  </m:r>
                </m:oMath>
              </a14:m>
              <a:r>
                <a:rPr lang="es-419" sz="1100"/>
                <a:t>=(5250000</a:t>
              </a:r>
              <a14:m>
                <m:oMath xmlns:m="http://schemas.openxmlformats.org/officeDocument/2006/math">
                  <m:sSup>
                    <m:sSupPr>
                      <m:ctrlPr>
                        <a:rPr lang="es-419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s-CO" sz="1100" b="0" i="1">
                          <a:latin typeface="Cambria Math" panose="02040503050406030204" pitchFamily="18" charset="0"/>
                        </a:rPr>
                        <m:t>3</m:t>
                      </m:r>
                    </m:sup>
                  </m:sSup>
                  <m:r>
                    <a:rPr lang="es-CO" sz="1100" b="0" i="1">
                      <a:latin typeface="Cambria Math" panose="02040503050406030204" pitchFamily="18" charset="0"/>
                    </a:rPr>
                    <m:t>𝑎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+(5250000</m:t>
                  </m:r>
                  <m:sSup>
                    <m:sSupPr>
                      <m:ctrlPr>
                        <a:rPr lang="es-CO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s-CO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s-CO" sz="1100" b="0" i="1">
                      <a:latin typeface="Cambria Math" panose="02040503050406030204" pitchFamily="18" charset="0"/>
                    </a:rPr>
                    <m:t>𝑏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+</m:t>
                  </m:r>
                  <m:d>
                    <m:dPr>
                      <m:ctrlPr>
                        <a:rPr lang="es-CO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5250000</m:t>
                      </m:r>
                    </m:e>
                  </m:d>
                  <m:r>
                    <a:rPr lang="es-CO" sz="1100" b="0" i="1">
                      <a:latin typeface="Cambria Math" panose="02040503050406030204" pitchFamily="18" charset="0"/>
                    </a:rPr>
                    <m:t>𝑐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+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𝑑</m:t>
                  </m:r>
                </m:oMath>
              </a14:m>
              <a:endParaRPr lang="es-419" sz="1100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7CBC53B3-B17C-408F-AA90-E6CEDAB8A799}"/>
                </a:ext>
              </a:extLst>
            </xdr:cNvPr>
            <xdr:cNvSpPr txBox="1"/>
          </xdr:nvSpPr>
          <xdr:spPr>
            <a:xfrm>
              <a:off x="2920448" y="2870752"/>
              <a:ext cx="34982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1501474</a:t>
              </a:r>
              <a:r>
                <a:rPr lang="es-419" sz="1100"/>
                <a:t>=(5250000</a:t>
              </a:r>
              <a:r>
                <a:rPr lang="es-CO" sz="1100" b="0" i="0">
                  <a:latin typeface="Cambria Math" panose="02040503050406030204" pitchFamily="18" charset="0"/>
                </a:rPr>
                <a:t>)</a:t>
              </a:r>
              <a:r>
                <a:rPr lang="es-419" sz="1100" b="0" i="0">
                  <a:latin typeface="Cambria Math" panose="02040503050406030204" pitchFamily="18" charset="0"/>
                </a:rPr>
                <a:t>^</a:t>
              </a:r>
              <a:r>
                <a:rPr lang="es-CO" sz="1100" b="0" i="0">
                  <a:latin typeface="Cambria Math" panose="02040503050406030204" pitchFamily="18" charset="0"/>
                </a:rPr>
                <a:t>3 𝑎+(5250000)^2 𝑏+(5250000)𝑐+𝑑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3</xdr:col>
      <xdr:colOff>41413</xdr:colOff>
      <xdr:row>16</xdr:row>
      <xdr:rowOff>16564</xdr:rowOff>
    </xdr:from>
    <xdr:ext cx="354449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F641375C-2182-4836-886C-475144D95868}"/>
                </a:ext>
              </a:extLst>
            </xdr:cNvPr>
            <xdr:cNvSpPr txBox="1"/>
          </xdr:nvSpPr>
          <xdr:spPr>
            <a:xfrm>
              <a:off x="2874065" y="3064564"/>
              <a:ext cx="354449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1100" b="0" i="1">
                      <a:latin typeface="Cambria Math" panose="02040503050406030204" pitchFamily="18" charset="0"/>
                    </a:rPr>
                    <m:t>1682830</m:t>
                  </m:r>
                </m:oMath>
              </a14:m>
              <a:r>
                <a:rPr lang="es-419" sz="1100"/>
                <a:t>=(</a:t>
              </a:r>
              <a14:m>
                <m:oMath xmlns:m="http://schemas.openxmlformats.org/officeDocument/2006/math">
                  <m:r>
                    <a:rPr lang="es-CO" sz="1100" b="0" i="0">
                      <a:latin typeface="Cambria Math" panose="02040503050406030204" pitchFamily="18" charset="0"/>
                    </a:rPr>
                    <m:t>5670000</m:t>
                  </m:r>
                  <m:sSup>
                    <m:sSupPr>
                      <m:ctrlPr>
                        <a:rPr lang="es-419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s-CO" sz="1100" b="0" i="1">
                          <a:latin typeface="Cambria Math" panose="02040503050406030204" pitchFamily="18" charset="0"/>
                        </a:rPr>
                        <m:t>3</m:t>
                      </m:r>
                    </m:sup>
                  </m:sSup>
                  <m:r>
                    <a:rPr lang="es-CO" sz="1100" b="0" i="1">
                      <a:latin typeface="Cambria Math" panose="02040503050406030204" pitchFamily="18" charset="0"/>
                    </a:rPr>
                    <m:t>𝑎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+(5670000</m:t>
                  </m:r>
                  <m:sSup>
                    <m:sSupPr>
                      <m:ctrlPr>
                        <a:rPr lang="es-CO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s-CO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s-CO" sz="1100" b="0" i="1">
                      <a:latin typeface="Cambria Math" panose="02040503050406030204" pitchFamily="18" charset="0"/>
                    </a:rPr>
                    <m:t>𝑏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+</m:t>
                  </m:r>
                  <m:d>
                    <m:dPr>
                      <m:ctrlPr>
                        <a:rPr lang="es-CO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5670000</m:t>
                      </m:r>
                    </m:e>
                  </m:d>
                  <m:r>
                    <a:rPr lang="es-CO" sz="1100" b="0" i="1">
                      <a:latin typeface="Cambria Math" panose="02040503050406030204" pitchFamily="18" charset="0"/>
                    </a:rPr>
                    <m:t>𝑐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+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𝑑</m:t>
                  </m:r>
                </m:oMath>
              </a14:m>
              <a:endParaRPr lang="es-419" sz="1100"/>
            </a:p>
          </xdr:txBody>
        </xdr:sp>
      </mc:Choice>
      <mc:Fallback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F641375C-2182-4836-886C-475144D95868}"/>
                </a:ext>
              </a:extLst>
            </xdr:cNvPr>
            <xdr:cNvSpPr txBox="1"/>
          </xdr:nvSpPr>
          <xdr:spPr>
            <a:xfrm>
              <a:off x="2874065" y="3064564"/>
              <a:ext cx="354449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1682830</a:t>
              </a:r>
              <a:r>
                <a:rPr lang="es-419" sz="1100"/>
                <a:t>=(</a:t>
              </a:r>
              <a:r>
                <a:rPr lang="es-CO" sz="1100" b="0" i="0">
                  <a:latin typeface="Cambria Math" panose="02040503050406030204" pitchFamily="18" charset="0"/>
                </a:rPr>
                <a:t>5670000)</a:t>
              </a:r>
              <a:r>
                <a:rPr lang="es-419" sz="1100" b="0" i="0">
                  <a:latin typeface="Cambria Math" panose="02040503050406030204" pitchFamily="18" charset="0"/>
                </a:rPr>
                <a:t>^</a:t>
              </a:r>
              <a:r>
                <a:rPr lang="es-CO" sz="1100" b="0" i="0">
                  <a:latin typeface="Cambria Math" panose="02040503050406030204" pitchFamily="18" charset="0"/>
                </a:rPr>
                <a:t>3 𝑎+(5670000)^2 𝑏+(5670000)𝑐+𝑑</a:t>
              </a:r>
              <a:endParaRPr lang="es-419" sz="1100"/>
            </a:p>
          </xdr:txBody>
        </xdr:sp>
      </mc:Fallback>
    </mc:AlternateContent>
    <xdr:clientData/>
  </xdr:oneCellAnchor>
  <xdr:twoCellAnchor editAs="oneCell">
    <xdr:from>
      <xdr:col>3</xdr:col>
      <xdr:colOff>2832652</xdr:colOff>
      <xdr:row>17</xdr:row>
      <xdr:rowOff>174733</xdr:rowOff>
    </xdr:from>
    <xdr:to>
      <xdr:col>6</xdr:col>
      <xdr:colOff>811695</xdr:colOff>
      <xdr:row>30</xdr:row>
      <xdr:rowOff>33608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31DC13A-5F54-4FB8-878F-6E0B88E87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5304" y="3413233"/>
          <a:ext cx="3685761" cy="2335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579C-8689-4318-BC29-E8D95BDD20C8}">
  <dimension ref="B4:AF38"/>
  <sheetViews>
    <sheetView tabSelected="1" topLeftCell="B13" zoomScale="120" zoomScaleNormal="120" workbookViewId="0">
      <selection activeCell="I12" sqref="I12"/>
    </sheetView>
  </sheetViews>
  <sheetFormatPr baseColWidth="10" defaultRowHeight="15" x14ac:dyDescent="0.25"/>
  <cols>
    <col min="2" max="2" width="14.85546875" customWidth="1"/>
    <col min="3" max="3" width="16.140625" customWidth="1"/>
    <col min="4" max="4" width="42.140625" customWidth="1"/>
    <col min="5" max="5" width="16" customWidth="1"/>
    <col min="6" max="6" width="15.42578125" customWidth="1"/>
    <col min="7" max="7" width="15" customWidth="1"/>
    <col min="8" max="8" width="5.140625" customWidth="1"/>
    <col min="9" max="9" width="16.7109375" customWidth="1"/>
    <col min="10" max="10" width="10.28515625" customWidth="1"/>
    <col min="11" max="11" width="7.7109375" customWidth="1"/>
    <col min="12" max="12" width="12.85546875" bestFit="1" customWidth="1"/>
    <col min="14" max="14" width="16.140625" bestFit="1" customWidth="1"/>
    <col min="15" max="17" width="12.85546875" bestFit="1" customWidth="1"/>
    <col min="19" max="19" width="16.140625" bestFit="1" customWidth="1"/>
    <col min="24" max="24" width="16.140625" bestFit="1" customWidth="1"/>
  </cols>
  <sheetData>
    <row r="4" spans="2:32" x14ac:dyDescent="0.25">
      <c r="E4" s="8" t="s">
        <v>0</v>
      </c>
      <c r="F4" s="8" t="s">
        <v>9</v>
      </c>
      <c r="G4" s="8" t="s">
        <v>10</v>
      </c>
      <c r="H4" s="15"/>
    </row>
    <row r="5" spans="2:32" x14ac:dyDescent="0.25">
      <c r="E5" s="1" t="s">
        <v>1</v>
      </c>
      <c r="F5" s="1" t="s">
        <v>5</v>
      </c>
      <c r="G5" s="1" t="s">
        <v>11</v>
      </c>
      <c r="H5" s="13"/>
    </row>
    <row r="6" spans="2:32" x14ac:dyDescent="0.25">
      <c r="E6" s="1" t="s">
        <v>2</v>
      </c>
      <c r="F6" s="1" t="s">
        <v>6</v>
      </c>
      <c r="G6" s="1" t="s">
        <v>12</v>
      </c>
      <c r="H6" s="13"/>
    </row>
    <row r="7" spans="2:32" x14ac:dyDescent="0.25">
      <c r="E7" s="1" t="s">
        <v>3</v>
      </c>
      <c r="F7" s="1" t="s">
        <v>7</v>
      </c>
      <c r="G7" s="1" t="s">
        <v>13</v>
      </c>
      <c r="H7" s="13"/>
    </row>
    <row r="8" spans="2:32" s="36" customFormat="1" x14ac:dyDescent="0.25">
      <c r="E8" s="39" t="s">
        <v>4</v>
      </c>
      <c r="F8" s="39" t="s">
        <v>8</v>
      </c>
      <c r="G8" s="37"/>
      <c r="H8" s="38"/>
    </row>
    <row r="11" spans="2:32" x14ac:dyDescent="0.25">
      <c r="B11" s="2" t="s">
        <v>14</v>
      </c>
      <c r="C11" s="7"/>
      <c r="D11" s="7"/>
      <c r="E11" s="3"/>
      <c r="F11" s="2"/>
      <c r="G11" s="3"/>
      <c r="H11" s="14"/>
    </row>
    <row r="12" spans="2:32" x14ac:dyDescent="0.25">
      <c r="E12" s="34"/>
      <c r="F12" s="34"/>
      <c r="G12" s="34"/>
    </row>
    <row r="13" spans="2:32" x14ac:dyDescent="0.25">
      <c r="B13" s="9" t="s">
        <v>0</v>
      </c>
      <c r="C13" s="9" t="s">
        <v>9</v>
      </c>
      <c r="D13" s="9" t="s">
        <v>15</v>
      </c>
      <c r="E13" s="35"/>
      <c r="F13" s="35"/>
      <c r="G13" s="35"/>
      <c r="H13" s="4"/>
      <c r="I13" s="9" t="s">
        <v>16</v>
      </c>
      <c r="J13" s="9" t="s">
        <v>17</v>
      </c>
      <c r="K13" s="9" t="s">
        <v>18</v>
      </c>
      <c r="L13" s="9" t="s">
        <v>19</v>
      </c>
      <c r="N13" s="9" t="s">
        <v>16</v>
      </c>
      <c r="O13" s="9" t="s">
        <v>17</v>
      </c>
      <c r="P13" s="9" t="s">
        <v>18</v>
      </c>
      <c r="Q13" s="9" t="s">
        <v>19</v>
      </c>
      <c r="S13" s="9" t="s">
        <v>16</v>
      </c>
      <c r="T13" s="9" t="s">
        <v>17</v>
      </c>
      <c r="U13" s="9" t="s">
        <v>18</v>
      </c>
      <c r="V13" s="9" t="s">
        <v>19</v>
      </c>
      <c r="X13" s="9" t="s">
        <v>16</v>
      </c>
      <c r="Y13" s="9" t="s">
        <v>17</v>
      </c>
      <c r="Z13" s="9" t="s">
        <v>18</v>
      </c>
      <c r="AA13" s="9" t="s">
        <v>19</v>
      </c>
      <c r="AC13" s="9" t="s">
        <v>16</v>
      </c>
      <c r="AD13" s="9" t="s">
        <v>17</v>
      </c>
      <c r="AE13" s="9" t="s">
        <v>18</v>
      </c>
      <c r="AF13" s="9" t="s">
        <v>19</v>
      </c>
    </row>
    <row r="14" spans="2:32" x14ac:dyDescent="0.25">
      <c r="B14" s="1">
        <v>4410000</v>
      </c>
      <c r="C14" s="1">
        <v>1165978</v>
      </c>
      <c r="D14" s="10"/>
      <c r="E14" s="35"/>
      <c r="F14" s="35"/>
      <c r="G14" s="35"/>
      <c r="H14" s="5" t="s">
        <v>23</v>
      </c>
      <c r="I14" s="12">
        <v>19448100000000</v>
      </c>
      <c r="J14" s="1">
        <v>4410000</v>
      </c>
      <c r="K14" s="1">
        <v>1</v>
      </c>
      <c r="L14" s="10">
        <v>1165978</v>
      </c>
      <c r="M14" s="17" t="s">
        <v>25</v>
      </c>
      <c r="N14" s="12">
        <f>I14/I14</f>
        <v>1</v>
      </c>
      <c r="O14" s="1">
        <f>J14/I14</f>
        <v>2.2675736961451246E-7</v>
      </c>
      <c r="P14" s="1">
        <f>K14/I14</f>
        <v>5.1418904674492626E-14</v>
      </c>
      <c r="Q14" s="10">
        <f>L14/I14</f>
        <v>5.9953311634555564E-8</v>
      </c>
      <c r="S14" s="12">
        <f>N14/N14</f>
        <v>1</v>
      </c>
      <c r="T14" s="1">
        <f>O14/N14</f>
        <v>2.2675736961451246E-7</v>
      </c>
      <c r="U14" s="1">
        <f>P14/N14</f>
        <v>5.1418904674492626E-14</v>
      </c>
      <c r="V14" s="10">
        <f>Q14/N14</f>
        <v>5.9953311634555564E-8</v>
      </c>
      <c r="X14" s="12">
        <f>S14/S14</f>
        <v>1</v>
      </c>
      <c r="Y14" s="1">
        <f>T14/S14</f>
        <v>2.2675736961451246E-7</v>
      </c>
      <c r="Z14" s="1">
        <f>U14/S14</f>
        <v>5.1418904674492626E-14</v>
      </c>
      <c r="AA14" s="10">
        <f>V14/S14</f>
        <v>5.9953311634555564E-8</v>
      </c>
      <c r="AC14" s="12">
        <f>X14/X14</f>
        <v>1</v>
      </c>
      <c r="AD14" s="1">
        <f>Y14/X14</f>
        <v>2.2675736961451246E-7</v>
      </c>
      <c r="AE14" s="1">
        <f>Z14/X14</f>
        <v>5.1418904674492626E-14</v>
      </c>
      <c r="AF14" s="10">
        <f>AA14/X14</f>
        <v>5.9953311634555564E-8</v>
      </c>
    </row>
    <row r="15" spans="2:32" x14ac:dyDescent="0.25">
      <c r="B15" s="1">
        <v>4830000</v>
      </c>
      <c r="C15" s="1">
        <v>1329190</v>
      </c>
      <c r="D15" s="10"/>
      <c r="E15" s="35"/>
      <c r="F15" s="35"/>
      <c r="G15" s="35"/>
      <c r="H15" s="5" t="s">
        <v>24</v>
      </c>
      <c r="I15" s="12">
        <v>23328900000000</v>
      </c>
      <c r="J15" s="1">
        <v>4830000</v>
      </c>
      <c r="K15" s="1">
        <v>1</v>
      </c>
      <c r="L15" s="10">
        <v>1329190</v>
      </c>
      <c r="N15" s="12">
        <v>23328900000000</v>
      </c>
      <c r="O15" s="1">
        <v>4830000</v>
      </c>
      <c r="P15" s="1">
        <v>1</v>
      </c>
      <c r="Q15" s="10">
        <v>1329190</v>
      </c>
      <c r="R15" s="17" t="s">
        <v>26</v>
      </c>
      <c r="S15" s="12">
        <f>N15-(S14*N15)</f>
        <v>0</v>
      </c>
      <c r="T15" s="1">
        <f>O15-(T14*N15)</f>
        <v>-460000</v>
      </c>
      <c r="U15" s="1">
        <f>P15-(U14*N15)</f>
        <v>-0.19954648526077112</v>
      </c>
      <c r="V15" s="10">
        <f>Q15-(V14*N15)</f>
        <v>-69454.811791383196</v>
      </c>
      <c r="X15" s="12">
        <f>S15-(X14*S15)</f>
        <v>0</v>
      </c>
      <c r="Y15" s="1">
        <f>T15-(Y14*S15)</f>
        <v>-460000</v>
      </c>
      <c r="Z15" s="1">
        <f>U15-(Z14*S15)</f>
        <v>-0.19954648526077112</v>
      </c>
      <c r="AA15" s="10">
        <f>V15-(AA14*S15)</f>
        <v>-69454.811791383196</v>
      </c>
      <c r="AC15" s="12">
        <f>X15-(AC14*X15)</f>
        <v>0</v>
      </c>
      <c r="AD15" s="1">
        <f>Y15-(AD14*X15)</f>
        <v>-460000</v>
      </c>
      <c r="AE15" s="1">
        <f>Z15-(AE14*X15)</f>
        <v>-0.19954648526077112</v>
      </c>
      <c r="AF15" s="10">
        <f>AA15-(AF14*X15)</f>
        <v>-69454.811791383196</v>
      </c>
    </row>
    <row r="16" spans="2:32" x14ac:dyDescent="0.25">
      <c r="B16" s="1">
        <v>5250000</v>
      </c>
      <c r="C16" s="1">
        <v>1501474</v>
      </c>
      <c r="D16" s="10"/>
      <c r="E16" s="35"/>
      <c r="F16" s="35"/>
      <c r="G16" s="35"/>
      <c r="H16" s="5" t="s">
        <v>21</v>
      </c>
      <c r="I16" s="12">
        <v>27562500000000</v>
      </c>
      <c r="J16" s="1">
        <v>5250000</v>
      </c>
      <c r="K16" s="1">
        <v>1</v>
      </c>
      <c r="L16" s="10">
        <v>1501474</v>
      </c>
      <c r="N16" s="12">
        <v>27562500000000</v>
      </c>
      <c r="O16" s="1">
        <v>5250000</v>
      </c>
      <c r="P16" s="1">
        <v>1</v>
      </c>
      <c r="Q16" s="10">
        <v>1501474</v>
      </c>
      <c r="S16" s="12">
        <v>27562500000000</v>
      </c>
      <c r="T16" s="1">
        <v>5250000</v>
      </c>
      <c r="U16" s="1">
        <v>1</v>
      </c>
      <c r="V16" s="10">
        <v>1501474</v>
      </c>
      <c r="W16" s="19" t="s">
        <v>27</v>
      </c>
      <c r="X16" s="12">
        <f>S16-(X14*S16)</f>
        <v>0</v>
      </c>
      <c r="Y16" s="1">
        <f>T16-(Y14*S16)</f>
        <v>-1000000</v>
      </c>
      <c r="Z16" s="1">
        <f>U16-(Z14*S16)</f>
        <v>-0.41723356009070312</v>
      </c>
      <c r="AA16" s="10">
        <f>V16-(AA14*S16)</f>
        <v>-150989.15192743763</v>
      </c>
      <c r="AB16" s="16" t="s">
        <v>28</v>
      </c>
      <c r="AC16" s="12">
        <f>X16-(AC14*X16)</f>
        <v>0</v>
      </c>
      <c r="AD16" s="1">
        <f>Y16-(AD14*X16)</f>
        <v>-1000000</v>
      </c>
      <c r="AE16" s="1">
        <f>Z16-(AE14*X16)</f>
        <v>-0.41723356009070312</v>
      </c>
      <c r="AF16" s="10">
        <f>AA16-(AF14*X16)</f>
        <v>-150989.15192743763</v>
      </c>
    </row>
    <row r="17" spans="4:20" x14ac:dyDescent="0.25">
      <c r="E17" s="35"/>
      <c r="F17" s="35"/>
      <c r="G17" s="35"/>
    </row>
    <row r="18" spans="4:20" x14ac:dyDescent="0.25">
      <c r="D18" s="11"/>
      <c r="E18" s="35"/>
      <c r="F18" s="35"/>
      <c r="G18" s="35"/>
      <c r="T18" s="18"/>
    </row>
    <row r="19" spans="4:20" x14ac:dyDescent="0.25">
      <c r="E19" s="35"/>
      <c r="F19" s="35"/>
      <c r="G19" s="35"/>
    </row>
    <row r="20" spans="4:20" x14ac:dyDescent="0.25">
      <c r="E20" s="35"/>
      <c r="F20" s="35"/>
      <c r="G20" s="35"/>
    </row>
    <row r="21" spans="4:20" x14ac:dyDescent="0.25">
      <c r="E21" s="35"/>
      <c r="F21" s="35"/>
      <c r="G21" s="35"/>
      <c r="H21" s="4"/>
      <c r="I21" s="9" t="s">
        <v>16</v>
      </c>
      <c r="J21" s="9" t="s">
        <v>17</v>
      </c>
      <c r="K21" s="9" t="s">
        <v>18</v>
      </c>
      <c r="L21" s="9" t="s">
        <v>19</v>
      </c>
    </row>
    <row r="22" spans="4:20" x14ac:dyDescent="0.25">
      <c r="E22" s="35"/>
      <c r="F22" s="35"/>
      <c r="G22" s="35"/>
      <c r="H22" s="5" t="s">
        <v>23</v>
      </c>
      <c r="I22" s="12">
        <v>1</v>
      </c>
      <c r="J22" s="1">
        <v>0</v>
      </c>
      <c r="K22" s="1">
        <v>0</v>
      </c>
      <c r="L22" s="10">
        <f>9/350000000</f>
        <v>2.5714285714285715E-8</v>
      </c>
    </row>
    <row r="23" spans="4:20" x14ac:dyDescent="0.25">
      <c r="E23" s="35"/>
      <c r="F23" s="35"/>
      <c r="G23" s="35"/>
      <c r="H23" s="5" t="s">
        <v>24</v>
      </c>
      <c r="I23" s="12">
        <v>0</v>
      </c>
      <c r="J23" s="1">
        <v>1</v>
      </c>
      <c r="K23" s="1">
        <v>0</v>
      </c>
      <c r="L23" s="10">
        <f>151/1000</f>
        <v>0.151</v>
      </c>
    </row>
    <row r="24" spans="4:20" x14ac:dyDescent="0.25">
      <c r="E24" s="35"/>
      <c r="F24" s="35"/>
      <c r="G24" s="35"/>
      <c r="H24" s="5" t="s">
        <v>21</v>
      </c>
      <c r="I24" s="12">
        <v>0</v>
      </c>
      <c r="J24" s="1">
        <v>0</v>
      </c>
      <c r="K24" s="1">
        <v>1</v>
      </c>
      <c r="L24" s="10">
        <v>-26</v>
      </c>
    </row>
    <row r="25" spans="4:20" x14ac:dyDescent="0.25">
      <c r="E25" s="35"/>
      <c r="F25" s="35"/>
      <c r="G25" s="35"/>
    </row>
    <row r="26" spans="4:20" x14ac:dyDescent="0.25">
      <c r="E26" s="35"/>
      <c r="F26" s="35"/>
      <c r="G26" s="35"/>
    </row>
    <row r="27" spans="4:20" x14ac:dyDescent="0.25">
      <c r="E27" s="35"/>
      <c r="F27" s="35"/>
      <c r="G27" s="35"/>
      <c r="K27" s="5" t="s">
        <v>16</v>
      </c>
      <c r="L27" s="5">
        <f>L22</f>
        <v>2.5714285714285715E-8</v>
      </c>
    </row>
    <row r="28" spans="4:20" x14ac:dyDescent="0.25">
      <c r="E28" s="35"/>
      <c r="F28" s="35"/>
      <c r="G28" s="35"/>
      <c r="K28" s="20" t="s">
        <v>17</v>
      </c>
      <c r="L28" s="20">
        <f>L23</f>
        <v>0.151</v>
      </c>
    </row>
    <row r="29" spans="4:20" x14ac:dyDescent="0.25">
      <c r="E29" s="35"/>
      <c r="F29" s="35"/>
      <c r="G29" s="35"/>
      <c r="K29" s="5" t="s">
        <v>18</v>
      </c>
      <c r="L29" s="5">
        <f>L24</f>
        <v>-26</v>
      </c>
    </row>
    <row r="30" spans="4:20" x14ac:dyDescent="0.25">
      <c r="E30" s="35"/>
      <c r="F30" s="35"/>
      <c r="G30" s="35"/>
    </row>
    <row r="31" spans="4:20" x14ac:dyDescent="0.25">
      <c r="E31" s="35"/>
      <c r="F31" s="35"/>
      <c r="G31" s="35"/>
    </row>
    <row r="32" spans="4:20" x14ac:dyDescent="0.25">
      <c r="E32" s="35"/>
      <c r="F32" s="35"/>
      <c r="G32" s="35"/>
      <c r="I32" s="6"/>
      <c r="J32" s="6"/>
      <c r="K32" s="6"/>
      <c r="L32" s="6"/>
    </row>
    <row r="33" spans="5:7" x14ac:dyDescent="0.25">
      <c r="E33" s="35"/>
      <c r="F33" s="35"/>
      <c r="G33" s="35"/>
    </row>
    <row r="34" spans="5:7" x14ac:dyDescent="0.25">
      <c r="E34" s="35"/>
      <c r="F34" s="35"/>
      <c r="G34" s="35"/>
    </row>
    <row r="35" spans="5:7" x14ac:dyDescent="0.25">
      <c r="E35" s="35"/>
      <c r="F35" s="35"/>
      <c r="G35" s="35"/>
    </row>
    <row r="36" spans="5:7" x14ac:dyDescent="0.25">
      <c r="E36" s="35"/>
      <c r="F36" s="35"/>
      <c r="G36" s="35"/>
    </row>
    <row r="37" spans="5:7" x14ac:dyDescent="0.25">
      <c r="E37" s="35"/>
      <c r="F37" s="35"/>
      <c r="G37" s="35"/>
    </row>
    <row r="38" spans="5:7" x14ac:dyDescent="0.25">
      <c r="E38" s="35"/>
      <c r="F38" s="35"/>
      <c r="G38" s="35"/>
    </row>
  </sheetData>
  <mergeCells count="3">
    <mergeCell ref="F11:G11"/>
    <mergeCell ref="B11:E11"/>
    <mergeCell ref="I32:L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98FE-70B0-4FBC-82C8-3B530C8A1F8C}">
  <dimension ref="B4:AH36"/>
  <sheetViews>
    <sheetView zoomScale="115" zoomScaleNormal="115" workbookViewId="0">
      <selection activeCell="D36" sqref="D36"/>
    </sheetView>
  </sheetViews>
  <sheetFormatPr baseColWidth="10" defaultRowHeight="15" x14ac:dyDescent="0.25"/>
  <cols>
    <col min="2" max="2" width="14.85546875" customWidth="1"/>
    <col min="3" max="3" width="16.140625" customWidth="1"/>
    <col min="4" max="4" width="54.140625" customWidth="1"/>
    <col min="5" max="5" width="16" customWidth="1"/>
    <col min="6" max="6" width="15.42578125" customWidth="1"/>
    <col min="7" max="7" width="15" customWidth="1"/>
    <col min="8" max="8" width="5.140625" customWidth="1"/>
    <col min="9" max="9" width="13.140625" bestFit="1" customWidth="1"/>
    <col min="10" max="10" width="15.5703125" customWidth="1"/>
    <col min="11" max="11" width="9" bestFit="1" customWidth="1"/>
    <col min="12" max="12" width="7.7109375" customWidth="1"/>
    <col min="13" max="13" width="12.85546875" bestFit="1" customWidth="1"/>
    <col min="15" max="15" width="16.85546875" bestFit="1" customWidth="1"/>
    <col min="16" max="18" width="12.85546875" bestFit="1" customWidth="1"/>
    <col min="20" max="20" width="16.140625" bestFit="1" customWidth="1"/>
    <col min="25" max="25" width="16.140625" bestFit="1" customWidth="1"/>
  </cols>
  <sheetData>
    <row r="4" spans="2:34" x14ac:dyDescent="0.25">
      <c r="E4" s="8" t="s">
        <v>0</v>
      </c>
      <c r="F4" s="8" t="s">
        <v>9</v>
      </c>
      <c r="G4" s="8" t="s">
        <v>10</v>
      </c>
      <c r="H4" s="15"/>
    </row>
    <row r="5" spans="2:34" x14ac:dyDescent="0.25">
      <c r="E5" s="1" t="s">
        <v>1</v>
      </c>
      <c r="F5" s="1" t="s">
        <v>5</v>
      </c>
      <c r="G5" s="1" t="s">
        <v>11</v>
      </c>
      <c r="H5" s="13"/>
    </row>
    <row r="6" spans="2:34" x14ac:dyDescent="0.25">
      <c r="E6" s="1" t="s">
        <v>2</v>
      </c>
      <c r="F6" s="1" t="s">
        <v>6</v>
      </c>
      <c r="G6" s="1" t="s">
        <v>12</v>
      </c>
      <c r="H6" s="13"/>
    </row>
    <row r="7" spans="2:34" x14ac:dyDescent="0.25">
      <c r="E7" s="1" t="s">
        <v>3</v>
      </c>
      <c r="F7" s="1" t="s">
        <v>7</v>
      </c>
      <c r="G7" s="1" t="s">
        <v>13</v>
      </c>
      <c r="H7" s="13"/>
    </row>
    <row r="8" spans="2:34" x14ac:dyDescent="0.25">
      <c r="E8" s="1" t="s">
        <v>4</v>
      </c>
      <c r="F8" s="1" t="s">
        <v>8</v>
      </c>
      <c r="G8" s="1"/>
      <c r="H8" s="13"/>
    </row>
    <row r="11" spans="2:34" x14ac:dyDescent="0.25">
      <c r="B11" s="21" t="s">
        <v>29</v>
      </c>
      <c r="C11" s="22"/>
      <c r="D11" s="22"/>
      <c r="E11" s="23"/>
      <c r="F11" s="21"/>
      <c r="G11" s="23"/>
      <c r="H11" s="14"/>
    </row>
    <row r="13" spans="2:34" x14ac:dyDescent="0.25">
      <c r="B13" s="24" t="s">
        <v>0</v>
      </c>
      <c r="C13" s="24" t="s">
        <v>9</v>
      </c>
      <c r="D13" s="24" t="s">
        <v>15</v>
      </c>
      <c r="H13" s="25"/>
      <c r="I13" s="24" t="s">
        <v>16</v>
      </c>
      <c r="J13" s="24" t="s">
        <v>17</v>
      </c>
      <c r="K13" s="24" t="s">
        <v>18</v>
      </c>
      <c r="L13" s="24" t="s">
        <v>23</v>
      </c>
      <c r="M13" s="24" t="s">
        <v>19</v>
      </c>
      <c r="N13" s="29"/>
      <c r="O13" s="15"/>
      <c r="P13" s="15"/>
      <c r="Q13" s="15"/>
      <c r="R13" s="15"/>
      <c r="S13" s="29"/>
      <c r="T13" s="15"/>
      <c r="U13" s="15"/>
      <c r="V13" s="15"/>
      <c r="W13" s="15"/>
      <c r="X13" s="29"/>
      <c r="Y13" s="15"/>
      <c r="Z13" s="15"/>
      <c r="AA13" s="15"/>
      <c r="AB13" s="15"/>
      <c r="AC13" s="29"/>
      <c r="AD13" s="15"/>
      <c r="AE13" s="15"/>
      <c r="AF13" s="15"/>
      <c r="AG13" s="15"/>
      <c r="AH13" s="29"/>
    </row>
    <row r="14" spans="2:34" x14ac:dyDescent="0.25">
      <c r="B14" s="1">
        <v>4410000</v>
      </c>
      <c r="C14" s="1">
        <v>1165978</v>
      </c>
      <c r="D14" s="10"/>
      <c r="H14" s="26" t="s">
        <v>23</v>
      </c>
      <c r="I14" s="28">
        <f>POWER(B14,3)</f>
        <v>8.5766120999999996E+19</v>
      </c>
      <c r="J14" s="1">
        <f>POWER(B14,2)</f>
        <v>19448100000000</v>
      </c>
      <c r="K14" s="1">
        <f>B14</f>
        <v>4410000</v>
      </c>
      <c r="L14" s="1">
        <v>1</v>
      </c>
      <c r="M14" s="10">
        <v>1165978</v>
      </c>
      <c r="N14" s="30"/>
      <c r="O14" s="31"/>
      <c r="P14" s="32"/>
      <c r="Q14" s="32"/>
      <c r="R14" s="29"/>
      <c r="S14" s="29"/>
      <c r="T14" s="31"/>
      <c r="U14" s="32"/>
      <c r="V14" s="32"/>
      <c r="W14" s="29"/>
      <c r="X14" s="29"/>
      <c r="Y14" s="31"/>
      <c r="Z14" s="32"/>
      <c r="AA14" s="32"/>
      <c r="AB14" s="29"/>
      <c r="AC14" s="29"/>
      <c r="AD14" s="31"/>
      <c r="AE14" s="32"/>
      <c r="AF14" s="32"/>
      <c r="AG14" s="29"/>
      <c r="AH14" s="29"/>
    </row>
    <row r="15" spans="2:34" x14ac:dyDescent="0.25">
      <c r="B15" s="1">
        <v>4830000</v>
      </c>
      <c r="C15" s="1">
        <v>1329190</v>
      </c>
      <c r="D15" s="10"/>
      <c r="H15" s="26" t="s">
        <v>24</v>
      </c>
      <c r="I15" s="28">
        <f>POWER(B15,3)</f>
        <v>1.12678587E+20</v>
      </c>
      <c r="J15" s="1">
        <f>POWER(B15,2)</f>
        <v>23328900000000</v>
      </c>
      <c r="K15" s="1">
        <f>B15</f>
        <v>4830000</v>
      </c>
      <c r="L15" s="1">
        <v>1</v>
      </c>
      <c r="M15" s="10">
        <v>1329190</v>
      </c>
      <c r="N15" s="29"/>
      <c r="O15" s="31"/>
      <c r="P15" s="32"/>
      <c r="Q15" s="32"/>
      <c r="R15" s="29"/>
      <c r="S15" s="30"/>
      <c r="T15" s="31"/>
      <c r="U15" s="32"/>
      <c r="V15" s="32"/>
      <c r="W15" s="29"/>
      <c r="X15" s="29"/>
      <c r="Y15" s="31"/>
      <c r="Z15" s="32"/>
      <c r="AA15" s="32"/>
      <c r="AB15" s="29"/>
      <c r="AC15" s="29"/>
      <c r="AD15" s="31"/>
      <c r="AE15" s="32"/>
      <c r="AF15" s="32"/>
      <c r="AG15" s="29"/>
      <c r="AH15" s="29"/>
    </row>
    <row r="16" spans="2:34" x14ac:dyDescent="0.25">
      <c r="B16" s="1">
        <v>5250000</v>
      </c>
      <c r="C16" s="1">
        <v>1501474</v>
      </c>
      <c r="D16" s="10"/>
      <c r="H16" s="26" t="s">
        <v>21</v>
      </c>
      <c r="I16" s="28">
        <f>POWER(B16,3)</f>
        <v>1.44703125E+20</v>
      </c>
      <c r="J16" s="1">
        <f>POWER(B16,2)</f>
        <v>27562500000000</v>
      </c>
      <c r="K16" s="1">
        <f>B16</f>
        <v>5250000</v>
      </c>
      <c r="L16" s="1">
        <v>1</v>
      </c>
      <c r="M16" s="10">
        <v>1501474</v>
      </c>
      <c r="N16" s="29"/>
      <c r="O16" s="31"/>
      <c r="P16" s="32"/>
      <c r="Q16" s="32"/>
      <c r="R16" s="29"/>
      <c r="S16" s="29"/>
      <c r="T16" s="31"/>
      <c r="U16" s="32"/>
      <c r="V16" s="32"/>
      <c r="W16" s="29"/>
      <c r="X16" s="33"/>
      <c r="Y16" s="31"/>
      <c r="Z16" s="32"/>
      <c r="AA16" s="32"/>
      <c r="AB16" s="29"/>
      <c r="AC16" s="30"/>
      <c r="AD16" s="31"/>
      <c r="AE16" s="32"/>
      <c r="AF16" s="32"/>
      <c r="AG16" s="29"/>
      <c r="AH16" s="29"/>
    </row>
    <row r="17" spans="2:21" x14ac:dyDescent="0.25">
      <c r="B17" s="1">
        <v>5670000</v>
      </c>
      <c r="C17" s="1">
        <v>1682830</v>
      </c>
      <c r="D17" s="10"/>
      <c r="H17" s="26" t="s">
        <v>30</v>
      </c>
      <c r="I17" s="28">
        <f>POWER(B17,3)</f>
        <v>1.82284263E+20</v>
      </c>
      <c r="J17" s="1">
        <f>POWER(B17,2)</f>
        <v>32148900000000</v>
      </c>
      <c r="K17" s="1">
        <f>B17</f>
        <v>5670000</v>
      </c>
      <c r="L17" s="1">
        <v>1</v>
      </c>
      <c r="M17" s="10">
        <f>C17</f>
        <v>1682830</v>
      </c>
    </row>
    <row r="18" spans="2:21" x14ac:dyDescent="0.25">
      <c r="D18" s="11"/>
      <c r="U18" s="18"/>
    </row>
    <row r="21" spans="2:21" x14ac:dyDescent="0.25">
      <c r="H21" s="25"/>
      <c r="I21" s="24" t="s">
        <v>16</v>
      </c>
      <c r="J21" s="24" t="s">
        <v>17</v>
      </c>
      <c r="K21" s="24" t="s">
        <v>18</v>
      </c>
      <c r="L21" s="24" t="s">
        <v>23</v>
      </c>
      <c r="M21" s="24" t="s">
        <v>19</v>
      </c>
    </row>
    <row r="22" spans="2:21" x14ac:dyDescent="0.25">
      <c r="H22" s="26" t="s">
        <v>23</v>
      </c>
      <c r="I22" s="12">
        <v>1</v>
      </c>
      <c r="J22" s="1">
        <v>0</v>
      </c>
      <c r="K22" s="1">
        <v>0</v>
      </c>
      <c r="L22" s="1">
        <v>0</v>
      </c>
      <c r="M22" s="10">
        <v>0</v>
      </c>
    </row>
    <row r="23" spans="2:21" x14ac:dyDescent="0.25">
      <c r="H23" s="26" t="s">
        <v>24</v>
      </c>
      <c r="I23" s="12">
        <v>0</v>
      </c>
      <c r="J23" s="1">
        <v>1</v>
      </c>
      <c r="K23" s="1">
        <v>0</v>
      </c>
      <c r="L23" s="1">
        <v>0</v>
      </c>
      <c r="M23" s="10">
        <f>9/350000000</f>
        <v>2.5714285714285715E-8</v>
      </c>
    </row>
    <row r="24" spans="2:21" x14ac:dyDescent="0.25">
      <c r="H24" s="26" t="s">
        <v>21</v>
      </c>
      <c r="I24" s="12">
        <v>0</v>
      </c>
      <c r="J24" s="1">
        <v>0</v>
      </c>
      <c r="K24" s="1">
        <v>1</v>
      </c>
      <c r="L24" s="1">
        <v>0</v>
      </c>
      <c r="M24" s="10">
        <f>151/1000</f>
        <v>0.151</v>
      </c>
    </row>
    <row r="25" spans="2:21" x14ac:dyDescent="0.25">
      <c r="H25" s="26" t="s">
        <v>22</v>
      </c>
      <c r="I25" s="12">
        <v>0</v>
      </c>
      <c r="J25" s="1">
        <v>0</v>
      </c>
      <c r="K25" s="1">
        <v>0</v>
      </c>
      <c r="L25" s="1">
        <v>1</v>
      </c>
      <c r="M25" s="10">
        <v>-26</v>
      </c>
    </row>
    <row r="27" spans="2:21" x14ac:dyDescent="0.25">
      <c r="L27" s="26" t="s">
        <v>16</v>
      </c>
      <c r="M27" s="26">
        <f>M22</f>
        <v>0</v>
      </c>
    </row>
    <row r="28" spans="2:21" x14ac:dyDescent="0.25">
      <c r="L28" s="20" t="s">
        <v>17</v>
      </c>
      <c r="M28" s="26">
        <f>M23</f>
        <v>2.5714285714285715E-8</v>
      </c>
    </row>
    <row r="29" spans="2:21" x14ac:dyDescent="0.25">
      <c r="L29" s="26" t="s">
        <v>18</v>
      </c>
      <c r="M29" s="26">
        <f>M24</f>
        <v>0.151</v>
      </c>
    </row>
    <row r="30" spans="2:21" x14ac:dyDescent="0.25">
      <c r="L30" s="40" t="s">
        <v>23</v>
      </c>
      <c r="M30" s="26">
        <f>M25</f>
        <v>-26</v>
      </c>
    </row>
    <row r="32" spans="2:21" x14ac:dyDescent="0.25">
      <c r="I32" s="27"/>
      <c r="J32" s="27"/>
      <c r="K32" s="27"/>
      <c r="L32" s="27"/>
      <c r="M32" s="27"/>
    </row>
    <row r="36" spans="4:4" x14ac:dyDescent="0.25">
      <c r="D36" t="s">
        <v>20</v>
      </c>
    </row>
  </sheetData>
  <mergeCells count="3">
    <mergeCell ref="B11:E11"/>
    <mergeCell ref="F11:G11"/>
    <mergeCell ref="I32:M3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B0E1B6B994DA4599E562EED6D6D030" ma:contentTypeVersion="12" ma:contentTypeDescription="Create a new document." ma:contentTypeScope="" ma:versionID="1c7a4e3e165572da733740cabc5b53fd">
  <xsd:schema xmlns:xsd="http://www.w3.org/2001/XMLSchema" xmlns:xs="http://www.w3.org/2001/XMLSchema" xmlns:p="http://schemas.microsoft.com/office/2006/metadata/properties" xmlns:ns3="c5e61787-8d6d-4d57-a974-0421e896a71a" xmlns:ns4="81061954-4414-4f4d-ac81-e40463f212ce" targetNamespace="http://schemas.microsoft.com/office/2006/metadata/properties" ma:root="true" ma:fieldsID="eb7220d0997c65c477e03089709672d6" ns3:_="" ns4:_="">
    <xsd:import namespace="c5e61787-8d6d-4d57-a974-0421e896a71a"/>
    <xsd:import namespace="81061954-4414-4f4d-ac81-e40463f212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e61787-8d6d-4d57-a974-0421e896a7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061954-4414-4f4d-ac81-e40463f212c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E0898D-6321-4363-9132-63C40D7189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801CF4-B38A-4631-8DA8-19F9FE7292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e61787-8d6d-4d57-a974-0421e896a71a"/>
    <ds:schemaRef ds:uri="81061954-4414-4f4d-ac81-e40463f212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17462F-96D7-48F3-BEB4-DC26F01BC467}">
  <ds:schemaRefs>
    <ds:schemaRef ds:uri="http://purl.org/dc/elements/1.1/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81061954-4414-4f4d-ac81-e40463f212ce"/>
    <ds:schemaRef ds:uri="http://schemas.openxmlformats.org/package/2006/metadata/core-properties"/>
    <ds:schemaRef ds:uri="http://schemas.microsoft.com/office/infopath/2007/PartnerControls"/>
    <ds:schemaRef ds:uri="c5e61787-8d6d-4d57-a974-0421e896a71a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Interpolador Cuadrático</vt:lpstr>
      <vt:lpstr>Interpolador Cúbico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Estefania Bermúdez</dc:creator>
  <cp:lastModifiedBy>Estefania Bermúdez</cp:lastModifiedBy>
  <dcterms:created xsi:type="dcterms:W3CDTF">2021-04-22T22:01:20Z</dcterms:created>
  <dcterms:modified xsi:type="dcterms:W3CDTF">2021-04-23T04:36:22Z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0x01010009B0E1B6B994DA4599E562EED6D6D030</vt:lpwstr>
  </property>
</Properties>
</file>